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CCEB53AE-F4F3-48A3-9F18-333E72BF8732}" xr6:coauthVersionLast="47" xr6:coauthVersionMax="47" xr10:uidLastSave="{00000000-0000-0000-0000-000000000000}"/>
  <bookViews>
    <workbookView xWindow="-108" yWindow="-108" windowWidth="23256" windowHeight="12456" tabRatio="793" activeTab="1" xr2:uid="{757C07E9-73FD-4EAE-8969-0533CFDE11EA}"/>
  </bookViews>
  <sheets>
    <sheet name="Batch" sheetId="1" r:id="rId1"/>
    <sheet name="Activity" sheetId="2" r:id="rId2"/>
    <sheet name="Approval" sheetId="3" r:id="rId3"/>
    <sheet name="Var" sheetId="4" r:id="rId4"/>
    <sheet name="Documentation" sheetId="17" r:id="rId5"/>
    <sheet name="Act Bucket Adjusment" sheetId="11" r:id="rId6"/>
    <sheet name="Act Asuransi" sheetId="14" r:id="rId7"/>
    <sheet name="Act Maintenance Rek" sheetId="15" r:id="rId8"/>
    <sheet name="Act Maintenance Info" sheetId="16" r:id="rId9"/>
    <sheet name="Act Restrukturisasi Rek" sheetId="12" r:id="rId10"/>
    <sheet name="Act Pemindahbukuan" sheetId="5" r:id="rId11"/>
    <sheet name="Act Pembukaan Rek" sheetId="8" r:id="rId12"/>
    <sheet name="Act Blokir Rek" sheetId="9" r:id="rId13"/>
    <sheet name="Act Pending Rekening" sheetId="13" r:id="rId14"/>
    <sheet name="Act Penutupan Rek" sheetId="10" r:id="rId15"/>
  </sheets>
  <externalReferences>
    <externalReference r:id="rId16"/>
  </externalReferences>
  <definedNames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N8" i="1"/>
  <c r="B8" i="1"/>
  <c r="B17" i="2"/>
  <c r="B16" i="2"/>
  <c r="B15" i="2"/>
  <c r="B14" i="2"/>
  <c r="B7" i="1"/>
  <c r="B6" i="1"/>
  <c r="B5" i="1"/>
  <c r="B3" i="10" a="1"/>
  <c r="B3" i="10" s="1"/>
  <c r="A3" i="10" a="1"/>
  <c r="A3" i="10" s="1"/>
  <c r="B3" i="13" a="1"/>
  <c r="B3" i="13" s="1"/>
  <c r="A3" i="13" a="1"/>
  <c r="A3" i="13" s="1"/>
  <c r="B3" i="14" a="1"/>
  <c r="B3" i="14" s="1"/>
  <c r="A3" i="14" a="1"/>
  <c r="A3" i="14" s="1"/>
  <c r="B3" i="9" a="1"/>
  <c r="B3" i="9" s="1"/>
  <c r="A3" i="9" a="1"/>
  <c r="A3" i="9" s="1"/>
  <c r="B3" i="8" a="1"/>
  <c r="B3" i="8" s="1"/>
  <c r="A3" i="8" a="1"/>
  <c r="A3" i="8" s="1"/>
  <c r="B3" i="11" a="1"/>
  <c r="B3" i="11" s="1"/>
  <c r="A3" i="11" a="1"/>
  <c r="A3" i="11" s="1"/>
  <c r="B3" i="5" a="1"/>
  <c r="B3" i="5" s="1"/>
  <c r="A3" i="5" a="1"/>
  <c r="A3" i="5" s="1"/>
  <c r="B3" i="12" a="1"/>
  <c r="B3" i="12" s="1"/>
  <c r="A3" i="12" a="1"/>
  <c r="A3" i="12" s="1"/>
  <c r="B3" i="16" a="1"/>
  <c r="B3" i="16" s="1"/>
  <c r="B3" i="15" a="1"/>
  <c r="B3" i="15" s="1"/>
  <c r="A3" i="15" a="1"/>
  <c r="A3" i="15" s="1"/>
  <c r="B13" i="2"/>
  <c r="B12" i="2"/>
  <c r="B11" i="2"/>
  <c r="B10" i="2"/>
  <c r="N4" i="1"/>
  <c r="B4" i="1"/>
  <c r="A3" i="16" a="1"/>
  <c r="A3" i="16" s="1"/>
  <c r="B7" i="2"/>
  <c r="B8" i="2"/>
  <c r="B9" i="2"/>
  <c r="B6" i="2"/>
  <c r="B3" i="1"/>
  <c r="B5" i="2"/>
  <c r="B4" i="2" l="1"/>
  <c r="B3" i="2"/>
  <c r="N3" i="1"/>
  <c r="N5" i="1"/>
  <c r="N6" i="1"/>
  <c r="N7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B36" i="2" l="1"/>
  <c r="N2" i="1" l="1"/>
  <c r="B2" i="1"/>
  <c r="B2" i="2"/>
  <c r="B33" i="2"/>
  <c r="B34" i="2"/>
  <c r="B35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<sst xmlns="http://schemas.openxmlformats.org/spreadsheetml/2006/main" count="1036" uniqueCount="345">
  <si>
    <t>NoTC</t>
  </si>
  <si>
    <t>NoMemo</t>
  </si>
  <si>
    <t>IsRunning</t>
  </si>
  <si>
    <t>UseCase</t>
  </si>
  <si>
    <t>Segmen</t>
  </si>
  <si>
    <t>Pencairan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</si>
  <si>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</si>
  <si>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</si>
  <si>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</si>
  <si>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</si>
  <si>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</si>
  <si>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</si>
  <si>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</si>
  <si>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</si>
  <si>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</si>
  <si>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</si>
  <si>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</si>
  <si>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</si>
  <si>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</si>
  <si>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</si>
  <si>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</si>
  <si>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</si>
  <si>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</si>
  <si>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</si>
  <si>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</si>
  <si>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</si>
  <si>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</si>
  <si>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</si>
  <si>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</si>
  <si>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</si>
  <si>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</si>
  <si>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</si>
  <si>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</si>
  <si>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</si>
  <si>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</si>
  <si>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</si>
  <si>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</si>
  <si>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</si>
  <si>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</si>
  <si>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No</t>
  </si>
  <si>
    <t>Pencairan Pertama</t>
  </si>
  <si>
    <t>Pencairan ke 2 dan seterusnya</t>
  </si>
  <si>
    <t>nominal =&lt; 2T</t>
  </si>
  <si>
    <t>nominal &gt; 2T</t>
  </si>
  <si>
    <t>nominal =&lt; 500M</t>
  </si>
  <si>
    <t>nominal &gt; 500M s.d. 5T</t>
  </si>
  <si>
    <t>nominal &gt; 5T</t>
  </si>
  <si>
    <t>Korporasi &amp; Enterprise</t>
  </si>
  <si>
    <t>bni1234</t>
  </si>
  <si>
    <t>Imran Riyadi</t>
  </si>
  <si>
    <t>Officer Corporate 2 Credit Operations</t>
  </si>
  <si>
    <t>COPCORCK1</t>
  </si>
  <si>
    <t>bnitest123</t>
  </si>
  <si>
    <t>EVI MAYALIANA</t>
  </si>
  <si>
    <t>CORPORATE 1 CREDIT OPERATIONS TEAM LEADER</t>
  </si>
  <si>
    <t>COPCORTL1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</si>
  <si>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</si>
  <si>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</si>
  <si>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</si>
  <si>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</si>
  <si>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</si>
  <si>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</si>
  <si>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ABD. SALAM KADIR</t>
  </si>
  <si>
    <t>COPDIVHEAD</t>
  </si>
  <si>
    <t>DWI JATNO DJOKO SANTOSO V.</t>
  </si>
  <si>
    <t>CORPORATE &amp; ENTERPRISE CREDIT OPS ADVISORY</t>
  </si>
  <si>
    <t>COPCORADVEO</t>
  </si>
  <si>
    <t>Non Pencairan</t>
  </si>
  <si>
    <t>Commercial</t>
  </si>
  <si>
    <t>nominal s.d. Rp.5M</t>
  </si>
  <si>
    <t>nominal Di atas Rp.5 M</t>
  </si>
  <si>
    <t>nominal s.d 20M</t>
  </si>
  <si>
    <t>nominal &gt; 20M s.d 50M</t>
  </si>
  <si>
    <t>nominal &gt; 50M</t>
  </si>
  <si>
    <t>DEDY SUTANTO</t>
  </si>
  <si>
    <t>Commercial Credit Ops 1 Officer</t>
  </si>
  <si>
    <t>COPCOMCK1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</si>
  <si>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</si>
  <si>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</si>
  <si>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</si>
  <si>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</si>
  <si>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</si>
  <si>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</si>
  <si>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ABDI FERMANDA</t>
  </si>
  <si>
    <t>COMMERCIAL CREDIT OPERATIONS DEPARTEMENT HEAD</t>
  </si>
  <si>
    <t>COPCOMDH</t>
  </si>
  <si>
    <t>nominal =&lt; Rp 500jt</t>
  </si>
  <si>
    <t>nominal &gt; Rp 500jt - Rp 1M</t>
  </si>
  <si>
    <t>nominal &gt; Rp 1M - Rp 5M</t>
  </si>
  <si>
    <t>nominal &gt; Rp 5M</t>
  </si>
  <si>
    <t>nominal =&lt; Rp 1M</t>
  </si>
  <si>
    <t>Retail</t>
  </si>
  <si>
    <t>ALFENDRI ABRAR</t>
  </si>
  <si>
    <t>Retail Credit Operations Wilayah 1 Officer</t>
  </si>
  <si>
    <t>COPRETCK1</t>
  </si>
  <si>
    <t>M. FAHREZI WIJAYA</t>
  </si>
  <si>
    <t>RETAIL CREDIT OPERATIONS TEAM LEADER 1</t>
  </si>
  <si>
    <t>COPRETTL1</t>
  </si>
  <si>
    <t>ABDI SIREGAR</t>
  </si>
  <si>
    <t>RETAIL CREDIT OPS REGION HEAD 1</t>
  </si>
  <si>
    <t>COPRETRH1</t>
  </si>
  <si>
    <t>ARIE ARDYANTO</t>
  </si>
  <si>
    <t>RETAIL CREDIT OPERATIONS DEPARTEMENT HEAD 1</t>
  </si>
  <si>
    <t>COPRETDH1</t>
  </si>
  <si>
    <t>Syndikasi as Fasilitas</t>
  </si>
  <si>
    <t>ANDRI ARDIANSYAH</t>
  </si>
  <si>
    <t>Syndication Credit Operations Officer</t>
  </si>
  <si>
    <t>COPCORCK6</t>
  </si>
  <si>
    <t>Rahma Yanti</t>
  </si>
  <si>
    <t>Syndication Credit Operations Team Leader</t>
  </si>
  <si>
    <t>COPCORTL6</t>
  </si>
  <si>
    <t>Pemindahbukuan</t>
  </si>
  <si>
    <t>Blokir Rekening</t>
  </si>
  <si>
    <t>Penutupan Rek</t>
  </si>
  <si>
    <t>Bucket Adjusment</t>
  </si>
  <si>
    <t>Restrukturisasi Rek</t>
  </si>
  <si>
    <t>Pending Rekening</t>
  </si>
  <si>
    <t>Pembukaan Rek</t>
  </si>
  <si>
    <t>Asuransi</t>
  </si>
  <si>
    <t>Maintenance Rek</t>
  </si>
  <si>
    <t>Maintenance Info</t>
  </si>
  <si>
    <t>Seq</t>
  </si>
  <si>
    <t>RekDebit</t>
  </si>
  <si>
    <t>RekKredit</t>
  </si>
  <si>
    <t>Narasi</t>
  </si>
  <si>
    <t>pinj</t>
  </si>
  <si>
    <t>simp</t>
  </si>
  <si>
    <t>debit</t>
  </si>
  <si>
    <t>kredit</t>
  </si>
  <si>
    <t>SkenarioActivity</t>
  </si>
  <si>
    <t>SkenarioBatch</t>
  </si>
  <si>
    <t>Cif</t>
  </si>
  <si>
    <t>NoRek</t>
  </si>
  <si>
    <t>IsPasang</t>
  </si>
  <si>
    <t>Pasang</t>
  </si>
  <si>
    <t>Lepas</t>
  </si>
  <si>
    <t>BiayaAdminPSJT</t>
  </si>
  <si>
    <t>BebasBiayaTutupRekening</t>
  </si>
  <si>
    <t>NominalOverride</t>
  </si>
  <si>
    <t>RekPembebananSaldoPinjaman</t>
  </si>
  <si>
    <t>RekPembebananBiayaLainnya</t>
  </si>
  <si>
    <t>NarasiTambahan</t>
  </si>
  <si>
    <t>OVERRIDE</t>
  </si>
  <si>
    <t>YA</t>
  </si>
  <si>
    <t>test1</t>
  </si>
  <si>
    <t>test2</t>
  </si>
  <si>
    <t>Bunga</t>
  </si>
  <si>
    <t>Biaya</t>
  </si>
  <si>
    <t>Denda</t>
  </si>
  <si>
    <t>KodeRestruk</t>
  </si>
  <si>
    <t>MetodeRestruk</t>
  </si>
  <si>
    <t>ActionPasang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</si>
  <si>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</si>
  <si>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</si>
  <si>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</si>
  <si>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</si>
  <si>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</si>
  <si>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</si>
  <si>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</si>
  <si>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</si>
  <si>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</si>
  <si>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</si>
  <si>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</si>
  <si>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</si>
  <si>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</si>
  <si>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</si>
  <si>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15,0</t>
  </si>
  <si>
    <t>01/06/2016</t>
  </si>
  <si>
    <t>01/06/2018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</si>
  <si>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</si>
  <si>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</si>
  <si>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</si>
  <si>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</si>
  <si>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</si>
  <si>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</si>
  <si>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003</t>
  </si>
  <si>
    <t>03/07/2016</t>
  </si>
  <si>
    <t>03/09/2016</t>
  </si>
  <si>
    <t>KodePeruntukan</t>
  </si>
  <si>
    <t>SektorEkonomi</t>
  </si>
  <si>
    <t>FlagKmk</t>
  </si>
  <si>
    <t>011140</t>
  </si>
  <si>
    <t>002</t>
  </si>
  <si>
    <t>011110</t>
  </si>
  <si>
    <t>M.NURUDIN SANTOSO</t>
  </si>
  <si>
    <t>FERRY K.W. TARUMINGI</t>
  </si>
  <si>
    <t>SENIOR OFFICER CORPORATE 1 CREDIT OPERATIONS</t>
  </si>
  <si>
    <t>COPCORMK1</t>
  </si>
  <si>
    <t>SumActivity</t>
  </si>
  <si>
    <t>JatuhTempo_NomorPKAwal</t>
  </si>
  <si>
    <t>JatuhTempo_NomorPKAkhir</t>
  </si>
  <si>
    <t>JatuhTempo_TanggalPKAwal</t>
  </si>
  <si>
    <t>JatuhTempo_TanggalPKAkhir</t>
  </si>
  <si>
    <t>NomorPKAwal</t>
  </si>
  <si>
    <t>NomorPKAkhir</t>
  </si>
  <si>
    <t>TanggalPKAwal</t>
  </si>
  <si>
    <t>TanggalPKAkhir</t>
  </si>
  <si>
    <t>JatuhTempo_PerpanjanganSementara</t>
  </si>
  <si>
    <t>Maksimum_Rekening</t>
  </si>
  <si>
    <t>TanggalRestruk</t>
  </si>
  <si>
    <t>Frekuensi</t>
  </si>
  <si>
    <t>KodeRM</t>
  </si>
  <si>
    <t>Deskripsi</t>
  </si>
  <si>
    <t>KolektabilitasRekening</t>
  </si>
  <si>
    <t>FlagStimulus</t>
  </si>
  <si>
    <t>testing</t>
  </si>
  <si>
    <t>01:PASS</t>
  </si>
  <si>
    <t>02:SPECIAL MENTION</t>
  </si>
  <si>
    <t>03:SUB STANDARD</t>
  </si>
  <si>
    <t>04:DOUBTFUL</t>
  </si>
  <si>
    <t>05:LOST</t>
  </si>
  <si>
    <t>06:NOTION WRITTEN OF</t>
  </si>
  <si>
    <t>0: Normal</t>
  </si>
  <si>
    <t>1: Relaksasi Kredit</t>
  </si>
  <si>
    <t>2: Relaksasi Re-Restrukturisasi</t>
  </si>
  <si>
    <t>3: MPE COVID-19</t>
  </si>
  <si>
    <t>4: Stimulus Bunga COVID-19</t>
  </si>
  <si>
    <t>T : Tidak</t>
  </si>
  <si>
    <t>Y : Ya</t>
  </si>
  <si>
    <t>NominalAwal</t>
  </si>
  <si>
    <t>NominalAkhir</t>
  </si>
  <si>
    <t>BPMK</t>
  </si>
  <si>
    <t>001360209001258</t>
  </si>
  <si>
    <t>760360589999665</t>
  </si>
  <si>
    <t>760360552836001</t>
  </si>
  <si>
    <t>760360550221001</t>
  </si>
  <si>
    <t>259360199551001</t>
  </si>
  <si>
    <t>259360199301005</t>
  </si>
  <si>
    <t>259360199301901</t>
  </si>
  <si>
    <t>760360490559001</t>
  </si>
  <si>
    <t>760360551201001</t>
  </si>
  <si>
    <t>Akses ASIC : http://192.168.174.45/Login</t>
  </si>
  <si>
    <t>Output</t>
  </si>
  <si>
    <t>Procedure - Step Maker</t>
  </si>
  <si>
    <t>Procedure - Step Approval</t>
  </si>
  <si>
    <t>Form Activity</t>
  </si>
  <si>
    <t>{proses input form}</t>
  </si>
  <si>
    <t xml:space="preserve">Pilih Use Case {UseCase} </t>
  </si>
  <si>
    <t>Input Form</t>
  </si>
  <si>
    <t>Confirm Activity</t>
  </si>
  <si>
    <t>{proses approve form}</t>
  </si>
  <si>
    <t>Klik View pada activity</t>
  </si>
  <si>
    <t>Form Inquiry Incomplete</t>
  </si>
  <si>
    <t>Status Inquiry Incomplete</t>
  </si>
  <si>
    <t>Update Activity Inquiry Incomplete</t>
  </si>
  <si>
    <t>Submit Update Inquiry Incomplete</t>
  </si>
  <si>
    <t>Status Inquired</t>
  </si>
  <si>
    <t>{proses inquiry incomplete}</t>
  </si>
  <si>
    <t>{proses inquired}</t>
  </si>
  <si>
    <t>Update Activity Inquired</t>
  </si>
  <si>
    <t>Berhasil Update Inquired</t>
  </si>
  <si>
    <t xml:space="preserve">Berhasil Update Inquiry Incomplete </t>
  </si>
  <si>
    <t>Simpan</t>
  </si>
  <si>
    <t>Berhasil disimpan</t>
  </si>
  <si>
    <t>Form Inquired Activity</t>
  </si>
  <si>
    <t>Submit Update Inquired</t>
  </si>
  <si>
    <t>Form Approve Activity</t>
  </si>
  <si>
    <t>Confirm berhasil</t>
  </si>
  <si>
    <t>Approve pada Form Activity pada halaman approval</t>
  </si>
  <si>
    <t>Result Rekonsiliasi</t>
  </si>
  <si>
    <t>{Result PDF}</t>
  </si>
  <si>
    <t>Result Activity</t>
  </si>
  <si>
    <t>Preparations</t>
  </si>
  <si>
    <t>Exit Acceptance Criteria</t>
  </si>
  <si>
    <t>Input form Perpanjangan Sementara</t>
  </si>
  <si>
    <t>ASIC/1234</t>
  </si>
  <si>
    <t>ASIC/5678</t>
  </si>
  <si>
    <t>NOPK</t>
  </si>
  <si>
    <t>PK013</t>
  </si>
  <si>
    <t>CR37769</t>
  </si>
  <si>
    <t>31/11/2015</t>
  </si>
  <si>
    <t>001360180001001</t>
  </si>
  <si>
    <t>Teoritis</t>
  </si>
  <si>
    <t>Pokok</t>
  </si>
  <si>
    <t>Status Batch Success</t>
  </si>
  <si>
    <t>Status Activity Success</t>
  </si>
  <si>
    <t>Approval History</t>
  </si>
  <si>
    <t>Hasil Report Rekonsiliasi sesuai</t>
  </si>
  <si>
    <t>Login sebagai maker</t>
  </si>
  <si>
    <t>Akses menu Admin Kredit &gt;&gt; Monitoring Batch Progress &amp; Failed</t>
  </si>
  <si>
    <t>Create New Batch</t>
  </si>
  <si>
    <t>Input No. Memo, Nama Debitur dan Upload Dokumen Underlying</t>
  </si>
  <si>
    <t>Add Activity</t>
  </si>
  <si>
    <t>Activity berhasil ditambahkan, status New</t>
  </si>
  <si>
    <t>Inquiry pada table List Aktivitas kolom Action atau Inquiry All</t>
  </si>
  <si>
    <t>Inquiry berhasil</t>
  </si>
  <si>
    <t>Status Inquiring</t>
  </si>
  <si>
    <t>Proses Inquiry selesai</t>
  </si>
  <si>
    <t>Pilih RM Pengelola, Next Approver, input comment</t>
  </si>
  <si>
    <t>Submit Batch</t>
  </si>
  <si>
    <t>Sukses Submit Batch</t>
  </si>
  <si>
    <t>Status setelah submit batch</t>
  </si>
  <si>
    <t>Login sebagai Approval</t>
  </si>
  <si>
    <t>Akses menu Admin Kredit &gt;&gt; Approval COP</t>
  </si>
  <si>
    <t>Klik action pada data yang telah di submit oleh user Maker</t>
  </si>
  <si>
    <t>Data batch yang akan di approve</t>
  </si>
  <si>
    <t>Status activity Check atau Approved</t>
  </si>
  <si>
    <t>Pilih Next Approver selanjutnya, input Comment dan Submit Batch</t>
  </si>
  <si>
    <t>Submit Batch berhasil</t>
  </si>
  <si>
    <t>ASIC/3333</t>
  </si>
  <si>
    <t>ASIC/4444</t>
  </si>
  <si>
    <t>ASIC/1111</t>
  </si>
  <si>
    <t>Y</t>
  </si>
  <si>
    <t>BulkUpload</t>
  </si>
  <si>
    <t>ExcelFilename</t>
  </si>
  <si>
    <t>TC-004 MaintenanceRekeningPinjaman.xlsx</t>
  </si>
  <si>
    <t>Bulk Upload</t>
  </si>
  <si>
    <t>A001</t>
  </si>
  <si>
    <t>TC-069 RestrukturisasiRekening.xlsx</t>
  </si>
  <si>
    <t>test</t>
  </si>
  <si>
    <t>MaintenanceRekeningPinjaman (5).xlsx</t>
  </si>
  <si>
    <t>A002</t>
  </si>
  <si>
    <t>Test</t>
  </si>
  <si>
    <t>A003</t>
  </si>
  <si>
    <t>A004</t>
  </si>
  <si>
    <t>ApprovalId</t>
  </si>
  <si>
    <t>SS001</t>
  </si>
  <si>
    <t>Single Side Pinbuk</t>
  </si>
  <si>
    <t>A005</t>
  </si>
  <si>
    <t>Asuransi Single Side</t>
  </si>
  <si>
    <t>Col 5</t>
  </si>
  <si>
    <t>10062025001</t>
  </si>
  <si>
    <t>Col 1</t>
  </si>
  <si>
    <t>10062025002</t>
  </si>
  <si>
    <t>10062025003</t>
  </si>
  <si>
    <t>10062025004</t>
  </si>
  <si>
    <t>Col 2</t>
  </si>
  <si>
    <t>Col 1 dengan restruk</t>
  </si>
  <si>
    <t>Rekening WORST COLLECTIBILITY = 1, Kode Restruk Blank</t>
  </si>
  <si>
    <t>Rekening WORST COLLECTIBILITY = 2, Kode Restruk Blank</t>
  </si>
  <si>
    <t>Rekening WORST COLLECTIBILITY = 1, Kode Restruk 8</t>
  </si>
  <si>
    <t>Rekening WORST COLLECTIBILITY = 2, Kode Restruk 8</t>
  </si>
  <si>
    <t>Rekening WORST COLLECTIBILITY = 1, Kode Restruk Selain Blank dan 8</t>
  </si>
  <si>
    <t>Rekening WORST COLLECTIBILITY = 2, Kode Restruk Selain Blank dan 8</t>
  </si>
  <si>
    <t>Rekening WORST COLLECTIBILITY = 3, Kode Restruk Blank</t>
  </si>
  <si>
    <t>Rekening WORST COLLECTIBILITY = 4, Kode Restruk Blank</t>
  </si>
  <si>
    <t>Rekening WORST COLLECTIBILITY = 5, Kode Restruk Blank</t>
  </si>
  <si>
    <t>Rekening WORST COLLECTIBILITY = 3, Kode Restruk 8</t>
  </si>
  <si>
    <t>Rekening WORST COLLECTIBILITY = 4, Kode Restruk 8</t>
  </si>
  <si>
    <t>Rekening WORST COLLECTIBILITY = 5, Kode Restruk 8</t>
  </si>
  <si>
    <t>Rekening WORST COLLECTIBILITY = 3, Kode Restruk Selain Blank dan 8</t>
  </si>
  <si>
    <t>Rekening WORST COLLECTIBILITY = 4, Kode Restruk Selain Blank dan 8</t>
  </si>
  <si>
    <t>Rekening WORST COLLECTIBILITY = 5, Kode Restruk Selain Blank dan 8</t>
  </si>
  <si>
    <t>Bucket Single Side</t>
  </si>
  <si>
    <t>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</si>
</sst>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7" fillId="0" borderId="4" xfId="0" applyFont="1" applyBorder="1" applyAlignment="1">
      <alignment vertical="top" wrapText="1"/>
    </xf>
    <xf numFmtId="14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14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990D-F751-4EA0-817F-5AB9F99CF85E}">
  <dimension ref="A1:N65"/>
  <sheetViews>
    <sheetView zoomScale="80" zoomScaleNormal="80" workbookViewId="0">
      <selection activeCell="A9" sqref="A9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9.77734375" bestFit="1" customWidth="1"/>
    <col min="4" max="4" width="20.77734375" bestFit="1" customWidth="1"/>
    <col min="5" max="5" width="18.44140625" bestFit="1" customWidth="1"/>
    <col min="6" max="6" width="7.44140625" bestFit="1" customWidth="1"/>
    <col min="7" max="7" width="20" bestFit="1" customWidth="1"/>
    <col min="8" max="8" width="10" bestFit="1" customWidth="1"/>
    <col min="9" max="9" width="14.5546875" bestFit="1" customWidth="1"/>
    <col min="10" max="10" width="21" bestFit="1" customWidth="1"/>
    <col min="11" max="11" width="45" bestFit="1" customWidth="1"/>
    <col min="12" max="12" width="11.6640625" bestFit="1" customWidth="1"/>
    <col min="13" max="13" width="11.6640625" customWidth="1"/>
    <col min="14" max="14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130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315</v>
      </c>
      <c r="N1" s="1" t="s">
        <v>188</v>
      </c>
    </row>
    <row r="2" spans="1:14" x14ac:dyDescent="0.3">
      <c r="A2" s="27" t="s">
        <v>307</v>
      </c>
      <c r="B2" s="7" t="str">
        <f t="shared" ref="B2:B3" si="0">CONCATENATE(A2,"-","01")</f>
        <v>A001-01</v>
      </c>
      <c r="C2" s="31"/>
      <c r="D2" s="7" t="s">
        <v>47</v>
      </c>
      <c r="E2" s="7" t="s">
        <v>306</v>
      </c>
      <c r="F2" s="7">
        <v>11353</v>
      </c>
      <c r="G2" s="7" t="s">
        <v>184</v>
      </c>
      <c r="H2" s="7">
        <v>16001</v>
      </c>
      <c r="I2" s="7" t="s">
        <v>52</v>
      </c>
      <c r="J2" s="7" t="s">
        <v>185</v>
      </c>
      <c r="K2" s="7" t="s">
        <v>186</v>
      </c>
      <c r="L2" s="7" t="s">
        <v>187</v>
      </c>
      <c r="M2" s="7"/>
      <c r="N2" s="20">
        <f>IF(A2&lt;&gt;"",COUNTIF(Activity!A:A,A2),"")</f>
        <v>7</v>
      </c>
    </row>
    <row r="3" spans="1:14" x14ac:dyDescent="0.3">
      <c r="A3" s="27" t="s">
        <v>311</v>
      </c>
      <c r="B3" s="7" t="str">
        <f t="shared" si="0"/>
        <v>A002-01</v>
      </c>
      <c r="C3" s="31"/>
      <c r="D3" s="7" t="s">
        <v>47</v>
      </c>
      <c r="E3" s="7" t="s">
        <v>312</v>
      </c>
      <c r="F3" s="7">
        <v>11353</v>
      </c>
      <c r="G3" s="7" t="s">
        <v>184</v>
      </c>
      <c r="H3" s="7">
        <v>16001</v>
      </c>
      <c r="I3" s="7" t="s">
        <v>52</v>
      </c>
      <c r="J3" s="7" t="s">
        <v>185</v>
      </c>
      <c r="K3" s="7" t="s">
        <v>186</v>
      </c>
      <c r="L3" s="7" t="s">
        <v>187</v>
      </c>
      <c r="M3" s="7"/>
      <c r="N3" s="20">
        <f>IF(A3&lt;&gt;"",COUNTIF(Activity!A:A,A3),"")</f>
        <v>1</v>
      </c>
    </row>
    <row r="4" spans="1:14" x14ac:dyDescent="0.3">
      <c r="A4" s="27" t="s">
        <v>313</v>
      </c>
      <c r="B4" s="7" t="str">
        <f t="shared" ref="B4" si="1">CONCATENATE(A4,"-","01")</f>
        <v>A003-01</v>
      </c>
      <c r="C4" s="31"/>
      <c r="D4" s="7" t="s">
        <v>47</v>
      </c>
      <c r="E4" s="7" t="s">
        <v>312</v>
      </c>
      <c r="F4" s="7">
        <v>11353</v>
      </c>
      <c r="G4" s="7" t="s">
        <v>184</v>
      </c>
      <c r="H4" s="7">
        <v>16001</v>
      </c>
      <c r="I4" s="7" t="s">
        <v>52</v>
      </c>
      <c r="J4" s="7" t="s">
        <v>185</v>
      </c>
      <c r="K4" s="7" t="s">
        <v>186</v>
      </c>
      <c r="L4" s="7" t="s">
        <v>187</v>
      </c>
      <c r="M4" s="7"/>
      <c r="N4" s="20">
        <f>IF(A4&lt;&gt;"",COUNTIF(Activity!A:A,A4),"")</f>
        <v>4</v>
      </c>
    </row>
    <row r="5" spans="1:14" x14ac:dyDescent="0.3">
      <c r="A5" s="27" t="s">
        <v>314</v>
      </c>
      <c r="B5" s="7" t="str">
        <f t="shared" ref="B5:B7" si="2">CONCATENATE(A5,"-","01")</f>
        <v>A004-01</v>
      </c>
      <c r="C5" s="31"/>
      <c r="D5" s="7" t="s">
        <v>47</v>
      </c>
      <c r="E5" s="7" t="s">
        <v>312</v>
      </c>
      <c r="F5" s="7">
        <v>11353</v>
      </c>
      <c r="G5" s="7" t="s">
        <v>184</v>
      </c>
      <c r="H5" s="7">
        <v>16001</v>
      </c>
      <c r="I5" s="7" t="s">
        <v>52</v>
      </c>
      <c r="J5" s="7" t="s">
        <v>185</v>
      </c>
      <c r="K5" s="7" t="s">
        <v>186</v>
      </c>
      <c r="L5" s="7" t="s">
        <v>187</v>
      </c>
      <c r="M5" s="7"/>
      <c r="N5" s="20">
        <f>IF(A5&lt;&gt;"",COUNTIF(Activity!A:A,A5),"")</f>
        <v>0</v>
      </c>
    </row>
    <row r="6" spans="1:14" x14ac:dyDescent="0.3">
      <c r="A6" s="27" t="s">
        <v>316</v>
      </c>
      <c r="B6" s="7" t="str">
        <f t="shared" si="2"/>
        <v>SS001-01</v>
      </c>
      <c r="C6" s="31"/>
      <c r="D6" s="7" t="s">
        <v>47</v>
      </c>
      <c r="E6" s="7" t="s">
        <v>317</v>
      </c>
      <c r="F6" s="7">
        <v>11353</v>
      </c>
      <c r="G6" s="7" t="s">
        <v>184</v>
      </c>
      <c r="H6" s="7">
        <v>16001</v>
      </c>
      <c r="I6" s="7" t="s">
        <v>52</v>
      </c>
      <c r="J6" s="7" t="s">
        <v>185</v>
      </c>
      <c r="K6" s="7" t="s">
        <v>186</v>
      </c>
      <c r="L6" s="7" t="s">
        <v>187</v>
      </c>
      <c r="M6" s="7"/>
      <c r="N6" s="20">
        <f>IF(A6&lt;&gt;"",COUNTIF(Activity!A:A,A6),"")</f>
        <v>0</v>
      </c>
    </row>
    <row r="7" spans="1:14" x14ac:dyDescent="0.3">
      <c r="A7" s="27" t="s">
        <v>318</v>
      </c>
      <c r="B7" s="7" t="str">
        <f t="shared" si="2"/>
        <v>A005-01</v>
      </c>
      <c r="C7" s="31"/>
      <c r="D7" s="7" t="s">
        <v>47</v>
      </c>
      <c r="E7" s="7" t="s">
        <v>319</v>
      </c>
      <c r="F7" s="7">
        <v>11353</v>
      </c>
      <c r="G7" s="7" t="s">
        <v>184</v>
      </c>
      <c r="H7" s="7">
        <v>16001</v>
      </c>
      <c r="I7" s="7" t="s">
        <v>52</v>
      </c>
      <c r="J7" s="7" t="s">
        <v>185</v>
      </c>
      <c r="K7" s="7" t="s">
        <v>186</v>
      </c>
      <c r="L7" s="7" t="s">
        <v>187</v>
      </c>
      <c r="M7" s="7"/>
      <c r="N7" s="20">
        <f>IF(A7&lt;&gt;"",COUNTIF(Activity!A:A,A7),"")</f>
        <v>4</v>
      </c>
    </row>
    <row r="8" spans="1:14" x14ac:dyDescent="0.3">
      <c r="A8" s="27" t="s">
        <v>344</v>
      </c>
      <c r="B8" s="7" t="str">
        <f t="shared" ref="B8" si="3">CONCATENATE(A8,"-","01")</f>
        <v>A007-01</v>
      </c>
      <c r="C8" s="31" t="s">
        <v>302</v>
      </c>
      <c r="D8" s="7" t="s">
        <v>47</v>
      </c>
      <c r="E8" s="7" t="s">
        <v>343</v>
      </c>
      <c r="F8" s="7">
        <v>11353</v>
      </c>
      <c r="G8" s="7" t="s">
        <v>184</v>
      </c>
      <c r="H8" s="7">
        <v>16001</v>
      </c>
      <c r="I8" s="7" t="s">
        <v>52</v>
      </c>
      <c r="J8" s="7" t="s">
        <v>185</v>
      </c>
      <c r="K8" s="7" t="s">
        <v>186</v>
      </c>
      <c r="L8" s="7" t="s">
        <v>187</v>
      </c>
      <c r="M8" s="7"/>
      <c r="N8" s="20">
        <f>IF(A8&lt;&gt;"",COUNTIF(Activity!A:A,A8),"")</f>
        <v>15</v>
      </c>
    </row>
    <row r="9" spans="1:14" x14ac:dyDescent="0.3">
      <c r="A9" s="27"/>
      <c r="B9" s="7"/>
      <c r="C9" s="31"/>
      <c r="D9" s="7"/>
      <c r="E9" s="7"/>
      <c r="F9" s="7"/>
      <c r="G9" s="7"/>
      <c r="H9" s="7"/>
      <c r="I9" s="7"/>
      <c r="J9" s="7"/>
      <c r="K9" s="7"/>
      <c r="L9" s="7"/>
      <c r="M9" s="7"/>
      <c r="N9" s="20" t="str">
        <f>IF(A9&lt;&gt;"",COUNTIF(Activity!A:A,A9),"")</f>
        <v/>
      </c>
    </row>
    <row r="10" spans="1:14" x14ac:dyDescent="0.3">
      <c r="A10" s="27"/>
      <c r="B10" s="7"/>
      <c r="C10" s="31"/>
      <c r="D10" s="7"/>
      <c r="E10" s="7"/>
      <c r="F10" s="7"/>
      <c r="G10" s="7"/>
      <c r="H10" s="7"/>
      <c r="I10" s="7"/>
      <c r="J10" s="7"/>
      <c r="K10" s="7"/>
      <c r="L10" s="7"/>
      <c r="M10" s="7"/>
      <c r="N10" s="20" t="str">
        <f>IF(A10&lt;&gt;"",COUNTIF(Activity!A:A,A10),"")</f>
        <v/>
      </c>
    </row>
    <row r="11" spans="1:14" x14ac:dyDescent="0.3">
      <c r="A11" s="27"/>
      <c r="B11" s="7"/>
      <c r="C11" s="31"/>
      <c r="D11" s="7"/>
      <c r="E11" s="7"/>
      <c r="F11" s="7"/>
      <c r="G11" s="7"/>
      <c r="H11" s="7"/>
      <c r="I11" s="7"/>
      <c r="J11" s="7"/>
      <c r="K11" s="7"/>
      <c r="L11" s="7"/>
      <c r="M11" s="7"/>
      <c r="N11" s="20" t="str">
        <f>IF(A11&lt;&gt;"",COUNTIF(Activity!A:A,A11),"")</f>
        <v/>
      </c>
    </row>
    <row r="12" spans="1:14" x14ac:dyDescent="0.3">
      <c r="A12" s="27"/>
      <c r="B12" s="7"/>
      <c r="C12" s="31"/>
      <c r="D12" s="7"/>
      <c r="E12" s="7"/>
      <c r="F12" s="7"/>
      <c r="G12" s="7"/>
      <c r="H12" s="7"/>
      <c r="I12" s="7"/>
      <c r="J12" s="7"/>
      <c r="K12" s="7"/>
      <c r="L12" s="7"/>
      <c r="M12" s="7"/>
      <c r="N12" s="20" t="str">
        <f>IF(A12&lt;&gt;"",COUNTIF(Activity!A:A,A12),"")</f>
        <v/>
      </c>
    </row>
    <row r="13" spans="1:14" x14ac:dyDescent="0.3">
      <c r="A13" s="27"/>
      <c r="B13" s="7"/>
      <c r="C13" s="31"/>
      <c r="D13" s="7"/>
      <c r="E13" s="7"/>
      <c r="F13" s="7"/>
      <c r="G13" s="7"/>
      <c r="H13" s="7"/>
      <c r="I13" s="7"/>
      <c r="J13" s="7"/>
      <c r="K13" s="7"/>
      <c r="L13" s="7"/>
      <c r="M13" s="7"/>
      <c r="N13" s="20" t="str">
        <f>IF(A13&lt;&gt;"",COUNTIF(Activity!A:A,A13),"")</f>
        <v/>
      </c>
    </row>
    <row r="14" spans="1:14" x14ac:dyDescent="0.3">
      <c r="A14" s="27"/>
      <c r="B14" s="7"/>
      <c r="C14" s="31"/>
      <c r="D14" s="7"/>
      <c r="E14" s="7"/>
      <c r="F14" s="7"/>
      <c r="G14" s="7"/>
      <c r="H14" s="7"/>
      <c r="I14" s="7"/>
      <c r="J14" s="7"/>
      <c r="K14" s="7"/>
      <c r="L14" s="7"/>
      <c r="M14" s="7"/>
      <c r="N14" s="20" t="str">
        <f>IF(A14&lt;&gt;"",COUNTIF(Activity!A:A,A14),"")</f>
        <v/>
      </c>
    </row>
    <row r="15" spans="1:14" x14ac:dyDescent="0.3">
      <c r="A15" s="28"/>
      <c r="B15" s="7"/>
      <c r="C15" s="31"/>
      <c r="D15" s="7"/>
      <c r="E15" s="7"/>
      <c r="F15" s="7"/>
      <c r="G15" s="7"/>
      <c r="H15" s="7"/>
      <c r="I15" s="7"/>
      <c r="J15" s="7"/>
      <c r="K15" s="7"/>
      <c r="L15" s="7"/>
      <c r="M15" s="7"/>
      <c r="N15" s="20" t="str">
        <f>IF(A15&lt;&gt;"",COUNTIF(Activity!A:A,A15),"")</f>
        <v/>
      </c>
    </row>
    <row r="16" spans="1:14" x14ac:dyDescent="0.3">
      <c r="A16" s="28"/>
      <c r="B16" s="7"/>
      <c r="C16" s="31"/>
      <c r="D16" s="7"/>
      <c r="E16" s="7"/>
      <c r="F16" s="7"/>
      <c r="G16" s="7"/>
      <c r="H16" s="7"/>
      <c r="I16" s="7"/>
      <c r="J16" s="7"/>
      <c r="K16" s="7"/>
      <c r="L16" s="7"/>
      <c r="M16" s="7"/>
      <c r="N16" s="20" t="str">
        <f>IF(A16&lt;&gt;"",COUNTIF(Activity!A:A,A16),"")</f>
        <v/>
      </c>
    </row>
    <row r="17" spans="1:14" x14ac:dyDescent="0.3">
      <c r="A17" s="28"/>
      <c r="B17" s="7"/>
      <c r="C17" s="31"/>
      <c r="D17" s="7"/>
      <c r="E17" s="7"/>
      <c r="F17" s="7"/>
      <c r="G17" s="7"/>
      <c r="H17" s="7"/>
      <c r="I17" s="7"/>
      <c r="J17" s="7"/>
      <c r="K17" s="7"/>
      <c r="L17" s="7"/>
      <c r="M17" s="7"/>
      <c r="N17" s="20" t="str">
        <f>IF(A17&lt;&gt;"",COUNTIF(Activity!A:A,A17),"")</f>
        <v/>
      </c>
    </row>
    <row r="18" spans="1:14" x14ac:dyDescent="0.3">
      <c r="A18" s="28"/>
      <c r="B18" s="7"/>
      <c r="C18" s="31"/>
      <c r="D18" s="7"/>
      <c r="E18" s="7"/>
      <c r="F18" s="7"/>
      <c r="G18" s="7"/>
      <c r="H18" s="7"/>
      <c r="I18" s="7"/>
      <c r="J18" s="7"/>
      <c r="K18" s="7"/>
      <c r="L18" s="7"/>
      <c r="M18" s="7"/>
      <c r="N18" s="20" t="str">
        <f>IF(A18&lt;&gt;"",COUNTIF(Activity!A:A,A18),"")</f>
        <v/>
      </c>
    </row>
    <row r="19" spans="1:14" x14ac:dyDescent="0.3">
      <c r="A19" s="28"/>
      <c r="B19" s="7"/>
      <c r="C19" s="31"/>
      <c r="D19" s="7"/>
      <c r="E19" s="7"/>
      <c r="F19" s="7"/>
      <c r="G19" s="7"/>
      <c r="H19" s="7"/>
      <c r="I19" s="7"/>
      <c r="J19" s="7"/>
      <c r="K19" s="7"/>
      <c r="L19" s="7"/>
      <c r="M19" s="7"/>
      <c r="N19" s="20" t="str">
        <f>IF(A19&lt;&gt;"",COUNTIF(Activity!A:A,A19),"")</f>
        <v/>
      </c>
    </row>
    <row r="20" spans="1:14" x14ac:dyDescent="0.3">
      <c r="A20" s="28"/>
      <c r="B20" s="7"/>
      <c r="C20" s="31"/>
      <c r="D20" s="7"/>
      <c r="E20" s="7"/>
      <c r="F20" s="7"/>
      <c r="G20" s="7"/>
      <c r="H20" s="7"/>
      <c r="I20" s="7"/>
      <c r="J20" s="7"/>
      <c r="K20" s="7"/>
      <c r="L20" s="7"/>
      <c r="M20" s="7"/>
      <c r="N20" s="20" t="str">
        <f>IF(A20&lt;&gt;"",COUNTIF(Activity!A:A,A20),"")</f>
        <v/>
      </c>
    </row>
    <row r="21" spans="1:14" x14ac:dyDescent="0.3">
      <c r="A21" s="28"/>
      <c r="B21" s="7"/>
      <c r="C21" s="31"/>
      <c r="D21" s="7"/>
      <c r="E21" s="7"/>
      <c r="F21" s="7"/>
      <c r="G21" s="7"/>
      <c r="H21" s="7"/>
      <c r="I21" s="7"/>
      <c r="J21" s="7"/>
      <c r="K21" s="7"/>
      <c r="L21" s="7"/>
      <c r="M21" s="7"/>
      <c r="N21" s="20" t="str">
        <f>IF(A21&lt;&gt;"",COUNTIF(Activity!A:A,A21),"")</f>
        <v/>
      </c>
    </row>
    <row r="22" spans="1:14" x14ac:dyDescent="0.3">
      <c r="A22" s="28"/>
      <c r="B22" s="7"/>
      <c r="C22" s="31"/>
      <c r="D22" s="7"/>
      <c r="E22" s="7"/>
      <c r="F22" s="7"/>
      <c r="G22" s="7"/>
      <c r="H22" s="7"/>
      <c r="I22" s="7"/>
      <c r="J22" s="7"/>
      <c r="K22" s="7"/>
      <c r="L22" s="7"/>
      <c r="M22" s="7"/>
      <c r="N22" s="20" t="str">
        <f>IF(A22&lt;&gt;"",COUNTIF(Activity!A:A,A22),"")</f>
        <v/>
      </c>
    </row>
    <row r="23" spans="1:14" x14ac:dyDescent="0.3">
      <c r="A23" s="28"/>
      <c r="B23" s="7"/>
      <c r="C23" s="31"/>
      <c r="D23" s="7"/>
      <c r="E23" s="7"/>
      <c r="F23" s="7"/>
      <c r="G23" s="7"/>
      <c r="H23" s="7"/>
      <c r="I23" s="7"/>
      <c r="J23" s="7"/>
      <c r="K23" s="7"/>
      <c r="L23" s="7"/>
      <c r="M23" s="7"/>
      <c r="N23" s="20" t="str">
        <f>IF(A23&lt;&gt;"",COUNTIF(Activity!A:A,A23),"")</f>
        <v/>
      </c>
    </row>
    <row r="24" spans="1:14" x14ac:dyDescent="0.3">
      <c r="A24" s="28"/>
      <c r="B24" s="7"/>
      <c r="C24" s="31"/>
      <c r="D24" s="7"/>
      <c r="E24" s="7"/>
      <c r="F24" s="7"/>
      <c r="G24" s="7"/>
      <c r="H24" s="7"/>
      <c r="I24" s="7"/>
      <c r="J24" s="7"/>
      <c r="K24" s="7"/>
      <c r="L24" s="7"/>
      <c r="M24" s="7"/>
      <c r="N24" s="20" t="str">
        <f>IF(A24&lt;&gt;"",COUNTIF(Activity!A:A,A24),"")</f>
        <v/>
      </c>
    </row>
    <row r="25" spans="1:14" x14ac:dyDescent="0.3">
      <c r="A25" s="28"/>
      <c r="B25" s="7"/>
      <c r="C25" s="31"/>
      <c r="D25" s="7"/>
      <c r="E25" s="7"/>
      <c r="F25" s="7"/>
      <c r="G25" s="7"/>
      <c r="H25" s="7"/>
      <c r="I25" s="7"/>
      <c r="J25" s="7"/>
      <c r="K25" s="7"/>
      <c r="L25" s="7"/>
      <c r="M25" s="7"/>
      <c r="N25" s="20" t="str">
        <f>IF(A25&lt;&gt;"",COUNTIF(Activity!A:A,A25),"")</f>
        <v/>
      </c>
    </row>
    <row r="26" spans="1:14" x14ac:dyDescent="0.3">
      <c r="A26" s="28"/>
      <c r="B26" s="7"/>
      <c r="C26" s="31"/>
      <c r="D26" s="7"/>
      <c r="E26" s="7"/>
      <c r="F26" s="7"/>
      <c r="G26" s="7"/>
      <c r="H26" s="7"/>
      <c r="I26" s="7"/>
      <c r="J26" s="7"/>
      <c r="K26" s="7"/>
      <c r="L26" s="7"/>
      <c r="M26" s="7"/>
      <c r="N26" s="20" t="str">
        <f>IF(A26&lt;&gt;"",COUNTIF(Activity!A:A,A26),"")</f>
        <v/>
      </c>
    </row>
    <row r="27" spans="1:14" x14ac:dyDescent="0.3">
      <c r="A27" s="28"/>
      <c r="B27" s="7"/>
      <c r="C27" s="31"/>
      <c r="D27" s="7"/>
      <c r="E27" s="7"/>
      <c r="F27" s="7"/>
      <c r="G27" s="7"/>
      <c r="H27" s="7"/>
      <c r="I27" s="7"/>
      <c r="J27" s="7"/>
      <c r="K27" s="7"/>
      <c r="L27" s="7"/>
      <c r="M27" s="7"/>
      <c r="N27" s="20" t="str">
        <f>IF(A27&lt;&gt;"",COUNTIF(Activity!A:A,A27),"")</f>
        <v/>
      </c>
    </row>
    <row r="28" spans="1:14" x14ac:dyDescent="0.3">
      <c r="A28" s="28"/>
      <c r="B28" s="7"/>
      <c r="C28" s="31"/>
      <c r="D28" s="7"/>
      <c r="E28" s="29"/>
      <c r="F28" s="7"/>
      <c r="G28" s="7"/>
      <c r="H28" s="7"/>
      <c r="I28" s="7"/>
      <c r="J28" s="7"/>
      <c r="K28" s="7"/>
      <c r="L28" s="7"/>
      <c r="M28" s="7"/>
      <c r="N28" s="20" t="str">
        <f>IF(A28&lt;&gt;"",COUNTIF(Activity!A:A,A28),"")</f>
        <v/>
      </c>
    </row>
    <row r="29" spans="1:14" x14ac:dyDescent="0.3">
      <c r="A29" s="28"/>
      <c r="B29" s="7"/>
      <c r="C29" s="31"/>
      <c r="D29" s="7"/>
      <c r="E29" s="29"/>
      <c r="F29" s="7"/>
      <c r="G29" s="7"/>
      <c r="H29" s="7"/>
      <c r="I29" s="7"/>
      <c r="J29" s="7"/>
      <c r="K29" s="7"/>
      <c r="L29" s="7"/>
      <c r="M29" s="7"/>
      <c r="N29" s="20" t="str">
        <f>IF(A29&lt;&gt;"",COUNTIF(Activity!A:A,A29),"")</f>
        <v/>
      </c>
    </row>
    <row r="30" spans="1:14" x14ac:dyDescent="0.3">
      <c r="A30" s="25"/>
      <c r="B30" s="7"/>
      <c r="C30" s="31"/>
      <c r="D30" s="7"/>
      <c r="E30" s="29"/>
      <c r="F30" s="7"/>
      <c r="G30" s="7"/>
      <c r="H30" s="7"/>
      <c r="I30" s="7"/>
      <c r="J30" s="7"/>
      <c r="K30" s="7"/>
      <c r="L30" s="7"/>
      <c r="M30" s="7"/>
      <c r="N30" s="20" t="str">
        <f>IF(A30&lt;&gt;"",COUNTIF(Activity!A:A,A30),"")</f>
        <v/>
      </c>
    </row>
    <row r="31" spans="1:14" x14ac:dyDescent="0.3">
      <c r="A31" s="25"/>
      <c r="B31" s="7"/>
      <c r="C31" s="31"/>
      <c r="D31" s="7"/>
      <c r="E31" s="29"/>
      <c r="F31" s="7"/>
      <c r="G31" s="7"/>
      <c r="H31" s="7"/>
      <c r="I31" s="7"/>
      <c r="J31" s="7"/>
      <c r="K31" s="7"/>
      <c r="L31" s="7"/>
      <c r="M31" s="7"/>
      <c r="N31" s="20" t="str">
        <f>IF(A31&lt;&gt;"",COUNTIF(Activity!A:A,A31),"")</f>
        <v/>
      </c>
    </row>
    <row r="32" spans="1:14" x14ac:dyDescent="0.3">
      <c r="A32" s="25"/>
      <c r="B32" s="7"/>
      <c r="C32" s="31"/>
      <c r="D32" s="7"/>
      <c r="E32" s="29"/>
      <c r="F32" s="7"/>
      <c r="G32" s="7"/>
      <c r="H32" s="7"/>
      <c r="I32" s="7"/>
      <c r="J32" s="7"/>
      <c r="K32" s="7"/>
      <c r="L32" s="7"/>
      <c r="M32" s="7"/>
      <c r="N32" s="20" t="str">
        <f>IF(A32&lt;&gt;"",COUNTIF(Activity!A:A,A32),"")</f>
        <v/>
      </c>
    </row>
    <row r="33" spans="1:14" x14ac:dyDescent="0.3">
      <c r="A33" s="30"/>
      <c r="B33" s="7"/>
      <c r="C33" s="31"/>
      <c r="D33" s="7"/>
      <c r="E33" s="7"/>
      <c r="F33" s="7"/>
      <c r="G33" s="7"/>
      <c r="H33" s="7"/>
      <c r="I33" s="7"/>
      <c r="J33" s="7"/>
      <c r="K33" s="7"/>
      <c r="L33" s="7"/>
      <c r="M33" s="7"/>
      <c r="N33" s="20" t="str">
        <f>IF(A33&lt;&gt;"",COUNTIF(Activity!A:A,A33),"")</f>
        <v/>
      </c>
    </row>
    <row r="34" spans="1:14" x14ac:dyDescent="0.3">
      <c r="A34" s="30"/>
      <c r="B34" s="7"/>
      <c r="C34" s="31"/>
      <c r="D34" s="7"/>
      <c r="E34" s="3"/>
      <c r="F34" s="7"/>
      <c r="G34" s="7"/>
      <c r="H34" s="7"/>
      <c r="I34" s="7"/>
      <c r="J34" s="7"/>
      <c r="K34" s="7"/>
      <c r="L34" s="7"/>
      <c r="M34" s="7"/>
      <c r="N34" s="20" t="str">
        <f>IF(A34&lt;&gt;"",COUNTIF(Activity!A:A,A34),"")</f>
        <v/>
      </c>
    </row>
    <row r="35" spans="1:14" x14ac:dyDescent="0.3">
      <c r="A35" s="30"/>
      <c r="B35" s="7"/>
      <c r="C35" s="31"/>
      <c r="D35" s="7"/>
      <c r="E35" s="3"/>
      <c r="F35" s="7"/>
      <c r="G35" s="7"/>
      <c r="H35" s="7"/>
      <c r="I35" s="7"/>
      <c r="J35" s="7"/>
      <c r="K35" s="7"/>
      <c r="L35" s="7"/>
      <c r="M35" s="7"/>
      <c r="N35" s="20" t="str">
        <f>IF(A35&lt;&gt;"",COUNTIF(Activity!A:A,A35),"")</f>
        <v/>
      </c>
    </row>
    <row r="36" spans="1:14" x14ac:dyDescent="0.3">
      <c r="A36" s="30"/>
      <c r="B36" s="7"/>
      <c r="C36" s="31"/>
      <c r="D36" s="7"/>
      <c r="E36" s="3"/>
      <c r="F36" s="7"/>
      <c r="G36" s="7"/>
      <c r="H36" s="7"/>
      <c r="I36" s="7"/>
      <c r="J36" s="7"/>
      <c r="K36" s="7"/>
      <c r="L36" s="7"/>
      <c r="M36" s="7"/>
      <c r="N36" s="20" t="str">
        <f>IF(A36&lt;&gt;"",COUNTIF(Activity!A:A,A36),"")</f>
        <v/>
      </c>
    </row>
    <row r="37" spans="1:14" x14ac:dyDescent="0.3">
      <c r="A37" s="30"/>
      <c r="B37" s="7"/>
      <c r="C37" s="31"/>
      <c r="D37" s="7"/>
      <c r="E37" s="3"/>
      <c r="F37" s="7"/>
      <c r="G37" s="7"/>
      <c r="H37" s="7"/>
      <c r="I37" s="7"/>
      <c r="J37" s="7"/>
      <c r="K37" s="7"/>
      <c r="L37" s="7"/>
      <c r="M37" s="7"/>
      <c r="N37" s="20" t="str">
        <f>IF(A37&lt;&gt;"",COUNTIF(Activity!A:A,A37),"")</f>
        <v/>
      </c>
    </row>
    <row r="38" spans="1:14" x14ac:dyDescent="0.3">
      <c r="A38" s="30"/>
      <c r="B38" s="7"/>
      <c r="C38" s="31"/>
      <c r="D38" s="7"/>
      <c r="E38" s="3"/>
      <c r="F38" s="7"/>
      <c r="G38" s="7"/>
      <c r="H38" s="7"/>
      <c r="I38" s="7"/>
      <c r="J38" s="7"/>
      <c r="K38" s="7"/>
      <c r="L38" s="7"/>
      <c r="M38" s="7"/>
      <c r="N38" s="20" t="str">
        <f>IF(A38&lt;&gt;"",COUNTIF(Activity!A:A,A38),"")</f>
        <v/>
      </c>
    </row>
    <row r="39" spans="1:14" x14ac:dyDescent="0.3">
      <c r="A39" s="30"/>
      <c r="B39" s="7"/>
      <c r="C39" s="31"/>
      <c r="D39" s="7"/>
      <c r="E39" s="3"/>
      <c r="F39" s="7"/>
      <c r="G39" s="7"/>
      <c r="H39" s="7"/>
      <c r="I39" s="7"/>
      <c r="J39" s="7"/>
      <c r="K39" s="7"/>
      <c r="L39" s="7"/>
      <c r="M39" s="7"/>
      <c r="N39" s="20" t="str">
        <f>IF(A39&lt;&gt;"",COUNTIF(Activity!A:A,A39),"")</f>
        <v/>
      </c>
    </row>
    <row r="40" spans="1:14" x14ac:dyDescent="0.3">
      <c r="A40" s="30"/>
      <c r="B40" s="7"/>
      <c r="C40" s="31"/>
      <c r="D40" s="7"/>
      <c r="E40" s="3"/>
      <c r="F40" s="7"/>
      <c r="G40" s="7"/>
      <c r="H40" s="7"/>
      <c r="I40" s="7"/>
      <c r="J40" s="7"/>
      <c r="K40" s="7"/>
      <c r="L40" s="7"/>
      <c r="M40" s="7"/>
      <c r="N40" s="20" t="str">
        <f>IF(A40&lt;&gt;"",COUNTIF(Activity!A:A,A40),"")</f>
        <v/>
      </c>
    </row>
    <row r="41" spans="1:14" x14ac:dyDescent="0.3">
      <c r="A41" s="30"/>
      <c r="B41" s="7"/>
      <c r="C41" s="31"/>
      <c r="D41" s="7"/>
      <c r="E41" s="3"/>
      <c r="F41" s="7"/>
      <c r="G41" s="7"/>
      <c r="H41" s="7"/>
      <c r="I41" s="7"/>
      <c r="J41" s="7"/>
      <c r="K41" s="7"/>
      <c r="L41" s="7"/>
      <c r="M41" s="7"/>
      <c r="N41" s="20" t="str">
        <f>IF(A41&lt;&gt;"",COUNTIF(Activity!A:A,A41),"")</f>
        <v/>
      </c>
    </row>
    <row r="42" spans="1:14" x14ac:dyDescent="0.3">
      <c r="A42" s="30"/>
      <c r="B42" s="7"/>
      <c r="C42" s="31"/>
      <c r="D42" s="7"/>
      <c r="E42" s="3"/>
      <c r="F42" s="7"/>
      <c r="G42" s="7"/>
      <c r="H42" s="7"/>
      <c r="I42" s="7"/>
      <c r="J42" s="7"/>
      <c r="K42" s="7"/>
      <c r="L42" s="7"/>
      <c r="M42" s="7"/>
      <c r="N42" s="20" t="str">
        <f>IF(A42&lt;&gt;"",COUNTIF(Activity!A:A,A42),"")</f>
        <v/>
      </c>
    </row>
    <row r="43" spans="1:14" x14ac:dyDescent="0.3">
      <c r="A43" s="30"/>
      <c r="B43" s="7"/>
      <c r="C43" s="31"/>
      <c r="D43" s="7"/>
      <c r="E43" s="3"/>
      <c r="F43" s="7"/>
      <c r="G43" s="7"/>
      <c r="H43" s="7"/>
      <c r="I43" s="7"/>
      <c r="J43" s="7"/>
      <c r="K43" s="7"/>
      <c r="L43" s="7"/>
      <c r="M43" s="7"/>
      <c r="N43" s="20" t="str">
        <f>IF(A43&lt;&gt;"",COUNTIF(Activity!A:A,A43),"")</f>
        <v/>
      </c>
    </row>
    <row r="44" spans="1:14" x14ac:dyDescent="0.3">
      <c r="A44" s="30"/>
      <c r="B44" s="7"/>
      <c r="C44" s="31"/>
      <c r="D44" s="7"/>
      <c r="E44" s="3"/>
      <c r="F44" s="7"/>
      <c r="G44" s="7"/>
      <c r="H44" s="7"/>
      <c r="I44" s="7"/>
      <c r="J44" s="7"/>
      <c r="K44" s="7"/>
      <c r="L44" s="7"/>
      <c r="M44" s="7"/>
      <c r="N44" s="20" t="str">
        <f>IF(A44&lt;&gt;"",COUNTIF(Activity!A:A,A44),"")</f>
        <v/>
      </c>
    </row>
    <row r="45" spans="1:14" x14ac:dyDescent="0.3">
      <c r="A45" s="30"/>
      <c r="B45" s="7"/>
      <c r="C45" s="31"/>
      <c r="D45" s="7"/>
      <c r="E45" s="3"/>
      <c r="F45" s="7"/>
      <c r="G45" s="7"/>
      <c r="H45" s="7"/>
      <c r="I45" s="7"/>
      <c r="J45" s="7"/>
      <c r="K45" s="7"/>
      <c r="L45" s="7"/>
      <c r="M45" s="7"/>
      <c r="N45" s="20" t="str">
        <f>IF(A45&lt;&gt;"",COUNTIF(Activity!A:A,A45),"")</f>
        <v/>
      </c>
    </row>
    <row r="46" spans="1:14" x14ac:dyDescent="0.3">
      <c r="A46" s="30"/>
      <c r="B46" s="7"/>
      <c r="C46" s="31"/>
      <c r="D46" s="7"/>
      <c r="E46" s="3"/>
      <c r="F46" s="7"/>
      <c r="G46" s="7"/>
      <c r="H46" s="7"/>
      <c r="I46" s="7"/>
      <c r="J46" s="7"/>
      <c r="K46" s="7"/>
      <c r="L46" s="7"/>
      <c r="M46" s="7"/>
      <c r="N46" s="20" t="str">
        <f>IF(A46&lt;&gt;"",COUNTIF(Activity!A:A,A46),"")</f>
        <v/>
      </c>
    </row>
    <row r="47" spans="1:14" x14ac:dyDescent="0.3">
      <c r="A47" s="30"/>
      <c r="B47" s="7"/>
      <c r="C47" s="31"/>
      <c r="D47" s="7"/>
      <c r="E47" s="3"/>
      <c r="F47" s="7"/>
      <c r="G47" s="7"/>
      <c r="H47" s="7"/>
      <c r="I47" s="7"/>
      <c r="J47" s="7"/>
      <c r="K47" s="7"/>
      <c r="L47" s="7"/>
      <c r="M47" s="7"/>
      <c r="N47" s="20" t="str">
        <f>IF(A47&lt;&gt;"",COUNTIF(Activity!A:A,A47),"")</f>
        <v/>
      </c>
    </row>
    <row r="48" spans="1:14" x14ac:dyDescent="0.3">
      <c r="A48" s="30"/>
      <c r="B48" s="7"/>
      <c r="C48" s="31"/>
      <c r="D48" s="7"/>
      <c r="E48" s="3"/>
      <c r="F48" s="7"/>
      <c r="G48" s="7"/>
      <c r="H48" s="7"/>
      <c r="I48" s="7"/>
      <c r="J48" s="7"/>
      <c r="K48" s="7"/>
      <c r="L48" s="7"/>
      <c r="M48" s="7"/>
      <c r="N48" s="20" t="str">
        <f>IF(A48&lt;&gt;"",COUNTIF(Activity!A:A,A48),"")</f>
        <v/>
      </c>
    </row>
    <row r="49" spans="1:14" x14ac:dyDescent="0.3">
      <c r="A49" s="30"/>
      <c r="B49" s="7"/>
      <c r="C49" s="31"/>
      <c r="D49" s="7"/>
      <c r="E49" s="3"/>
      <c r="F49" s="7"/>
      <c r="G49" s="7"/>
      <c r="H49" s="7"/>
      <c r="I49" s="7"/>
      <c r="J49" s="7"/>
      <c r="K49" s="7"/>
      <c r="L49" s="7"/>
      <c r="M49" s="7"/>
      <c r="N49" s="20" t="str">
        <f>IF(A49&lt;&gt;"",COUNTIF(Activity!A:A,A49),"")</f>
        <v/>
      </c>
    </row>
    <row r="50" spans="1:14" x14ac:dyDescent="0.3">
      <c r="A50" s="30"/>
      <c r="B50" s="7"/>
      <c r="C50" s="31"/>
      <c r="D50" s="7"/>
      <c r="E50" s="3"/>
      <c r="F50" s="7"/>
      <c r="G50" s="7"/>
      <c r="H50" s="7"/>
      <c r="I50" s="7"/>
      <c r="J50" s="7"/>
      <c r="K50" s="7"/>
      <c r="L50" s="7"/>
      <c r="M50" s="7"/>
      <c r="N50" s="20" t="str">
        <f>IF(A50&lt;&gt;"",COUNTIF(Activity!A:A,A50),"")</f>
        <v/>
      </c>
    </row>
    <row r="51" spans="1:14" x14ac:dyDescent="0.3">
      <c r="A51" s="30"/>
      <c r="B51" s="7"/>
      <c r="C51" s="31"/>
      <c r="D51" s="7"/>
      <c r="E51" s="3"/>
      <c r="F51" s="7"/>
      <c r="G51" s="7"/>
      <c r="H51" s="7"/>
      <c r="I51" s="7"/>
      <c r="J51" s="7"/>
      <c r="K51" s="7"/>
      <c r="L51" s="7"/>
      <c r="M51" s="7"/>
      <c r="N51" s="20" t="str">
        <f>IF(A51&lt;&gt;"",COUNTIF(Activity!A:A,A51),"")</f>
        <v/>
      </c>
    </row>
    <row r="52" spans="1:14" x14ac:dyDescent="0.3">
      <c r="A52" s="30"/>
      <c r="B52" s="7"/>
      <c r="C52" s="31"/>
      <c r="D52" s="7"/>
      <c r="E52" s="3"/>
      <c r="F52" s="7"/>
      <c r="G52" s="7"/>
      <c r="H52" s="7"/>
      <c r="I52" s="7"/>
      <c r="J52" s="7"/>
      <c r="K52" s="7"/>
      <c r="L52" s="7"/>
      <c r="M52" s="7"/>
      <c r="N52" s="20" t="str">
        <f>IF(A52&lt;&gt;"",COUNTIF(Activity!A:A,A52),"")</f>
        <v/>
      </c>
    </row>
    <row r="53" spans="1:14" x14ac:dyDescent="0.3">
      <c r="A53" s="25"/>
      <c r="B53" s="7"/>
      <c r="C53" s="31"/>
      <c r="D53" s="7"/>
      <c r="E53" s="3"/>
      <c r="F53" s="7"/>
      <c r="G53" s="7"/>
      <c r="H53" s="7"/>
      <c r="I53" s="7"/>
      <c r="J53" s="7"/>
      <c r="K53" s="7"/>
      <c r="L53" s="7"/>
      <c r="M53" s="7"/>
      <c r="N53" s="20" t="str">
        <f>IF(A53&lt;&gt;"",COUNTIF(Activity!A:A,A53),"")</f>
        <v/>
      </c>
    </row>
    <row r="54" spans="1:14" x14ac:dyDescent="0.3">
      <c r="A54" s="25"/>
      <c r="B54" s="7"/>
      <c r="C54" s="31"/>
      <c r="D54" s="7"/>
      <c r="E54" s="3"/>
      <c r="F54" s="7"/>
      <c r="G54" s="7"/>
      <c r="H54" s="7"/>
      <c r="I54" s="7"/>
      <c r="J54" s="7"/>
      <c r="K54" s="7"/>
      <c r="L54" s="7"/>
      <c r="M54" s="7"/>
      <c r="N54" s="20" t="str">
        <f>IF(A54&lt;&gt;"",COUNTIF(Activity!A:A,A54),"")</f>
        <v/>
      </c>
    </row>
    <row r="55" spans="1:14" x14ac:dyDescent="0.3">
      <c r="A55" s="25"/>
      <c r="B55" s="7"/>
      <c r="C55" s="31"/>
      <c r="D55" s="7"/>
      <c r="E55" s="3"/>
      <c r="F55" s="7"/>
      <c r="G55" s="7"/>
      <c r="H55" s="7"/>
      <c r="I55" s="7"/>
      <c r="J55" s="7"/>
      <c r="K55" s="7"/>
      <c r="L55" s="7"/>
      <c r="M55" s="7"/>
      <c r="N55" s="20" t="str">
        <f>IF(A55&lt;&gt;"",COUNTIF(Activity!A:A,A55),"")</f>
        <v/>
      </c>
    </row>
    <row r="56" spans="1:14" x14ac:dyDescent="0.3">
      <c r="A56" s="25"/>
      <c r="B56" s="7"/>
      <c r="C56" s="31"/>
      <c r="D56" s="7"/>
      <c r="E56" s="3"/>
      <c r="F56" s="7"/>
      <c r="G56" s="7"/>
      <c r="H56" s="7"/>
      <c r="I56" s="7"/>
      <c r="J56" s="7"/>
      <c r="K56" s="7"/>
      <c r="L56" s="7"/>
      <c r="M56" s="7"/>
      <c r="N56" s="20" t="str">
        <f>IF(A56&lt;&gt;"",COUNTIF(Activity!A:A,A56),"")</f>
        <v/>
      </c>
    </row>
    <row r="57" spans="1:14" x14ac:dyDescent="0.3">
      <c r="A57" s="25"/>
      <c r="B57" s="7"/>
      <c r="C57" s="31"/>
      <c r="D57" s="7"/>
      <c r="E57" s="3"/>
      <c r="F57" s="7"/>
      <c r="G57" s="7"/>
      <c r="H57" s="7"/>
      <c r="I57" s="7"/>
      <c r="J57" s="7"/>
      <c r="K57" s="7"/>
      <c r="L57" s="7"/>
      <c r="M57" s="7"/>
      <c r="N57" s="20" t="str">
        <f>IF(A57&lt;&gt;"",COUNTIF(Activity!A:A,A57),"")</f>
        <v/>
      </c>
    </row>
    <row r="58" spans="1:14" x14ac:dyDescent="0.3">
      <c r="A58" s="25"/>
      <c r="B58" s="7"/>
      <c r="C58" s="31"/>
      <c r="D58" s="7"/>
      <c r="E58" s="3"/>
      <c r="F58" s="7"/>
      <c r="G58" s="7"/>
      <c r="H58" s="7"/>
      <c r="I58" s="7"/>
      <c r="J58" s="7"/>
      <c r="K58" s="7"/>
      <c r="L58" s="7"/>
      <c r="M58" s="7"/>
      <c r="N58" s="20" t="str">
        <f>IF(A58&lt;&gt;"",COUNTIF(Activity!A:A,A58),"")</f>
        <v/>
      </c>
    </row>
    <row r="59" spans="1:14" x14ac:dyDescent="0.3">
      <c r="A59" s="25"/>
      <c r="B59" s="7"/>
      <c r="C59" s="31"/>
      <c r="D59" s="7"/>
      <c r="E59" s="3"/>
      <c r="F59" s="7"/>
      <c r="G59" s="7"/>
      <c r="H59" s="7"/>
      <c r="I59" s="7"/>
      <c r="J59" s="7"/>
      <c r="K59" s="7"/>
      <c r="L59" s="7"/>
      <c r="M59" s="7"/>
      <c r="N59" s="20" t="str">
        <f>IF(A59&lt;&gt;"",COUNTIF(Activity!A:A,A59),"")</f>
        <v/>
      </c>
    </row>
    <row r="60" spans="1:14" x14ac:dyDescent="0.3">
      <c r="A60" s="25"/>
      <c r="B60" s="7"/>
      <c r="C60" s="31"/>
      <c r="D60" s="7"/>
      <c r="E60" s="3"/>
      <c r="F60" s="7"/>
      <c r="G60" s="7"/>
      <c r="H60" s="7"/>
      <c r="I60" s="7"/>
      <c r="J60" s="7"/>
      <c r="K60" s="7"/>
      <c r="L60" s="7"/>
      <c r="M60" s="7"/>
      <c r="N60" s="20" t="str">
        <f>IF(A60&lt;&gt;"",COUNTIF(Activity!A:A,A60),"")</f>
        <v/>
      </c>
    </row>
    <row r="61" spans="1:14" x14ac:dyDescent="0.3">
      <c r="A61" s="25"/>
      <c r="B61" s="7"/>
      <c r="C61" s="31"/>
      <c r="D61" s="7"/>
      <c r="E61" s="3"/>
      <c r="F61" s="7"/>
      <c r="G61" s="7"/>
      <c r="H61" s="7"/>
      <c r="I61" s="7"/>
      <c r="J61" s="7"/>
      <c r="K61" s="7"/>
      <c r="L61" s="7"/>
      <c r="M61" s="7"/>
      <c r="N61" s="20" t="str">
        <f>IF(A61&lt;&gt;"",COUNTIF(Activity!A:A,A61),"")</f>
        <v/>
      </c>
    </row>
    <row r="62" spans="1:14" x14ac:dyDescent="0.3">
      <c r="A62" s="25"/>
      <c r="B62" s="7"/>
      <c r="C62" s="31"/>
      <c r="D62" s="7"/>
      <c r="E62" s="3"/>
      <c r="F62" s="7"/>
      <c r="G62" s="7"/>
      <c r="H62" s="7"/>
      <c r="I62" s="7"/>
      <c r="J62" s="7"/>
      <c r="K62" s="7"/>
      <c r="L62" s="7"/>
      <c r="M62" s="7"/>
      <c r="N62" s="20" t="str">
        <f>IF(A62&lt;&gt;"",COUNTIF(Activity!A:A,A62),"")</f>
        <v/>
      </c>
    </row>
    <row r="63" spans="1:14" x14ac:dyDescent="0.3">
      <c r="A63" s="25"/>
      <c r="B63" s="7"/>
      <c r="C63" s="31"/>
      <c r="D63" s="7"/>
      <c r="E63" s="3"/>
      <c r="F63" s="7"/>
      <c r="G63" s="7"/>
      <c r="H63" s="7"/>
      <c r="I63" s="7"/>
      <c r="J63" s="7"/>
      <c r="K63" s="7"/>
      <c r="L63" s="7"/>
      <c r="M63" s="7"/>
      <c r="N63" s="20" t="str">
        <f>IF(A63&lt;&gt;"",COUNTIF(Activity!A:A,A63),"")</f>
        <v/>
      </c>
    </row>
    <row r="64" spans="1:14" x14ac:dyDescent="0.3">
      <c r="A64" s="25"/>
      <c r="B64" s="7"/>
      <c r="C64" s="31"/>
      <c r="D64" s="7"/>
      <c r="E64" s="3"/>
      <c r="F64" s="7"/>
      <c r="G64" s="7"/>
      <c r="H64" s="7"/>
      <c r="I64" s="7"/>
      <c r="J64" s="7"/>
      <c r="K64" s="7"/>
      <c r="L64" s="7"/>
      <c r="M64" s="7"/>
      <c r="N64" s="20" t="str">
        <f>IF(A64&lt;&gt;"",COUNTIF(Activity!A:A,A64),"")</f>
        <v/>
      </c>
    </row>
    <row r="65" spans="1:14" x14ac:dyDescent="0.3">
      <c r="A65" s="25"/>
      <c r="B65" s="7"/>
      <c r="C65" s="31"/>
      <c r="D65" s="7"/>
      <c r="E65" s="3"/>
      <c r="F65" s="7"/>
      <c r="G65" s="7"/>
      <c r="H65" s="7"/>
      <c r="I65" s="7"/>
      <c r="J65" s="7"/>
      <c r="K65" s="7"/>
      <c r="L65" s="7"/>
      <c r="M65" s="7"/>
      <c r="N65" s="20" t="str">
        <f>IF(A65&lt;&gt;"",COUNTIF(Activity!A:A,A65),"")</f>
        <v/>
      </c>
    </row>
  </sheetData>
  <dataConsolidate/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061E4-CCE4-43CF-8D0E-F03572AFB053}">
          <x14:formula1>
            <xm:f>Var!$B$2:$B$5</xm:f>
          </x14:formula1>
          <xm:sqref>D2:D65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057-5622-4B75-B52E-77EA52D2CA36}">
  <dimension ref="A1:H67"/>
  <sheetViews>
    <sheetView tabSelected="1" topLeftCell="A13" zoomScaleNormal="100" workbookViewId="0">
      <selection activeCell="E27" sqref="E27"/>
    </sheetView>
  </sheetViews>
  <sheetFormatPr defaultRowHeight="14.4" x14ac:dyDescent="0.3"/>
  <cols>
    <col min="1" max="1" width="6.77734375" bestFit="1" customWidth="1"/>
    <col min="2" max="2" width="20.5546875" customWidth="1"/>
    <col min="3" max="3" width="4.109375" bestFit="1" customWidth="1"/>
    <col min="4" max="4" width="17.6640625" bestFit="1" customWidth="1"/>
    <col min="5" max="5" width="59.109375" bestFit="1" customWidth="1"/>
    <col min="6" max="6" width="12.88671875" bestFit="1" customWidth="1"/>
    <col min="7" max="7" width="10.77734375" bestFit="1" customWidth="1"/>
    <col min="8" max="8" width="39.33203125" bestFit="1" customWidth="1"/>
  </cols>
  <sheetData>
    <row r="1" spans="1:8" x14ac:dyDescent="0.3">
      <c r="A1" s="1" t="s">
        <v>0</v>
      </c>
      <c r="B1" s="1" t="s">
        <v>130</v>
      </c>
      <c r="C1" s="1" t="s">
        <v>121</v>
      </c>
      <c r="D1" s="1" t="s">
        <v>3</v>
      </c>
      <c r="E1" s="1" t="s">
        <v>129</v>
      </c>
      <c r="F1" s="1" t="s">
        <v>5</v>
      </c>
      <c r="G1" s="1" t="s">
        <v>303</v>
      </c>
      <c r="H1" s="1" t="s">
        <v>304</v>
      </c>
    </row>
    <row r="2" spans="1:8" x14ac:dyDescent="0.3">
      <c r="A2" s="3" t="s">
        <v>307</v>
      </c>
      <c r="B2" s="3" t="str">
        <f>IF(A2="", "",VLOOKUP(A2,Batch!A:E,5,FALSE))</f>
        <v>Bulk Upload</v>
      </c>
      <c r="C2" s="3">
        <v>1</v>
      </c>
      <c r="D2" s="9" t="s">
        <v>119</v>
      </c>
      <c r="E2" s="3" t="s">
        <v>264</v>
      </c>
      <c r="F2" s="3" t="s">
        <v>67</v>
      </c>
      <c r="G2" s="20" t="s">
        <v>302</v>
      </c>
      <c r="H2" s="3" t="s">
        <v>305</v>
      </c>
    </row>
    <row r="3" spans="1:8" x14ac:dyDescent="0.3">
      <c r="A3" s="3" t="s">
        <v>307</v>
      </c>
      <c r="B3" s="3" t="str">
        <f>IF(A3="", "",VLOOKUP(A3,Batch!A:E,5,FALSE))</f>
        <v>Bulk Upload</v>
      </c>
      <c r="C3" s="3">
        <v>2</v>
      </c>
      <c r="D3" s="9" t="s">
        <v>115</v>
      </c>
      <c r="E3" s="3" t="s">
        <v>264</v>
      </c>
      <c r="F3" s="3" t="s">
        <v>67</v>
      </c>
      <c r="G3" s="20" t="s">
        <v>302</v>
      </c>
      <c r="H3" s="3" t="s">
        <v>308</v>
      </c>
    </row>
    <row r="4" spans="1:8" x14ac:dyDescent="0.3">
      <c r="A4" s="3" t="s">
        <v>307</v>
      </c>
      <c r="B4" s="3" t="str">
        <f>IF(A4="", "",VLOOKUP(A4,Batch!A:E,5,FALSE))</f>
        <v>Bulk Upload</v>
      </c>
      <c r="C4" s="3">
        <v>3</v>
      </c>
      <c r="D4" s="9" t="s">
        <v>119</v>
      </c>
      <c r="E4" s="3" t="s">
        <v>264</v>
      </c>
      <c r="F4" s="3" t="s">
        <v>67</v>
      </c>
      <c r="G4" s="20" t="s">
        <v>302</v>
      </c>
      <c r="H4" s="3" t="s">
        <v>310</v>
      </c>
    </row>
    <row r="5" spans="1:8" x14ac:dyDescent="0.3">
      <c r="A5" s="3" t="s">
        <v>307</v>
      </c>
      <c r="B5" s="3" t="str">
        <f>IF(A5="", "",VLOOKUP(A5,Batch!A:E,5,FALSE))</f>
        <v>Bulk Upload</v>
      </c>
      <c r="C5" s="3">
        <v>4</v>
      </c>
      <c r="D5" s="9" t="s">
        <v>111</v>
      </c>
      <c r="E5" s="3" t="s">
        <v>309</v>
      </c>
      <c r="F5" s="3" t="s">
        <v>67</v>
      </c>
      <c r="G5" s="20"/>
      <c r="H5" s="3"/>
    </row>
    <row r="6" spans="1:8" x14ac:dyDescent="0.3">
      <c r="A6" s="3" t="s">
        <v>311</v>
      </c>
      <c r="B6" s="3" t="str">
        <f>IF(A6="", "",VLOOKUP(A6,Batch!A:E,5,FALSE))</f>
        <v>Test</v>
      </c>
      <c r="C6" s="3">
        <v>5</v>
      </c>
      <c r="D6" s="9" t="s">
        <v>119</v>
      </c>
      <c r="E6" s="3" t="s">
        <v>309</v>
      </c>
      <c r="F6" s="3" t="s">
        <v>67</v>
      </c>
      <c r="G6" s="20"/>
      <c r="H6" s="3"/>
    </row>
    <row r="7" spans="1:8" x14ac:dyDescent="0.3">
      <c r="A7" s="3" t="s">
        <v>307</v>
      </c>
      <c r="B7" s="3" t="str">
        <f>IF(A7="", "",VLOOKUP(A7,Batch!A:E,5,FALSE))</f>
        <v>Bulk Upload</v>
      </c>
      <c r="C7" s="3">
        <v>6</v>
      </c>
      <c r="D7" s="9" t="s">
        <v>120</v>
      </c>
      <c r="E7" s="3"/>
      <c r="F7" s="3" t="s">
        <v>67</v>
      </c>
      <c r="G7" s="20"/>
      <c r="H7" s="3"/>
    </row>
    <row r="8" spans="1:8" x14ac:dyDescent="0.3">
      <c r="A8" s="3" t="s">
        <v>307</v>
      </c>
      <c r="B8" s="3" t="str">
        <f>IF(A8="", "",VLOOKUP(A8,Batch!A:E,5,FALSE))</f>
        <v>Bulk Upload</v>
      </c>
      <c r="C8" s="3">
        <v>7</v>
      </c>
      <c r="D8" s="9" t="s">
        <v>114</v>
      </c>
      <c r="E8" s="3"/>
      <c r="F8" s="3" t="s">
        <v>67</v>
      </c>
      <c r="G8" s="20"/>
      <c r="H8" s="3"/>
    </row>
    <row r="9" spans="1:8" x14ac:dyDescent="0.3">
      <c r="A9" s="3" t="s">
        <v>307</v>
      </c>
      <c r="B9" s="3" t="str">
        <f>IF(A9="", "",VLOOKUP(A9,Batch!A:E,5,FALSE))</f>
        <v>Bulk Upload</v>
      </c>
      <c r="C9" s="3">
        <v>8</v>
      </c>
      <c r="D9" s="9" t="s">
        <v>112</v>
      </c>
      <c r="E9" s="3"/>
      <c r="F9" s="3" t="s">
        <v>67</v>
      </c>
      <c r="G9" s="20"/>
      <c r="H9" s="3"/>
    </row>
    <row r="10" spans="1:8" x14ac:dyDescent="0.3">
      <c r="A10" s="3" t="s">
        <v>313</v>
      </c>
      <c r="B10" s="3" t="str">
        <f>IF(A10="", "",VLOOKUP(A10,Batch!A:E,5,FALSE))</f>
        <v>Test</v>
      </c>
      <c r="C10" s="3">
        <v>9</v>
      </c>
      <c r="D10" s="7" t="s">
        <v>111</v>
      </c>
      <c r="E10" s="3" t="s">
        <v>309</v>
      </c>
      <c r="F10" s="3" t="s">
        <v>67</v>
      </c>
      <c r="G10" s="20"/>
      <c r="H10" s="3"/>
    </row>
    <row r="11" spans="1:8" x14ac:dyDescent="0.3">
      <c r="A11" s="3" t="s">
        <v>313</v>
      </c>
      <c r="B11" s="3" t="str">
        <f>IF(A11="", "",VLOOKUP(A11,Batch!A:E,5,FALSE))</f>
        <v>Test</v>
      </c>
      <c r="C11" s="3">
        <v>10</v>
      </c>
      <c r="D11" s="7" t="s">
        <v>114</v>
      </c>
      <c r="E11" s="3" t="s">
        <v>309</v>
      </c>
      <c r="F11" s="3" t="s">
        <v>67</v>
      </c>
      <c r="G11" s="20"/>
      <c r="H11" s="3"/>
    </row>
    <row r="12" spans="1:8" x14ac:dyDescent="0.3">
      <c r="A12" s="3" t="s">
        <v>313</v>
      </c>
      <c r="B12" s="3" t="str">
        <f>IF(A12="", "",VLOOKUP(A12,Batch!A:E,5,FALSE))</f>
        <v>Test</v>
      </c>
      <c r="C12" s="3">
        <v>11</v>
      </c>
      <c r="D12" s="7" t="s">
        <v>119</v>
      </c>
      <c r="E12" s="3" t="s">
        <v>309</v>
      </c>
      <c r="F12" s="3" t="s">
        <v>67</v>
      </c>
      <c r="G12" s="20" t="s">
        <v>302</v>
      </c>
      <c r="H12" s="3" t="s">
        <v>305</v>
      </c>
    </row>
    <row r="13" spans="1:8" x14ac:dyDescent="0.3">
      <c r="A13" s="3" t="s">
        <v>313</v>
      </c>
      <c r="B13" s="3" t="str">
        <f>IF(A13="", "",VLOOKUP(A13,Batch!A:E,5,FALSE))</f>
        <v>Test</v>
      </c>
      <c r="C13" s="3">
        <v>12</v>
      </c>
      <c r="D13" s="7" t="s">
        <v>120</v>
      </c>
      <c r="E13" s="3" t="s">
        <v>309</v>
      </c>
      <c r="F13" s="3" t="s">
        <v>67</v>
      </c>
      <c r="G13" s="20"/>
      <c r="H13" s="3"/>
    </row>
    <row r="14" spans="1:8" x14ac:dyDescent="0.3">
      <c r="A14" s="3" t="s">
        <v>318</v>
      </c>
      <c r="B14" s="3" t="str">
        <f>IF(A14="", "",VLOOKUP(A14,Batch!A:E,5,FALSE))</f>
        <v>Asuransi Single Side</v>
      </c>
      <c r="C14" s="3">
        <v>13</v>
      </c>
      <c r="D14" s="7" t="s">
        <v>118</v>
      </c>
      <c r="E14" s="14" t="s">
        <v>320</v>
      </c>
      <c r="F14" s="3" t="s">
        <v>67</v>
      </c>
      <c r="G14" s="3"/>
      <c r="H14" s="3"/>
    </row>
    <row r="15" spans="1:8" x14ac:dyDescent="0.3">
      <c r="A15" s="3" t="s">
        <v>318</v>
      </c>
      <c r="B15" s="3" t="str">
        <f>IF(A15="", "",VLOOKUP(A15,Batch!A:E,5,FALSE))</f>
        <v>Asuransi Single Side</v>
      </c>
      <c r="C15" s="3">
        <v>14</v>
      </c>
      <c r="D15" s="7" t="s">
        <v>118</v>
      </c>
      <c r="E15" s="14" t="s">
        <v>322</v>
      </c>
      <c r="F15" s="3" t="s">
        <v>67</v>
      </c>
      <c r="G15" s="3"/>
      <c r="H15" s="3"/>
    </row>
    <row r="16" spans="1:8" x14ac:dyDescent="0.3">
      <c r="A16" s="3" t="s">
        <v>318</v>
      </c>
      <c r="B16" s="3" t="str">
        <f>IF(A16="", "",VLOOKUP(A16,Batch!A:E,5,FALSE))</f>
        <v>Asuransi Single Side</v>
      </c>
      <c r="C16" s="3">
        <v>15</v>
      </c>
      <c r="D16" s="7" t="s">
        <v>118</v>
      </c>
      <c r="E16" s="14" t="s">
        <v>326</v>
      </c>
      <c r="F16" s="3" t="s">
        <v>67</v>
      </c>
      <c r="G16" s="3"/>
      <c r="H16" s="3"/>
    </row>
    <row r="17" spans="1:8" x14ac:dyDescent="0.3">
      <c r="A17" s="3" t="s">
        <v>318</v>
      </c>
      <c r="B17" s="3" t="str">
        <f>IF(A17="", "",VLOOKUP(A17,Batch!A:E,5,FALSE))</f>
        <v>Asuransi Single Side</v>
      </c>
      <c r="C17" s="3">
        <v>16</v>
      </c>
      <c r="D17" s="7" t="s">
        <v>118</v>
      </c>
      <c r="E17" s="14" t="s">
        <v>327</v>
      </c>
      <c r="F17" s="3" t="s">
        <v>67</v>
      </c>
      <c r="G17" s="3"/>
      <c r="H17" s="3"/>
    </row>
    <row r="18" spans="1:8" x14ac:dyDescent="0.3">
      <c r="A18" s="3" t="s">
        <v>344</v>
      </c>
      <c r="B18" s="3" t="str">
        <f>IF(A18="", "",VLOOKUP(A18,Batch!A:E,5,FALSE))</f>
        <v>Bucket Single Side</v>
      </c>
      <c r="C18" s="3">
        <v>17</v>
      </c>
      <c r="D18" s="7" t="s">
        <v>114</v>
      </c>
      <c r="E18" s="3" t="s">
        <v>328</v>
      </c>
      <c r="F18" s="3" t="s">
        <v>67</v>
      </c>
      <c r="G18" s="3"/>
      <c r="H18" s="3"/>
    </row>
    <row r="19" spans="1:8" x14ac:dyDescent="0.3">
      <c r="A19" s="3" t="s">
        <v>344</v>
      </c>
      <c r="B19" s="3" t="str">
        <f>IF(A19="", "",VLOOKUP(A19,Batch!A:E,5,FALSE))</f>
        <v>Bucket Single Side</v>
      </c>
      <c r="C19" s="3">
        <v>18</v>
      </c>
      <c r="D19" s="7" t="s">
        <v>114</v>
      </c>
      <c r="E19" s="3" t="s">
        <v>329</v>
      </c>
      <c r="F19" s="3" t="s">
        <v>67</v>
      </c>
      <c r="G19" s="3"/>
      <c r="H19" s="3"/>
    </row>
    <row r="20" spans="1:8" x14ac:dyDescent="0.3">
      <c r="A20" s="3" t="s">
        <v>344</v>
      </c>
      <c r="B20" s="3" t="str">
        <f>IF(A20="", "",VLOOKUP(A20,Batch!A:E,5,FALSE))</f>
        <v>Bucket Single Side</v>
      </c>
      <c r="C20" s="3">
        <v>19</v>
      </c>
      <c r="D20" s="7" t="s">
        <v>114</v>
      </c>
      <c r="E20" s="3" t="s">
        <v>330</v>
      </c>
      <c r="F20" s="3" t="s">
        <v>67</v>
      </c>
      <c r="G20" s="3"/>
      <c r="H20" s="3"/>
    </row>
    <row r="21" spans="1:8" x14ac:dyDescent="0.3">
      <c r="A21" s="3" t="s">
        <v>344</v>
      </c>
      <c r="B21" s="3" t="str">
        <f>IF(A21="", "",VLOOKUP(A21,Batch!A:E,5,FALSE))</f>
        <v>Bucket Single Side</v>
      </c>
      <c r="C21" s="3">
        <v>20</v>
      </c>
      <c r="D21" s="7" t="s">
        <v>114</v>
      </c>
      <c r="E21" s="3" t="s">
        <v>331</v>
      </c>
      <c r="F21" s="3" t="s">
        <v>67</v>
      </c>
      <c r="G21" s="3"/>
      <c r="H21" s="3"/>
    </row>
    <row r="22" spans="1:8" x14ac:dyDescent="0.3">
      <c r="A22" s="3" t="s">
        <v>344</v>
      </c>
      <c r="B22" s="3" t="str">
        <f>IF(A22="", "",VLOOKUP(A22,Batch!A:E,5,FALSE))</f>
        <v>Bucket Single Side</v>
      </c>
      <c r="C22" s="3">
        <v>21</v>
      </c>
      <c r="D22" s="7" t="s">
        <v>114</v>
      </c>
      <c r="E22" s="3" t="s">
        <v>332</v>
      </c>
      <c r="F22" s="3" t="s">
        <v>67</v>
      </c>
      <c r="G22" s="3"/>
      <c r="H22" s="3"/>
    </row>
    <row r="23" spans="1:8" x14ac:dyDescent="0.3">
      <c r="A23" s="3" t="s">
        <v>344</v>
      </c>
      <c r="B23" s="3" t="str">
        <f>IF(A23="", "",VLOOKUP(A23,Batch!A:E,5,FALSE))</f>
        <v>Bucket Single Side</v>
      </c>
      <c r="C23" s="3">
        <v>22</v>
      </c>
      <c r="D23" s="7" t="s">
        <v>114</v>
      </c>
      <c r="E23" s="3" t="s">
        <v>333</v>
      </c>
      <c r="F23" s="3" t="s">
        <v>67</v>
      </c>
      <c r="G23" s="3"/>
      <c r="H23" s="3"/>
    </row>
    <row r="24" spans="1:8" x14ac:dyDescent="0.3">
      <c r="A24" s="3" t="s">
        <v>344</v>
      </c>
      <c r="B24" s="3" t="str">
        <f>IF(A24="", "",VLOOKUP(A24,Batch!A:E,5,FALSE))</f>
        <v>Bucket Single Side</v>
      </c>
      <c r="C24" s="3">
        <v>23</v>
      </c>
      <c r="D24" s="7" t="s">
        <v>114</v>
      </c>
      <c r="E24" s="3" t="s">
        <v>334</v>
      </c>
      <c r="F24" s="3" t="s">
        <v>67</v>
      </c>
      <c r="G24" s="3"/>
      <c r="H24" s="3"/>
    </row>
    <row r="25" spans="1:8" x14ac:dyDescent="0.3">
      <c r="A25" s="3" t="s">
        <v>344</v>
      </c>
      <c r="B25" s="3" t="str">
        <f>IF(A25="", "",VLOOKUP(A25,Batch!A:E,5,FALSE))</f>
        <v>Bucket Single Side</v>
      </c>
      <c r="C25" s="3">
        <v>24</v>
      </c>
      <c r="D25" s="7" t="s">
        <v>114</v>
      </c>
      <c r="E25" s="3" t="s">
        <v>335</v>
      </c>
      <c r="F25" s="3" t="s">
        <v>67</v>
      </c>
      <c r="G25" s="3"/>
      <c r="H25" s="3"/>
    </row>
    <row r="26" spans="1:8" x14ac:dyDescent="0.3">
      <c r="A26" s="3" t="s">
        <v>344</v>
      </c>
      <c r="B26" s="3" t="str">
        <f>IF(A26="", "",VLOOKUP(A26,Batch!A:E,5,FALSE))</f>
        <v>Bucket Single Side</v>
      </c>
      <c r="C26" s="3">
        <v>25</v>
      </c>
      <c r="D26" s="7" t="s">
        <v>114</v>
      </c>
      <c r="E26" s="3" t="s">
        <v>336</v>
      </c>
      <c r="F26" s="3" t="s">
        <v>67</v>
      </c>
      <c r="G26" s="3"/>
      <c r="H26" s="3"/>
    </row>
    <row r="27" spans="1:8" x14ac:dyDescent="0.3">
      <c r="A27" s="3" t="s">
        <v>344</v>
      </c>
      <c r="B27" s="3" t="str">
        <f>IF(A27="", "",VLOOKUP(A27,Batch!A:E,5,FALSE))</f>
        <v>Bucket Single Side</v>
      </c>
      <c r="C27" s="3">
        <v>26</v>
      </c>
      <c r="D27" s="7" t="s">
        <v>114</v>
      </c>
      <c r="E27" s="3" t="s">
        <v>337</v>
      </c>
      <c r="F27" s="3" t="s">
        <v>67</v>
      </c>
      <c r="G27" s="3"/>
      <c r="H27" s="3"/>
    </row>
    <row r="28" spans="1:8" x14ac:dyDescent="0.3">
      <c r="A28" s="3" t="s">
        <v>344</v>
      </c>
      <c r="B28" s="3" t="str">
        <f>IF(A28="", "",VLOOKUP(A28,Batch!A:E,5,FALSE))</f>
        <v>Bucket Single Side</v>
      </c>
      <c r="C28" s="3">
        <v>27</v>
      </c>
      <c r="D28" s="7" t="s">
        <v>114</v>
      </c>
      <c r="E28" s="3" t="s">
        <v>338</v>
      </c>
      <c r="F28" s="3" t="s">
        <v>67</v>
      </c>
      <c r="G28" s="3"/>
      <c r="H28" s="3"/>
    </row>
    <row r="29" spans="1:8" x14ac:dyDescent="0.3">
      <c r="A29" s="3" t="s">
        <v>344</v>
      </c>
      <c r="B29" s="3" t="str">
        <f>IF(A29="", "",VLOOKUP(A29,Batch!A:E,5,FALSE))</f>
        <v>Bucket Single Side</v>
      </c>
      <c r="C29" s="3">
        <v>28</v>
      </c>
      <c r="D29" s="7" t="s">
        <v>114</v>
      </c>
      <c r="E29" s="3" t="s">
        <v>339</v>
      </c>
      <c r="F29" s="3" t="s">
        <v>67</v>
      </c>
      <c r="G29" s="3"/>
      <c r="H29" s="3"/>
    </row>
    <row r="30" spans="1:8" x14ac:dyDescent="0.3">
      <c r="A30" s="3" t="s">
        <v>344</v>
      </c>
      <c r="B30" s="3" t="str">
        <f>IF(A30="", "",VLOOKUP(A30,Batch!A:E,5,FALSE))</f>
        <v>Bucket Single Side</v>
      </c>
      <c r="C30" s="3">
        <v>29</v>
      </c>
      <c r="D30" s="7" t="s">
        <v>114</v>
      </c>
      <c r="E30" s="3" t="s">
        <v>340</v>
      </c>
      <c r="F30" s="3" t="s">
        <v>67</v>
      </c>
      <c r="G30" s="3"/>
      <c r="H30" s="3"/>
    </row>
    <row r="31" spans="1:8" x14ac:dyDescent="0.3">
      <c r="A31" s="3" t="s">
        <v>344</v>
      </c>
      <c r="B31" s="3" t="str">
        <f>IF(A31="", "",VLOOKUP(A31,Batch!A:E,5,FALSE))</f>
        <v>Bucket Single Side</v>
      </c>
      <c r="C31" s="3">
        <v>30</v>
      </c>
      <c r="D31" s="7" t="s">
        <v>114</v>
      </c>
      <c r="E31" s="3" t="s">
        <v>341</v>
      </c>
      <c r="F31" s="3" t="s">
        <v>67</v>
      </c>
      <c r="G31" s="3"/>
      <c r="H31" s="3"/>
    </row>
    <row r="32" spans="1:8" x14ac:dyDescent="0.3">
      <c r="A32" s="3" t="s">
        <v>344</v>
      </c>
      <c r="B32" s="3" t="str">
        <f>IF(A32="", "",VLOOKUP(A32,Batch!A:E,5,FALSE))</f>
        <v>Bucket Single Side</v>
      </c>
      <c r="C32" s="3">
        <v>31</v>
      </c>
      <c r="D32" s="7" t="s">
        <v>114</v>
      </c>
      <c r="E32" s="3" t="s">
        <v>342</v>
      </c>
      <c r="F32" s="3" t="s">
        <v>67</v>
      </c>
      <c r="G32" s="3"/>
      <c r="H32" s="3"/>
    </row>
    <row r="33" spans="1:8" x14ac:dyDescent="0.3">
      <c r="A33" s="27"/>
      <c r="B33" s="3" t="str">
        <f>IF(A33="", "",VLOOKUP(A33,Batch!A:E,5,FALSE))</f>
        <v/>
      </c>
      <c r="C33" s="3"/>
      <c r="D33" s="9"/>
      <c r="E33" s="3"/>
      <c r="F33" s="3"/>
      <c r="G33" s="3"/>
      <c r="H33" s="3"/>
    </row>
    <row r="34" spans="1:8" x14ac:dyDescent="0.3">
      <c r="A34" s="27"/>
      <c r="B34" s="3" t="str">
        <f>IF(A34="", "",VLOOKUP(A34,Batch!A:E,5,FALSE))</f>
        <v/>
      </c>
      <c r="C34" s="3"/>
      <c r="D34" s="9"/>
      <c r="E34" s="3"/>
      <c r="F34" s="3"/>
      <c r="G34" s="3"/>
      <c r="H34" s="3"/>
    </row>
    <row r="35" spans="1:8" x14ac:dyDescent="0.3">
      <c r="A35" s="27"/>
      <c r="B35" s="3" t="str">
        <f>IF(A35="", "",VLOOKUP(A35,Batch!A:E,5,FALSE))</f>
        <v/>
      </c>
      <c r="C35" s="3"/>
      <c r="D35" s="9"/>
      <c r="E35" s="3"/>
      <c r="F35" s="3"/>
      <c r="G35" s="3"/>
      <c r="H35" s="3"/>
    </row>
    <row r="36" spans="1:8" x14ac:dyDescent="0.3">
      <c r="A36" s="27"/>
      <c r="B36" s="3" t="str">
        <f>IF(A36="", "",VLOOKUP(A36,Batch!A:E,5,FALSE))</f>
        <v/>
      </c>
      <c r="C36" s="3"/>
      <c r="D36" s="9"/>
      <c r="E36" s="3"/>
      <c r="F36" s="3"/>
      <c r="G36" s="3"/>
      <c r="H36" s="3"/>
    </row>
    <row r="37" spans="1:8" x14ac:dyDescent="0.3">
      <c r="A37" s="27"/>
      <c r="B37" s="3" t="str">
        <f>IF(A37="", "",VLOOKUP(A37,Batch!A:E,5,FALSE))</f>
        <v/>
      </c>
      <c r="C37" s="3"/>
      <c r="D37" s="9"/>
      <c r="E37" s="3"/>
      <c r="F37" s="3"/>
      <c r="G37" s="3"/>
      <c r="H37" s="3"/>
    </row>
    <row r="38" spans="1:8" x14ac:dyDescent="0.3">
      <c r="A38" s="27"/>
      <c r="B38" s="3" t="str">
        <f>IF(A38="", "",VLOOKUP(A38,Batch!A:E,5,FALSE))</f>
        <v/>
      </c>
      <c r="C38" s="3"/>
      <c r="D38" s="9"/>
      <c r="E38" s="3"/>
      <c r="F38" s="3"/>
      <c r="G38" s="3"/>
      <c r="H38" s="3"/>
    </row>
    <row r="39" spans="1:8" x14ac:dyDescent="0.3">
      <c r="A39" s="27"/>
      <c r="B39" s="3" t="str">
        <f>IF(A39="", "",VLOOKUP(A39,Batch!A:E,5,FALSE))</f>
        <v/>
      </c>
      <c r="C39" s="3"/>
      <c r="D39" s="9"/>
      <c r="E39" s="3"/>
      <c r="F39" s="3"/>
      <c r="G39" s="3"/>
      <c r="H39" s="3"/>
    </row>
    <row r="40" spans="1:8" x14ac:dyDescent="0.3">
      <c r="A40" s="27"/>
      <c r="B40" s="3" t="str">
        <f>IF(A40="", "",VLOOKUP(A40,Batch!A:E,5,FALSE))</f>
        <v/>
      </c>
      <c r="C40" s="3"/>
      <c r="D40" s="9"/>
      <c r="E40" s="3"/>
      <c r="F40" s="3"/>
      <c r="G40" s="3"/>
      <c r="H40" s="3"/>
    </row>
    <row r="41" spans="1:8" x14ac:dyDescent="0.3">
      <c r="A41" s="27"/>
      <c r="B41" s="3" t="str">
        <f>IF(A41="", "",VLOOKUP(A41,Batch!A:E,5,FALSE))</f>
        <v/>
      </c>
      <c r="C41" s="3"/>
      <c r="D41" s="9"/>
      <c r="E41" s="3"/>
      <c r="F41" s="3"/>
      <c r="G41" s="3"/>
      <c r="H41" s="3"/>
    </row>
    <row r="42" spans="1:8" x14ac:dyDescent="0.3">
      <c r="A42" s="27"/>
      <c r="B42" s="3" t="str">
        <f>IF(A42="", "",VLOOKUP(A42,Batch!A:E,5,FALSE))</f>
        <v/>
      </c>
      <c r="C42" s="3"/>
      <c r="D42" s="9"/>
      <c r="E42" s="3"/>
      <c r="F42" s="3"/>
      <c r="G42" s="3"/>
      <c r="H42" s="3"/>
    </row>
    <row r="43" spans="1:8" x14ac:dyDescent="0.3">
      <c r="A43" s="27"/>
      <c r="B43" s="3" t="str">
        <f>IF(A43="", "",VLOOKUP(A43,Batch!A:E,5,FALSE))</f>
        <v/>
      </c>
      <c r="C43" s="3"/>
      <c r="D43" s="9"/>
      <c r="E43" s="3"/>
      <c r="F43" s="3"/>
      <c r="G43" s="3"/>
      <c r="H43" s="3"/>
    </row>
    <row r="44" spans="1:8" x14ac:dyDescent="0.3">
      <c r="A44" s="27"/>
      <c r="B44" s="3" t="str">
        <f>IF(A44="", "",VLOOKUP(A44,Batch!A:E,5,FALSE))</f>
        <v/>
      </c>
      <c r="C44" s="3"/>
      <c r="D44" s="9"/>
      <c r="E44" s="3"/>
      <c r="F44" s="3"/>
      <c r="G44" s="3"/>
      <c r="H44" s="3"/>
    </row>
    <row r="45" spans="1:8" x14ac:dyDescent="0.3">
      <c r="A45" s="27"/>
      <c r="B45" s="3" t="str">
        <f>IF(A45="", "",VLOOKUP(A45,Batch!A:E,5,FALSE))</f>
        <v/>
      </c>
      <c r="C45" s="3"/>
      <c r="D45" s="9"/>
      <c r="E45" s="3"/>
      <c r="F45" s="3"/>
      <c r="G45" s="3"/>
      <c r="H45" s="3"/>
    </row>
    <row r="46" spans="1:8" x14ac:dyDescent="0.3">
      <c r="A46" s="27"/>
      <c r="B46" s="3" t="str">
        <f>IF(A46="", "",VLOOKUP(A46,Batch!A:E,5,FALSE))</f>
        <v/>
      </c>
      <c r="C46" s="3"/>
      <c r="D46" s="9"/>
      <c r="E46" s="3"/>
      <c r="F46" s="3"/>
      <c r="G46" s="3"/>
      <c r="H46" s="3"/>
    </row>
    <row r="47" spans="1:8" x14ac:dyDescent="0.3">
      <c r="A47" s="27"/>
      <c r="B47" s="3" t="str">
        <f>IF(A47="", "",VLOOKUP(A47,Batch!A:E,5,FALSE))</f>
        <v/>
      </c>
      <c r="C47" s="3"/>
      <c r="D47" s="9"/>
      <c r="E47" s="3"/>
      <c r="F47" s="3"/>
      <c r="G47" s="3"/>
      <c r="H47" s="3"/>
    </row>
    <row r="48" spans="1:8" x14ac:dyDescent="0.3">
      <c r="A48" s="27"/>
      <c r="B48" s="3" t="str">
        <f>IF(A48="", "",VLOOKUP(A48,Batch!A:E,5,FALSE))</f>
        <v/>
      </c>
      <c r="C48" s="3"/>
      <c r="D48" s="9"/>
      <c r="E48" s="3"/>
      <c r="F48" s="3"/>
      <c r="G48" s="3"/>
      <c r="H48" s="3"/>
    </row>
    <row r="49" spans="1:8" x14ac:dyDescent="0.3">
      <c r="A49" s="27"/>
      <c r="B49" s="3" t="str">
        <f>IF(A49="", "",VLOOKUP(A49,Batch!A:E,5,FALSE))</f>
        <v/>
      </c>
      <c r="C49" s="3"/>
      <c r="D49" s="9"/>
      <c r="E49" s="3"/>
      <c r="F49" s="3"/>
      <c r="G49" s="3"/>
      <c r="H49" s="3"/>
    </row>
    <row r="50" spans="1:8" x14ac:dyDescent="0.3">
      <c r="A50" s="28"/>
      <c r="B50" s="3" t="str">
        <f>IF(A50="", "",VLOOKUP(A50,Batch!A:E,5,FALSE))</f>
        <v/>
      </c>
      <c r="C50" s="3"/>
      <c r="D50" s="9"/>
      <c r="E50" s="3"/>
      <c r="F50" s="3"/>
      <c r="G50" s="3"/>
      <c r="H50" s="3"/>
    </row>
    <row r="51" spans="1:8" x14ac:dyDescent="0.3">
      <c r="A51" s="28"/>
      <c r="B51" s="3" t="str">
        <f>IF(A51="", "",VLOOKUP(A51,Batch!A:E,5,FALSE))</f>
        <v/>
      </c>
      <c r="C51" s="3"/>
      <c r="D51" s="9"/>
      <c r="E51" s="3"/>
      <c r="F51" s="3"/>
      <c r="G51" s="3"/>
      <c r="H51" s="3"/>
    </row>
    <row r="52" spans="1:8" x14ac:dyDescent="0.3">
      <c r="A52" s="28"/>
      <c r="B52" s="3" t="str">
        <f>IF(A52="", "",VLOOKUP(A52,Batch!A:E,5,FALSE))</f>
        <v/>
      </c>
      <c r="C52" s="3"/>
      <c r="D52" s="9"/>
      <c r="E52" s="3"/>
      <c r="F52" s="3"/>
      <c r="G52" s="3"/>
      <c r="H52" s="3"/>
    </row>
    <row r="53" spans="1:8" x14ac:dyDescent="0.3">
      <c r="A53" s="28"/>
      <c r="B53" s="3" t="str">
        <f>IF(A53="", "",VLOOKUP(A53,Batch!A:E,5,FALSE))</f>
        <v/>
      </c>
      <c r="C53" s="3"/>
      <c r="D53" s="9"/>
      <c r="E53" s="3"/>
      <c r="F53" s="3"/>
      <c r="G53" s="3"/>
      <c r="H53" s="3"/>
    </row>
    <row r="54" spans="1:8" x14ac:dyDescent="0.3">
      <c r="A54" s="28"/>
      <c r="B54" s="3" t="str">
        <f>IF(A54="", "",VLOOKUP(A54,Batch!A:E,5,FALSE))</f>
        <v/>
      </c>
      <c r="C54" s="3"/>
      <c r="D54" s="9"/>
      <c r="E54" s="3"/>
      <c r="F54" s="3"/>
      <c r="G54" s="3"/>
      <c r="H54" s="3"/>
    </row>
    <row r="55" spans="1:8" x14ac:dyDescent="0.3">
      <c r="A55" s="28"/>
      <c r="B55" s="3" t="str">
        <f>IF(A55="", "",VLOOKUP(A55,Batch!A:E,5,FALSE))</f>
        <v/>
      </c>
      <c r="C55" s="3"/>
      <c r="D55" s="9"/>
      <c r="E55" s="3"/>
      <c r="F55" s="3"/>
      <c r="G55" s="3"/>
      <c r="H55" s="3"/>
    </row>
    <row r="56" spans="1:8" x14ac:dyDescent="0.3">
      <c r="A56" s="28"/>
      <c r="B56" s="3" t="str">
        <f>IF(A56="", "",VLOOKUP(A56,Batch!A:E,5,FALSE))</f>
        <v/>
      </c>
      <c r="C56" s="3"/>
      <c r="D56" s="9"/>
      <c r="E56" s="3"/>
      <c r="F56" s="3"/>
      <c r="G56" s="3"/>
      <c r="H56" s="3"/>
    </row>
    <row r="57" spans="1:8" x14ac:dyDescent="0.3">
      <c r="A57" s="28"/>
      <c r="B57" s="3" t="str">
        <f>IF(A57="", "",VLOOKUP(A57,Batch!A:E,5,FALSE))</f>
        <v/>
      </c>
      <c r="C57" s="3"/>
      <c r="D57" s="9"/>
      <c r="E57" s="3"/>
      <c r="F57" s="3"/>
      <c r="G57" s="3"/>
      <c r="H57" s="3"/>
    </row>
    <row r="58" spans="1:8" x14ac:dyDescent="0.3">
      <c r="A58" s="28"/>
      <c r="B58" s="3" t="str">
        <f>IF(A58="", "",VLOOKUP(A58,Batch!A:E,5,FALSE))</f>
        <v/>
      </c>
      <c r="C58" s="3"/>
      <c r="D58" s="9"/>
      <c r="E58" s="3"/>
      <c r="F58" s="3"/>
      <c r="G58" s="3"/>
      <c r="H58" s="3"/>
    </row>
    <row r="59" spans="1:8" x14ac:dyDescent="0.3">
      <c r="A59" s="28"/>
      <c r="B59" s="3" t="str">
        <f>IF(A59="", "",VLOOKUP(A59,Batch!A:E,5,FALSE))</f>
        <v/>
      </c>
      <c r="C59" s="3"/>
      <c r="D59" s="9"/>
      <c r="E59" s="3"/>
      <c r="F59" s="3"/>
      <c r="G59" s="3"/>
      <c r="H59" s="3"/>
    </row>
    <row r="60" spans="1:8" x14ac:dyDescent="0.3">
      <c r="A60" s="28"/>
      <c r="B60" s="3" t="str">
        <f>IF(A60="", "",VLOOKUP(A60,Batch!A:E,5,FALSE))</f>
        <v/>
      </c>
      <c r="C60" s="3"/>
      <c r="D60" s="9"/>
      <c r="E60" s="3"/>
      <c r="F60" s="3"/>
      <c r="G60" s="3"/>
      <c r="H60" s="3"/>
    </row>
    <row r="61" spans="1:8" x14ac:dyDescent="0.3">
      <c r="A61" s="28"/>
      <c r="B61" s="3" t="str">
        <f>IF(A61="", "",VLOOKUP(A61,Batch!A:E,5,FALSE))</f>
        <v/>
      </c>
      <c r="C61" s="3"/>
      <c r="D61" s="9"/>
      <c r="E61" s="3"/>
      <c r="F61" s="3"/>
      <c r="G61" s="3"/>
      <c r="H61" s="3"/>
    </row>
    <row r="62" spans="1:8" x14ac:dyDescent="0.3">
      <c r="A62" s="3"/>
      <c r="B62" s="3" t="str">
        <f>IF(A62="", "",VLOOKUP(A62,Batch!A:E,5,FALSE))</f>
        <v/>
      </c>
      <c r="C62" s="3"/>
      <c r="D62" s="9"/>
      <c r="E62" s="3"/>
      <c r="F62" s="3"/>
      <c r="G62" s="3"/>
      <c r="H62" s="3"/>
    </row>
    <row r="63" spans="1:8" x14ac:dyDescent="0.3">
      <c r="A63" s="3"/>
      <c r="B63" s="3" t="str">
        <f>IF(A63="", "",VLOOKUP(A63,Batch!A:E,5,FALSE))</f>
        <v/>
      </c>
      <c r="C63" s="3"/>
      <c r="D63" s="9"/>
      <c r="E63" s="3"/>
      <c r="F63" s="3"/>
      <c r="G63" s="3"/>
      <c r="H63" s="3"/>
    </row>
    <row r="64" spans="1:8" x14ac:dyDescent="0.3">
      <c r="A64" s="3"/>
      <c r="B64" s="3" t="str">
        <f>IF(A64="", "",VLOOKUP(A64,Batch!A:E,5,FALSE))</f>
        <v/>
      </c>
      <c r="C64" s="3"/>
      <c r="D64" s="9"/>
      <c r="E64" s="3"/>
      <c r="F64" s="3"/>
      <c r="G64" s="3"/>
      <c r="H64" s="3"/>
    </row>
    <row r="65" spans="1:8" x14ac:dyDescent="0.3">
      <c r="A65" s="3"/>
      <c r="B65" s="3" t="str">
        <f>IF(A65="", "",VLOOKUP(A65,Batch!A:E,5,FALSE))</f>
        <v/>
      </c>
      <c r="C65" s="3"/>
      <c r="D65" s="9"/>
      <c r="E65" s="3"/>
      <c r="F65" s="3"/>
      <c r="G65" s="3"/>
      <c r="H65" s="3"/>
    </row>
    <row r="66" spans="1:8" x14ac:dyDescent="0.3">
      <c r="A66" s="3"/>
      <c r="B66" s="3" t="str">
        <f>IF(A66="", "",VLOOKUP(A66,Batch!A:E,5,FALSE))</f>
        <v/>
      </c>
      <c r="C66" s="3"/>
      <c r="D66" s="9"/>
      <c r="E66" s="3"/>
      <c r="F66" s="3"/>
      <c r="G66" s="3"/>
      <c r="H66" s="3"/>
    </row>
    <row r="67" spans="1:8" x14ac:dyDescent="0.3">
      <c r="A67" s="3"/>
      <c r="B67" s="3" t="str">
        <f>IF(A67="", "",VLOOKUP(A67,Batch!A:E,5,FALSE))</f>
        <v/>
      </c>
      <c r="C67" s="3"/>
      <c r="D67" s="9"/>
      <c r="E67" s="3"/>
      <c r="F67" s="3"/>
      <c r="G67" s="3"/>
      <c r="H67" s="3"/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1E1A8B-4B71-4070-BA0B-083A8025DF5B}">
          <x14:formula1>
            <xm:f>Batch!$A:$A</xm:f>
          </x14:formula1>
          <xm:sqref>A62:A67 A2:A32</xm:sqref>
        </x14:dataValidation>
        <x14:dataValidation type="list" allowBlank="1" showInputMessage="1" showErrorMessage="1" xr:uid="{593B68EA-C046-4643-8C2B-295BCBFD6066}">
          <x14:formula1>
            <xm:f>Var!$B$8:$B$10</xm:f>
          </x14:formula1>
          <xm:sqref>F2:F67</xm:sqref>
        </x14:dataValidation>
        <x14:dataValidation type="list" allowBlank="1" showInputMessage="1" showErrorMessage="1" xr:uid="{FAF5F033-C3D2-4CC6-8DCE-0986036BE00C}">
          <x14:formula1>
            <xm:f>Var!$B$13:$B$22</xm:f>
          </x14:formula1>
          <xm:sqref>D2:D67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A91-83F7-4766-8B3A-6B1F070C7186}">
  <dimension ref="A1:AE27"/>
  <sheetViews>
    <sheetView zoomScaleNormal="100" workbookViewId="0">
      <selection activeCell="B5" sqref="B5"/>
    </sheetView>
  </sheetViews>
  <sheetFormatPr defaultRowHeight="14.4" x14ac:dyDescent="0.3"/>
  <cols>
    <col min="2" max="2" width="20.5546875" bestFit="1" customWidth="1"/>
    <col min="3" max="3" width="27.33203125" bestFit="1" customWidth="1"/>
    <col min="4" max="4" width="27.33203125" customWidth="1"/>
    <col min="5" max="6" width="16" bestFit="1" customWidth="1"/>
    <col min="7" max="7" width="19" bestFit="1" customWidth="1"/>
    <col min="8" max="8" width="23.77734375" bestFit="1" customWidth="1"/>
    <col min="9" max="9" width="20.5546875" bestFit="1" customWidth="1"/>
    <col min="10" max="10" width="27.88671875" bestFit="1" customWidth="1"/>
    <col min="11" max="11" width="19.33203125" bestFit="1" customWidth="1"/>
    <col min="12" max="12" width="19" bestFit="1" customWidth="1"/>
    <col min="13" max="13" width="23.77734375" bestFit="1" customWidth="1"/>
    <col min="14" max="14" width="20.5546875" bestFit="1" customWidth="1"/>
    <col min="15" max="15" width="27.88671875" bestFit="1" customWidth="1"/>
    <col min="16" max="16" width="19.33203125" bestFit="1" customWidth="1"/>
    <col min="17" max="17" width="19" bestFit="1" customWidth="1"/>
    <col min="18" max="18" width="23.77734375" bestFit="1" customWidth="1"/>
    <col min="19" max="19" width="20.5546875" bestFit="1" customWidth="1"/>
    <col min="20" max="20" width="27.88671875" bestFit="1" customWidth="1"/>
    <col min="21" max="21" width="19.33203125" bestFit="1" customWidth="1"/>
    <col min="22" max="22" width="19" bestFit="1" customWidth="1"/>
    <col min="23" max="23" width="23.77734375" bestFit="1" customWidth="1"/>
    <col min="24" max="24" width="20.5546875" bestFit="1" customWidth="1"/>
    <col min="25" max="25" width="27.88671875" bestFit="1" customWidth="1"/>
    <col min="26" max="26" width="19.33203125" bestFit="1" customWidth="1"/>
    <col min="27" max="27" width="19" bestFit="1" customWidth="1"/>
    <col min="28" max="28" width="23.77734375" bestFit="1" customWidth="1"/>
    <col min="29" max="29" width="20.5546875" bestFit="1" customWidth="1"/>
    <col min="30" max="30" width="27.88671875" bestFit="1" customWidth="1"/>
    <col min="31" max="31" width="19.33203125" bestFit="1" customWidth="1"/>
  </cols>
  <sheetData>
    <row r="1" spans="1:31" x14ac:dyDescent="0.3">
      <c r="A1" s="3" t="s">
        <v>39</v>
      </c>
      <c r="B1" s="1" t="s">
        <v>4</v>
      </c>
      <c r="C1" s="1" t="s">
        <v>5</v>
      </c>
      <c r="D1" s="1" t="s">
        <v>6</v>
      </c>
      <c r="E1" s="1" t="s">
        <v>219</v>
      </c>
      <c r="F1" s="1" t="s">
        <v>220</v>
      </c>
      <c r="G1" s="2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20</v>
      </c>
      <c r="N1" s="1" t="s">
        <v>21</v>
      </c>
      <c r="O1" s="1" t="s">
        <v>22</v>
      </c>
      <c r="P1" s="1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2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2" t="s">
        <v>34</v>
      </c>
      <c r="AB1" s="2" t="s">
        <v>35</v>
      </c>
      <c r="AC1" s="1" t="s">
        <v>36</v>
      </c>
      <c r="AD1" s="1" t="s">
        <v>37</v>
      </c>
      <c r="AE1" s="1" t="s">
        <v>38</v>
      </c>
    </row>
    <row r="2" spans="1:31" x14ac:dyDescent="0.3">
      <c r="A2" s="6">
        <v>1</v>
      </c>
      <c r="B2" s="3" t="s">
        <v>47</v>
      </c>
      <c r="C2" s="3" t="s">
        <v>40</v>
      </c>
      <c r="D2" s="3" t="s">
        <v>42</v>
      </c>
      <c r="E2" s="10">
        <v>1</v>
      </c>
      <c r="F2" s="10">
        <v>2000000000000</v>
      </c>
      <c r="G2" s="4">
        <v>76331</v>
      </c>
      <c r="H2" s="3" t="s">
        <v>52</v>
      </c>
      <c r="I2" s="3" t="s">
        <v>49</v>
      </c>
      <c r="J2" s="3" t="s">
        <v>50</v>
      </c>
      <c r="K2" s="3" t="s">
        <v>51</v>
      </c>
      <c r="L2" s="4">
        <v>19784</v>
      </c>
      <c r="M2" s="3" t="s">
        <v>52</v>
      </c>
      <c r="N2" s="3" t="s">
        <v>53</v>
      </c>
      <c r="O2" s="3" t="s">
        <v>54</v>
      </c>
      <c r="P2" s="3" t="s">
        <v>55</v>
      </c>
      <c r="Q2" s="4">
        <v>17067</v>
      </c>
      <c r="R2" s="3" t="s">
        <v>52</v>
      </c>
      <c r="S2" s="3" t="s">
        <v>56</v>
      </c>
      <c r="T2" s="3" t="s">
        <v>57</v>
      </c>
      <c r="U2" s="3" t="s">
        <v>58</v>
      </c>
      <c r="V2" s="4">
        <v>13801</v>
      </c>
      <c r="W2" s="3" t="s">
        <v>52</v>
      </c>
      <c r="X2" s="3" t="s">
        <v>59</v>
      </c>
      <c r="Y2" s="3" t="s">
        <v>60</v>
      </c>
      <c r="Z2" s="3" t="s">
        <v>61</v>
      </c>
      <c r="AA2" s="3"/>
      <c r="AB2" s="3"/>
      <c r="AC2" s="3"/>
      <c r="AD2" s="3"/>
      <c r="AE2" s="3"/>
    </row>
    <row r="3" spans="1:31" x14ac:dyDescent="0.3">
      <c r="A3" s="6">
        <v>2</v>
      </c>
      <c r="B3" s="3" t="s">
        <v>47</v>
      </c>
      <c r="C3" s="3" t="s">
        <v>40</v>
      </c>
      <c r="D3" s="3" t="s">
        <v>43</v>
      </c>
      <c r="E3" s="10">
        <v>2000000000001</v>
      </c>
      <c r="F3" s="10" t="s">
        <v>221</v>
      </c>
      <c r="G3" s="4">
        <v>76331</v>
      </c>
      <c r="H3" s="3" t="s">
        <v>52</v>
      </c>
      <c r="I3" s="3" t="s">
        <v>49</v>
      </c>
      <c r="J3" s="3" t="s">
        <v>50</v>
      </c>
      <c r="K3" s="3" t="s">
        <v>51</v>
      </c>
      <c r="L3" s="4">
        <v>19784</v>
      </c>
      <c r="M3" s="3" t="s">
        <v>52</v>
      </c>
      <c r="N3" s="3" t="s">
        <v>53</v>
      </c>
      <c r="O3" s="3" t="s">
        <v>54</v>
      </c>
      <c r="P3" s="3" t="s">
        <v>55</v>
      </c>
      <c r="Q3" s="4">
        <v>17067</v>
      </c>
      <c r="R3" s="3" t="s">
        <v>52</v>
      </c>
      <c r="S3" s="3" t="s">
        <v>56</v>
      </c>
      <c r="T3" s="3" t="s">
        <v>57</v>
      </c>
      <c r="U3" s="3" t="s">
        <v>58</v>
      </c>
      <c r="V3" s="4">
        <v>13801</v>
      </c>
      <c r="W3" s="3" t="s">
        <v>52</v>
      </c>
      <c r="X3" s="3" t="s">
        <v>59</v>
      </c>
      <c r="Y3" s="3" t="s">
        <v>60</v>
      </c>
      <c r="Z3" s="3" t="s">
        <v>61</v>
      </c>
      <c r="AA3" s="4">
        <v>14584</v>
      </c>
      <c r="AB3" s="3" t="s">
        <v>52</v>
      </c>
      <c r="AC3" s="3" t="s">
        <v>62</v>
      </c>
      <c r="AD3" s="3" t="s">
        <v>60</v>
      </c>
      <c r="AE3" s="3" t="s">
        <v>63</v>
      </c>
    </row>
    <row r="4" spans="1:31" x14ac:dyDescent="0.3">
      <c r="A4" s="6">
        <v>3</v>
      </c>
      <c r="B4" s="3" t="s">
        <v>47</v>
      </c>
      <c r="C4" s="3" t="s">
        <v>41</v>
      </c>
      <c r="D4" s="3" t="s">
        <v>44</v>
      </c>
      <c r="E4" s="10">
        <v>1</v>
      </c>
      <c r="F4" s="10">
        <v>500000000000</v>
      </c>
      <c r="G4" s="4">
        <v>76331</v>
      </c>
      <c r="H4" s="3" t="s">
        <v>52</v>
      </c>
      <c r="I4" s="3" t="s">
        <v>49</v>
      </c>
      <c r="J4" s="3" t="s">
        <v>50</v>
      </c>
      <c r="K4" s="3" t="s">
        <v>51</v>
      </c>
      <c r="L4" s="4">
        <v>19784</v>
      </c>
      <c r="M4" s="3" t="s">
        <v>52</v>
      </c>
      <c r="N4" s="3" t="s">
        <v>53</v>
      </c>
      <c r="O4" s="3" t="s">
        <v>54</v>
      </c>
      <c r="P4" s="3" t="s">
        <v>55</v>
      </c>
      <c r="Q4" s="4">
        <v>13895</v>
      </c>
      <c r="R4" s="3" t="s">
        <v>52</v>
      </c>
      <c r="S4" s="3" t="s">
        <v>64</v>
      </c>
      <c r="T4" s="3" t="s">
        <v>65</v>
      </c>
      <c r="U4" s="3" t="s">
        <v>66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6">
        <v>4</v>
      </c>
      <c r="B5" s="3" t="s">
        <v>47</v>
      </c>
      <c r="C5" s="3" t="s">
        <v>41</v>
      </c>
      <c r="D5" s="3" t="s">
        <v>45</v>
      </c>
      <c r="E5" s="10">
        <v>500000000001</v>
      </c>
      <c r="F5" s="10">
        <v>5000000000000</v>
      </c>
      <c r="G5" s="4">
        <v>76331</v>
      </c>
      <c r="H5" s="3" t="s">
        <v>52</v>
      </c>
      <c r="I5" s="3" t="s">
        <v>49</v>
      </c>
      <c r="J5" s="3" t="s">
        <v>50</v>
      </c>
      <c r="K5" s="3" t="s">
        <v>51</v>
      </c>
      <c r="L5" s="4">
        <v>19784</v>
      </c>
      <c r="M5" s="3" t="s">
        <v>52</v>
      </c>
      <c r="N5" s="3" t="s">
        <v>53</v>
      </c>
      <c r="O5" s="3" t="s">
        <v>54</v>
      </c>
      <c r="P5" s="3" t="s">
        <v>55</v>
      </c>
      <c r="Q5" s="4">
        <v>17067</v>
      </c>
      <c r="R5" s="3" t="s">
        <v>52</v>
      </c>
      <c r="S5" s="3" t="s">
        <v>56</v>
      </c>
      <c r="T5" s="3" t="s">
        <v>57</v>
      </c>
      <c r="U5" s="3" t="s">
        <v>58</v>
      </c>
      <c r="V5" s="4">
        <v>13801</v>
      </c>
      <c r="W5" s="3" t="s">
        <v>52</v>
      </c>
      <c r="X5" s="3" t="s">
        <v>59</v>
      </c>
      <c r="Y5" s="3" t="s">
        <v>60</v>
      </c>
      <c r="Z5" s="3" t="s">
        <v>61</v>
      </c>
      <c r="AA5" s="3"/>
      <c r="AB5" s="3"/>
      <c r="AC5" s="3"/>
      <c r="AD5" s="3"/>
      <c r="AE5" s="3"/>
    </row>
    <row r="6" spans="1:31" x14ac:dyDescent="0.3">
      <c r="A6" s="6">
        <v>5</v>
      </c>
      <c r="B6" s="3" t="s">
        <v>47</v>
      </c>
      <c r="C6" s="3" t="s">
        <v>41</v>
      </c>
      <c r="D6" s="3" t="s">
        <v>46</v>
      </c>
      <c r="E6" s="10">
        <v>5000000000001</v>
      </c>
      <c r="F6" s="10" t="s">
        <v>221</v>
      </c>
      <c r="G6" s="4">
        <v>76331</v>
      </c>
      <c r="H6" s="3" t="s">
        <v>52</v>
      </c>
      <c r="I6" s="3" t="s">
        <v>49</v>
      </c>
      <c r="J6" s="3" t="s">
        <v>50</v>
      </c>
      <c r="K6" s="3" t="s">
        <v>51</v>
      </c>
      <c r="L6" s="4">
        <v>19784</v>
      </c>
      <c r="M6" s="3" t="s">
        <v>52</v>
      </c>
      <c r="N6" s="3" t="s">
        <v>53</v>
      </c>
      <c r="O6" s="3" t="s">
        <v>54</v>
      </c>
      <c r="P6" s="3" t="s">
        <v>55</v>
      </c>
      <c r="Q6" s="4">
        <v>17067</v>
      </c>
      <c r="R6" s="3" t="s">
        <v>52</v>
      </c>
      <c r="S6" s="3" t="s">
        <v>56</v>
      </c>
      <c r="T6" s="3" t="s">
        <v>57</v>
      </c>
      <c r="U6" s="3" t="s">
        <v>58</v>
      </c>
      <c r="V6" s="4">
        <v>13801</v>
      </c>
      <c r="W6" s="3" t="s">
        <v>52</v>
      </c>
      <c r="X6" s="3" t="s">
        <v>59</v>
      </c>
      <c r="Y6" s="3" t="s">
        <v>60</v>
      </c>
      <c r="Z6" s="3" t="s">
        <v>61</v>
      </c>
      <c r="AA6" s="4">
        <v>14584</v>
      </c>
      <c r="AB6" s="3" t="s">
        <v>52</v>
      </c>
      <c r="AC6" s="3" t="s">
        <v>62</v>
      </c>
      <c r="AD6" s="3" t="s">
        <v>60</v>
      </c>
      <c r="AE6" s="3" t="s">
        <v>63</v>
      </c>
    </row>
    <row r="7" spans="1:31" x14ac:dyDescent="0.3">
      <c r="A7" s="6">
        <v>6</v>
      </c>
      <c r="B7" s="3" t="s">
        <v>47</v>
      </c>
      <c r="C7" s="3" t="s">
        <v>67</v>
      </c>
      <c r="D7" s="3"/>
      <c r="E7" s="10">
        <v>0</v>
      </c>
      <c r="F7" s="10">
        <v>0</v>
      </c>
      <c r="G7" s="4">
        <v>76331</v>
      </c>
      <c r="H7" s="3" t="s">
        <v>52</v>
      </c>
      <c r="I7" s="3" t="s">
        <v>49</v>
      </c>
      <c r="J7" s="3" t="s">
        <v>50</v>
      </c>
      <c r="K7" s="3" t="s">
        <v>51</v>
      </c>
      <c r="L7" s="4">
        <v>19784</v>
      </c>
      <c r="M7" s="3" t="s">
        <v>52</v>
      </c>
      <c r="N7" s="3" t="s">
        <v>53</v>
      </c>
      <c r="O7" s="3" t="s">
        <v>54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6">
        <v>7</v>
      </c>
      <c r="B8" s="3" t="s">
        <v>68</v>
      </c>
      <c r="C8" s="3" t="s">
        <v>40</v>
      </c>
      <c r="D8" s="3" t="s">
        <v>69</v>
      </c>
      <c r="E8" s="10">
        <v>1</v>
      </c>
      <c r="F8" s="10">
        <v>5000000000</v>
      </c>
      <c r="G8" s="4">
        <v>79626</v>
      </c>
      <c r="H8" s="3" t="s">
        <v>48</v>
      </c>
      <c r="I8" s="3" t="s">
        <v>74</v>
      </c>
      <c r="J8" s="3" t="s">
        <v>75</v>
      </c>
      <c r="K8" s="3" t="s">
        <v>76</v>
      </c>
      <c r="L8" s="4">
        <v>13538</v>
      </c>
      <c r="M8" s="3" t="s">
        <v>52</v>
      </c>
      <c r="N8" s="3" t="s">
        <v>77</v>
      </c>
      <c r="O8" s="3" t="s">
        <v>78</v>
      </c>
      <c r="P8" s="3" t="s">
        <v>79</v>
      </c>
      <c r="Q8" s="4">
        <v>16902</v>
      </c>
      <c r="R8" s="3" t="s">
        <v>52</v>
      </c>
      <c r="S8" s="3" t="s">
        <v>80</v>
      </c>
      <c r="T8" s="3" t="s">
        <v>81</v>
      </c>
      <c r="U8" s="3" t="s">
        <v>82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6">
        <v>8</v>
      </c>
      <c r="B9" s="3" t="s">
        <v>68</v>
      </c>
      <c r="C9" s="3" t="s">
        <v>40</v>
      </c>
      <c r="D9" s="3" t="s">
        <v>70</v>
      </c>
      <c r="E9" s="10">
        <v>500000000001</v>
      </c>
      <c r="F9" s="10" t="s">
        <v>221</v>
      </c>
      <c r="G9" s="4">
        <v>79626</v>
      </c>
      <c r="H9" s="3" t="s">
        <v>48</v>
      </c>
      <c r="I9" s="3" t="s">
        <v>74</v>
      </c>
      <c r="J9" s="3" t="s">
        <v>75</v>
      </c>
      <c r="K9" s="3" t="s">
        <v>76</v>
      </c>
      <c r="L9" s="4">
        <v>13538</v>
      </c>
      <c r="M9" s="3" t="s">
        <v>52</v>
      </c>
      <c r="N9" s="3" t="s">
        <v>77</v>
      </c>
      <c r="O9" s="3" t="s">
        <v>78</v>
      </c>
      <c r="P9" s="3" t="s">
        <v>79</v>
      </c>
      <c r="Q9" s="4">
        <v>16902</v>
      </c>
      <c r="R9" s="3" t="s">
        <v>52</v>
      </c>
      <c r="S9" s="3" t="s">
        <v>80</v>
      </c>
      <c r="T9" s="3" t="s">
        <v>81</v>
      </c>
      <c r="U9" s="3" t="s">
        <v>82</v>
      </c>
      <c r="V9" s="4">
        <v>28122</v>
      </c>
      <c r="W9" s="3" t="s">
        <v>52</v>
      </c>
      <c r="X9" s="3" t="s">
        <v>83</v>
      </c>
      <c r="Y9" s="3" t="s">
        <v>84</v>
      </c>
      <c r="Z9" s="3" t="s">
        <v>85</v>
      </c>
      <c r="AA9" s="3"/>
      <c r="AB9" s="3"/>
      <c r="AC9" s="3"/>
      <c r="AD9" s="3"/>
      <c r="AE9" s="3"/>
    </row>
    <row r="10" spans="1:31" x14ac:dyDescent="0.3">
      <c r="A10" s="6">
        <v>9</v>
      </c>
      <c r="B10" s="3" t="s">
        <v>68</v>
      </c>
      <c r="C10" s="5" t="s">
        <v>41</v>
      </c>
      <c r="D10" s="5" t="s">
        <v>71</v>
      </c>
      <c r="E10" s="10">
        <v>1</v>
      </c>
      <c r="F10" s="10">
        <v>20000000000</v>
      </c>
      <c r="G10" s="4">
        <v>79626</v>
      </c>
      <c r="H10" s="3" t="s">
        <v>48</v>
      </c>
      <c r="I10" s="3" t="s">
        <v>74</v>
      </c>
      <c r="J10" s="3" t="s">
        <v>75</v>
      </c>
      <c r="K10" s="3" t="s">
        <v>76</v>
      </c>
      <c r="L10" s="4">
        <v>13538</v>
      </c>
      <c r="M10" s="3" t="s">
        <v>52</v>
      </c>
      <c r="N10" s="3" t="s">
        <v>77</v>
      </c>
      <c r="O10" s="3" t="s">
        <v>78</v>
      </c>
      <c r="P10" s="3" t="s">
        <v>79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6">
        <v>10</v>
      </c>
      <c r="B11" s="3" t="s">
        <v>68</v>
      </c>
      <c r="C11" s="5" t="s">
        <v>41</v>
      </c>
      <c r="D11" s="5" t="s">
        <v>72</v>
      </c>
      <c r="E11" s="10">
        <v>20000000001</v>
      </c>
      <c r="F11" s="10">
        <v>50000000000</v>
      </c>
      <c r="G11" s="4">
        <v>79626</v>
      </c>
      <c r="H11" s="3" t="s">
        <v>48</v>
      </c>
      <c r="I11" s="3" t="s">
        <v>74</v>
      </c>
      <c r="J11" s="3" t="s">
        <v>75</v>
      </c>
      <c r="K11" s="3" t="s">
        <v>76</v>
      </c>
      <c r="L11" s="4">
        <v>13538</v>
      </c>
      <c r="M11" s="3" t="s">
        <v>52</v>
      </c>
      <c r="N11" s="3" t="s">
        <v>77</v>
      </c>
      <c r="O11" s="3" t="s">
        <v>78</v>
      </c>
      <c r="P11" s="3" t="s">
        <v>79</v>
      </c>
      <c r="Q11" s="4">
        <v>16902</v>
      </c>
      <c r="R11" s="3" t="s">
        <v>52</v>
      </c>
      <c r="S11" s="3" t="s">
        <v>80</v>
      </c>
      <c r="T11" s="3" t="s">
        <v>81</v>
      </c>
      <c r="U11" s="3" t="s">
        <v>82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6">
        <v>11</v>
      </c>
      <c r="B12" s="3" t="s">
        <v>68</v>
      </c>
      <c r="C12" s="5" t="s">
        <v>41</v>
      </c>
      <c r="D12" s="5" t="s">
        <v>73</v>
      </c>
      <c r="E12" s="10">
        <v>50000000001</v>
      </c>
      <c r="F12" s="10" t="s">
        <v>221</v>
      </c>
      <c r="G12" s="4">
        <v>79626</v>
      </c>
      <c r="H12" s="3" t="s">
        <v>48</v>
      </c>
      <c r="I12" s="3" t="s">
        <v>74</v>
      </c>
      <c r="J12" s="3" t="s">
        <v>75</v>
      </c>
      <c r="K12" s="3" t="s">
        <v>76</v>
      </c>
      <c r="L12" s="4">
        <v>13538</v>
      </c>
      <c r="M12" s="3" t="s">
        <v>52</v>
      </c>
      <c r="N12" s="3" t="s">
        <v>77</v>
      </c>
      <c r="O12" s="3" t="s">
        <v>78</v>
      </c>
      <c r="P12" s="3" t="s">
        <v>79</v>
      </c>
      <c r="Q12" s="4">
        <v>16902</v>
      </c>
      <c r="R12" s="3" t="s">
        <v>52</v>
      </c>
      <c r="S12" s="3" t="s">
        <v>80</v>
      </c>
      <c r="T12" s="3" t="s">
        <v>81</v>
      </c>
      <c r="U12" s="3" t="s">
        <v>82</v>
      </c>
      <c r="V12" s="4">
        <v>28122</v>
      </c>
      <c r="W12" s="3" t="s">
        <v>52</v>
      </c>
      <c r="X12" s="3" t="s">
        <v>83</v>
      </c>
      <c r="Y12" s="3" t="s">
        <v>84</v>
      </c>
      <c r="Z12" s="3" t="s">
        <v>85</v>
      </c>
      <c r="AA12" s="3"/>
      <c r="AB12" s="3"/>
      <c r="AC12" s="3"/>
      <c r="AD12" s="3"/>
      <c r="AE12" s="3"/>
    </row>
    <row r="13" spans="1:31" x14ac:dyDescent="0.3">
      <c r="A13" s="6">
        <v>12</v>
      </c>
      <c r="B13" s="3" t="s">
        <v>68</v>
      </c>
      <c r="C13" s="3" t="s">
        <v>67</v>
      </c>
      <c r="D13" s="3"/>
      <c r="E13" s="10">
        <v>0</v>
      </c>
      <c r="F13" s="10">
        <v>0</v>
      </c>
      <c r="G13" s="4">
        <v>79626</v>
      </c>
      <c r="H13" s="3" t="s">
        <v>48</v>
      </c>
      <c r="I13" s="3" t="s">
        <v>74</v>
      </c>
      <c r="J13" s="3" t="s">
        <v>75</v>
      </c>
      <c r="K13" s="3" t="s">
        <v>76</v>
      </c>
      <c r="L13" s="4">
        <v>13538</v>
      </c>
      <c r="M13" s="3" t="s">
        <v>52</v>
      </c>
      <c r="N13" s="3" t="s">
        <v>77</v>
      </c>
      <c r="O13" s="3" t="s">
        <v>78</v>
      </c>
      <c r="P13" s="3" t="s">
        <v>79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6">
        <v>13</v>
      </c>
      <c r="B14" s="3" t="s">
        <v>91</v>
      </c>
      <c r="C14" s="3" t="s">
        <v>40</v>
      </c>
      <c r="D14" s="3" t="s">
        <v>86</v>
      </c>
      <c r="E14" s="10">
        <v>1</v>
      </c>
      <c r="F14" s="10">
        <v>500000000</v>
      </c>
      <c r="G14" s="4">
        <v>79474</v>
      </c>
      <c r="H14" s="3" t="s">
        <v>48</v>
      </c>
      <c r="I14" s="3" t="s">
        <v>92</v>
      </c>
      <c r="J14" s="3" t="s">
        <v>93</v>
      </c>
      <c r="K14" s="3" t="s">
        <v>94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6">
        <v>14</v>
      </c>
      <c r="B15" s="3" t="s">
        <v>91</v>
      </c>
      <c r="C15" s="3" t="s">
        <v>40</v>
      </c>
      <c r="D15" s="3" t="s">
        <v>87</v>
      </c>
      <c r="E15" s="10">
        <v>500000001</v>
      </c>
      <c r="F15" s="10">
        <v>1000000000</v>
      </c>
      <c r="G15" s="4">
        <v>79474</v>
      </c>
      <c r="H15" s="3" t="s">
        <v>48</v>
      </c>
      <c r="I15" s="3" t="s">
        <v>92</v>
      </c>
      <c r="J15" s="3" t="s">
        <v>93</v>
      </c>
      <c r="K15" s="3" t="s">
        <v>94</v>
      </c>
      <c r="L15" s="4">
        <v>30028</v>
      </c>
      <c r="M15" s="3" t="s">
        <v>52</v>
      </c>
      <c r="N15" s="3" t="s">
        <v>95</v>
      </c>
      <c r="O15" s="3" t="s">
        <v>96</v>
      </c>
      <c r="P15" s="3" t="s">
        <v>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6">
        <v>15</v>
      </c>
      <c r="B16" s="3" t="s">
        <v>91</v>
      </c>
      <c r="C16" s="3" t="s">
        <v>40</v>
      </c>
      <c r="D16" s="3" t="s">
        <v>88</v>
      </c>
      <c r="E16" s="10">
        <v>1000000001</v>
      </c>
      <c r="F16" s="10">
        <v>5000000000</v>
      </c>
      <c r="G16" s="4">
        <v>30028</v>
      </c>
      <c r="H16" s="3" t="s">
        <v>52</v>
      </c>
      <c r="I16" s="3" t="s">
        <v>95</v>
      </c>
      <c r="J16" s="3" t="s">
        <v>96</v>
      </c>
      <c r="K16" s="3" t="s">
        <v>97</v>
      </c>
      <c r="L16" s="4">
        <v>26048</v>
      </c>
      <c r="M16" s="3" t="s">
        <v>52</v>
      </c>
      <c r="N16" s="3" t="s">
        <v>98</v>
      </c>
      <c r="O16" s="3" t="s">
        <v>99</v>
      </c>
      <c r="P16" s="3" t="s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6">
        <v>16</v>
      </c>
      <c r="B17" s="3" t="s">
        <v>91</v>
      </c>
      <c r="C17" s="3" t="s">
        <v>40</v>
      </c>
      <c r="D17" s="3" t="s">
        <v>89</v>
      </c>
      <c r="E17" s="10">
        <v>5000000001</v>
      </c>
      <c r="F17" s="10" t="s">
        <v>221</v>
      </c>
      <c r="G17" s="4">
        <v>30028</v>
      </c>
      <c r="H17" s="3" t="s">
        <v>52</v>
      </c>
      <c r="I17" s="3" t="s">
        <v>95</v>
      </c>
      <c r="J17" s="3" t="s">
        <v>96</v>
      </c>
      <c r="K17" s="3" t="s">
        <v>97</v>
      </c>
      <c r="L17" s="4">
        <v>22208</v>
      </c>
      <c r="M17" s="3" t="s">
        <v>52</v>
      </c>
      <c r="N17" s="3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6">
        <v>17</v>
      </c>
      <c r="B18" s="3" t="s">
        <v>91</v>
      </c>
      <c r="C18" s="3" t="s">
        <v>41</v>
      </c>
      <c r="D18" s="3" t="s">
        <v>90</v>
      </c>
      <c r="E18" s="10">
        <v>1</v>
      </c>
      <c r="F18" s="10">
        <v>1000000000</v>
      </c>
      <c r="G18" s="4">
        <v>79474</v>
      </c>
      <c r="H18" s="3" t="s">
        <v>48</v>
      </c>
      <c r="I18" s="3" t="s">
        <v>92</v>
      </c>
      <c r="J18" s="3" t="s">
        <v>93</v>
      </c>
      <c r="K18" s="3" t="s">
        <v>94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6">
        <v>18</v>
      </c>
      <c r="B19" s="3" t="s">
        <v>91</v>
      </c>
      <c r="C19" s="3" t="s">
        <v>41</v>
      </c>
      <c r="D19" s="3" t="s">
        <v>88</v>
      </c>
      <c r="E19" s="10">
        <v>1000000001</v>
      </c>
      <c r="F19" s="10">
        <v>5000000000</v>
      </c>
      <c r="G19" s="4">
        <v>79474</v>
      </c>
      <c r="H19" s="3" t="s">
        <v>48</v>
      </c>
      <c r="I19" s="3" t="s">
        <v>92</v>
      </c>
      <c r="J19" s="3" t="s">
        <v>93</v>
      </c>
      <c r="K19" s="3" t="s">
        <v>94</v>
      </c>
      <c r="L19" s="4">
        <v>30028</v>
      </c>
      <c r="M19" s="3" t="s">
        <v>52</v>
      </c>
      <c r="N19" s="3" t="s">
        <v>95</v>
      </c>
      <c r="O19" s="3" t="s">
        <v>96</v>
      </c>
      <c r="P19" s="3" t="s">
        <v>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6">
        <v>19</v>
      </c>
      <c r="B20" s="3" t="s">
        <v>91</v>
      </c>
      <c r="C20" s="3" t="s">
        <v>41</v>
      </c>
      <c r="D20" s="3" t="s">
        <v>89</v>
      </c>
      <c r="E20" s="10">
        <v>5000000001</v>
      </c>
      <c r="F20" s="10" t="s">
        <v>221</v>
      </c>
      <c r="G20" s="4">
        <v>30028</v>
      </c>
      <c r="H20" s="3" t="s">
        <v>52</v>
      </c>
      <c r="I20" s="3" t="s">
        <v>95</v>
      </c>
      <c r="J20" s="3" t="s">
        <v>96</v>
      </c>
      <c r="K20" s="3" t="s">
        <v>97</v>
      </c>
      <c r="L20" s="4">
        <v>26048</v>
      </c>
      <c r="M20" s="3" t="s">
        <v>52</v>
      </c>
      <c r="N20" s="3" t="s">
        <v>98</v>
      </c>
      <c r="O20" s="3" t="s">
        <v>99</v>
      </c>
      <c r="P20" s="3" t="s"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6">
        <v>20</v>
      </c>
      <c r="B21" s="3" t="s">
        <v>91</v>
      </c>
      <c r="C21" s="3" t="s">
        <v>67</v>
      </c>
      <c r="D21" s="3"/>
      <c r="E21" s="10"/>
      <c r="F21" s="10"/>
      <c r="G21" s="4">
        <v>79474</v>
      </c>
      <c r="H21" s="3" t="s">
        <v>48</v>
      </c>
      <c r="I21" s="3" t="s">
        <v>92</v>
      </c>
      <c r="J21" s="3" t="s">
        <v>93</v>
      </c>
      <c r="K21" s="3" t="s">
        <v>94</v>
      </c>
      <c r="L21" s="4">
        <v>30028</v>
      </c>
      <c r="M21" s="3" t="s">
        <v>52</v>
      </c>
      <c r="N21" s="3" t="s">
        <v>95</v>
      </c>
      <c r="O21" s="3" t="s">
        <v>96</v>
      </c>
      <c r="P21" s="3" t="s">
        <v>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6">
        <v>21</v>
      </c>
      <c r="B22" s="3" t="s">
        <v>104</v>
      </c>
      <c r="C22" s="3" t="s">
        <v>40</v>
      </c>
      <c r="D22" s="3" t="s">
        <v>42</v>
      </c>
      <c r="E22" s="10">
        <v>1</v>
      </c>
      <c r="F22" s="10">
        <v>2000000000000</v>
      </c>
      <c r="G22" s="4">
        <v>75789</v>
      </c>
      <c r="H22" s="3" t="s">
        <v>48</v>
      </c>
      <c r="I22" s="3" t="s">
        <v>105</v>
      </c>
      <c r="J22" s="3" t="s">
        <v>106</v>
      </c>
      <c r="K22" s="3" t="s">
        <v>107</v>
      </c>
      <c r="L22" s="4">
        <v>101198</v>
      </c>
      <c r="M22" s="3" t="s">
        <v>48</v>
      </c>
      <c r="N22" s="3" t="s">
        <v>108</v>
      </c>
      <c r="O22" s="3" t="s">
        <v>109</v>
      </c>
      <c r="P22" s="3" t="s">
        <v>110</v>
      </c>
      <c r="Q22" s="4">
        <v>17067</v>
      </c>
      <c r="R22" s="3" t="s">
        <v>52</v>
      </c>
      <c r="S22" s="3" t="s">
        <v>56</v>
      </c>
      <c r="T22" s="3" t="s">
        <v>57</v>
      </c>
      <c r="U22" s="3" t="s">
        <v>58</v>
      </c>
      <c r="V22" s="4">
        <v>13801</v>
      </c>
      <c r="W22" s="3" t="s">
        <v>52</v>
      </c>
      <c r="X22" s="3" t="s">
        <v>59</v>
      </c>
      <c r="Y22" s="3" t="s">
        <v>60</v>
      </c>
      <c r="Z22" s="3" t="s">
        <v>61</v>
      </c>
      <c r="AA22" s="3"/>
      <c r="AB22" s="3"/>
      <c r="AC22" s="3"/>
      <c r="AD22" s="3"/>
      <c r="AE22" s="3"/>
    </row>
    <row r="23" spans="1:31" x14ac:dyDescent="0.3">
      <c r="A23" s="6">
        <v>22</v>
      </c>
      <c r="B23" s="3" t="s">
        <v>104</v>
      </c>
      <c r="C23" s="3" t="s">
        <v>40</v>
      </c>
      <c r="D23" s="3" t="s">
        <v>43</v>
      </c>
      <c r="E23" s="10">
        <v>2000000000001</v>
      </c>
      <c r="F23" s="10" t="s">
        <v>221</v>
      </c>
      <c r="G23" s="4">
        <v>75789</v>
      </c>
      <c r="H23" s="3" t="s">
        <v>48</v>
      </c>
      <c r="I23" s="3" t="s">
        <v>105</v>
      </c>
      <c r="J23" s="3" t="s">
        <v>106</v>
      </c>
      <c r="K23" s="3" t="s">
        <v>107</v>
      </c>
      <c r="L23" s="4">
        <v>101198</v>
      </c>
      <c r="M23" s="3" t="s">
        <v>48</v>
      </c>
      <c r="N23" s="3" t="s">
        <v>108</v>
      </c>
      <c r="O23" s="3" t="s">
        <v>109</v>
      </c>
      <c r="P23" s="3" t="s">
        <v>110</v>
      </c>
      <c r="Q23" s="4">
        <v>17067</v>
      </c>
      <c r="R23" s="3" t="s">
        <v>52</v>
      </c>
      <c r="S23" s="3" t="s">
        <v>56</v>
      </c>
      <c r="T23" s="3" t="s">
        <v>57</v>
      </c>
      <c r="U23" s="3" t="s">
        <v>58</v>
      </c>
      <c r="V23" s="4">
        <v>13801</v>
      </c>
      <c r="W23" s="3" t="s">
        <v>52</v>
      </c>
      <c r="X23" s="3" t="s">
        <v>59</v>
      </c>
      <c r="Y23" s="3" t="s">
        <v>60</v>
      </c>
      <c r="Z23" s="3" t="s">
        <v>61</v>
      </c>
      <c r="AA23" s="4">
        <v>14584</v>
      </c>
      <c r="AB23" s="3" t="s">
        <v>52</v>
      </c>
      <c r="AC23" s="3" t="s">
        <v>62</v>
      </c>
      <c r="AD23" s="3" t="s">
        <v>60</v>
      </c>
      <c r="AE23" s="3" t="s">
        <v>63</v>
      </c>
    </row>
    <row r="24" spans="1:31" x14ac:dyDescent="0.3">
      <c r="A24" s="6">
        <v>23</v>
      </c>
      <c r="B24" s="3" t="s">
        <v>104</v>
      </c>
      <c r="C24" s="3" t="s">
        <v>41</v>
      </c>
      <c r="D24" s="3" t="s">
        <v>44</v>
      </c>
      <c r="E24" s="10">
        <v>1</v>
      </c>
      <c r="F24" s="10">
        <v>500000000000</v>
      </c>
      <c r="G24" s="4">
        <v>75789</v>
      </c>
      <c r="H24" s="3" t="s">
        <v>48</v>
      </c>
      <c r="I24" s="3" t="s">
        <v>105</v>
      </c>
      <c r="J24" s="3" t="s">
        <v>106</v>
      </c>
      <c r="K24" s="3" t="s">
        <v>107</v>
      </c>
      <c r="L24" s="4">
        <v>101198</v>
      </c>
      <c r="M24" s="3" t="s">
        <v>48</v>
      </c>
      <c r="N24" s="3" t="s">
        <v>108</v>
      </c>
      <c r="O24" s="3" t="s">
        <v>109</v>
      </c>
      <c r="P24" s="3" t="s">
        <v>110</v>
      </c>
      <c r="Q24" s="4">
        <v>13895</v>
      </c>
      <c r="R24" s="3" t="s">
        <v>52</v>
      </c>
      <c r="S24" s="3" t="s">
        <v>64</v>
      </c>
      <c r="T24" s="3" t="s">
        <v>65</v>
      </c>
      <c r="U24" s="3" t="s">
        <v>66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6">
        <v>24</v>
      </c>
      <c r="B25" s="3" t="s">
        <v>104</v>
      </c>
      <c r="C25" s="3" t="s">
        <v>41</v>
      </c>
      <c r="D25" s="3" t="s">
        <v>45</v>
      </c>
      <c r="E25" s="10">
        <v>500000000001</v>
      </c>
      <c r="F25" s="10">
        <v>5000000000000</v>
      </c>
      <c r="G25" s="4">
        <v>75789</v>
      </c>
      <c r="H25" s="3" t="s">
        <v>48</v>
      </c>
      <c r="I25" s="3" t="s">
        <v>105</v>
      </c>
      <c r="J25" s="3" t="s">
        <v>106</v>
      </c>
      <c r="K25" s="3" t="s">
        <v>107</v>
      </c>
      <c r="L25" s="4">
        <v>101198</v>
      </c>
      <c r="M25" s="3" t="s">
        <v>48</v>
      </c>
      <c r="N25" s="3" t="s">
        <v>108</v>
      </c>
      <c r="O25" s="3" t="s">
        <v>109</v>
      </c>
      <c r="P25" s="3" t="s">
        <v>110</v>
      </c>
      <c r="Q25" s="4">
        <v>17067</v>
      </c>
      <c r="R25" s="3" t="s">
        <v>52</v>
      </c>
      <c r="S25" s="3" t="s">
        <v>56</v>
      </c>
      <c r="T25" s="3" t="s">
        <v>57</v>
      </c>
      <c r="U25" s="3" t="s">
        <v>58</v>
      </c>
      <c r="V25" s="4">
        <v>13801</v>
      </c>
      <c r="W25" s="3" t="s">
        <v>52</v>
      </c>
      <c r="X25" s="3" t="s">
        <v>59</v>
      </c>
      <c r="Y25" s="3" t="s">
        <v>60</v>
      </c>
      <c r="Z25" s="3" t="s">
        <v>61</v>
      </c>
      <c r="AA25" s="3"/>
      <c r="AB25" s="3"/>
      <c r="AC25" s="3"/>
      <c r="AD25" s="3"/>
      <c r="AE25" s="3"/>
    </row>
    <row r="26" spans="1:31" x14ac:dyDescent="0.3">
      <c r="A26" s="6">
        <v>25</v>
      </c>
      <c r="B26" s="3" t="s">
        <v>104</v>
      </c>
      <c r="C26" s="3" t="s">
        <v>41</v>
      </c>
      <c r="D26" s="3" t="s">
        <v>46</v>
      </c>
      <c r="E26" s="10">
        <v>5000000000001</v>
      </c>
      <c r="F26" s="10" t="s">
        <v>221</v>
      </c>
      <c r="G26" s="4">
        <v>75789</v>
      </c>
      <c r="H26" s="3" t="s">
        <v>48</v>
      </c>
      <c r="I26" s="3" t="s">
        <v>105</v>
      </c>
      <c r="J26" s="3" t="s">
        <v>106</v>
      </c>
      <c r="K26" s="3" t="s">
        <v>107</v>
      </c>
      <c r="L26" s="4">
        <v>101198</v>
      </c>
      <c r="M26" s="3" t="s">
        <v>48</v>
      </c>
      <c r="N26" s="3" t="s">
        <v>108</v>
      </c>
      <c r="O26" s="3" t="s">
        <v>109</v>
      </c>
      <c r="P26" s="3" t="s">
        <v>110</v>
      </c>
      <c r="Q26" s="4">
        <v>17067</v>
      </c>
      <c r="R26" s="3" t="s">
        <v>52</v>
      </c>
      <c r="S26" s="3" t="s">
        <v>56</v>
      </c>
      <c r="T26" s="3" t="s">
        <v>57</v>
      </c>
      <c r="U26" s="3" t="s">
        <v>58</v>
      </c>
      <c r="V26" s="4">
        <v>13801</v>
      </c>
      <c r="W26" s="3" t="s">
        <v>52</v>
      </c>
      <c r="X26" s="3" t="s">
        <v>59</v>
      </c>
      <c r="Y26" s="3" t="s">
        <v>60</v>
      </c>
      <c r="Z26" s="3" t="s">
        <v>61</v>
      </c>
      <c r="AA26" s="4">
        <v>14584</v>
      </c>
      <c r="AB26" s="3" t="s">
        <v>52</v>
      </c>
      <c r="AC26" s="3" t="s">
        <v>62</v>
      </c>
      <c r="AD26" s="3" t="s">
        <v>60</v>
      </c>
      <c r="AE26" s="3" t="s">
        <v>63</v>
      </c>
    </row>
    <row r="27" spans="1:31" x14ac:dyDescent="0.3">
      <c r="A27" s="6">
        <v>26</v>
      </c>
      <c r="B27" s="3" t="s">
        <v>104</v>
      </c>
      <c r="C27" s="3" t="s">
        <v>67</v>
      </c>
      <c r="D27" s="3"/>
      <c r="E27" s="10">
        <v>0</v>
      </c>
      <c r="F27" s="10">
        <v>0</v>
      </c>
      <c r="G27" s="4">
        <v>75789</v>
      </c>
      <c r="H27" s="3" t="s">
        <v>48</v>
      </c>
      <c r="I27" s="3" t="s">
        <v>105</v>
      </c>
      <c r="J27" s="3" t="s">
        <v>106</v>
      </c>
      <c r="K27" s="3" t="s">
        <v>107</v>
      </c>
      <c r="L27" s="4">
        <v>101198</v>
      </c>
      <c r="M27" s="3" t="s">
        <v>48</v>
      </c>
      <c r="N27" s="3" t="s">
        <v>108</v>
      </c>
      <c r="O27" s="3" t="s">
        <v>109</v>
      </c>
      <c r="P27" s="3" t="s">
        <v>110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9AB-F0E8-430C-A7E8-C811E2A909E6}">
  <dimension ref="A1:B26"/>
  <sheetViews>
    <sheetView workbookViewId="0">
      <selection activeCell="B13" sqref="B13:B22"/>
    </sheetView>
  </sheetViews>
  <sheetFormatPr defaultRowHeight="14.4" x14ac:dyDescent="0.3"/>
  <cols>
    <col min="2" max="2" width="27.33203125" bestFit="1" customWidth="1"/>
  </cols>
  <sheetData>
    <row r="1" spans="1:2" x14ac:dyDescent="0.3">
      <c r="A1" s="1" t="s">
        <v>39</v>
      </c>
      <c r="B1" s="1" t="s">
        <v>4</v>
      </c>
    </row>
    <row r="2" spans="1:2" x14ac:dyDescent="0.3">
      <c r="A2" s="1">
        <v>1</v>
      </c>
      <c r="B2" s="3" t="s">
        <v>47</v>
      </c>
    </row>
    <row r="3" spans="1:2" x14ac:dyDescent="0.3">
      <c r="A3" s="1">
        <v>2</v>
      </c>
      <c r="B3" s="5" t="s">
        <v>68</v>
      </c>
    </row>
    <row r="4" spans="1:2" x14ac:dyDescent="0.3">
      <c r="A4" s="1">
        <v>3</v>
      </c>
      <c r="B4" s="3" t="s">
        <v>91</v>
      </c>
    </row>
    <row r="5" spans="1:2" x14ac:dyDescent="0.3">
      <c r="A5" s="1">
        <v>4</v>
      </c>
      <c r="B5" s="3" t="s">
        <v>104</v>
      </c>
    </row>
    <row r="7" spans="1:2" x14ac:dyDescent="0.3">
      <c r="A7" s="1" t="s">
        <v>39</v>
      </c>
      <c r="B7" s="1" t="s">
        <v>5</v>
      </c>
    </row>
    <row r="8" spans="1:2" x14ac:dyDescent="0.3">
      <c r="A8" s="1">
        <v>1</v>
      </c>
      <c r="B8" s="3" t="s">
        <v>40</v>
      </c>
    </row>
    <row r="9" spans="1:2" x14ac:dyDescent="0.3">
      <c r="A9" s="1">
        <v>2</v>
      </c>
      <c r="B9" s="3" t="s">
        <v>41</v>
      </c>
    </row>
    <row r="10" spans="1:2" x14ac:dyDescent="0.3">
      <c r="A10" s="1">
        <v>3</v>
      </c>
      <c r="B10" s="3" t="s">
        <v>67</v>
      </c>
    </row>
    <row r="12" spans="1:2" x14ac:dyDescent="0.3">
      <c r="A12" s="1" t="s">
        <v>39</v>
      </c>
      <c r="B12" s="1" t="s">
        <v>3</v>
      </c>
    </row>
    <row r="13" spans="1:2" x14ac:dyDescent="0.3">
      <c r="A13" s="1">
        <v>1</v>
      </c>
      <c r="B13" s="7" t="s">
        <v>112</v>
      </c>
    </row>
    <row r="14" spans="1:2" x14ac:dyDescent="0.3">
      <c r="A14" s="1">
        <v>2</v>
      </c>
      <c r="B14" s="7" t="s">
        <v>111</v>
      </c>
    </row>
    <row r="15" spans="1:2" x14ac:dyDescent="0.3">
      <c r="A15" s="1">
        <v>3</v>
      </c>
      <c r="B15" s="7" t="s">
        <v>113</v>
      </c>
    </row>
    <row r="16" spans="1:2" x14ac:dyDescent="0.3">
      <c r="A16" s="1">
        <v>4</v>
      </c>
      <c r="B16" s="7" t="s">
        <v>114</v>
      </c>
    </row>
    <row r="17" spans="1:2" x14ac:dyDescent="0.3">
      <c r="A17" s="1">
        <v>5</v>
      </c>
      <c r="B17" s="7" t="s">
        <v>115</v>
      </c>
    </row>
    <row r="18" spans="1:2" x14ac:dyDescent="0.3">
      <c r="A18" s="1">
        <v>6</v>
      </c>
      <c r="B18" s="7" t="s">
        <v>116</v>
      </c>
    </row>
    <row r="19" spans="1:2" x14ac:dyDescent="0.3">
      <c r="A19" s="1">
        <v>7</v>
      </c>
      <c r="B19" s="7" t="s">
        <v>117</v>
      </c>
    </row>
    <row r="20" spans="1:2" x14ac:dyDescent="0.3">
      <c r="A20" s="1">
        <v>8</v>
      </c>
      <c r="B20" s="7" t="s">
        <v>118</v>
      </c>
    </row>
    <row r="21" spans="1:2" x14ac:dyDescent="0.3">
      <c r="A21" s="1">
        <v>9</v>
      </c>
      <c r="B21" s="7" t="s">
        <v>119</v>
      </c>
    </row>
    <row r="22" spans="1:2" x14ac:dyDescent="0.3">
      <c r="A22" s="1">
        <v>10</v>
      </c>
      <c r="B22" s="7" t="s">
        <v>120</v>
      </c>
    </row>
    <row r="24" spans="1:2" x14ac:dyDescent="0.3">
      <c r="A24" s="1" t="s">
        <v>39</v>
      </c>
      <c r="B24" s="1" t="s">
        <v>151</v>
      </c>
    </row>
    <row r="25" spans="1:2" x14ac:dyDescent="0.3">
      <c r="A25" s="1">
        <v>1</v>
      </c>
      <c r="B25" s="7" t="s">
        <v>134</v>
      </c>
    </row>
    <row r="26" spans="1:2" x14ac:dyDescent="0.3">
      <c r="A26" s="1">
        <v>2</v>
      </c>
      <c r="B26" s="7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E3-3D96-4805-9FD0-4118322ED41F}">
  <dimension ref="A1:J17"/>
  <sheetViews>
    <sheetView topLeftCell="C1" zoomScale="85" zoomScaleNormal="85" workbookViewId="0">
      <selection activeCell="D3" sqref="D3"/>
    </sheetView>
  </sheetViews>
  <sheetFormatPr defaultRowHeight="14.4" x14ac:dyDescent="0.3"/>
  <cols>
    <col min="1" max="1" width="36.109375" bestFit="1" customWidth="1"/>
    <col min="2" max="2" width="26.6640625" bestFit="1" customWidth="1"/>
    <col min="3" max="3" width="65.5546875" bestFit="1" customWidth="1"/>
    <col min="4" max="4" width="61.77734375" bestFit="1" customWidth="1"/>
    <col min="5" max="5" width="33.44140625" bestFit="1" customWidth="1"/>
    <col min="6" max="6" width="22.77734375" bestFit="1" customWidth="1"/>
    <col min="7" max="7" width="32.88671875" bestFit="1" customWidth="1"/>
    <col min="8" max="8" width="25" bestFit="1" customWidth="1"/>
    <col min="9" max="9" width="34.44140625" bestFit="1" customWidth="1"/>
    <col min="10" max="10" width="18.88671875" bestFit="1" customWidth="1"/>
  </cols>
  <sheetData>
    <row r="1" spans="1:10" x14ac:dyDescent="0.3">
      <c r="A1" s="22" t="s">
        <v>262</v>
      </c>
      <c r="B1" s="1" t="s">
        <v>263</v>
      </c>
      <c r="C1" s="1" t="s">
        <v>233</v>
      </c>
      <c r="D1" s="1" t="s">
        <v>234</v>
      </c>
      <c r="E1" s="1" t="s">
        <v>232</v>
      </c>
      <c r="F1" s="1" t="s">
        <v>235</v>
      </c>
      <c r="G1" s="1" t="s">
        <v>256</v>
      </c>
      <c r="H1" s="1" t="s">
        <v>254</v>
      </c>
      <c r="I1" s="1" t="s">
        <v>242</v>
      </c>
      <c r="J1" s="1" t="s">
        <v>261</v>
      </c>
    </row>
    <row r="2" spans="1:10" x14ac:dyDescent="0.3">
      <c r="A2" s="5" t="s">
        <v>231</v>
      </c>
      <c r="B2" s="3" t="s">
        <v>274</v>
      </c>
      <c r="C2" s="23" t="s">
        <v>278</v>
      </c>
      <c r="D2" s="3" t="s">
        <v>292</v>
      </c>
      <c r="E2" s="3" t="s">
        <v>274</v>
      </c>
      <c r="F2" s="3" t="s">
        <v>237</v>
      </c>
      <c r="G2" s="3" t="s">
        <v>258</v>
      </c>
      <c r="H2" s="3" t="s">
        <v>247</v>
      </c>
      <c r="I2" s="3" t="s">
        <v>243</v>
      </c>
      <c r="J2" s="3" t="s">
        <v>259</v>
      </c>
    </row>
    <row r="3" spans="1:10" x14ac:dyDescent="0.3">
      <c r="A3" s="3"/>
      <c r="B3" s="3" t="s">
        <v>275</v>
      </c>
      <c r="C3" s="23" t="s">
        <v>279</v>
      </c>
      <c r="D3" s="3" t="s">
        <v>293</v>
      </c>
      <c r="E3" s="3" t="s">
        <v>275</v>
      </c>
      <c r="F3" s="3" t="s">
        <v>238</v>
      </c>
      <c r="G3" s="3" t="s">
        <v>239</v>
      </c>
      <c r="H3" s="3" t="s">
        <v>246</v>
      </c>
      <c r="I3" s="3" t="s">
        <v>244</v>
      </c>
      <c r="J3" s="3"/>
    </row>
    <row r="4" spans="1:10" x14ac:dyDescent="0.3">
      <c r="A4" s="3"/>
      <c r="B4" s="3" t="s">
        <v>276</v>
      </c>
      <c r="C4" s="23" t="s">
        <v>280</v>
      </c>
      <c r="D4" s="3" t="s">
        <v>294</v>
      </c>
      <c r="E4" s="3" t="s">
        <v>276</v>
      </c>
      <c r="F4" s="3" t="s">
        <v>252</v>
      </c>
      <c r="G4" s="3" t="s">
        <v>257</v>
      </c>
      <c r="H4" s="3" t="s">
        <v>249</v>
      </c>
      <c r="I4" s="3" t="s">
        <v>245</v>
      </c>
      <c r="J4" s="3"/>
    </row>
    <row r="5" spans="1:10" x14ac:dyDescent="0.3">
      <c r="A5" s="3"/>
      <c r="B5" s="3" t="s">
        <v>277</v>
      </c>
      <c r="C5" s="23" t="s">
        <v>281</v>
      </c>
      <c r="D5" s="3" t="s">
        <v>295</v>
      </c>
      <c r="E5" s="3" t="s">
        <v>277</v>
      </c>
      <c r="F5" s="3" t="s">
        <v>253</v>
      </c>
      <c r="G5" s="3"/>
      <c r="H5" s="3" t="s">
        <v>255</v>
      </c>
      <c r="I5" s="3" t="s">
        <v>251</v>
      </c>
      <c r="J5" s="3"/>
    </row>
    <row r="6" spans="1:10" x14ac:dyDescent="0.3">
      <c r="A6" s="3"/>
      <c r="C6" s="23" t="s">
        <v>282</v>
      </c>
      <c r="D6" s="3" t="s">
        <v>241</v>
      </c>
      <c r="E6" s="3" t="s">
        <v>260</v>
      </c>
      <c r="F6" s="3"/>
      <c r="G6" s="3"/>
      <c r="H6" s="3" t="s">
        <v>250</v>
      </c>
      <c r="I6" s="3"/>
      <c r="J6" s="3"/>
    </row>
    <row r="7" spans="1:10" x14ac:dyDescent="0.3">
      <c r="A7" s="3"/>
      <c r="B7" s="3"/>
      <c r="C7" s="23" t="s">
        <v>236</v>
      </c>
      <c r="D7" s="3" t="s">
        <v>240</v>
      </c>
      <c r="F7" s="3"/>
      <c r="G7" s="3"/>
      <c r="H7" s="3"/>
      <c r="I7" s="3"/>
      <c r="J7" s="3"/>
    </row>
    <row r="8" spans="1:10" x14ac:dyDescent="0.3">
      <c r="A8" s="3"/>
      <c r="B8" s="3"/>
      <c r="C8" s="23" t="s">
        <v>283</v>
      </c>
      <c r="D8" s="3" t="s">
        <v>296</v>
      </c>
      <c r="E8" s="3"/>
      <c r="F8" s="3"/>
      <c r="G8" s="3"/>
      <c r="H8" s="3"/>
      <c r="I8" s="3"/>
      <c r="J8" s="3"/>
    </row>
    <row r="9" spans="1:10" x14ac:dyDescent="0.3">
      <c r="A9" s="3"/>
      <c r="B9" s="3"/>
      <c r="C9" s="23" t="s">
        <v>284</v>
      </c>
      <c r="D9" s="3" t="s">
        <v>297</v>
      </c>
      <c r="E9" s="3"/>
      <c r="F9" s="3"/>
      <c r="G9" s="3"/>
      <c r="H9" s="3"/>
      <c r="I9" s="3"/>
      <c r="J9" s="3"/>
    </row>
    <row r="10" spans="1:10" x14ac:dyDescent="0.3">
      <c r="A10" s="3"/>
      <c r="B10" s="3"/>
      <c r="C10" s="23" t="s">
        <v>285</v>
      </c>
      <c r="D10" s="3" t="s">
        <v>298</v>
      </c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23" t="s">
        <v>286</v>
      </c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23" t="s">
        <v>287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23" t="s">
        <v>248</v>
      </c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23" t="s">
        <v>288</v>
      </c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23" t="s">
        <v>289</v>
      </c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23" t="s">
        <v>290</v>
      </c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23" t="s">
        <v>291</v>
      </c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889-46AF-4808-B06F-ACED5C6C53AF}">
  <dimension ref="A1:J19"/>
  <sheetViews>
    <sheetView zoomScaleNormal="100" workbookViewId="0">
      <selection activeCell="J21" sqref="J21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88671875" bestFit="1" customWidth="1"/>
    <col min="4" max="4" width="73.88671875" bestFit="1" customWidth="1"/>
    <col min="5" max="5" width="12" bestFit="1" customWidth="1"/>
    <col min="6" max="6" width="12" customWidth="1"/>
    <col min="7" max="9" width="16" bestFit="1" customWidth="1"/>
    <col min="10" max="10" width="16.88671875" bestFit="1" customWidth="1"/>
    <col min="11" max="11" width="19.109375" bestFit="1" customWidth="1"/>
    <col min="12" max="12" width="15.21875" customWidth="1"/>
  </cols>
  <sheetData>
    <row r="1" spans="1:10" ht="18" x14ac:dyDescent="0.35">
      <c r="A1" s="33" t="s">
        <v>114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273</v>
      </c>
      <c r="G2" s="13" t="s">
        <v>146</v>
      </c>
      <c r="H2" s="13" t="s">
        <v>147</v>
      </c>
      <c r="I2" s="13" t="s">
        <v>148</v>
      </c>
      <c r="J2" s="13" t="s">
        <v>272</v>
      </c>
    </row>
    <row r="3" spans="1:10" x14ac:dyDescent="0.3">
      <c r="A3" s="3" t="str" cm="1">
        <f t="array" ref="A3:A19">_xlfn._xlws.FILTER(Activity!A:A,(Activity!A:A&lt;&gt;"")*(Activity!D:D=A1)*(Activity!C:C&lt;&gt;"""")*(Activity!G:G&lt;&gt;"Y"))</f>
        <v>A001</v>
      </c>
      <c r="B3" s="3" cm="1">
        <f t="array" ref="B3:D19">_xlfn._xlws.FILTER(Activity!C:E,(Activity!A:A&lt;&gt;"")*(Activity!D:D=A1)*(Activity!G:G&lt;&gt;"Y"))</f>
        <v>7</v>
      </c>
      <c r="C3" s="3" t="str">
        <v>Bucket Adjusment</v>
      </c>
      <c r="D3" s="3">
        <v>0</v>
      </c>
      <c r="E3" s="3">
        <v>1000544283</v>
      </c>
      <c r="F3" s="3"/>
      <c r="G3" s="10">
        <v>200000</v>
      </c>
      <c r="H3" s="10">
        <v>200000</v>
      </c>
      <c r="I3" s="10">
        <v>200000</v>
      </c>
      <c r="J3" s="10">
        <v>200000</v>
      </c>
    </row>
    <row r="4" spans="1:10" x14ac:dyDescent="0.3">
      <c r="A4" s="3" t="str">
        <v>A003</v>
      </c>
      <c r="B4" s="3">
        <v>10</v>
      </c>
      <c r="C4" s="3" t="str">
        <v>Bucket Adjusment</v>
      </c>
      <c r="D4" s="3" t="str">
        <v>test</v>
      </c>
      <c r="E4" s="3">
        <v>1000810348</v>
      </c>
      <c r="F4" s="3"/>
      <c r="G4" s="10"/>
      <c r="H4" s="10"/>
      <c r="I4" s="10"/>
      <c r="J4" s="10">
        <v>-210</v>
      </c>
    </row>
    <row r="5" spans="1:10" x14ac:dyDescent="0.3">
      <c r="A5" s="3" t="str">
        <v>A007</v>
      </c>
      <c r="B5" s="3">
        <v>17</v>
      </c>
      <c r="C5" s="3" t="str">
        <v>Bucket Adjusment</v>
      </c>
      <c r="D5" s="3" t="str">
        <v>Rekening WORST COLLECTIBILITY = 1, Kode Restruk Blank</v>
      </c>
      <c r="E5" s="3">
        <v>166282203</v>
      </c>
      <c r="F5" s="10">
        <v>200000</v>
      </c>
      <c r="G5" s="10">
        <v>200000</v>
      </c>
      <c r="H5" s="10">
        <v>200000</v>
      </c>
      <c r="I5" s="10">
        <v>200000</v>
      </c>
      <c r="J5" s="10">
        <v>200000</v>
      </c>
    </row>
    <row r="6" spans="1:10" x14ac:dyDescent="0.3">
      <c r="A6" s="3" t="str">
        <v>A007</v>
      </c>
      <c r="B6" s="3">
        <v>18</v>
      </c>
      <c r="C6" s="3" t="str">
        <v>Bucket Adjusment</v>
      </c>
      <c r="D6" s="3" t="str">
        <v>Rekening WORST COLLECTIBILITY = 2, Kode Restruk Blank</v>
      </c>
      <c r="E6" s="3">
        <v>225169064</v>
      </c>
      <c r="F6" s="10">
        <v>200000</v>
      </c>
      <c r="G6" s="10">
        <v>200000</v>
      </c>
      <c r="H6" s="10">
        <v>200000</v>
      </c>
      <c r="I6" s="10">
        <v>200000</v>
      </c>
      <c r="J6" s="10">
        <v>200000</v>
      </c>
    </row>
    <row r="7" spans="1:10" x14ac:dyDescent="0.3">
      <c r="A7" s="3" t="str">
        <v>A007</v>
      </c>
      <c r="B7" s="3">
        <v>19</v>
      </c>
      <c r="C7" s="3" t="str">
        <v>Bucket Adjusment</v>
      </c>
      <c r="D7" s="3" t="str">
        <v>Rekening WORST COLLECTIBILITY = 1, Kode Restruk 8</v>
      </c>
      <c r="E7" s="3">
        <v>1000103576</v>
      </c>
      <c r="F7" s="10">
        <v>200000</v>
      </c>
      <c r="G7" s="10">
        <v>200000</v>
      </c>
      <c r="H7" s="10">
        <v>200000</v>
      </c>
      <c r="I7" s="10">
        <v>200000</v>
      </c>
      <c r="J7" s="10">
        <v>200000</v>
      </c>
    </row>
    <row r="8" spans="1:10" x14ac:dyDescent="0.3">
      <c r="A8" s="3" t="str">
        <v>A007</v>
      </c>
      <c r="B8" s="3">
        <v>20</v>
      </c>
      <c r="C8" s="3" t="str">
        <v>Bucket Adjusment</v>
      </c>
      <c r="D8" s="3" t="str">
        <v>Rekening WORST COLLECTIBILITY = 2, Kode Restruk 8</v>
      </c>
      <c r="E8" s="3">
        <v>316027708</v>
      </c>
      <c r="F8" s="10">
        <v>200000</v>
      </c>
      <c r="G8" s="10">
        <v>200000</v>
      </c>
      <c r="H8" s="10">
        <v>200000</v>
      </c>
      <c r="I8" s="10">
        <v>200000</v>
      </c>
      <c r="J8" s="10">
        <v>200000</v>
      </c>
    </row>
    <row r="9" spans="1:10" x14ac:dyDescent="0.3">
      <c r="A9" s="3" t="str">
        <v>A007</v>
      </c>
      <c r="B9" s="3">
        <v>21</v>
      </c>
      <c r="C9" s="3" t="str">
        <v>Bucket Adjusment</v>
      </c>
      <c r="D9" s="3" t="str">
        <v>Rekening WORST COLLECTIBILITY = 1, Kode Restruk Selain Blank dan 8</v>
      </c>
      <c r="E9" s="3">
        <v>1000809853</v>
      </c>
      <c r="F9" s="10">
        <v>200000</v>
      </c>
      <c r="G9" s="10">
        <v>200000</v>
      </c>
      <c r="H9" s="10">
        <v>200000</v>
      </c>
      <c r="I9" s="10">
        <v>200000</v>
      </c>
      <c r="J9" s="10">
        <v>200000</v>
      </c>
    </row>
    <row r="10" spans="1:10" x14ac:dyDescent="0.3">
      <c r="A10" s="3" t="str">
        <v>A007</v>
      </c>
      <c r="B10" s="3">
        <v>22</v>
      </c>
      <c r="C10" s="3" t="str">
        <v>Bucket Adjusment</v>
      </c>
      <c r="D10" s="3" t="str">
        <v>Rekening WORST COLLECTIBILITY = 2, Kode Restruk Selain Blank dan 8</v>
      </c>
      <c r="E10" s="3">
        <v>1000139853</v>
      </c>
      <c r="F10" s="10">
        <v>200000</v>
      </c>
      <c r="G10" s="10">
        <v>200000</v>
      </c>
      <c r="H10" s="10">
        <v>200000</v>
      </c>
      <c r="I10" s="10">
        <v>200000</v>
      </c>
      <c r="J10" s="10">
        <v>200000</v>
      </c>
    </row>
    <row r="11" spans="1:10" x14ac:dyDescent="0.3">
      <c r="A11" s="3" t="str">
        <v>A007</v>
      </c>
      <c r="B11" s="3">
        <v>23</v>
      </c>
      <c r="C11" s="3" t="str">
        <v>Bucket Adjusment</v>
      </c>
      <c r="D11" s="3" t="str">
        <v>Rekening WORST COLLECTIBILITY = 3, Kode Restruk Blank</v>
      </c>
      <c r="E11" s="3">
        <v>317717826</v>
      </c>
      <c r="F11" s="10">
        <v>200000</v>
      </c>
      <c r="G11" s="10">
        <v>200000</v>
      </c>
      <c r="H11" s="10">
        <v>200000</v>
      </c>
      <c r="I11" s="10">
        <v>200000</v>
      </c>
      <c r="J11" s="10">
        <v>200000</v>
      </c>
    </row>
    <row r="12" spans="1:10" x14ac:dyDescent="0.3">
      <c r="A12" s="3" t="str">
        <v>A007</v>
      </c>
      <c r="B12" s="3">
        <v>24</v>
      </c>
      <c r="C12" s="3" t="str">
        <v>Bucket Adjusment</v>
      </c>
      <c r="D12" s="3" t="str">
        <v>Rekening WORST COLLECTIBILITY = 4, Kode Restruk Blank</v>
      </c>
      <c r="E12" s="3">
        <v>317717768</v>
      </c>
      <c r="F12" s="10">
        <v>200000</v>
      </c>
      <c r="G12" s="10">
        <v>200000</v>
      </c>
      <c r="H12" s="10">
        <v>200000</v>
      </c>
      <c r="I12" s="10">
        <v>200000</v>
      </c>
      <c r="J12" s="10">
        <v>200000</v>
      </c>
    </row>
    <row r="13" spans="1:10" x14ac:dyDescent="0.3">
      <c r="A13" s="3" t="str">
        <v>A007</v>
      </c>
      <c r="B13" s="3">
        <v>25</v>
      </c>
      <c r="C13" s="3" t="str">
        <v>Bucket Adjusment</v>
      </c>
      <c r="D13" s="3" t="str">
        <v>Rekening WORST COLLECTIBILITY = 5, Kode Restruk Blank</v>
      </c>
      <c r="E13" s="3">
        <v>315700450</v>
      </c>
      <c r="F13" s="10">
        <v>200000</v>
      </c>
      <c r="G13" s="10">
        <v>200000</v>
      </c>
      <c r="H13" s="10">
        <v>200000</v>
      </c>
      <c r="I13" s="10">
        <v>200000</v>
      </c>
      <c r="J13" s="10">
        <v>200000</v>
      </c>
    </row>
    <row r="14" spans="1:10" x14ac:dyDescent="0.3">
      <c r="A14" s="3" t="str">
        <v>A007</v>
      </c>
      <c r="B14" s="3">
        <v>26</v>
      </c>
      <c r="C14" s="3" t="str">
        <v>Bucket Adjusment</v>
      </c>
      <c r="D14" s="3" t="str">
        <v>Rekening WORST COLLECTIBILITY = 3, Kode Restruk 8</v>
      </c>
      <c r="E14" s="3">
        <v>315608092</v>
      </c>
      <c r="F14" s="10">
        <v>200000</v>
      </c>
      <c r="G14" s="10">
        <v>200000</v>
      </c>
      <c r="H14" s="10">
        <v>200000</v>
      </c>
      <c r="I14" s="10">
        <v>200000</v>
      </c>
      <c r="J14" s="10">
        <v>200000</v>
      </c>
    </row>
    <row r="15" spans="1:10" x14ac:dyDescent="0.3">
      <c r="A15" s="3" t="str">
        <v>A007</v>
      </c>
      <c r="B15" s="3">
        <v>27</v>
      </c>
      <c r="C15" s="3" t="str">
        <v>Bucket Adjusment</v>
      </c>
      <c r="D15" s="3" t="str">
        <v>Rekening WORST COLLECTIBILITY = 4, Kode Restruk 8</v>
      </c>
      <c r="E15" s="3">
        <v>317658177</v>
      </c>
      <c r="F15" s="10">
        <v>200000</v>
      </c>
      <c r="G15" s="10">
        <v>200000</v>
      </c>
      <c r="H15" s="10">
        <v>200000</v>
      </c>
      <c r="I15" s="10">
        <v>200000</v>
      </c>
      <c r="J15" s="10">
        <v>200000</v>
      </c>
    </row>
    <row r="16" spans="1:10" x14ac:dyDescent="0.3">
      <c r="A16" s="3" t="str">
        <v>A007</v>
      </c>
      <c r="B16" s="3">
        <v>28</v>
      </c>
      <c r="C16" s="3" t="str">
        <v>Bucket Adjusment</v>
      </c>
      <c r="D16" s="3" t="str">
        <v>Rekening WORST COLLECTIBILITY = 5, Kode Restruk 8</v>
      </c>
      <c r="E16" s="3">
        <v>315607633</v>
      </c>
      <c r="F16" s="10">
        <v>200000</v>
      </c>
      <c r="G16" s="10">
        <v>200000</v>
      </c>
      <c r="H16" s="10">
        <v>200000</v>
      </c>
      <c r="I16" s="10">
        <v>200000</v>
      </c>
      <c r="J16" s="10">
        <v>200000</v>
      </c>
    </row>
    <row r="17" spans="1:10" x14ac:dyDescent="0.3">
      <c r="A17" s="3" t="str">
        <v>A007</v>
      </c>
      <c r="B17" s="3">
        <v>29</v>
      </c>
      <c r="C17" s="3" t="str">
        <v>Bucket Adjusment</v>
      </c>
      <c r="D17" s="3" t="str">
        <v>Rekening WORST COLLECTIBILITY = 3, Kode Restruk Selain Blank dan 8</v>
      </c>
      <c r="E17" s="3">
        <v>317241653</v>
      </c>
      <c r="F17" s="10">
        <v>200000</v>
      </c>
      <c r="G17" s="10">
        <v>200000</v>
      </c>
      <c r="H17" s="10">
        <v>200000</v>
      </c>
      <c r="I17" s="10">
        <v>200000</v>
      </c>
      <c r="J17" s="10">
        <v>200000</v>
      </c>
    </row>
    <row r="18" spans="1:10" x14ac:dyDescent="0.3">
      <c r="A18" s="3" t="str">
        <v>A007</v>
      </c>
      <c r="B18" s="3">
        <v>30</v>
      </c>
      <c r="C18" s="3" t="str">
        <v>Bucket Adjusment</v>
      </c>
      <c r="D18" s="3" t="str">
        <v>Rekening WORST COLLECTIBILITY = 4, Kode Restruk Selain Blank dan 8</v>
      </c>
      <c r="E18" s="3">
        <v>317657548</v>
      </c>
      <c r="F18" s="10">
        <v>200000</v>
      </c>
      <c r="G18" s="10">
        <v>200000</v>
      </c>
      <c r="H18" s="10">
        <v>200000</v>
      </c>
      <c r="I18" s="10">
        <v>200000</v>
      </c>
      <c r="J18" s="10">
        <v>200000</v>
      </c>
    </row>
    <row r="19" spans="1:10" x14ac:dyDescent="0.3">
      <c r="A19" s="3" t="str">
        <v>A007</v>
      </c>
      <c r="B19" s="3">
        <v>31</v>
      </c>
      <c r="C19" s="3" t="str">
        <v>Bucket Adjusment</v>
      </c>
      <c r="D19" s="3" t="str">
        <v>Rekening WORST COLLECTIBILITY = 5, Kode Restruk Selain Blank dan 8</v>
      </c>
      <c r="E19" s="3">
        <v>315596629</v>
      </c>
      <c r="F19" s="10">
        <v>200000</v>
      </c>
      <c r="G19" s="10">
        <v>200000</v>
      </c>
      <c r="H19" s="10">
        <v>200000</v>
      </c>
      <c r="I19" s="10">
        <v>200000</v>
      </c>
      <c r="J19" s="10">
        <v>200000</v>
      </c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68C1F8-ABFC-40E1-A4B5-14A9F0EF6A32}">
          <x14:formula1>
            <xm:f>Var!$B$13:$B$22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AC-65BB-400B-8328-46C49E04DC52}">
  <dimension ref="A1:Q6"/>
  <sheetViews>
    <sheetView zoomScaleNormal="100" workbookViewId="0">
      <selection activeCell="D11" sqref="D11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8.33203125" bestFit="1" customWidth="1"/>
    <col min="4" max="4" width="17.77734375" bestFit="1" customWidth="1"/>
    <col min="5" max="5" width="11.21875" bestFit="1" customWidth="1"/>
    <col min="6" max="6" width="11.33203125" bestFit="1" customWidth="1"/>
    <col min="7" max="7" width="13.44140625" bestFit="1" customWidth="1"/>
    <col min="8" max="8" width="13.5546875" bestFit="1" customWidth="1"/>
    <col min="9" max="9" width="9.33203125" bestFit="1" customWidth="1"/>
    <col min="11" max="11" width="8.33203125" bestFit="1" customWidth="1"/>
    <col min="12" max="12" width="19.5546875" customWidth="1"/>
    <col min="13" max="13" width="11.33203125" bestFit="1" customWidth="1"/>
    <col min="14" max="14" width="12" bestFit="1" customWidth="1"/>
    <col min="15" max="16" width="10.5546875" bestFit="1" customWidth="1"/>
    <col min="17" max="17" width="11" bestFit="1" customWidth="1"/>
  </cols>
  <sheetData>
    <row r="1" spans="1:17" ht="18" x14ac:dyDescent="0.35">
      <c r="A1" s="34" t="s">
        <v>118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152</v>
      </c>
      <c r="F2" s="13" t="s">
        <v>153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161</v>
      </c>
      <c r="O2" s="13" t="s">
        <v>162</v>
      </c>
      <c r="P2" s="13" t="s">
        <v>163</v>
      </c>
      <c r="Q2" s="13" t="s">
        <v>164</v>
      </c>
    </row>
    <row r="3" spans="1:17" x14ac:dyDescent="0.3">
      <c r="A3" s="3" t="str" cm="1">
        <f t="array" ref="A3:A6">_xlfn._xlws.FILTER(Activity!A:A,(Activity!A:A&lt;&gt;"")*(Activity!D:D=A1)*(Activity!C:C&lt;&gt;"""")*(Activity!G:G&lt;&gt;"Y"))</f>
        <v>A005</v>
      </c>
      <c r="B3" s="3" cm="1">
        <f t="array" ref="B3:D6">_xlfn._xlws.FILTER(Activity!C:E,(Activity!A:A&lt;&gt;"")*(Activity!D:D=A1)*(Activity!G:G&lt;&gt;"Y"))</f>
        <v>13</v>
      </c>
      <c r="C3" s="3" t="str">
        <v>Asuransi</v>
      </c>
      <c r="D3" s="3" t="str">
        <v>Col 5</v>
      </c>
      <c r="E3" s="14">
        <v>1000809820</v>
      </c>
      <c r="F3" s="14" t="s">
        <v>165</v>
      </c>
      <c r="G3" s="15">
        <v>1000000000</v>
      </c>
      <c r="H3" s="15">
        <v>100000</v>
      </c>
      <c r="I3" s="6" t="s">
        <v>166</v>
      </c>
      <c r="J3" s="15">
        <v>50000</v>
      </c>
      <c r="K3" s="15">
        <v>10000</v>
      </c>
      <c r="L3" s="14" t="s">
        <v>320</v>
      </c>
      <c r="M3" s="14">
        <v>228356776</v>
      </c>
      <c r="N3" s="16" t="s">
        <v>321</v>
      </c>
      <c r="O3" s="16" t="s">
        <v>167</v>
      </c>
      <c r="P3" s="16" t="s">
        <v>168</v>
      </c>
      <c r="Q3" s="14">
        <v>315596629</v>
      </c>
    </row>
    <row r="4" spans="1:17" x14ac:dyDescent="0.3">
      <c r="A4" s="3" t="str">
        <v>A005</v>
      </c>
      <c r="B4" s="3">
        <v>14</v>
      </c>
      <c r="C4" s="3" t="str">
        <v>Asuransi</v>
      </c>
      <c r="D4" s="3" t="str">
        <v>Col 1</v>
      </c>
      <c r="E4" s="14">
        <v>1000809820</v>
      </c>
      <c r="F4" s="14" t="s">
        <v>165</v>
      </c>
      <c r="G4" s="15">
        <v>1000000000</v>
      </c>
      <c r="H4" s="15">
        <v>100000</v>
      </c>
      <c r="I4" s="6" t="s">
        <v>166</v>
      </c>
      <c r="J4" s="15">
        <v>50000</v>
      </c>
      <c r="K4" s="15">
        <v>10000</v>
      </c>
      <c r="L4" s="14" t="s">
        <v>322</v>
      </c>
      <c r="M4" s="14">
        <v>228356776</v>
      </c>
      <c r="N4" s="16" t="s">
        <v>323</v>
      </c>
      <c r="O4" s="16" t="s">
        <v>167</v>
      </c>
      <c r="P4" s="16" t="s">
        <v>168</v>
      </c>
      <c r="Q4" s="14">
        <v>1000023521</v>
      </c>
    </row>
    <row r="5" spans="1:17" x14ac:dyDescent="0.3">
      <c r="A5" s="3" t="str">
        <v>A005</v>
      </c>
      <c r="B5" s="3">
        <v>15</v>
      </c>
      <c r="C5" s="3" t="str">
        <v>Asuransi</v>
      </c>
      <c r="D5" s="3" t="str">
        <v>Col 2</v>
      </c>
      <c r="E5" s="14">
        <v>1000809820</v>
      </c>
      <c r="F5" s="14" t="s">
        <v>165</v>
      </c>
      <c r="G5" s="15">
        <v>1000000000</v>
      </c>
      <c r="H5" s="15">
        <v>100000</v>
      </c>
      <c r="I5" s="6" t="s">
        <v>166</v>
      </c>
      <c r="J5" s="15">
        <v>50000</v>
      </c>
      <c r="K5" s="15">
        <v>10000</v>
      </c>
      <c r="L5" s="14" t="s">
        <v>326</v>
      </c>
      <c r="M5" s="14">
        <v>228356776</v>
      </c>
      <c r="N5" s="16" t="s">
        <v>324</v>
      </c>
      <c r="O5" s="16" t="s">
        <v>167</v>
      </c>
      <c r="P5" s="16" t="s">
        <v>168</v>
      </c>
      <c r="Q5" s="14">
        <v>166279969</v>
      </c>
    </row>
    <row r="6" spans="1:17" x14ac:dyDescent="0.3">
      <c r="A6" s="3" t="str">
        <v>A005</v>
      </c>
      <c r="B6" s="3">
        <v>16</v>
      </c>
      <c r="C6" s="3" t="str">
        <v>Asuransi</v>
      </c>
      <c r="D6" s="3" t="str">
        <v>Col 1 dengan restruk</v>
      </c>
      <c r="E6" s="14">
        <v>1000809820</v>
      </c>
      <c r="F6" s="14" t="s">
        <v>165</v>
      </c>
      <c r="G6" s="15">
        <v>1000000000</v>
      </c>
      <c r="H6" s="15">
        <v>100000</v>
      </c>
      <c r="I6" s="6" t="s">
        <v>166</v>
      </c>
      <c r="J6" s="15">
        <v>50000</v>
      </c>
      <c r="K6" s="15">
        <v>10000</v>
      </c>
      <c r="L6" s="14" t="s">
        <v>327</v>
      </c>
      <c r="M6" s="14">
        <v>228356776</v>
      </c>
      <c r="N6" s="16" t="s">
        <v>325</v>
      </c>
      <c r="O6" s="16" t="s">
        <v>167</v>
      </c>
      <c r="P6" s="16" t="s">
        <v>168</v>
      </c>
      <c r="Q6" s="14">
        <v>167971381</v>
      </c>
    </row>
  </sheetData>
  <mergeCells count="1"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79E74-18EC-4CA1-A0A2-FBFBFAE96C09}">
          <x14:formula1>
            <xm:f>Var!$B$13:$B$22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7AA-ADED-4D28-A781-927C1D368780}">
  <dimension ref="A1:AA29"/>
  <sheetViews>
    <sheetView zoomScale="85" zoomScaleNormal="85" workbookViewId="0">
      <selection activeCell="F31" sqref="F31"/>
    </sheetView>
  </sheetViews>
  <sheetFormatPr defaultRowHeight="14.4" x14ac:dyDescent="0.3"/>
  <cols>
    <col min="1" max="1" width="8.21875" bestFit="1" customWidth="1"/>
    <col min="2" max="2" width="6.88671875" bestFit="1" customWidth="1"/>
    <col min="3" max="3" width="16.77734375" bestFit="1" customWidth="1"/>
    <col min="4" max="4" width="91.5546875" bestFit="1" customWidth="1"/>
    <col min="5" max="5" width="11.21875" bestFit="1" customWidth="1"/>
    <col min="6" max="6" width="16.21875" customWidth="1"/>
    <col min="7" max="7" width="13.44140625" bestFit="1" customWidth="1"/>
    <col min="8" max="8" width="22.21875" hidden="1" customWidth="1"/>
    <col min="9" max="9" width="23.5546875" hidden="1" customWidth="1"/>
    <col min="10" max="10" width="18.6640625" hidden="1" customWidth="1"/>
    <col min="11" max="11" width="23.109375" hidden="1" customWidth="1"/>
    <col min="12" max="12" width="23.109375" customWidth="1"/>
    <col min="13" max="17" width="20.33203125" customWidth="1"/>
    <col min="18" max="18" width="12.88671875" bestFit="1" customWidth="1"/>
    <col min="19" max="19" width="10.109375" bestFit="1" customWidth="1"/>
    <col min="20" max="20" width="2" bestFit="1" customWidth="1"/>
    <col min="21" max="21" width="2.109375" bestFit="1" customWidth="1"/>
    <col min="22" max="26" width="17.6640625" customWidth="1"/>
  </cols>
  <sheetData>
    <row r="1" spans="1:27" ht="18" x14ac:dyDescent="0.35">
      <c r="A1" s="33" t="s">
        <v>119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2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169</v>
      </c>
      <c r="G2" s="13" t="s">
        <v>170</v>
      </c>
      <c r="H2" s="13" t="s">
        <v>171</v>
      </c>
      <c r="I2" s="13" t="s">
        <v>172</v>
      </c>
      <c r="J2" s="13" t="s">
        <v>173</v>
      </c>
      <c r="K2" s="13" t="s">
        <v>174</v>
      </c>
      <c r="L2" s="13" t="s">
        <v>198</v>
      </c>
      <c r="M2" s="13" t="s">
        <v>189</v>
      </c>
      <c r="N2" s="13" t="s">
        <v>190</v>
      </c>
      <c r="O2" s="13" t="s">
        <v>191</v>
      </c>
      <c r="P2" s="13" t="s">
        <v>192</v>
      </c>
      <c r="Q2" s="13" t="s">
        <v>197</v>
      </c>
      <c r="U2"/>
      <c r="V2" s="17" t="s">
        <v>169</v>
      </c>
      <c r="W2" s="17" t="s">
        <v>170</v>
      </c>
      <c r="X2" s="17" t="s">
        <v>171</v>
      </c>
      <c r="Y2" s="17" t="s">
        <v>172</v>
      </c>
      <c r="Z2" s="17" t="s">
        <v>173</v>
      </c>
      <c r="AA2" s="17" t="s">
        <v>174</v>
      </c>
    </row>
    <row r="3" spans="1:27" x14ac:dyDescent="0.3">
      <c r="A3" s="3" t="str" cm="1">
        <f t="array" ref="A3">_xlfn._xlws.FILTER(Activity!A:A,(Activity!A:A&lt;&gt;"")*(Activity!D:D=A1)*(Activity!C:C&lt;&gt;"""")*(Activity!G:G&lt;&gt;"Y"))</f>
        <v>A002</v>
      </c>
      <c r="B3" s="3" cm="1">
        <f t="array" ref="B3:D3">_xlfn._xlws.FILTER(Activity!C:E,(Activity!A:A&lt;&gt;"")*(Activity!D:D=A1)*(Activity!G:G&lt;&gt;"Y"))</f>
        <v>5</v>
      </c>
      <c r="C3" s="3" t="str">
        <v>Maintenance Rek</v>
      </c>
      <c r="D3" s="3" t="str">
        <v>test</v>
      </c>
      <c r="E3" s="14">
        <v>187582982</v>
      </c>
      <c r="F3" s="6"/>
      <c r="G3" s="15"/>
      <c r="H3" s="15"/>
      <c r="I3" s="6"/>
      <c r="J3" s="15"/>
      <c r="K3" s="15"/>
      <c r="L3" s="15"/>
      <c r="M3" s="6" t="s">
        <v>266</v>
      </c>
      <c r="N3" s="6" t="s">
        <v>266</v>
      </c>
      <c r="O3" s="19">
        <v>45689</v>
      </c>
      <c r="P3" s="19">
        <v>45689</v>
      </c>
      <c r="Q3" s="15">
        <v>3</v>
      </c>
      <c r="U3" s="35">
        <v>1</v>
      </c>
      <c r="V3" s="6">
        <v>1000555400</v>
      </c>
      <c r="W3" s="6">
        <v>7</v>
      </c>
      <c r="X3" s="6" t="s">
        <v>175</v>
      </c>
      <c r="Y3" s="18" t="s">
        <v>176</v>
      </c>
      <c r="Z3" s="3">
        <v>2</v>
      </c>
      <c r="AA3" s="3">
        <v>1</v>
      </c>
    </row>
    <row r="4" spans="1:27" x14ac:dyDescent="0.3">
      <c r="A4" s="3"/>
      <c r="B4" s="3"/>
      <c r="C4" s="3"/>
      <c r="D4" s="3"/>
      <c r="E4" s="14">
        <v>253173485</v>
      </c>
      <c r="F4" s="6"/>
      <c r="G4" s="15"/>
      <c r="H4" s="15"/>
      <c r="I4" s="6"/>
      <c r="J4" s="15"/>
      <c r="K4" s="15"/>
      <c r="L4" s="15"/>
      <c r="M4" s="6" t="s">
        <v>265</v>
      </c>
      <c r="N4" s="6" t="s">
        <v>265</v>
      </c>
      <c r="O4" s="19">
        <v>45323</v>
      </c>
      <c r="P4" s="19">
        <v>45323</v>
      </c>
      <c r="Q4" s="3">
        <v>3</v>
      </c>
      <c r="U4" s="35"/>
      <c r="V4" s="6">
        <v>1000555400</v>
      </c>
      <c r="W4" s="6">
        <v>7</v>
      </c>
      <c r="X4" s="6" t="s">
        <v>175</v>
      </c>
      <c r="Y4" s="18" t="s">
        <v>176</v>
      </c>
      <c r="Z4" s="3">
        <v>2</v>
      </c>
      <c r="AA4" s="3">
        <v>1</v>
      </c>
    </row>
    <row r="5" spans="1:27" x14ac:dyDescent="0.3">
      <c r="A5" s="3"/>
      <c r="B5" s="3"/>
      <c r="C5" s="3"/>
      <c r="D5" s="3"/>
      <c r="E5" s="14">
        <v>315605444</v>
      </c>
      <c r="F5" s="6"/>
      <c r="G5" s="15"/>
      <c r="H5" s="15"/>
      <c r="I5" s="6"/>
      <c r="J5" s="15"/>
      <c r="K5" s="15"/>
      <c r="L5" s="15"/>
      <c r="M5" s="6" t="s">
        <v>265</v>
      </c>
      <c r="N5" s="6" t="s">
        <v>266</v>
      </c>
      <c r="O5" s="19">
        <v>45323</v>
      </c>
      <c r="P5" s="19">
        <v>45689</v>
      </c>
      <c r="Q5" s="3">
        <v>3</v>
      </c>
      <c r="U5" s="35"/>
      <c r="V5" s="6">
        <v>1000555400</v>
      </c>
      <c r="W5" s="6">
        <v>7</v>
      </c>
      <c r="X5" s="6" t="s">
        <v>175</v>
      </c>
      <c r="Y5" s="18" t="s">
        <v>176</v>
      </c>
      <c r="Z5" s="3">
        <v>2</v>
      </c>
      <c r="AA5" s="3">
        <v>1</v>
      </c>
    </row>
    <row r="6" spans="1:27" x14ac:dyDescent="0.3">
      <c r="A6" s="3"/>
      <c r="B6" s="3"/>
      <c r="C6" s="3"/>
      <c r="D6" s="3"/>
      <c r="E6" s="14">
        <v>316027742</v>
      </c>
      <c r="F6" s="6"/>
      <c r="G6" s="6"/>
      <c r="H6" s="6"/>
      <c r="I6" s="18"/>
      <c r="J6" s="3"/>
      <c r="K6" s="3"/>
      <c r="L6" s="3"/>
      <c r="M6" s="6" t="s">
        <v>265</v>
      </c>
      <c r="N6" s="6" t="s">
        <v>266</v>
      </c>
      <c r="O6" s="19">
        <v>45323</v>
      </c>
      <c r="P6" s="19">
        <v>45689</v>
      </c>
      <c r="Q6" s="3">
        <v>3</v>
      </c>
      <c r="U6" s="35"/>
      <c r="V6" s="6">
        <v>1000555400</v>
      </c>
      <c r="W6" s="6">
        <v>7</v>
      </c>
      <c r="X6" s="6" t="s">
        <v>175</v>
      </c>
      <c r="Y6" s="18" t="s">
        <v>176</v>
      </c>
      <c r="Z6" s="3">
        <v>2</v>
      </c>
      <c r="AA6" s="3">
        <v>1</v>
      </c>
    </row>
    <row r="7" spans="1:27" x14ac:dyDescent="0.3">
      <c r="A7" s="3"/>
      <c r="B7" s="3"/>
      <c r="C7" s="3"/>
      <c r="D7" s="3"/>
      <c r="E7" s="14">
        <v>316987952</v>
      </c>
      <c r="F7" s="6"/>
      <c r="G7" s="6"/>
      <c r="H7" s="6"/>
      <c r="I7" s="18"/>
      <c r="J7" s="3"/>
      <c r="K7" s="3"/>
      <c r="L7" s="3"/>
      <c r="M7" s="6"/>
      <c r="N7" s="6"/>
      <c r="O7" s="19">
        <v>45323</v>
      </c>
      <c r="P7" s="19">
        <v>45689</v>
      </c>
      <c r="Q7" s="3">
        <v>3</v>
      </c>
      <c r="U7" s="35"/>
      <c r="V7" s="6">
        <v>1000555400</v>
      </c>
      <c r="W7" s="6">
        <v>7</v>
      </c>
      <c r="X7" s="6" t="s">
        <v>175</v>
      </c>
      <c r="Y7" s="18" t="s">
        <v>176</v>
      </c>
      <c r="Z7" s="3">
        <v>2</v>
      </c>
      <c r="AA7" s="3">
        <v>1</v>
      </c>
    </row>
    <row r="8" spans="1:27" x14ac:dyDescent="0.3">
      <c r="A8" s="3"/>
      <c r="B8" s="3"/>
      <c r="C8" s="3"/>
      <c r="D8" s="3"/>
      <c r="E8" s="3">
        <v>317078978</v>
      </c>
      <c r="F8" s="6"/>
      <c r="G8" s="6"/>
      <c r="H8" s="6"/>
      <c r="I8" s="18"/>
      <c r="J8" s="3"/>
      <c r="K8" s="3"/>
      <c r="L8" s="3"/>
      <c r="M8" s="6"/>
      <c r="N8" s="3" t="s">
        <v>267</v>
      </c>
      <c r="O8" s="19"/>
      <c r="P8" s="19"/>
      <c r="Q8" s="3">
        <v>3</v>
      </c>
    </row>
    <row r="9" spans="1:27" x14ac:dyDescent="0.3">
      <c r="A9" s="3"/>
      <c r="B9" s="3"/>
      <c r="C9" s="3"/>
      <c r="D9" s="3"/>
      <c r="E9" s="3">
        <v>317099932</v>
      </c>
      <c r="F9" s="6"/>
      <c r="G9" s="6"/>
      <c r="H9" s="6"/>
      <c r="I9" s="18"/>
      <c r="J9" s="3"/>
      <c r="K9" s="3"/>
      <c r="L9" s="3"/>
      <c r="M9" s="3" t="s">
        <v>268</v>
      </c>
      <c r="N9" s="6"/>
      <c r="O9" s="19"/>
      <c r="P9" s="19"/>
      <c r="Q9" s="3">
        <v>4</v>
      </c>
    </row>
    <row r="10" spans="1:27" x14ac:dyDescent="0.3">
      <c r="A10" s="3"/>
      <c r="B10" s="3"/>
      <c r="C10" s="3"/>
      <c r="D10" s="3"/>
      <c r="E10" s="3">
        <v>317205943</v>
      </c>
      <c r="F10" s="6"/>
      <c r="G10" s="6"/>
      <c r="H10" s="6"/>
      <c r="I10" s="18"/>
      <c r="J10" s="3"/>
      <c r="K10" s="3"/>
      <c r="L10" s="3"/>
      <c r="M10" s="6"/>
      <c r="N10" s="6"/>
      <c r="O10" s="19">
        <v>42165</v>
      </c>
      <c r="P10" s="19"/>
      <c r="Q10" s="3">
        <v>4</v>
      </c>
      <c r="U10" s="35">
        <v>2</v>
      </c>
      <c r="V10" s="6">
        <v>1000483681</v>
      </c>
      <c r="W10" s="6">
        <v>7</v>
      </c>
      <c r="X10" s="6" t="s">
        <v>175</v>
      </c>
      <c r="Y10" s="18" t="s">
        <v>177</v>
      </c>
      <c r="Z10" s="3">
        <v>1</v>
      </c>
      <c r="AA10" s="3">
        <v>2</v>
      </c>
    </row>
    <row r="11" spans="1:27" x14ac:dyDescent="0.3">
      <c r="A11" s="3"/>
      <c r="B11" s="3"/>
      <c r="C11" s="3"/>
      <c r="D11" s="3"/>
      <c r="E11" s="3">
        <v>317249233</v>
      </c>
      <c r="F11" s="3"/>
      <c r="G11" s="3"/>
      <c r="H11" s="3"/>
      <c r="I11" s="3"/>
      <c r="J11" s="3"/>
      <c r="K11" s="3"/>
      <c r="L11" s="3"/>
      <c r="M11" s="6"/>
      <c r="N11" s="6"/>
      <c r="O11" s="19"/>
      <c r="P11" s="24">
        <v>42210</v>
      </c>
      <c r="Q11" s="3">
        <v>4</v>
      </c>
      <c r="U11" s="35"/>
      <c r="V11" s="6">
        <v>1000483681</v>
      </c>
      <c r="W11" s="6">
        <v>7</v>
      </c>
      <c r="X11" s="6" t="s">
        <v>175</v>
      </c>
      <c r="Y11" s="18" t="s">
        <v>177</v>
      </c>
      <c r="Z11" s="3">
        <v>1</v>
      </c>
      <c r="AA11" s="3">
        <v>2</v>
      </c>
    </row>
    <row r="12" spans="1:27" x14ac:dyDescent="0.3">
      <c r="A12" s="3"/>
      <c r="B12" s="3"/>
      <c r="C12" s="3"/>
      <c r="D12" s="3"/>
      <c r="E12" s="3">
        <v>317249709</v>
      </c>
      <c r="F12" s="3"/>
      <c r="G12" s="3"/>
      <c r="H12" s="3"/>
      <c r="I12" s="3"/>
      <c r="J12" s="3"/>
      <c r="K12" s="3"/>
      <c r="L12" s="3"/>
      <c r="M12" s="6"/>
      <c r="N12" s="6" t="s">
        <v>266</v>
      </c>
      <c r="O12" s="19"/>
      <c r="P12" s="19"/>
      <c r="Q12" s="3">
        <v>4</v>
      </c>
      <c r="U12" s="35"/>
      <c r="V12" s="6">
        <v>1000483681</v>
      </c>
      <c r="W12" s="6">
        <v>7</v>
      </c>
      <c r="X12" s="6" t="s">
        <v>175</v>
      </c>
      <c r="Y12" s="18" t="s">
        <v>177</v>
      </c>
      <c r="Z12" s="3">
        <v>1</v>
      </c>
      <c r="AA12" s="3">
        <v>2</v>
      </c>
    </row>
    <row r="13" spans="1:27" x14ac:dyDescent="0.3">
      <c r="A13" s="3"/>
      <c r="B13" s="3"/>
      <c r="C13" s="3"/>
      <c r="D13" s="3"/>
      <c r="E13" s="3">
        <v>317410464</v>
      </c>
      <c r="F13" s="3"/>
      <c r="G13" s="3"/>
      <c r="H13" s="3"/>
      <c r="I13" s="3"/>
      <c r="J13" s="3"/>
      <c r="K13" s="3"/>
      <c r="L13" s="3"/>
      <c r="M13" s="6" t="s">
        <v>265</v>
      </c>
      <c r="N13" s="6"/>
      <c r="O13" s="19"/>
      <c r="P13" s="19"/>
      <c r="Q13" s="3">
        <v>2</v>
      </c>
      <c r="U13" s="35"/>
      <c r="V13" s="6">
        <v>1000483681</v>
      </c>
      <c r="W13" s="6">
        <v>7</v>
      </c>
      <c r="X13" s="6" t="s">
        <v>175</v>
      </c>
      <c r="Y13" s="18" t="s">
        <v>177</v>
      </c>
      <c r="Z13" s="3">
        <v>1</v>
      </c>
      <c r="AA13" s="3">
        <v>2</v>
      </c>
    </row>
    <row r="14" spans="1:27" x14ac:dyDescent="0.3">
      <c r="A14" s="3"/>
      <c r="B14" s="3"/>
      <c r="C14" s="3"/>
      <c r="D14" s="3"/>
      <c r="E14" s="3">
        <v>317413103</v>
      </c>
      <c r="F14" s="3"/>
      <c r="G14" s="3"/>
      <c r="H14" s="3"/>
      <c r="I14" s="3"/>
      <c r="J14" s="3"/>
      <c r="K14" s="3"/>
      <c r="L14" s="3"/>
      <c r="M14" s="6"/>
      <c r="N14" s="6"/>
      <c r="O14" s="26" t="s">
        <v>270</v>
      </c>
      <c r="P14" s="19"/>
      <c r="Q14" s="3">
        <v>2</v>
      </c>
      <c r="U14" s="35"/>
      <c r="V14" s="6">
        <v>1000483681</v>
      </c>
      <c r="W14" s="6">
        <v>7</v>
      </c>
      <c r="X14" s="6" t="s">
        <v>175</v>
      </c>
      <c r="Y14" s="18" t="s">
        <v>177</v>
      </c>
      <c r="Z14" s="3">
        <v>1</v>
      </c>
      <c r="AA14" s="3">
        <v>2</v>
      </c>
    </row>
    <row r="15" spans="1:27" x14ac:dyDescent="0.3">
      <c r="A15" s="3"/>
      <c r="B15" s="3"/>
      <c r="C15" s="3"/>
      <c r="D15" s="3"/>
      <c r="E15" s="3">
        <v>317695812</v>
      </c>
      <c r="F15" s="3"/>
      <c r="G15" s="3"/>
      <c r="H15" s="3"/>
      <c r="I15" s="3"/>
      <c r="J15" s="3"/>
      <c r="K15" s="3"/>
      <c r="L15" s="3"/>
      <c r="M15" s="6"/>
      <c r="N15" s="6"/>
      <c r="O15" s="19"/>
      <c r="P15" s="24">
        <v>42547</v>
      </c>
      <c r="Q15" s="3">
        <v>2</v>
      </c>
    </row>
    <row r="16" spans="1:27" x14ac:dyDescent="0.3">
      <c r="A16" s="3"/>
      <c r="B16" s="3"/>
      <c r="C16" s="3"/>
      <c r="D16" s="3"/>
      <c r="E16" s="3">
        <v>147068687</v>
      </c>
      <c r="F16" s="3"/>
      <c r="G16" s="3"/>
      <c r="H16" s="3"/>
      <c r="I16" s="3"/>
      <c r="J16" s="3"/>
      <c r="K16" s="3"/>
      <c r="L16" s="3"/>
      <c r="M16" s="6" t="s">
        <v>265</v>
      </c>
      <c r="N16" s="6" t="s">
        <v>266</v>
      </c>
      <c r="O16" s="19">
        <v>45323</v>
      </c>
      <c r="P16" s="19">
        <v>45689</v>
      </c>
      <c r="Q16" s="3">
        <v>1</v>
      </c>
    </row>
    <row r="17" spans="1:17" x14ac:dyDescent="0.3">
      <c r="A17" s="3"/>
      <c r="B17" s="3"/>
      <c r="C17" s="3"/>
      <c r="D17" s="3"/>
      <c r="E17" s="3">
        <v>295206913</v>
      </c>
      <c r="F17" s="3"/>
      <c r="G17" s="3">
        <v>10</v>
      </c>
      <c r="H17" s="3"/>
      <c r="I17" s="3"/>
      <c r="J17" s="3"/>
      <c r="K17" s="3"/>
      <c r="L17" s="3"/>
      <c r="M17" s="6" t="s">
        <v>265</v>
      </c>
      <c r="N17" s="6" t="s">
        <v>266</v>
      </c>
      <c r="O17" s="19">
        <v>45323</v>
      </c>
      <c r="P17" s="19">
        <v>45689</v>
      </c>
      <c r="Q17" s="3">
        <v>2</v>
      </c>
    </row>
    <row r="18" spans="1:17" x14ac:dyDescent="0.3">
      <c r="A18" s="3"/>
      <c r="B18" s="3"/>
      <c r="C18" s="3"/>
      <c r="D18" s="3"/>
      <c r="E18" s="3">
        <v>315343623</v>
      </c>
      <c r="F18" s="3"/>
      <c r="G18" s="3">
        <v>10</v>
      </c>
      <c r="H18" s="3"/>
      <c r="I18" s="3"/>
      <c r="J18" s="3"/>
      <c r="K18" s="3"/>
      <c r="L18" s="3"/>
      <c r="M18" s="6" t="s">
        <v>265</v>
      </c>
      <c r="N18" s="6" t="s">
        <v>266</v>
      </c>
      <c r="O18" s="19">
        <v>45323</v>
      </c>
      <c r="P18" s="19">
        <v>45689</v>
      </c>
      <c r="Q18" s="3">
        <v>2</v>
      </c>
    </row>
    <row r="19" spans="1:17" x14ac:dyDescent="0.3">
      <c r="A19" s="3"/>
      <c r="B19" s="3"/>
      <c r="C19" s="3"/>
      <c r="D19" s="3"/>
      <c r="E19" s="3">
        <v>317711891</v>
      </c>
      <c r="F19" s="3"/>
      <c r="G19" s="3">
        <v>10</v>
      </c>
      <c r="H19" s="3"/>
      <c r="I19" s="3"/>
      <c r="J19" s="3"/>
      <c r="K19" s="3"/>
      <c r="L19" s="3"/>
      <c r="M19" s="6" t="s">
        <v>265</v>
      </c>
      <c r="N19" s="6" t="s">
        <v>266</v>
      </c>
      <c r="O19" s="19">
        <v>45323</v>
      </c>
      <c r="P19" s="19">
        <v>45689</v>
      </c>
      <c r="Q19" s="3">
        <v>2</v>
      </c>
    </row>
    <row r="20" spans="1:17" x14ac:dyDescent="0.3">
      <c r="A20" s="3"/>
      <c r="B20" s="3"/>
      <c r="C20" s="3"/>
      <c r="D20" s="3"/>
      <c r="E20" s="3">
        <v>1000732946</v>
      </c>
      <c r="F20" s="3"/>
      <c r="G20" s="3">
        <v>10</v>
      </c>
      <c r="H20" s="3"/>
      <c r="I20" s="3"/>
      <c r="J20" s="3"/>
      <c r="K20" s="3"/>
      <c r="L20" s="3"/>
      <c r="M20" s="6" t="s">
        <v>265</v>
      </c>
      <c r="N20" s="6" t="s">
        <v>266</v>
      </c>
      <c r="O20" s="19">
        <v>45323</v>
      </c>
      <c r="P20" s="19">
        <v>45689</v>
      </c>
      <c r="Q20" s="3">
        <v>2</v>
      </c>
    </row>
    <row r="21" spans="1:17" x14ac:dyDescent="0.3">
      <c r="A21" s="3"/>
      <c r="B21" s="3"/>
      <c r="C21" s="3"/>
      <c r="D21" s="3"/>
      <c r="E21" s="3">
        <v>1001079381</v>
      </c>
      <c r="F21" s="3"/>
      <c r="G21" s="3">
        <v>10</v>
      </c>
      <c r="H21" s="3"/>
      <c r="I21" s="3"/>
      <c r="J21" s="3"/>
      <c r="K21" s="3"/>
      <c r="L21" s="3"/>
      <c r="M21" s="6" t="s">
        <v>265</v>
      </c>
      <c r="N21" s="6" t="s">
        <v>266</v>
      </c>
      <c r="O21" s="19">
        <v>45323</v>
      </c>
      <c r="P21" s="19">
        <v>45689</v>
      </c>
      <c r="Q21" s="3">
        <v>2</v>
      </c>
    </row>
    <row r="22" spans="1:17" x14ac:dyDescent="0.3">
      <c r="A22" s="3"/>
      <c r="B22" s="3"/>
      <c r="C22" s="3"/>
      <c r="D22" s="3"/>
      <c r="E22" s="3">
        <v>1000810122</v>
      </c>
      <c r="F22" s="3"/>
      <c r="G22" s="3">
        <v>10</v>
      </c>
      <c r="H22" s="3"/>
      <c r="I22" s="3"/>
      <c r="J22" s="3"/>
      <c r="K22" s="3"/>
      <c r="L22" s="3"/>
      <c r="M22" s="6" t="s">
        <v>265</v>
      </c>
      <c r="N22" s="6" t="s">
        <v>266</v>
      </c>
      <c r="O22" s="19">
        <v>45323</v>
      </c>
      <c r="P22" s="19">
        <v>45689</v>
      </c>
      <c r="Q22" s="3">
        <v>2</v>
      </c>
    </row>
    <row r="23" spans="1:17" x14ac:dyDescent="0.3">
      <c r="A23" s="3"/>
      <c r="B23" s="3"/>
      <c r="C23" s="3"/>
      <c r="D23" s="3"/>
      <c r="E23" s="3">
        <v>1001142482</v>
      </c>
      <c r="F23" s="3"/>
      <c r="G23" s="3"/>
      <c r="H23" s="3"/>
      <c r="I23" s="3"/>
      <c r="J23" s="3"/>
      <c r="K23" s="3"/>
      <c r="L23" s="10">
        <v>6000000000000</v>
      </c>
      <c r="M23" s="6" t="s">
        <v>265</v>
      </c>
      <c r="N23" s="6" t="s">
        <v>266</v>
      </c>
      <c r="O23" s="19">
        <v>45323</v>
      </c>
      <c r="P23" s="19">
        <v>45689</v>
      </c>
      <c r="Q23" s="3">
        <v>0</v>
      </c>
    </row>
    <row r="24" spans="1:17" x14ac:dyDescent="0.3">
      <c r="A24" s="3"/>
      <c r="B24" s="3"/>
      <c r="C24" s="3"/>
      <c r="D24" s="3"/>
      <c r="E24" s="14">
        <v>187582982</v>
      </c>
      <c r="F24" s="3"/>
      <c r="G24" s="3"/>
      <c r="H24" s="3"/>
      <c r="I24" s="3"/>
      <c r="J24" s="3"/>
      <c r="K24" s="3"/>
      <c r="L24" s="3"/>
      <c r="M24" s="6" t="s">
        <v>301</v>
      </c>
      <c r="N24" s="6" t="s">
        <v>301</v>
      </c>
      <c r="O24" s="19">
        <v>45323</v>
      </c>
      <c r="P24" s="19">
        <v>45323</v>
      </c>
      <c r="Q24" s="3">
        <v>1</v>
      </c>
    </row>
    <row r="25" spans="1:17" x14ac:dyDescent="0.3">
      <c r="A25" s="3"/>
      <c r="B25" s="3"/>
      <c r="C25" s="3"/>
      <c r="D25" s="3"/>
      <c r="E25" s="14">
        <v>253173485</v>
      </c>
      <c r="F25" s="3"/>
      <c r="G25" s="3"/>
      <c r="H25" s="3"/>
      <c r="I25" s="3"/>
      <c r="J25" s="3"/>
      <c r="K25" s="3"/>
      <c r="L25" s="3"/>
      <c r="M25" s="6" t="s">
        <v>299</v>
      </c>
      <c r="N25" s="6" t="s">
        <v>300</v>
      </c>
      <c r="O25" s="19">
        <v>45323</v>
      </c>
      <c r="P25" s="19">
        <v>45323</v>
      </c>
      <c r="Q25" s="3">
        <v>1</v>
      </c>
    </row>
    <row r="26" spans="1:17" x14ac:dyDescent="0.3">
      <c r="A26" s="3"/>
      <c r="B26" s="3"/>
      <c r="C26" s="3"/>
      <c r="D26" s="3"/>
      <c r="E26" s="3">
        <v>317443626</v>
      </c>
      <c r="F26" s="3"/>
      <c r="G26" s="3"/>
      <c r="H26" s="3"/>
      <c r="I26" s="3"/>
      <c r="J26" s="3"/>
      <c r="K26" s="3"/>
      <c r="L26" s="3"/>
      <c r="M26" s="6" t="s">
        <v>301</v>
      </c>
      <c r="N26" s="6" t="s">
        <v>301</v>
      </c>
      <c r="O26" s="19">
        <v>45323</v>
      </c>
      <c r="P26" s="19">
        <v>45323</v>
      </c>
      <c r="Q26" s="3">
        <v>2</v>
      </c>
    </row>
    <row r="29" spans="1:17" x14ac:dyDescent="0.3">
      <c r="F29" s="32"/>
    </row>
  </sheetData>
  <mergeCells count="3">
    <mergeCell ref="U3:U7"/>
    <mergeCell ref="U10:U14"/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E147A-F152-429D-8F99-3F894E332BED}">
          <x14:formula1>
            <xm:f>Var!$B$13:$B$22</xm:f>
          </x14:formula1>
          <xm:sqref>A1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590-27BE-46D2-84BE-E2B128CC7D3D}">
  <dimension ref="A1:Q23"/>
  <sheetViews>
    <sheetView zoomScale="90" zoomScaleNormal="90" workbookViewId="0">
      <selection activeCell="J12" sqref="J12"/>
    </sheetView>
  </sheetViews>
  <sheetFormatPr defaultRowHeight="14.4" x14ac:dyDescent="0.3"/>
  <cols>
    <col min="1" max="1" width="6.77734375" bestFit="1" customWidth="1"/>
    <col min="2" max="2" width="4.109375" bestFit="1" customWidth="1"/>
    <col min="3" max="3" width="16" bestFit="1" customWidth="1"/>
    <col min="4" max="4" width="71.109375" bestFit="1" customWidth="1"/>
    <col min="5" max="5" width="14.44140625" customWidth="1"/>
    <col min="6" max="6" width="15.5546875" bestFit="1" customWidth="1"/>
    <col min="7" max="7" width="14.109375" bestFit="1" customWidth="1"/>
    <col min="8" max="8" width="8.21875" bestFit="1" customWidth="1"/>
    <col min="9" max="10" width="9.88671875" bestFit="1" customWidth="1"/>
    <col min="11" max="12" width="11.664062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ht="18" x14ac:dyDescent="0.35">
      <c r="A1" s="33" t="s">
        <v>120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178</v>
      </c>
      <c r="G2" s="13" t="s">
        <v>179</v>
      </c>
      <c r="H2" s="13" t="s">
        <v>180</v>
      </c>
      <c r="I2" s="13" t="s">
        <v>193</v>
      </c>
      <c r="J2" s="13" t="s">
        <v>194</v>
      </c>
      <c r="K2" s="13" t="s">
        <v>195</v>
      </c>
      <c r="L2" s="13" t="s">
        <v>196</v>
      </c>
      <c r="O2" s="1" t="s">
        <v>178</v>
      </c>
      <c r="P2" s="1" t="s">
        <v>179</v>
      </c>
      <c r="Q2" s="1" t="s">
        <v>180</v>
      </c>
    </row>
    <row r="3" spans="1:17" x14ac:dyDescent="0.3">
      <c r="A3" s="3" t="str" cm="1">
        <f t="array" ref="A3:A4">_xlfn._xlws.FILTER(Activity!A:A,(Activity!A:A&lt;&gt;"")*(Activity!D:D=A1)*(Activity!C:C&lt;&gt;"""")*(Activity!G:G&lt;&gt;"Y"))</f>
        <v>A001</v>
      </c>
      <c r="B3" s="3" cm="1">
        <f t="array" ref="B3:D4">_xlfn._xlws.FILTER(Activity!C:E,(Activity!A:A&lt;&gt;"")*(Activity!D:D=A1)*(Activity!G:G&lt;&gt;"Y"))</f>
        <v>6</v>
      </c>
      <c r="C3" s="3" t="str">
        <v>Maintenance Info</v>
      </c>
      <c r="D3" s="3">
        <v>0</v>
      </c>
      <c r="E3" s="3">
        <v>317464646</v>
      </c>
      <c r="F3" s="14"/>
      <c r="G3" s="15"/>
      <c r="H3" s="15"/>
      <c r="I3" s="6" t="s">
        <v>265</v>
      </c>
      <c r="J3" s="6" t="s">
        <v>265</v>
      </c>
      <c r="K3" s="19">
        <v>45323</v>
      </c>
      <c r="L3" s="19">
        <v>45323</v>
      </c>
      <c r="O3" s="6" t="s">
        <v>175</v>
      </c>
      <c r="P3" s="6" t="s">
        <v>181</v>
      </c>
      <c r="Q3" s="3">
        <v>2</v>
      </c>
    </row>
    <row r="4" spans="1:17" x14ac:dyDescent="0.3">
      <c r="A4" s="3" t="str">
        <v>A003</v>
      </c>
      <c r="B4" s="3">
        <v>12</v>
      </c>
      <c r="C4" s="3" t="str">
        <v>Maintenance Info</v>
      </c>
      <c r="D4" s="3" t="str">
        <v>test</v>
      </c>
      <c r="E4" s="14">
        <v>317660050</v>
      </c>
      <c r="F4" s="14"/>
      <c r="G4" s="15"/>
      <c r="H4" s="15"/>
      <c r="I4" s="6">
        <v>2323</v>
      </c>
      <c r="J4" s="6">
        <v>2323</v>
      </c>
      <c r="K4" s="19">
        <v>44958</v>
      </c>
      <c r="L4" s="19">
        <v>44958</v>
      </c>
      <c r="O4" s="6" t="s">
        <v>175</v>
      </c>
      <c r="P4" s="6" t="s">
        <v>181</v>
      </c>
      <c r="Q4" s="3">
        <v>2</v>
      </c>
    </row>
    <row r="5" spans="1:17" x14ac:dyDescent="0.3">
      <c r="A5" s="3"/>
      <c r="B5" s="3"/>
      <c r="C5" s="3"/>
      <c r="D5" s="3"/>
      <c r="E5" s="14">
        <v>317672066</v>
      </c>
      <c r="F5" s="14"/>
      <c r="G5" s="15"/>
      <c r="H5" s="15"/>
      <c r="I5" s="6" t="s">
        <v>265</v>
      </c>
      <c r="J5" s="6" t="s">
        <v>266</v>
      </c>
      <c r="K5" s="19">
        <v>45323</v>
      </c>
      <c r="L5" s="19">
        <v>45689</v>
      </c>
      <c r="O5" s="6" t="s">
        <v>175</v>
      </c>
      <c r="P5" s="6" t="s">
        <v>181</v>
      </c>
      <c r="Q5" s="3">
        <v>2</v>
      </c>
    </row>
    <row r="6" spans="1:17" x14ac:dyDescent="0.3">
      <c r="A6" s="3"/>
      <c r="B6" s="3"/>
      <c r="C6" s="3"/>
      <c r="D6" s="3"/>
      <c r="E6" s="14">
        <v>317672099</v>
      </c>
      <c r="F6" s="14"/>
      <c r="G6" s="15"/>
      <c r="H6" s="15"/>
      <c r="I6" s="6"/>
      <c r="J6" s="6"/>
      <c r="K6" s="19">
        <v>45323</v>
      </c>
      <c r="L6" s="19">
        <v>45689</v>
      </c>
      <c r="O6" s="6" t="s">
        <v>175</v>
      </c>
      <c r="P6" s="6" t="s">
        <v>181</v>
      </c>
      <c r="Q6" s="3">
        <v>2</v>
      </c>
    </row>
    <row r="7" spans="1:17" x14ac:dyDescent="0.3">
      <c r="A7" s="3"/>
      <c r="B7" s="3"/>
      <c r="C7" s="3"/>
      <c r="D7" s="3"/>
      <c r="E7" s="3">
        <v>1000632953</v>
      </c>
      <c r="F7" s="14"/>
      <c r="G7" s="15"/>
      <c r="H7" s="15"/>
      <c r="I7" s="6"/>
      <c r="J7" s="6" t="s">
        <v>269</v>
      </c>
      <c r="K7" s="19"/>
      <c r="L7" s="19"/>
      <c r="O7" s="6" t="s">
        <v>175</v>
      </c>
      <c r="P7" s="6" t="s">
        <v>181</v>
      </c>
      <c r="Q7" s="3">
        <v>2</v>
      </c>
    </row>
    <row r="8" spans="1:17" x14ac:dyDescent="0.3">
      <c r="A8" s="3"/>
      <c r="B8" s="3"/>
      <c r="C8" s="3"/>
      <c r="D8" s="3"/>
      <c r="E8" s="3">
        <v>1000632975</v>
      </c>
      <c r="F8" s="14"/>
      <c r="G8" s="15"/>
      <c r="H8" s="15"/>
      <c r="I8" s="6" t="s">
        <v>269</v>
      </c>
      <c r="J8" s="6"/>
      <c r="K8" s="19"/>
      <c r="L8" s="19"/>
    </row>
    <row r="9" spans="1:17" x14ac:dyDescent="0.3">
      <c r="A9" s="3"/>
      <c r="B9" s="3"/>
      <c r="C9" s="3"/>
      <c r="D9" s="3"/>
      <c r="E9" s="3">
        <v>1000632986</v>
      </c>
      <c r="F9" s="21"/>
      <c r="G9" s="6"/>
      <c r="H9" s="15"/>
      <c r="I9" s="6"/>
      <c r="J9" s="6"/>
      <c r="K9" s="19">
        <v>42531</v>
      </c>
      <c r="L9" s="19"/>
    </row>
    <row r="10" spans="1:17" x14ac:dyDescent="0.3">
      <c r="A10" s="3"/>
      <c r="B10" s="3"/>
      <c r="C10" s="3"/>
      <c r="D10" s="3"/>
      <c r="E10" s="3">
        <v>1000634086</v>
      </c>
      <c r="F10" s="3"/>
      <c r="G10" s="3"/>
      <c r="H10" s="3"/>
      <c r="I10" s="6"/>
      <c r="J10" s="6"/>
      <c r="K10" s="19"/>
      <c r="L10" s="19">
        <v>42531</v>
      </c>
    </row>
    <row r="11" spans="1:17" x14ac:dyDescent="0.3">
      <c r="A11" s="3"/>
      <c r="B11" s="3"/>
      <c r="C11" s="3"/>
      <c r="D11" s="3"/>
      <c r="E11" s="3">
        <v>1000881944</v>
      </c>
      <c r="F11" s="3"/>
      <c r="G11" s="3"/>
      <c r="H11" s="3"/>
      <c r="I11" s="6"/>
      <c r="J11" s="6" t="s">
        <v>266</v>
      </c>
      <c r="K11" s="19"/>
      <c r="L11" s="19"/>
      <c r="O11" s="1" t="s">
        <v>178</v>
      </c>
      <c r="P11" s="1" t="s">
        <v>179</v>
      </c>
      <c r="Q11" s="1" t="s">
        <v>180</v>
      </c>
    </row>
    <row r="12" spans="1:17" x14ac:dyDescent="0.3">
      <c r="A12" s="3"/>
      <c r="B12" s="3"/>
      <c r="C12" s="3"/>
      <c r="D12" s="3"/>
      <c r="E12" s="3">
        <v>1000881955</v>
      </c>
      <c r="F12" s="3"/>
      <c r="G12" s="3"/>
      <c r="H12" s="3"/>
      <c r="I12" s="6" t="s">
        <v>265</v>
      </c>
      <c r="J12" s="3"/>
      <c r="K12" s="24"/>
      <c r="L12" s="24"/>
      <c r="O12" s="6" t="s">
        <v>182</v>
      </c>
      <c r="P12" s="6" t="s">
        <v>183</v>
      </c>
      <c r="Q12" s="3">
        <v>6</v>
      </c>
    </row>
    <row r="13" spans="1:17" x14ac:dyDescent="0.3">
      <c r="A13" s="3"/>
      <c r="B13" s="3"/>
      <c r="C13" s="3"/>
      <c r="D13" s="3"/>
      <c r="E13" s="3">
        <v>1000882198</v>
      </c>
      <c r="F13" s="3"/>
      <c r="G13" s="3"/>
      <c r="H13" s="3"/>
      <c r="I13" s="3"/>
      <c r="J13" s="3"/>
      <c r="K13" s="19">
        <v>42402</v>
      </c>
      <c r="L13" s="19"/>
      <c r="O13" s="6" t="s">
        <v>182</v>
      </c>
      <c r="P13" s="6" t="s">
        <v>183</v>
      </c>
      <c r="Q13" s="3">
        <v>6</v>
      </c>
    </row>
    <row r="14" spans="1:17" x14ac:dyDescent="0.3">
      <c r="A14" s="3"/>
      <c r="B14" s="3"/>
      <c r="C14" s="3"/>
      <c r="D14" s="3"/>
      <c r="E14" s="3">
        <v>1000882201</v>
      </c>
      <c r="F14" s="3"/>
      <c r="G14" s="3"/>
      <c r="H14" s="3"/>
      <c r="I14" s="3"/>
      <c r="J14" s="3"/>
      <c r="K14" s="19"/>
      <c r="L14" s="19">
        <v>42406</v>
      </c>
      <c r="O14" s="6" t="s">
        <v>182</v>
      </c>
      <c r="P14" s="6" t="s">
        <v>183</v>
      </c>
      <c r="Q14" s="3">
        <v>6</v>
      </c>
    </row>
    <row r="15" spans="1:17" x14ac:dyDescent="0.3">
      <c r="A15" s="3"/>
      <c r="B15" s="3"/>
      <c r="C15" s="3"/>
      <c r="D15" s="3"/>
      <c r="E15" s="3">
        <v>1000544283</v>
      </c>
      <c r="F15" s="3"/>
      <c r="G15" s="3"/>
      <c r="H15" s="3"/>
      <c r="I15" s="6" t="s">
        <v>265</v>
      </c>
      <c r="J15" s="6" t="s">
        <v>266</v>
      </c>
      <c r="K15" s="19">
        <v>45323</v>
      </c>
      <c r="L15" s="19">
        <v>45689</v>
      </c>
      <c r="O15" s="6" t="s">
        <v>182</v>
      </c>
      <c r="P15" s="6" t="s">
        <v>183</v>
      </c>
      <c r="Q15" s="3">
        <v>6</v>
      </c>
    </row>
    <row r="16" spans="1:17" x14ac:dyDescent="0.3">
      <c r="A16" s="3"/>
      <c r="B16" s="3"/>
      <c r="C16" s="3"/>
      <c r="D16" s="3"/>
      <c r="E16" s="3">
        <v>287437941</v>
      </c>
      <c r="F16" s="3"/>
      <c r="G16" s="3"/>
      <c r="H16" s="3"/>
      <c r="I16" s="6" t="s">
        <v>265</v>
      </c>
      <c r="J16" s="6" t="s">
        <v>266</v>
      </c>
      <c r="K16" s="19">
        <v>45323</v>
      </c>
      <c r="L16" s="19">
        <v>45689</v>
      </c>
      <c r="O16" s="6" t="s">
        <v>182</v>
      </c>
      <c r="P16" s="6" t="s">
        <v>183</v>
      </c>
      <c r="Q16" s="3">
        <v>6</v>
      </c>
    </row>
    <row r="17" spans="1:12" x14ac:dyDescent="0.3">
      <c r="A17" s="3"/>
      <c r="B17" s="3"/>
      <c r="C17" s="3"/>
      <c r="D17" s="3"/>
      <c r="E17" s="3">
        <v>315342686</v>
      </c>
      <c r="F17" s="3"/>
      <c r="G17" s="3"/>
      <c r="H17" s="3"/>
      <c r="I17" s="6" t="s">
        <v>265</v>
      </c>
      <c r="J17" s="6" t="s">
        <v>266</v>
      </c>
      <c r="K17" s="19">
        <v>45323</v>
      </c>
      <c r="L17" s="19">
        <v>45689</v>
      </c>
    </row>
    <row r="18" spans="1:12" x14ac:dyDescent="0.3">
      <c r="A18" s="3"/>
      <c r="B18" s="3"/>
      <c r="C18" s="3"/>
      <c r="D18" s="3"/>
      <c r="E18" s="3">
        <v>317711880</v>
      </c>
      <c r="F18" s="3"/>
      <c r="G18" s="3"/>
      <c r="H18" s="3"/>
      <c r="I18" s="6" t="s">
        <v>265</v>
      </c>
      <c r="J18" s="6" t="s">
        <v>266</v>
      </c>
      <c r="K18" s="19">
        <v>45323</v>
      </c>
      <c r="L18" s="19">
        <v>45689</v>
      </c>
    </row>
    <row r="19" spans="1:12" x14ac:dyDescent="0.3">
      <c r="A19" s="3"/>
      <c r="B19" s="3"/>
      <c r="C19" s="3"/>
      <c r="D19" s="3"/>
      <c r="E19" s="3">
        <v>1000725699</v>
      </c>
      <c r="F19" s="3"/>
      <c r="G19" s="3"/>
      <c r="H19" s="3"/>
      <c r="I19" s="6" t="s">
        <v>265</v>
      </c>
      <c r="J19" s="6" t="s">
        <v>266</v>
      </c>
      <c r="K19" s="19">
        <v>45323</v>
      </c>
      <c r="L19" s="19">
        <v>45689</v>
      </c>
    </row>
    <row r="20" spans="1:12" x14ac:dyDescent="0.3">
      <c r="A20" s="3"/>
      <c r="B20" s="3"/>
      <c r="C20" s="3"/>
      <c r="D20" s="3"/>
      <c r="E20" s="3">
        <v>1001079370</v>
      </c>
      <c r="F20" s="3"/>
      <c r="G20" s="3"/>
      <c r="H20" s="3"/>
      <c r="I20" s="6" t="s">
        <v>265</v>
      </c>
      <c r="J20" s="6" t="s">
        <v>266</v>
      </c>
      <c r="K20" s="19">
        <v>45323</v>
      </c>
      <c r="L20" s="19">
        <v>45689</v>
      </c>
    </row>
    <row r="21" spans="1:12" x14ac:dyDescent="0.3">
      <c r="A21" s="3"/>
      <c r="B21" s="3"/>
      <c r="C21" s="3"/>
      <c r="D21" s="3"/>
      <c r="E21" s="3">
        <v>253011491</v>
      </c>
      <c r="F21" s="3"/>
      <c r="G21" s="3"/>
      <c r="H21" s="3"/>
      <c r="I21" s="6" t="s">
        <v>265</v>
      </c>
      <c r="J21" s="6" t="s">
        <v>266</v>
      </c>
      <c r="K21" s="19">
        <v>45323</v>
      </c>
      <c r="L21" s="19">
        <v>45689</v>
      </c>
    </row>
    <row r="22" spans="1:12" x14ac:dyDescent="0.3">
      <c r="A22" s="3"/>
      <c r="B22" s="3"/>
      <c r="C22" s="3"/>
      <c r="D22" s="3"/>
      <c r="E22" s="3">
        <v>317464646</v>
      </c>
      <c r="F22" s="3"/>
      <c r="G22" s="3"/>
      <c r="H22" s="3"/>
      <c r="I22" s="6" t="s">
        <v>301</v>
      </c>
      <c r="J22" s="6" t="s">
        <v>301</v>
      </c>
      <c r="K22" s="19">
        <v>45323</v>
      </c>
      <c r="L22" s="19">
        <v>45323</v>
      </c>
    </row>
    <row r="23" spans="1:12" x14ac:dyDescent="0.3">
      <c r="A23" s="3"/>
      <c r="B23" s="3"/>
      <c r="C23" s="3"/>
      <c r="D23" s="3"/>
      <c r="E23" s="14">
        <v>317660050</v>
      </c>
      <c r="F23" s="3"/>
      <c r="G23" s="3"/>
      <c r="H23" s="3"/>
      <c r="I23" s="6" t="s">
        <v>299</v>
      </c>
      <c r="J23" s="6" t="s">
        <v>300</v>
      </c>
      <c r="K23" s="19">
        <v>45323</v>
      </c>
      <c r="L23" s="19">
        <v>45323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8237B-9413-4A55-B6E4-D44CD08A5131}">
          <x14:formula1>
            <xm:f>Var!$B$13:$B$22</xm:f>
          </x14:formula1>
          <xm:sqref>A1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653-5A3D-4C31-A9C8-843719706B5C}">
  <dimension ref="A1:X16"/>
  <sheetViews>
    <sheetView zoomScale="85" zoomScaleNormal="85" workbookViewId="0">
      <selection activeCell="B4" sqref="B4"/>
    </sheetView>
  </sheetViews>
  <sheetFormatPr defaultRowHeight="14.4" x14ac:dyDescent="0.3"/>
  <cols>
    <col min="1" max="1" width="6.88671875" bestFit="1" customWidth="1"/>
    <col min="2" max="2" width="4.109375" bestFit="1" customWidth="1"/>
    <col min="3" max="3" width="18.77734375" bestFit="1" customWidth="1"/>
    <col min="4" max="4" width="17.77734375" bestFit="1" customWidth="1"/>
    <col min="5" max="5" width="12" bestFit="1" customWidth="1"/>
    <col min="6" max="9" width="12" customWidth="1"/>
    <col min="10" max="10" width="10" bestFit="1" customWidth="1"/>
    <col min="11" max="11" width="16" bestFit="1" customWidth="1"/>
    <col min="12" max="12" width="19" bestFit="1" customWidth="1"/>
    <col min="13" max="13" width="29.6640625" bestFit="1" customWidth="1"/>
    <col min="14" max="14" width="15.21875" customWidth="1"/>
    <col min="20" max="20" width="11.88671875" bestFit="1" customWidth="1"/>
    <col min="21" max="21" width="14.5546875" bestFit="1" customWidth="1"/>
  </cols>
  <sheetData>
    <row r="1" spans="1:24" ht="18" x14ac:dyDescent="0.35">
      <c r="A1" s="33" t="s">
        <v>115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"/>
      <c r="M1" s="3"/>
    </row>
    <row r="2" spans="1:24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199</v>
      </c>
      <c r="F2" s="13" t="s">
        <v>200</v>
      </c>
      <c r="G2" s="13" t="s">
        <v>201</v>
      </c>
      <c r="H2" s="13" t="s">
        <v>202</v>
      </c>
      <c r="I2" s="13" t="s">
        <v>132</v>
      </c>
      <c r="J2" s="13" t="s">
        <v>149</v>
      </c>
      <c r="K2" s="13" t="s">
        <v>150</v>
      </c>
      <c r="L2" s="13" t="s">
        <v>203</v>
      </c>
      <c r="M2" s="13" t="s">
        <v>204</v>
      </c>
    </row>
    <row r="3" spans="1:24" x14ac:dyDescent="0.3">
      <c r="A3" s="3" t="e" cm="1" vm="1">
        <f t="array" ref="A3">_xlfn._xlws.FILTER(Activity!A:A,(Activity!A:A&lt;&gt;"")*(Activity!D:D=A1)*(Activity!C:C&lt;&gt;"""")*(Activity!G:G&lt;&gt;"Y")*(Activity!G:G&lt;&gt;"Y"))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19">
        <v>45689</v>
      </c>
      <c r="F3" s="3">
        <v>333</v>
      </c>
      <c r="G3" s="3">
        <v>11222</v>
      </c>
      <c r="H3" s="3" t="s">
        <v>205</v>
      </c>
      <c r="I3" s="3">
        <v>167971381</v>
      </c>
      <c r="J3" s="3">
        <v>7</v>
      </c>
      <c r="K3" s="3">
        <v>3</v>
      </c>
      <c r="L3" s="3" t="s">
        <v>207</v>
      </c>
      <c r="M3" s="3" t="s">
        <v>214</v>
      </c>
      <c r="T3" s="1" t="s">
        <v>149</v>
      </c>
      <c r="U3" s="1" t="s">
        <v>150</v>
      </c>
      <c r="W3" t="s">
        <v>206</v>
      </c>
      <c r="X3" t="s">
        <v>212</v>
      </c>
    </row>
    <row r="4" spans="1:24" x14ac:dyDescent="0.3">
      <c r="A4" s="3"/>
      <c r="B4" s="3"/>
      <c r="C4" s="3"/>
      <c r="D4" s="3"/>
      <c r="E4" s="19"/>
      <c r="F4" s="3"/>
      <c r="G4" s="3"/>
      <c r="H4" s="3"/>
      <c r="I4" s="3"/>
      <c r="J4" s="3"/>
      <c r="K4" s="3"/>
      <c r="L4" s="3"/>
      <c r="M4" s="3"/>
      <c r="T4" s="3">
        <v>7</v>
      </c>
      <c r="U4" s="3">
        <v>2</v>
      </c>
      <c r="W4" t="s">
        <v>207</v>
      </c>
      <c r="X4" t="s">
        <v>213</v>
      </c>
    </row>
    <row r="5" spans="1:24" x14ac:dyDescent="0.3">
      <c r="A5" s="3"/>
      <c r="B5" s="3"/>
      <c r="C5" s="3"/>
      <c r="D5" s="3"/>
      <c r="E5" s="19"/>
      <c r="F5" s="3"/>
      <c r="G5" s="3"/>
      <c r="H5" s="3"/>
      <c r="I5" s="3"/>
      <c r="J5" s="3"/>
      <c r="K5" s="3"/>
      <c r="L5" s="3"/>
      <c r="M5" s="3"/>
      <c r="T5" s="3">
        <v>7</v>
      </c>
      <c r="U5" s="3">
        <v>2</v>
      </c>
      <c r="W5" t="s">
        <v>208</v>
      </c>
      <c r="X5" t="s">
        <v>214</v>
      </c>
    </row>
    <row r="6" spans="1:24" x14ac:dyDescent="0.3">
      <c r="A6" s="3"/>
      <c r="B6" s="3"/>
      <c r="C6" s="3"/>
      <c r="D6" s="3"/>
      <c r="E6" s="19"/>
      <c r="F6" s="3"/>
      <c r="G6" s="3"/>
      <c r="H6" s="3"/>
      <c r="I6" s="3"/>
      <c r="J6" s="3"/>
      <c r="K6" s="3"/>
      <c r="L6" s="3"/>
      <c r="M6" s="3"/>
      <c r="T6" s="3">
        <v>7</v>
      </c>
      <c r="U6" s="3">
        <v>2</v>
      </c>
      <c r="W6" t="s">
        <v>209</v>
      </c>
      <c r="X6" t="s">
        <v>215</v>
      </c>
    </row>
    <row r="7" spans="1:24" x14ac:dyDescent="0.3">
      <c r="E7" s="19"/>
      <c r="F7" s="3"/>
      <c r="G7" s="3"/>
      <c r="H7" s="3"/>
      <c r="I7" s="3"/>
      <c r="J7" s="3"/>
      <c r="K7" s="3"/>
      <c r="L7" s="3"/>
      <c r="M7" s="3"/>
      <c r="T7" s="3">
        <v>7</v>
      </c>
      <c r="U7" s="3">
        <v>2</v>
      </c>
      <c r="W7" t="s">
        <v>210</v>
      </c>
      <c r="X7" t="s">
        <v>216</v>
      </c>
    </row>
    <row r="8" spans="1:24" x14ac:dyDescent="0.3">
      <c r="T8" s="3">
        <v>7</v>
      </c>
      <c r="U8" s="3">
        <v>2</v>
      </c>
      <c r="W8" t="s">
        <v>211</v>
      </c>
      <c r="X8" t="s">
        <v>217</v>
      </c>
    </row>
    <row r="9" spans="1:24" x14ac:dyDescent="0.3">
      <c r="X9" t="s">
        <v>218</v>
      </c>
    </row>
    <row r="11" spans="1:24" x14ac:dyDescent="0.3">
      <c r="T11" s="1" t="s">
        <v>149</v>
      </c>
      <c r="U11" s="1" t="s">
        <v>150</v>
      </c>
    </row>
    <row r="12" spans="1:24" x14ac:dyDescent="0.3">
      <c r="T12" s="3">
        <v>7</v>
      </c>
      <c r="U12" s="3">
        <v>3</v>
      </c>
    </row>
    <row r="13" spans="1:24" x14ac:dyDescent="0.3">
      <c r="T13" s="3">
        <v>7</v>
      </c>
      <c r="U13" s="3">
        <v>3</v>
      </c>
    </row>
    <row r="14" spans="1:24" x14ac:dyDescent="0.3">
      <c r="T14" s="3">
        <v>7</v>
      </c>
      <c r="U14" s="3">
        <v>3</v>
      </c>
    </row>
    <row r="15" spans="1:24" x14ac:dyDescent="0.3">
      <c r="T15" s="3">
        <v>7</v>
      </c>
      <c r="U15" s="3">
        <v>3</v>
      </c>
    </row>
    <row r="16" spans="1:24" x14ac:dyDescent="0.3">
      <c r="T16" s="3">
        <v>7</v>
      </c>
      <c r="U16" s="3">
        <v>3</v>
      </c>
    </row>
  </sheetData>
  <mergeCells count="1">
    <mergeCell ref="A1:K1"/>
  </mergeCells>
  <dataValidations count="2">
    <dataValidation type="list" allowBlank="1" showInputMessage="1" showErrorMessage="1" sqref="L3:L7" xr:uid="{2CFE5422-0593-4EF6-A007-26CDCD55D970}">
      <formula1>$W$3:$W$8</formula1>
    </dataValidation>
    <dataValidation type="list" allowBlank="1" showInputMessage="1" showErrorMessage="1" sqref="M3:M7" xr:uid="{8D1F34CC-EF84-4493-9DED-9E4CB330FD31}">
      <formula1>$X$3:$X$9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6AD9A-3288-45F4-B274-495895623B2E}">
          <x14:formula1>
            <xm:f>Var!$B$13:$B$22</xm:f>
          </x14:formula1>
          <xm:sqref>A1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E7E-6CCB-49CF-B9BE-26D9732D6A27}">
  <dimension ref="A1:P22"/>
  <sheetViews>
    <sheetView zoomScale="90" zoomScaleNormal="90" workbookViewId="0">
      <selection activeCell="N17" sqref="N17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58.88671875" bestFit="1" customWidth="1"/>
    <col min="5" max="6" width="16.109375" bestFit="1" customWidth="1"/>
    <col min="7" max="7" width="17.6640625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5" width="12.21875" bestFit="1" customWidth="1"/>
    <col min="16" max="16" width="16.109375" bestFit="1" customWidth="1"/>
    <col min="17" max="17" width="19.109375" bestFit="1" customWidth="1"/>
    <col min="18" max="18" width="15.21875" customWidth="1"/>
  </cols>
  <sheetData>
    <row r="1" spans="1:16" ht="18" x14ac:dyDescent="0.35">
      <c r="A1" s="33" t="s">
        <v>111</v>
      </c>
      <c r="B1" s="33"/>
      <c r="C1" s="33"/>
      <c r="D1" s="33"/>
      <c r="E1" s="33"/>
      <c r="F1" s="33"/>
      <c r="G1" s="33"/>
    </row>
    <row r="2" spans="1:16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122</v>
      </c>
      <c r="F2" s="12" t="s">
        <v>123</v>
      </c>
      <c r="G2" s="12" t="s">
        <v>6</v>
      </c>
    </row>
    <row r="3" spans="1:16" x14ac:dyDescent="0.3">
      <c r="A3" s="3" t="str" cm="1">
        <f t="array" ref="A3:A4">_xlfn._xlws.FILTER(Activity!A:A,(Activity!A:A&lt;&gt;"")*(Activity!D:D=A1)*(Activity!C:C&lt;&gt;"""")*(Activity!G:G&lt;&gt;"Y"))</f>
        <v>A001</v>
      </c>
      <c r="B3" s="3" cm="1">
        <f t="array" ref="B3:D4">_xlfn._xlws.FILTER(Activity!C:E,(Activity!A:A&lt;&gt;"")*(Activity!D:D=A1)*(Activity!G:G&lt;&gt;"Y"))</f>
        <v>4</v>
      </c>
      <c r="C3" s="3" t="str">
        <v>Pemindahbukuan</v>
      </c>
      <c r="D3" s="3" t="str">
        <v>test</v>
      </c>
      <c r="E3" s="6" t="s">
        <v>223</v>
      </c>
      <c r="F3" s="6" t="s">
        <v>271</v>
      </c>
      <c r="G3" s="10">
        <v>1100000000000</v>
      </c>
      <c r="N3" s="3" t="s">
        <v>125</v>
      </c>
      <c r="O3" s="3" t="s">
        <v>126</v>
      </c>
      <c r="P3" s="3"/>
    </row>
    <row r="4" spans="1:16" x14ac:dyDescent="0.3">
      <c r="A4" s="3" t="str">
        <v>A003</v>
      </c>
      <c r="B4" s="3">
        <v>9</v>
      </c>
      <c r="C4" s="3" t="str">
        <v>Pemindahbukuan</v>
      </c>
      <c r="D4" s="3" t="str">
        <v>test</v>
      </c>
      <c r="E4" s="6" t="s">
        <v>223</v>
      </c>
      <c r="F4" s="6" t="s">
        <v>226</v>
      </c>
      <c r="G4" s="10">
        <v>1200000000000</v>
      </c>
      <c r="N4" s="3" t="s">
        <v>127</v>
      </c>
      <c r="O4" s="3"/>
      <c r="P4" s="3"/>
    </row>
    <row r="5" spans="1:16" x14ac:dyDescent="0.3">
      <c r="A5" s="3"/>
      <c r="B5" s="3"/>
      <c r="C5" s="3"/>
      <c r="D5" s="3"/>
      <c r="E5" s="3">
        <v>1000007939</v>
      </c>
      <c r="F5" s="4">
        <v>200080295</v>
      </c>
      <c r="G5" s="10">
        <v>1100000000000</v>
      </c>
      <c r="N5" s="4">
        <v>1000810133</v>
      </c>
      <c r="O5" s="3">
        <v>1000007939</v>
      </c>
      <c r="P5" s="6" t="s">
        <v>223</v>
      </c>
    </row>
    <row r="6" spans="1:16" x14ac:dyDescent="0.3">
      <c r="A6" s="3"/>
      <c r="B6" s="3"/>
      <c r="C6" s="3"/>
      <c r="D6" s="3"/>
      <c r="E6" s="4">
        <v>1000810133</v>
      </c>
      <c r="F6" s="3">
        <v>1000810199</v>
      </c>
      <c r="G6" s="10">
        <v>1200000000000</v>
      </c>
      <c r="N6" s="4">
        <v>1000810348</v>
      </c>
      <c r="O6" s="4">
        <v>1000007928</v>
      </c>
      <c r="P6" s="6" t="s">
        <v>224</v>
      </c>
    </row>
    <row r="7" spans="1:16" x14ac:dyDescent="0.3">
      <c r="A7" s="3"/>
      <c r="B7" s="3"/>
      <c r="C7" s="3"/>
      <c r="D7" s="3"/>
      <c r="E7" s="4">
        <v>1000810348</v>
      </c>
      <c r="F7" s="3">
        <v>200084449</v>
      </c>
      <c r="G7" s="10">
        <v>1300000000000</v>
      </c>
      <c r="N7" s="3">
        <v>1000810144</v>
      </c>
      <c r="O7" s="3">
        <v>1000613690</v>
      </c>
      <c r="P7" s="6" t="s">
        <v>225</v>
      </c>
    </row>
    <row r="8" spans="1:16" x14ac:dyDescent="0.3">
      <c r="A8" s="3"/>
      <c r="B8" s="3"/>
      <c r="C8" s="3"/>
      <c r="D8" s="3"/>
      <c r="E8" s="4">
        <v>1000007928</v>
      </c>
      <c r="F8" s="4">
        <v>1000810166</v>
      </c>
      <c r="G8" s="10">
        <v>1400000000000</v>
      </c>
      <c r="N8" s="4">
        <v>1000810155</v>
      </c>
      <c r="O8" s="3"/>
      <c r="P8" s="6"/>
    </row>
    <row r="9" spans="1:16" x14ac:dyDescent="0.3">
      <c r="A9" s="3"/>
      <c r="B9" s="3"/>
      <c r="C9" s="3"/>
      <c r="D9" s="3"/>
      <c r="E9" s="4">
        <v>1000007928</v>
      </c>
      <c r="F9" s="4">
        <v>1000810166</v>
      </c>
      <c r="G9" s="10">
        <v>1400000000000</v>
      </c>
    </row>
    <row r="10" spans="1:16" x14ac:dyDescent="0.3">
      <c r="A10" s="3"/>
      <c r="B10" s="3"/>
      <c r="C10" s="3"/>
      <c r="D10" s="3"/>
      <c r="E10" s="3">
        <v>1000613690</v>
      </c>
      <c r="F10" s="6" t="s">
        <v>227</v>
      </c>
      <c r="G10" s="10">
        <v>1500000000000</v>
      </c>
      <c r="N10" s="3" t="s">
        <v>128</v>
      </c>
      <c r="O10" s="3"/>
      <c r="P10" s="3"/>
    </row>
    <row r="11" spans="1:16" x14ac:dyDescent="0.3">
      <c r="A11" s="3"/>
      <c r="B11" s="3"/>
      <c r="C11" s="3"/>
      <c r="D11" s="3"/>
      <c r="E11" s="3">
        <v>1000810144</v>
      </c>
      <c r="F11" s="3">
        <v>200078491</v>
      </c>
      <c r="G11" s="10">
        <v>1600000000000</v>
      </c>
      <c r="N11" s="3">
        <v>1000810199</v>
      </c>
      <c r="O11" s="4">
        <v>200080295</v>
      </c>
      <c r="P11" s="6" t="s">
        <v>226</v>
      </c>
    </row>
    <row r="12" spans="1:16" x14ac:dyDescent="0.3">
      <c r="A12" s="3"/>
      <c r="B12" s="3"/>
      <c r="C12" s="3"/>
      <c r="D12" s="3"/>
      <c r="E12" s="3">
        <v>1000810155</v>
      </c>
      <c r="F12" s="6" t="s">
        <v>228</v>
      </c>
      <c r="G12" s="10">
        <v>1700000000000</v>
      </c>
      <c r="N12" s="4">
        <v>1000810166</v>
      </c>
      <c r="O12" s="3">
        <v>200084449</v>
      </c>
      <c r="P12" s="6" t="s">
        <v>227</v>
      </c>
    </row>
    <row r="13" spans="1:16" x14ac:dyDescent="0.3">
      <c r="A13" s="3"/>
      <c r="B13" s="3"/>
      <c r="C13" s="3"/>
      <c r="D13" s="3"/>
      <c r="E13" s="6" t="s">
        <v>229</v>
      </c>
      <c r="F13" s="3">
        <v>225281702</v>
      </c>
      <c r="G13" s="10">
        <v>1800000000000</v>
      </c>
      <c r="N13" s="3">
        <v>1000810202</v>
      </c>
      <c r="O13" s="3">
        <v>200078491</v>
      </c>
      <c r="P13" s="6" t="s">
        <v>228</v>
      </c>
    </row>
    <row r="14" spans="1:16" x14ac:dyDescent="0.3">
      <c r="A14" s="3"/>
      <c r="B14" s="3"/>
      <c r="C14" s="3"/>
      <c r="D14" s="3"/>
      <c r="E14" s="6" t="s">
        <v>230</v>
      </c>
      <c r="F14" s="3">
        <v>1000810202</v>
      </c>
      <c r="G14" s="10">
        <v>1900000000000</v>
      </c>
      <c r="N14" s="3"/>
      <c r="O14" s="3">
        <v>225281702</v>
      </c>
      <c r="P14" s="3"/>
    </row>
    <row r="15" spans="1:16" x14ac:dyDescent="0.3">
      <c r="A15" s="3"/>
      <c r="B15" s="3"/>
      <c r="C15" s="3"/>
      <c r="D15" s="3"/>
      <c r="E15" s="6" t="s">
        <v>229</v>
      </c>
      <c r="F15" s="3">
        <v>225281702</v>
      </c>
      <c r="G15" s="10">
        <v>1800000000000</v>
      </c>
    </row>
    <row r="16" spans="1:16" x14ac:dyDescent="0.3">
      <c r="A16" s="3"/>
      <c r="B16" s="3"/>
      <c r="C16" s="3"/>
      <c r="D16" s="3"/>
      <c r="E16" s="6" t="s">
        <v>230</v>
      </c>
      <c r="F16" s="3">
        <v>1000810202</v>
      </c>
      <c r="G16" s="10">
        <v>1900000000000</v>
      </c>
    </row>
    <row r="17" spans="1:7" x14ac:dyDescent="0.3">
      <c r="A17" s="3"/>
      <c r="B17" s="3"/>
      <c r="C17" s="3"/>
      <c r="D17" s="3"/>
      <c r="E17" s="4">
        <v>1000007928</v>
      </c>
      <c r="F17" s="4">
        <v>1000810166</v>
      </c>
      <c r="G17" s="10">
        <v>1400000000000</v>
      </c>
    </row>
    <row r="18" spans="1:7" x14ac:dyDescent="0.3">
      <c r="A18" s="3"/>
      <c r="B18" s="3"/>
      <c r="C18" s="3"/>
      <c r="D18" s="3"/>
      <c r="E18" s="6" t="s">
        <v>223</v>
      </c>
      <c r="F18" s="6" t="s">
        <v>226</v>
      </c>
      <c r="G18" s="10">
        <v>1300000000000</v>
      </c>
    </row>
    <row r="19" spans="1:7" x14ac:dyDescent="0.3">
      <c r="A19" s="3"/>
      <c r="B19" s="3"/>
      <c r="C19" s="3"/>
      <c r="D19" s="3"/>
      <c r="E19" s="3">
        <v>1000810144</v>
      </c>
      <c r="F19" s="3">
        <v>200078491</v>
      </c>
      <c r="G19" s="10">
        <v>1100000000000</v>
      </c>
    </row>
    <row r="20" spans="1:7" x14ac:dyDescent="0.3">
      <c r="A20" s="3"/>
      <c r="B20" s="3"/>
      <c r="C20" s="3"/>
      <c r="D20" s="3"/>
      <c r="E20" s="3">
        <v>1000810155</v>
      </c>
      <c r="F20" s="6" t="s">
        <v>228</v>
      </c>
      <c r="G20" s="10">
        <v>1200000000000</v>
      </c>
    </row>
    <row r="21" spans="1:7" x14ac:dyDescent="0.3">
      <c r="A21" s="3"/>
      <c r="B21" s="3"/>
      <c r="C21" s="3"/>
      <c r="D21" s="3"/>
      <c r="E21" s="4">
        <v>1000007928</v>
      </c>
      <c r="F21" s="4">
        <v>1000810166</v>
      </c>
      <c r="G21" s="10">
        <v>1400000000000</v>
      </c>
    </row>
    <row r="22" spans="1:7" x14ac:dyDescent="0.3">
      <c r="A22" s="3"/>
      <c r="B22" s="3"/>
      <c r="C22" s="3"/>
      <c r="D22" s="3"/>
      <c r="E22" s="6" t="s">
        <v>223</v>
      </c>
      <c r="F22" s="6" t="s">
        <v>226</v>
      </c>
      <c r="G22" s="10">
        <v>1300000000000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28B80F-2914-4662-B83F-8304FA6E5AA1}">
          <x14:formula1>
            <xm:f>Var!$B$13:$B$22</xm:f>
          </x14:formula1>
          <xm:sqref>A1:G1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01-C853-4210-B6F2-D96E9B3CD0E5}">
  <dimension ref="A1:G15"/>
  <sheetViews>
    <sheetView zoomScaleNormal="100" workbookViewId="0">
      <selection activeCell="G13" sqref="G13"/>
    </sheetView>
  </sheetViews>
  <sheetFormatPr defaultRowHeight="14.4" x14ac:dyDescent="0.3"/>
  <cols>
    <col min="1" max="1" width="5.77734375" bestFit="1" customWidth="1"/>
    <col min="2" max="2" width="4.109375" customWidth="1"/>
    <col min="3" max="3" width="16.21875" bestFit="1" customWidth="1"/>
    <col min="4" max="4" width="39.88671875" bestFit="1" customWidth="1"/>
    <col min="5" max="5" width="12" bestFit="1" customWidth="1"/>
    <col min="6" max="6" width="16.109375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3" t="s">
        <v>117</v>
      </c>
      <c r="B1" s="33"/>
      <c r="C1" s="33"/>
      <c r="D1" s="33"/>
      <c r="E1" s="33"/>
      <c r="F1" s="33"/>
      <c r="G1" s="33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131</v>
      </c>
      <c r="F2" s="12" t="s">
        <v>123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10001032630</v>
      </c>
      <c r="F3" s="4">
        <v>225824897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>
        <v>225824897</v>
      </c>
      <c r="G4" s="10">
        <v>1100000000000</v>
      </c>
    </row>
    <row r="5" spans="1:7" x14ac:dyDescent="0.3">
      <c r="A5" s="3"/>
      <c r="B5" s="3"/>
      <c r="C5" s="3"/>
      <c r="D5" s="3"/>
      <c r="E5" s="3">
        <v>10001032630</v>
      </c>
      <c r="F5" s="4">
        <v>225824897</v>
      </c>
      <c r="G5" s="10">
        <v>1100000000000</v>
      </c>
    </row>
    <row r="6" spans="1:7" x14ac:dyDescent="0.3">
      <c r="A6" s="3"/>
      <c r="B6" s="3"/>
      <c r="C6" s="3"/>
      <c r="D6" s="3"/>
      <c r="E6" s="3">
        <v>10001032630</v>
      </c>
      <c r="F6" s="4">
        <v>225824897</v>
      </c>
      <c r="G6" s="10">
        <v>1100000000000</v>
      </c>
    </row>
    <row r="7" spans="1:7" x14ac:dyDescent="0.3">
      <c r="A7" s="3"/>
      <c r="B7" s="3"/>
      <c r="C7" s="3"/>
      <c r="D7" s="3"/>
      <c r="E7" s="3">
        <v>10001032630</v>
      </c>
      <c r="F7" s="3">
        <v>1000810246</v>
      </c>
      <c r="G7" s="10">
        <v>1200000000000</v>
      </c>
    </row>
    <row r="8" spans="1:7" x14ac:dyDescent="0.3">
      <c r="A8" s="3"/>
      <c r="B8" s="3"/>
      <c r="C8" s="3"/>
      <c r="D8" s="3"/>
      <c r="E8" s="3">
        <v>10001032630</v>
      </c>
      <c r="F8" s="6" t="s">
        <v>222</v>
      </c>
      <c r="G8" s="10">
        <v>1300000000000</v>
      </c>
    </row>
    <row r="9" spans="1:7" x14ac:dyDescent="0.3">
      <c r="A9" s="3"/>
      <c r="B9" s="3"/>
      <c r="C9" s="3"/>
      <c r="D9" s="3"/>
      <c r="E9" s="3">
        <v>10001032630</v>
      </c>
      <c r="F9" s="4">
        <v>225824897</v>
      </c>
      <c r="G9" s="10">
        <v>1100000000000</v>
      </c>
    </row>
    <row r="10" spans="1:7" x14ac:dyDescent="0.3">
      <c r="A10" s="3"/>
      <c r="B10" s="3"/>
      <c r="C10" s="3"/>
      <c r="D10" s="3"/>
      <c r="E10" s="3">
        <v>10001032630</v>
      </c>
      <c r="F10" s="3">
        <v>1000810246</v>
      </c>
      <c r="G10" s="10">
        <v>1200000000000</v>
      </c>
    </row>
    <row r="11" spans="1:7" x14ac:dyDescent="0.3">
      <c r="A11" s="3"/>
      <c r="B11" s="3"/>
      <c r="C11" s="3"/>
      <c r="D11" s="3"/>
      <c r="E11" s="3">
        <v>10001032630</v>
      </c>
      <c r="F11" s="6" t="s">
        <v>222</v>
      </c>
      <c r="G11" s="10">
        <v>1300000000000</v>
      </c>
    </row>
    <row r="12" spans="1:7" x14ac:dyDescent="0.3">
      <c r="A12" s="3"/>
      <c r="B12" s="3"/>
      <c r="C12" s="3"/>
      <c r="D12" s="3"/>
      <c r="E12" s="3">
        <v>10001032630</v>
      </c>
      <c r="F12" s="4">
        <v>225824897</v>
      </c>
      <c r="G12" s="10">
        <v>1100000000000</v>
      </c>
    </row>
    <row r="13" spans="1:7" x14ac:dyDescent="0.3">
      <c r="A13" s="3"/>
      <c r="B13" s="3"/>
      <c r="C13" s="3"/>
      <c r="D13" s="3"/>
      <c r="E13" s="3">
        <v>10001032630</v>
      </c>
      <c r="F13" s="3">
        <v>1000810246</v>
      </c>
      <c r="G13" s="10">
        <v>1200000000000</v>
      </c>
    </row>
    <row r="14" spans="1:7" x14ac:dyDescent="0.3">
      <c r="A14" s="3"/>
      <c r="B14" s="3"/>
      <c r="C14" s="3"/>
      <c r="D14" s="3"/>
      <c r="E14" s="3">
        <v>10001032630</v>
      </c>
      <c r="F14" s="4">
        <v>225824897</v>
      </c>
      <c r="G14" s="10">
        <v>1100000000000</v>
      </c>
    </row>
    <row r="15" spans="1:7" x14ac:dyDescent="0.3">
      <c r="A15" s="3"/>
      <c r="B15" s="3"/>
      <c r="C15" s="3"/>
      <c r="D15" s="3"/>
      <c r="E15" s="3">
        <v>10001032630</v>
      </c>
      <c r="F15" s="3">
        <v>1000810246</v>
      </c>
      <c r="G15" s="10">
        <v>1200000000000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1115D-FA7F-48C9-88A1-3C4E44E0FBFC}">
          <x14:formula1>
            <xm:f>Var!$B$13:$B$22</xm:f>
          </x14:formula1>
          <xm:sqref>A1:G1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52-EAAA-4A3D-9319-73B65C754D34}">
  <dimension ref="A1:G4"/>
  <sheetViews>
    <sheetView zoomScaleNormal="100" workbookViewId="0">
      <selection activeCell="H19" sqref="H19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4" t="s">
        <v>112</v>
      </c>
      <c r="B1" s="34"/>
      <c r="C1" s="34"/>
      <c r="D1" s="34"/>
      <c r="E1" s="34"/>
      <c r="F1" s="34"/>
      <c r="G1" s="34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132</v>
      </c>
      <c r="F2" s="12" t="s">
        <v>133</v>
      </c>
      <c r="G2" s="12" t="s">
        <v>6</v>
      </c>
    </row>
    <row r="3" spans="1:7" x14ac:dyDescent="0.3">
      <c r="A3" s="3" t="str" cm="1">
        <f t="array" ref="A3">_xlfn._xlws.FILTER(Activity!A:A,(Activity!A:A&lt;&gt;"")*(Activity!D:D=A1)*(Activity!C:C&lt;&gt;"""")*(Activity!G:G&lt;&gt;"Y"))</f>
        <v>A001</v>
      </c>
      <c r="B3" s="3" cm="1">
        <f t="array" ref="B3:D3">_xlfn._xlws.FILTER(Activity!C:E,(Activity!A:A&lt;&gt;"")*(Activity!D:D=A1)*(Activity!G:G&lt;&gt;"Y"))</f>
        <v>8</v>
      </c>
      <c r="C3" s="3" t="str">
        <v>Blokir Rekening</v>
      </c>
      <c r="D3" s="3">
        <v>0</v>
      </c>
      <c r="E3" s="3">
        <v>226356621</v>
      </c>
      <c r="F3" s="4" t="s">
        <v>134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 t="s">
        <v>135</v>
      </c>
      <c r="G4" s="10">
        <v>1100000000000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ADA532-F3F1-413C-BFCD-6DC3B3A729B2}">
          <x14:formula1>
            <xm:f>Var!$B$25:$B$26</xm:f>
          </x14:formula1>
          <xm:sqref>F3:F4</xm:sqref>
        </x14:dataValidation>
        <x14:dataValidation type="list" allowBlank="1" showInputMessage="1" showErrorMessage="1" xr:uid="{3BCC029D-7AC7-4869-A97A-8A307D5FCC3D}">
          <x14:formula1>
            <xm:f>Var!$B$13:$B$22</xm:f>
          </x14:formula1>
          <xm:sqref>A1:G1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0EE-0642-4665-91B6-82837366E096}">
  <dimension ref="A1:F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7.6640625" bestFit="1" customWidth="1"/>
    <col min="4" max="4" width="17.77734375" bestFit="1" customWidth="1"/>
    <col min="5" max="5" width="12" bestFit="1" customWidth="1"/>
    <col min="6" max="6" width="10" bestFit="1" customWidth="1"/>
    <col min="7" max="7" width="11.77734375" bestFit="1" customWidth="1"/>
    <col min="8" max="8" width="19.109375" bestFit="1" customWidth="1"/>
    <col min="9" max="9" width="15.21875" customWidth="1"/>
  </cols>
  <sheetData>
    <row r="1" spans="1:6" ht="18" x14ac:dyDescent="0.35">
      <c r="A1" s="34" t="s">
        <v>116</v>
      </c>
      <c r="B1" s="34"/>
      <c r="C1" s="34"/>
      <c r="D1" s="34"/>
      <c r="E1" s="34"/>
      <c r="F1" s="34"/>
    </row>
    <row r="2" spans="1:6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133</v>
      </c>
    </row>
    <row r="3" spans="1:6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189485080</v>
      </c>
      <c r="F3" s="4" t="s">
        <v>135</v>
      </c>
    </row>
    <row r="4" spans="1:6" x14ac:dyDescent="0.3">
      <c r="A4" s="3"/>
      <c r="B4" s="3"/>
      <c r="C4" s="3"/>
      <c r="D4" s="3"/>
      <c r="E4" s="3">
        <v>189485080</v>
      </c>
      <c r="F4" s="4" t="s">
        <v>135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7551C4-F710-44B4-AD29-0937F7FB5490}">
          <x14:formula1>
            <xm:f>Var!$B$13:$B$22</xm:f>
          </x14:formula1>
          <xm:sqref>A1</xm:sqref>
        </x14:dataValidation>
        <x14:dataValidation type="list" allowBlank="1" showInputMessage="1" showErrorMessage="1" xr:uid="{7115570E-BB17-4DD2-B603-90D8424B46F6}">
          <x14:formula1>
            <xm:f>Var!$B$25:$B$26</xm:f>
          </x14:formula1>
          <xm:sqref>F3:F4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9D75-4068-4D01-9B07-5BEA1E3081E8}">
  <dimension ref="A1:L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6.109375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12" ht="18" x14ac:dyDescent="0.35">
      <c r="A1" s="34" t="s">
        <v>113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136</v>
      </c>
      <c r="G2" s="13" t="s">
        <v>137</v>
      </c>
      <c r="H2" s="13" t="s">
        <v>138</v>
      </c>
      <c r="I2" s="13" t="s">
        <v>139</v>
      </c>
      <c r="J2" s="13" t="s">
        <v>140</v>
      </c>
      <c r="K2" s="13" t="s">
        <v>124</v>
      </c>
      <c r="L2" s="13" t="s">
        <v>141</v>
      </c>
    </row>
    <row r="3" spans="1:12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102360117</v>
      </c>
      <c r="F3" s="3" t="s">
        <v>142</v>
      </c>
      <c r="G3" s="3" t="s">
        <v>143</v>
      </c>
      <c r="H3" s="10">
        <v>1000000</v>
      </c>
      <c r="I3" s="3">
        <v>1000138929</v>
      </c>
      <c r="J3" s="3">
        <v>225020487</v>
      </c>
      <c r="K3" s="3" t="s">
        <v>144</v>
      </c>
      <c r="L3" s="3" t="s">
        <v>145</v>
      </c>
    </row>
    <row r="4" spans="1:12" x14ac:dyDescent="0.3">
      <c r="A4" s="3"/>
      <c r="B4" s="3"/>
      <c r="C4" s="3"/>
      <c r="D4" s="3"/>
      <c r="E4" s="3">
        <v>102360117</v>
      </c>
      <c r="F4" s="3" t="s">
        <v>142</v>
      </c>
      <c r="G4" s="3" t="s">
        <v>143</v>
      </c>
      <c r="H4" s="10">
        <v>1000000</v>
      </c>
      <c r="I4" s="3">
        <v>1000138929</v>
      </c>
      <c r="J4" s="3">
        <v>225020487</v>
      </c>
      <c r="K4" s="3" t="s">
        <v>144</v>
      </c>
      <c r="L4" s="3" t="s">
        <v>145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D7CEC1-4C13-4876-8C78-8C452AD72DAA}">
          <x14:formula1>
            <xm:f>Var!$B$13:$B$22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Activity</vt:lpstr>
      <vt:lpstr>Approval</vt:lpstr>
      <vt:lpstr>Var</vt:lpstr>
      <vt:lpstr>Documentation</vt:lpstr>
      <vt:lpstr>Act Bucket Adjusment</vt:lpstr>
      <vt:lpstr>Act Asuransi</vt:lpstr>
      <vt:lpstr>Act Maintenance Rek</vt:lpstr>
      <vt:lpstr>Act Maintenance Info</vt:lpstr>
      <vt:lpstr>Act Restrukturisasi Rek</vt:lpstr>
      <vt:lpstr>Act Pemindahbukuan</vt:lpstr>
      <vt:lpstr>Act Pembukaan Rek</vt:lpstr>
      <vt:lpstr>Act Blokir Rek</vt:lpstr>
      <vt:lpstr>Act Pending Rekening</vt:lpstr>
      <vt:lpstr>Act Penutupan 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2025-04-30T18:27:29Z</dcterms:created>
  <dcterms:modified xsi:type="dcterms:W3CDTF">2025-06-17T07:27:12Z</dcterms:modified>
</cp:coreProperties>
</file>