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5600" windowHeight="7755"/>
  </bookViews>
  <sheets>
    <sheet name="GT" sheetId="1" r:id="rId1"/>
    <sheet name="MT" sheetId="3" r:id="rId2"/>
    <sheet name="Rekap" sheetId="4" r:id="rId3"/>
    <sheet name="MST" sheetId="2" r:id="rId4"/>
    <sheet name="Pick Up Service" sheetId="6" r:id="rId5"/>
    <sheet name="Setoran Ke Bank" sheetId="5" r:id="rId6"/>
  </sheets>
  <definedNames>
    <definedName name="BLN">MST!$E$3:$E$14</definedName>
    <definedName name="_xlnm.Print_Area" localSheetId="0">GT!$B$1:$R$54,GT!$V$1:$AL$54,GT!$AP$1:$BF$54,GT!$BJ$1:$BZ$54,GT!$CD$1:$CT$54,GT!$CX$1:$DN$54</definedName>
    <definedName name="_xlnm.Print_Area" localSheetId="1">MT!$B$1:$R$54,MT!$V$1:$AL$54,MT!$AP$1:$BF$54,MT!#REF!,MT!#REF!,MT!#REF!</definedName>
    <definedName name="_xlnm.Print_Area" localSheetId="2">Rekap!$B$1:$R$32,Rekap!#REF!,Rekap!#REF!,Rekap!#REF!,Rekap!#REF!,Rekap!#REF!</definedName>
    <definedName name="TGL">MST!$G$3:$G$44</definedName>
  </definedNames>
  <calcPr calcId="124519"/>
</workbook>
</file>

<file path=xl/calcChain.xml><?xml version="1.0" encoding="utf-8"?>
<calcChain xmlns="http://schemas.openxmlformats.org/spreadsheetml/2006/main">
  <c r="AW45" i="3"/>
  <c r="I21" i="4" s="1"/>
  <c r="I15" i="3"/>
  <c r="AS26"/>
  <c r="BD22"/>
  <c r="AS33"/>
  <c r="Z45" i="1"/>
  <c r="F14" i="4" s="1"/>
  <c r="BD25" i="3"/>
  <c r="Y25" i="1"/>
  <c r="BD36" i="3"/>
  <c r="AT45"/>
  <c r="F21" i="4" s="1"/>
  <c r="BD34" i="3"/>
  <c r="G14"/>
  <c r="BD43"/>
  <c r="AS40"/>
  <c r="BD29"/>
  <c r="BD17"/>
  <c r="BD39"/>
  <c r="Y37" i="1"/>
  <c r="BD18" i="3"/>
  <c r="AS35"/>
  <c r="AA45" i="1"/>
  <c r="G14" i="4" s="1"/>
  <c r="Y40" i="3"/>
  <c r="AI45" i="1"/>
  <c r="O14" i="4" s="1"/>
  <c r="AC45" i="3"/>
  <c r="I20" i="4" s="1"/>
  <c r="O25" i="3"/>
  <c r="O21"/>
  <c r="G42"/>
  <c r="Z45"/>
  <c r="F20" i="4" s="1"/>
  <c r="G35" i="3"/>
  <c r="BM36" i="1"/>
  <c r="BX29"/>
  <c r="G21" i="3"/>
  <c r="G15"/>
  <c r="A7" i="6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7" i="5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C45" i="1"/>
  <c r="I14" i="4" s="1"/>
  <c r="G1" i="2"/>
  <c r="G5" s="1"/>
  <c r="E1"/>
  <c r="E6" s="1"/>
  <c r="D21" i="4"/>
  <c r="C21"/>
  <c r="D20"/>
  <c r="C20"/>
  <c r="D18"/>
  <c r="C18"/>
  <c r="D17"/>
  <c r="C17"/>
  <c r="D16"/>
  <c r="C16"/>
  <c r="D15"/>
  <c r="C15"/>
  <c r="B15"/>
  <c r="B16" s="1"/>
  <c r="B17" s="1"/>
  <c r="B18" s="1"/>
  <c r="B20" s="1"/>
  <c r="B21" s="1"/>
  <c r="D14"/>
  <c r="C14"/>
  <c r="E7"/>
  <c r="AY54" i="3"/>
  <c r="AW54"/>
  <c r="AY53"/>
  <c r="AW53"/>
  <c r="AU53"/>
  <c r="BC45"/>
  <c r="O21" i="4" s="1"/>
  <c r="BA45" i="3"/>
  <c r="M21" i="4" s="1"/>
  <c r="AX45" i="3"/>
  <c r="J21" i="4" s="1"/>
  <c r="AV45" i="3"/>
  <c r="H21" i="4" s="1"/>
  <c r="AG45" i="3"/>
  <c r="M20" i="4" s="1"/>
  <c r="AD45" i="3"/>
  <c r="J20" i="4" s="1"/>
  <c r="AB45" i="3"/>
  <c r="H20" i="4" s="1"/>
  <c r="BD44" i="3"/>
  <c r="BB44"/>
  <c r="AY44"/>
  <c r="AS44"/>
  <c r="AJ44"/>
  <c r="AH44"/>
  <c r="AE44"/>
  <c r="Y44"/>
  <c r="O44"/>
  <c r="M44"/>
  <c r="J44"/>
  <c r="I44"/>
  <c r="H44"/>
  <c r="G44"/>
  <c r="F44"/>
  <c r="BB43"/>
  <c r="AY43"/>
  <c r="AS43"/>
  <c r="AJ43"/>
  <c r="AH43"/>
  <c r="AE43"/>
  <c r="Y43"/>
  <c r="O43"/>
  <c r="M43"/>
  <c r="J43"/>
  <c r="I43"/>
  <c r="H43"/>
  <c r="G43"/>
  <c r="F43"/>
  <c r="BD42"/>
  <c r="BB42"/>
  <c r="AY42"/>
  <c r="AS42"/>
  <c r="AH42"/>
  <c r="AE42"/>
  <c r="O42"/>
  <c r="M42"/>
  <c r="J42"/>
  <c r="I42"/>
  <c r="H42"/>
  <c r="F42"/>
  <c r="BD41"/>
  <c r="BB41"/>
  <c r="AY41"/>
  <c r="AS41"/>
  <c r="AJ41"/>
  <c r="AH41"/>
  <c r="AE41"/>
  <c r="Y41"/>
  <c r="O41"/>
  <c r="M41"/>
  <c r="J41"/>
  <c r="I41"/>
  <c r="H41"/>
  <c r="G41"/>
  <c r="F41"/>
  <c r="BD40"/>
  <c r="BB40"/>
  <c r="AY40"/>
  <c r="AH40"/>
  <c r="AE40"/>
  <c r="O40"/>
  <c r="M40"/>
  <c r="J40"/>
  <c r="I40"/>
  <c r="H40"/>
  <c r="F40"/>
  <c r="BB39"/>
  <c r="AY39"/>
  <c r="AS39"/>
  <c r="AJ39"/>
  <c r="AH39"/>
  <c r="AE39"/>
  <c r="Y39"/>
  <c r="O39"/>
  <c r="M39"/>
  <c r="J39"/>
  <c r="I39"/>
  <c r="H39"/>
  <c r="G39"/>
  <c r="F39"/>
  <c r="BD38"/>
  <c r="BB38"/>
  <c r="AY38"/>
  <c r="AJ38"/>
  <c r="AH38"/>
  <c r="AE38"/>
  <c r="Y38"/>
  <c r="O38"/>
  <c r="M38"/>
  <c r="J38"/>
  <c r="I38"/>
  <c r="H38"/>
  <c r="F38"/>
  <c r="BB37"/>
  <c r="AY37"/>
  <c r="AJ37"/>
  <c r="AH37"/>
  <c r="AE37"/>
  <c r="Y37"/>
  <c r="O37"/>
  <c r="M37"/>
  <c r="J37"/>
  <c r="I37"/>
  <c r="H37"/>
  <c r="BB36"/>
  <c r="AY36"/>
  <c r="AS36"/>
  <c r="AH36"/>
  <c r="AE36"/>
  <c r="O36"/>
  <c r="M36"/>
  <c r="J36"/>
  <c r="I36"/>
  <c r="H36"/>
  <c r="G36"/>
  <c r="BD35"/>
  <c r="BB35"/>
  <c r="AY35"/>
  <c r="AH35"/>
  <c r="AE35"/>
  <c r="M35"/>
  <c r="J35"/>
  <c r="I35"/>
  <c r="F35"/>
  <c r="BB34"/>
  <c r="AY34"/>
  <c r="AS34"/>
  <c r="AJ34"/>
  <c r="AH34"/>
  <c r="AE34"/>
  <c r="Y34"/>
  <c r="O34"/>
  <c r="M34"/>
  <c r="J34"/>
  <c r="I34"/>
  <c r="H34"/>
  <c r="G34"/>
  <c r="F34"/>
  <c r="BD33"/>
  <c r="BB33"/>
  <c r="AY33"/>
  <c r="AJ33"/>
  <c r="AH33"/>
  <c r="AE33"/>
  <c r="Y33"/>
  <c r="O33"/>
  <c r="M33"/>
  <c r="J33"/>
  <c r="I33"/>
  <c r="H33"/>
  <c r="F33"/>
  <c r="BD32"/>
  <c r="BB32"/>
  <c r="AY32"/>
  <c r="AJ32"/>
  <c r="AH32"/>
  <c r="AE32"/>
  <c r="Y32"/>
  <c r="O32"/>
  <c r="M32"/>
  <c r="J32"/>
  <c r="I32"/>
  <c r="H32"/>
  <c r="F32"/>
  <c r="BD31"/>
  <c r="BB31"/>
  <c r="AY31"/>
  <c r="AS31"/>
  <c r="AJ31"/>
  <c r="AH31"/>
  <c r="AE31"/>
  <c r="Y31"/>
  <c r="O31"/>
  <c r="M31"/>
  <c r="J31"/>
  <c r="I31"/>
  <c r="H31"/>
  <c r="G31"/>
  <c r="F31"/>
  <c r="BB30"/>
  <c r="AY30"/>
  <c r="AJ30"/>
  <c r="AH30"/>
  <c r="AE30"/>
  <c r="Y30"/>
  <c r="O30"/>
  <c r="M30"/>
  <c r="J30"/>
  <c r="I30"/>
  <c r="H30"/>
  <c r="G30"/>
  <c r="F30"/>
  <c r="BB29"/>
  <c r="AY29"/>
  <c r="AS29"/>
  <c r="AJ29"/>
  <c r="AH29"/>
  <c r="AE29"/>
  <c r="Y29"/>
  <c r="O29"/>
  <c r="M29"/>
  <c r="J29"/>
  <c r="I29"/>
  <c r="H29"/>
  <c r="G29"/>
  <c r="F29"/>
  <c r="BD28"/>
  <c r="BB28"/>
  <c r="AY28"/>
  <c r="AS28"/>
  <c r="AJ28"/>
  <c r="AH28"/>
  <c r="AE28"/>
  <c r="Y28"/>
  <c r="O28"/>
  <c r="M28"/>
  <c r="J28"/>
  <c r="I28"/>
  <c r="H28"/>
  <c r="G28"/>
  <c r="F28"/>
  <c r="BD27"/>
  <c r="BB27"/>
  <c r="AY27"/>
  <c r="AS27"/>
  <c r="AJ27"/>
  <c r="AE27"/>
  <c r="O27"/>
  <c r="M27"/>
  <c r="J27"/>
  <c r="H27"/>
  <c r="G27"/>
  <c r="F27"/>
  <c r="BD26"/>
  <c r="BB26"/>
  <c r="AY26"/>
  <c r="AJ26"/>
  <c r="AH26"/>
  <c r="AE26"/>
  <c r="Y26"/>
  <c r="O26"/>
  <c r="M26"/>
  <c r="J26"/>
  <c r="I26"/>
  <c r="H26"/>
  <c r="F26"/>
  <c r="BB25"/>
  <c r="AY25"/>
  <c r="AH25"/>
  <c r="AE25"/>
  <c r="M25"/>
  <c r="J25"/>
  <c r="I25"/>
  <c r="G25"/>
  <c r="F25"/>
  <c r="BD24"/>
  <c r="BB24"/>
  <c r="AY24"/>
  <c r="AS24"/>
  <c r="AJ24"/>
  <c r="AH24"/>
  <c r="AE24"/>
  <c r="Y24"/>
  <c r="O24"/>
  <c r="M24"/>
  <c r="J24"/>
  <c r="I24"/>
  <c r="H24"/>
  <c r="G24"/>
  <c r="F24"/>
  <c r="BD23"/>
  <c r="BB23"/>
  <c r="AY23"/>
  <c r="AS23"/>
  <c r="AJ23"/>
  <c r="AH23"/>
  <c r="AE23"/>
  <c r="Y23"/>
  <c r="O23"/>
  <c r="M23"/>
  <c r="J23"/>
  <c r="I23"/>
  <c r="H23"/>
  <c r="G23"/>
  <c r="F23"/>
  <c r="BB22"/>
  <c r="AY22"/>
  <c r="AS22"/>
  <c r="AJ22"/>
  <c r="AH22"/>
  <c r="AE22"/>
  <c r="Y22"/>
  <c r="O22"/>
  <c r="M22"/>
  <c r="J22"/>
  <c r="I22"/>
  <c r="H22"/>
  <c r="G22"/>
  <c r="F22"/>
  <c r="BD21"/>
  <c r="BB21"/>
  <c r="AY21"/>
  <c r="AS21"/>
  <c r="AH21"/>
  <c r="AE21"/>
  <c r="M21"/>
  <c r="J21"/>
  <c r="I21"/>
  <c r="H21"/>
  <c r="F21"/>
  <c r="BD20"/>
  <c r="BB20"/>
  <c r="AY20"/>
  <c r="AS20"/>
  <c r="AJ20"/>
  <c r="AH20"/>
  <c r="AE20"/>
  <c r="Y20"/>
  <c r="O20"/>
  <c r="M20"/>
  <c r="J20"/>
  <c r="I20"/>
  <c r="H20"/>
  <c r="G20"/>
  <c r="F20"/>
  <c r="BD19"/>
  <c r="BB19"/>
  <c r="AY19"/>
  <c r="AS19"/>
  <c r="AJ19"/>
  <c r="AH19"/>
  <c r="AE19"/>
  <c r="Y19"/>
  <c r="O19"/>
  <c r="M19"/>
  <c r="J19"/>
  <c r="I19"/>
  <c r="H19"/>
  <c r="G19"/>
  <c r="F19"/>
  <c r="BB18"/>
  <c r="AY18"/>
  <c r="AS18"/>
  <c r="AJ18"/>
  <c r="AH18"/>
  <c r="AE18"/>
  <c r="Y18"/>
  <c r="O18"/>
  <c r="M18"/>
  <c r="J18"/>
  <c r="I18"/>
  <c r="H18"/>
  <c r="G18"/>
  <c r="F18"/>
  <c r="BB17"/>
  <c r="AY17"/>
  <c r="AJ17"/>
  <c r="AH17"/>
  <c r="AE17"/>
  <c r="Y17"/>
  <c r="O17"/>
  <c r="M17"/>
  <c r="J17"/>
  <c r="I17"/>
  <c r="H17"/>
  <c r="F17"/>
  <c r="BD16"/>
  <c r="BB16"/>
  <c r="AY16"/>
  <c r="AS16"/>
  <c r="AJ16"/>
  <c r="AH16"/>
  <c r="AE16"/>
  <c r="Y16"/>
  <c r="O16"/>
  <c r="M16"/>
  <c r="J16"/>
  <c r="I16"/>
  <c r="H16"/>
  <c r="G16"/>
  <c r="F16"/>
  <c r="BD15"/>
  <c r="BB15"/>
  <c r="AY15"/>
  <c r="AS15"/>
  <c r="AP15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H15"/>
  <c r="AE15"/>
  <c r="Y15"/>
  <c r="V15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O15"/>
  <c r="M15"/>
  <c r="J15"/>
  <c r="H15"/>
  <c r="F1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D14"/>
  <c r="BB14"/>
  <c r="AY14"/>
  <c r="AH14"/>
  <c r="AE14"/>
  <c r="Y14"/>
  <c r="O14"/>
  <c r="M14"/>
  <c r="J14"/>
  <c r="I14"/>
  <c r="H14"/>
  <c r="F14"/>
  <c r="D14"/>
  <c r="X14" s="1"/>
  <c r="AK14" s="1"/>
  <c r="AS7"/>
  <c r="Y7"/>
  <c r="E5"/>
  <c r="DG54" i="1"/>
  <c r="DE54"/>
  <c r="CM54"/>
  <c r="CK54"/>
  <c r="BS54"/>
  <c r="BQ54"/>
  <c r="DG53"/>
  <c r="DE53"/>
  <c r="DC53"/>
  <c r="DK45"/>
  <c r="O18" i="4" s="1"/>
  <c r="DI45" i="1"/>
  <c r="M18" i="4" s="1"/>
  <c r="DF45" i="1"/>
  <c r="J18" i="4" s="1"/>
  <c r="DE45" i="1"/>
  <c r="I18" i="4" s="1"/>
  <c r="DD45" i="1"/>
  <c r="H18" i="4" s="1"/>
  <c r="DC45" i="1"/>
  <c r="G18" i="4" s="1"/>
  <c r="DB45" i="1"/>
  <c r="F18" i="4" s="1"/>
  <c r="CQ45" i="1"/>
  <c r="O17" i="4" s="1"/>
  <c r="CO45" i="1"/>
  <c r="M17" i="4" s="1"/>
  <c r="CL45" i="1"/>
  <c r="J17" i="4" s="1"/>
  <c r="CK45" i="1"/>
  <c r="I17" i="4" s="1"/>
  <c r="CJ45" i="1"/>
  <c r="H17" i="4" s="1"/>
  <c r="CI45" i="1"/>
  <c r="G17" i="4" s="1"/>
  <c r="CH45" i="1"/>
  <c r="F17" i="4" s="1"/>
  <c r="BW45" i="1"/>
  <c r="O16" i="4" s="1"/>
  <c r="BR45" i="1"/>
  <c r="J16" i="4" s="1"/>
  <c r="BQ45" i="1"/>
  <c r="I16" i="4" s="1"/>
  <c r="BP45" i="1"/>
  <c r="H16" i="4" s="1"/>
  <c r="BO45" i="1"/>
  <c r="G16" i="4" s="1"/>
  <c r="BC45" i="1"/>
  <c r="O15" i="4" s="1"/>
  <c r="BA45" i="1"/>
  <c r="M15" i="4" s="1"/>
  <c r="AX45" i="1"/>
  <c r="J15" i="4" s="1"/>
  <c r="AW45" i="1"/>
  <c r="I15" i="4" s="1"/>
  <c r="AV45" i="1"/>
  <c r="H15" i="4" s="1"/>
  <c r="AU45" i="1"/>
  <c r="G15" i="4" s="1"/>
  <c r="AT45" i="1"/>
  <c r="F15" i="4" s="1"/>
  <c r="AG45" i="1"/>
  <c r="M14" i="4" s="1"/>
  <c r="AD45" i="1"/>
  <c r="J14" i="4" s="1"/>
  <c r="AB45" i="1"/>
  <c r="H14" i="4" s="1"/>
  <c r="DM44" i="1"/>
  <c r="DL44"/>
  <c r="DJ44"/>
  <c r="DG44"/>
  <c r="DA44"/>
  <c r="CS44"/>
  <c r="CR44"/>
  <c r="CP44"/>
  <c r="CM44"/>
  <c r="CG44"/>
  <c r="BY44"/>
  <c r="BX44"/>
  <c r="BS44"/>
  <c r="BM44"/>
  <c r="BD44"/>
  <c r="BB44"/>
  <c r="AY44"/>
  <c r="AS44"/>
  <c r="AJ44"/>
  <c r="AH44"/>
  <c r="AE44"/>
  <c r="Y44"/>
  <c r="O44"/>
  <c r="J44"/>
  <c r="I44"/>
  <c r="H44"/>
  <c r="G44"/>
  <c r="F44"/>
  <c r="DM43"/>
  <c r="DL43"/>
  <c r="DJ43"/>
  <c r="DG43"/>
  <c r="DA43"/>
  <c r="CS43"/>
  <c r="CR43"/>
  <c r="CP43"/>
  <c r="CM43"/>
  <c r="CG43"/>
  <c r="BY43"/>
  <c r="BX43"/>
  <c r="BV43"/>
  <c r="BS43"/>
  <c r="BM43"/>
  <c r="BD43"/>
  <c r="BB43"/>
  <c r="AY43"/>
  <c r="AS43"/>
  <c r="AJ43"/>
  <c r="AH43"/>
  <c r="AE43"/>
  <c r="Y43"/>
  <c r="O43"/>
  <c r="M43"/>
  <c r="J43"/>
  <c r="I43"/>
  <c r="H43"/>
  <c r="G43"/>
  <c r="F43"/>
  <c r="DM42"/>
  <c r="DL42"/>
  <c r="DJ42"/>
  <c r="DG42"/>
  <c r="DA42"/>
  <c r="CS42"/>
  <c r="CR42"/>
  <c r="CP42"/>
  <c r="CM42"/>
  <c r="CG42"/>
  <c r="BY42"/>
  <c r="BX42"/>
  <c r="BV42"/>
  <c r="BS42"/>
  <c r="BM42"/>
  <c r="BD42"/>
  <c r="BB42"/>
  <c r="AY42"/>
  <c r="AS42"/>
  <c r="AJ42"/>
  <c r="AH42"/>
  <c r="AE42"/>
  <c r="Y42"/>
  <c r="O42"/>
  <c r="M42"/>
  <c r="J42"/>
  <c r="I42"/>
  <c r="H42"/>
  <c r="G42"/>
  <c r="F42"/>
  <c r="DM41"/>
  <c r="DL41"/>
  <c r="DJ41"/>
  <c r="DG41"/>
  <c r="DA41"/>
  <c r="CS41"/>
  <c r="CR41"/>
  <c r="CP41"/>
  <c r="CM41"/>
  <c r="CG41"/>
  <c r="BY41"/>
  <c r="BX41"/>
  <c r="BV41"/>
  <c r="BS41"/>
  <c r="BM41"/>
  <c r="BD41"/>
  <c r="BB41"/>
  <c r="AY41"/>
  <c r="AS41"/>
  <c r="AJ41"/>
  <c r="AH41"/>
  <c r="AE41"/>
  <c r="Y41"/>
  <c r="O41"/>
  <c r="M41"/>
  <c r="J41"/>
  <c r="I41"/>
  <c r="H41"/>
  <c r="G41"/>
  <c r="F41"/>
  <c r="DM40"/>
  <c r="DL40"/>
  <c r="DJ40"/>
  <c r="DG40"/>
  <c r="DA40"/>
  <c r="CS40"/>
  <c r="CR40"/>
  <c r="CP40"/>
  <c r="CM40"/>
  <c r="CG40"/>
  <c r="BY40"/>
  <c r="BX40"/>
  <c r="BV40"/>
  <c r="BS40"/>
  <c r="BM40"/>
  <c r="BD40"/>
  <c r="BB40"/>
  <c r="AY40"/>
  <c r="AS40"/>
  <c r="AJ40"/>
  <c r="AH40"/>
  <c r="AE40"/>
  <c r="O40"/>
  <c r="M40"/>
  <c r="J40"/>
  <c r="I40"/>
  <c r="H40"/>
  <c r="G40"/>
  <c r="F40"/>
  <c r="DM39"/>
  <c r="DL39"/>
  <c r="DJ39"/>
  <c r="DG39"/>
  <c r="DA39"/>
  <c r="CS39"/>
  <c r="CR39"/>
  <c r="CP39"/>
  <c r="CM39"/>
  <c r="CG39"/>
  <c r="BY39"/>
  <c r="BX39"/>
  <c r="BV39"/>
  <c r="BS39"/>
  <c r="BM39"/>
  <c r="BD39"/>
  <c r="BB39"/>
  <c r="AY39"/>
  <c r="AS39"/>
  <c r="AH39"/>
  <c r="AE39"/>
  <c r="Y39"/>
  <c r="O39"/>
  <c r="M39"/>
  <c r="J39"/>
  <c r="I39"/>
  <c r="H39"/>
  <c r="G39"/>
  <c r="DM38"/>
  <c r="DL38"/>
  <c r="DJ38"/>
  <c r="DG38"/>
  <c r="DA38"/>
  <c r="CS38"/>
  <c r="CR38"/>
  <c r="CP38"/>
  <c r="CM38"/>
  <c r="CG38"/>
  <c r="BY38"/>
  <c r="BX38"/>
  <c r="BV38"/>
  <c r="BS38"/>
  <c r="BM38"/>
  <c r="BD38"/>
  <c r="BB38"/>
  <c r="AY38"/>
  <c r="AS38"/>
  <c r="AJ38"/>
  <c r="AH38"/>
  <c r="AE38"/>
  <c r="Y38"/>
  <c r="O38"/>
  <c r="M38"/>
  <c r="J38"/>
  <c r="I38"/>
  <c r="H38"/>
  <c r="G38"/>
  <c r="F38"/>
  <c r="DM37"/>
  <c r="DL37"/>
  <c r="DJ37"/>
  <c r="DG37"/>
  <c r="DA37"/>
  <c r="CS37"/>
  <c r="CR37"/>
  <c r="CP37"/>
  <c r="CM37"/>
  <c r="CG37"/>
  <c r="BY37"/>
  <c r="BX37"/>
  <c r="BV37"/>
  <c r="BS37"/>
  <c r="BM37"/>
  <c r="BD37"/>
  <c r="BB37"/>
  <c r="AY37"/>
  <c r="AS37"/>
  <c r="AJ37"/>
  <c r="AH37"/>
  <c r="AE37"/>
  <c r="O37"/>
  <c r="M37"/>
  <c r="J37"/>
  <c r="I37"/>
  <c r="H37"/>
  <c r="G37"/>
  <c r="F37"/>
  <c r="DM36"/>
  <c r="DL36"/>
  <c r="DJ36"/>
  <c r="DG36"/>
  <c r="DA36"/>
  <c r="CS36"/>
  <c r="CR36"/>
  <c r="CP36"/>
  <c r="CM36"/>
  <c r="CG36"/>
  <c r="BY36"/>
  <c r="BV36"/>
  <c r="BS36"/>
  <c r="BD36"/>
  <c r="BB36"/>
  <c r="AY36"/>
  <c r="AS36"/>
  <c r="AJ36"/>
  <c r="AH36"/>
  <c r="AE36"/>
  <c r="Y36"/>
  <c r="O36"/>
  <c r="M36"/>
  <c r="J36"/>
  <c r="I36"/>
  <c r="H36"/>
  <c r="G36"/>
  <c r="F36"/>
  <c r="DM35"/>
  <c r="DL35"/>
  <c r="DJ35"/>
  <c r="DG35"/>
  <c r="DA35"/>
  <c r="CS35"/>
  <c r="CR35"/>
  <c r="CP35"/>
  <c r="CM35"/>
  <c r="CG35"/>
  <c r="BY35"/>
  <c r="BX35"/>
  <c r="BV35"/>
  <c r="BS35"/>
  <c r="BM35"/>
  <c r="BD35"/>
  <c r="BB35"/>
  <c r="AY35"/>
  <c r="AS35"/>
  <c r="AH35"/>
  <c r="AE35"/>
  <c r="Y35"/>
  <c r="M35"/>
  <c r="J35"/>
  <c r="I35"/>
  <c r="H35"/>
  <c r="G35"/>
  <c r="F35"/>
  <c r="DM34"/>
  <c r="DL34"/>
  <c r="DJ34"/>
  <c r="DG34"/>
  <c r="DA34"/>
  <c r="CS34"/>
  <c r="CR34"/>
  <c r="CP34"/>
  <c r="CM34"/>
  <c r="CG34"/>
  <c r="BY34"/>
  <c r="BX34"/>
  <c r="BV34"/>
  <c r="BS34"/>
  <c r="BM34"/>
  <c r="BD34"/>
  <c r="BB34"/>
  <c r="AY34"/>
  <c r="AS34"/>
  <c r="AJ34"/>
  <c r="AH34"/>
  <c r="AE34"/>
  <c r="Y34"/>
  <c r="O34"/>
  <c r="M34"/>
  <c r="J34"/>
  <c r="I34"/>
  <c r="H34"/>
  <c r="G34"/>
  <c r="F34"/>
  <c r="DM33"/>
  <c r="DL33"/>
  <c r="DJ33"/>
  <c r="DG33"/>
  <c r="DA33"/>
  <c r="CS33"/>
  <c r="CR33"/>
  <c r="CP33"/>
  <c r="CM33"/>
  <c r="CG33"/>
  <c r="BY33"/>
  <c r="BX33"/>
  <c r="BV33"/>
  <c r="BS33"/>
  <c r="BM33"/>
  <c r="BD33"/>
  <c r="BB33"/>
  <c r="AY33"/>
  <c r="AS33"/>
  <c r="AJ33"/>
  <c r="AH33"/>
  <c r="AE33"/>
  <c r="Y33"/>
  <c r="O33"/>
  <c r="M33"/>
  <c r="J33"/>
  <c r="I33"/>
  <c r="H33"/>
  <c r="G33"/>
  <c r="F33"/>
  <c r="DM32"/>
  <c r="DL32"/>
  <c r="DJ32"/>
  <c r="DG32"/>
  <c r="DA32"/>
  <c r="CS32"/>
  <c r="CR32"/>
  <c r="CP32"/>
  <c r="CM32"/>
  <c r="CG32"/>
  <c r="BY32"/>
  <c r="BX32"/>
  <c r="BV32"/>
  <c r="BS32"/>
  <c r="BM32"/>
  <c r="BD32"/>
  <c r="BB32"/>
  <c r="AY32"/>
  <c r="AS32"/>
  <c r="AJ32"/>
  <c r="AH32"/>
  <c r="AE32"/>
  <c r="Y32"/>
  <c r="O32"/>
  <c r="M32"/>
  <c r="J32"/>
  <c r="I32"/>
  <c r="H32"/>
  <c r="G32"/>
  <c r="F32"/>
  <c r="DM31"/>
  <c r="DL31"/>
  <c r="DJ31"/>
  <c r="DG31"/>
  <c r="DA31"/>
  <c r="CS31"/>
  <c r="CR31"/>
  <c r="CP31"/>
  <c r="CM31"/>
  <c r="CG31"/>
  <c r="BY31"/>
  <c r="BX31"/>
  <c r="BV31"/>
  <c r="BS31"/>
  <c r="BM31"/>
  <c r="BD31"/>
  <c r="BB31"/>
  <c r="AY31"/>
  <c r="AS31"/>
  <c r="AJ31"/>
  <c r="AH31"/>
  <c r="AE31"/>
  <c r="Y31"/>
  <c r="O31"/>
  <c r="M31"/>
  <c r="J31"/>
  <c r="I31"/>
  <c r="H31"/>
  <c r="G31"/>
  <c r="F31"/>
  <c r="DM30"/>
  <c r="DL30"/>
  <c r="DJ30"/>
  <c r="DG30"/>
  <c r="DA30"/>
  <c r="CS30"/>
  <c r="CR30"/>
  <c r="CP30"/>
  <c r="CM30"/>
  <c r="CG30"/>
  <c r="BY30"/>
  <c r="BX30"/>
  <c r="BV30"/>
  <c r="BS30"/>
  <c r="BM30"/>
  <c r="BD30"/>
  <c r="BB30"/>
  <c r="AY30"/>
  <c r="AS30"/>
  <c r="AJ30"/>
  <c r="AH30"/>
  <c r="AE30"/>
  <c r="Y30"/>
  <c r="O30"/>
  <c r="M30"/>
  <c r="J30"/>
  <c r="I30"/>
  <c r="H30"/>
  <c r="G30"/>
  <c r="F30"/>
  <c r="DM29"/>
  <c r="DL29"/>
  <c r="DJ29"/>
  <c r="DG29"/>
  <c r="DA29"/>
  <c r="CS29"/>
  <c r="CR29"/>
  <c r="CP29"/>
  <c r="CM29"/>
  <c r="CG29"/>
  <c r="BY29"/>
  <c r="BV29"/>
  <c r="BS29"/>
  <c r="BD29"/>
  <c r="BB29"/>
  <c r="AY29"/>
  <c r="AS29"/>
  <c r="AH29"/>
  <c r="AE29"/>
  <c r="M29"/>
  <c r="J29"/>
  <c r="I29"/>
  <c r="H29"/>
  <c r="G29"/>
  <c r="DM28"/>
  <c r="DL28"/>
  <c r="DJ28"/>
  <c r="DG28"/>
  <c r="DA28"/>
  <c r="CS28"/>
  <c r="CR28"/>
  <c r="CP28"/>
  <c r="CM28"/>
  <c r="CG28"/>
  <c r="BY28"/>
  <c r="BX28"/>
  <c r="BV28"/>
  <c r="BS28"/>
  <c r="BM28"/>
  <c r="BD28"/>
  <c r="BB28"/>
  <c r="AY28"/>
  <c r="AS28"/>
  <c r="AJ28"/>
  <c r="AH28"/>
  <c r="AE28"/>
  <c r="Y28"/>
  <c r="O28"/>
  <c r="M28"/>
  <c r="J28"/>
  <c r="I28"/>
  <c r="H28"/>
  <c r="G28"/>
  <c r="F28"/>
  <c r="DM27"/>
  <c r="DL27"/>
  <c r="DJ27"/>
  <c r="DG27"/>
  <c r="DA27"/>
  <c r="CS27"/>
  <c r="CR27"/>
  <c r="CP27"/>
  <c r="CM27"/>
  <c r="CG27"/>
  <c r="BY27"/>
  <c r="BX27"/>
  <c r="BV27"/>
  <c r="BS27"/>
  <c r="BM27"/>
  <c r="BD27"/>
  <c r="BB27"/>
  <c r="AY27"/>
  <c r="AS27"/>
  <c r="AJ27"/>
  <c r="AE27"/>
  <c r="O27"/>
  <c r="M27"/>
  <c r="J27"/>
  <c r="H27"/>
  <c r="G27"/>
  <c r="F27"/>
  <c r="DM26"/>
  <c r="DL26"/>
  <c r="DJ26"/>
  <c r="DG26"/>
  <c r="DA26"/>
  <c r="CS26"/>
  <c r="CR26"/>
  <c r="CP26"/>
  <c r="CM26"/>
  <c r="CG26"/>
  <c r="BY26"/>
  <c r="BX26"/>
  <c r="BV26"/>
  <c r="BS26"/>
  <c r="BM26"/>
  <c r="BD26"/>
  <c r="BB26"/>
  <c r="AY26"/>
  <c r="AS26"/>
  <c r="AJ26"/>
  <c r="AH26"/>
  <c r="AE26"/>
  <c r="Y26"/>
  <c r="O26"/>
  <c r="M26"/>
  <c r="J26"/>
  <c r="I26"/>
  <c r="H26"/>
  <c r="G26"/>
  <c r="F26"/>
  <c r="DM25"/>
  <c r="DL25"/>
  <c r="DJ25"/>
  <c r="DG25"/>
  <c r="DA25"/>
  <c r="CS25"/>
  <c r="CR25"/>
  <c r="CP25"/>
  <c r="CM25"/>
  <c r="CG25"/>
  <c r="BY25"/>
  <c r="BX25"/>
  <c r="BV25"/>
  <c r="BS25"/>
  <c r="BM25"/>
  <c r="BD25"/>
  <c r="BB25"/>
  <c r="AY25"/>
  <c r="AS25"/>
  <c r="AJ25"/>
  <c r="AH25"/>
  <c r="AE25"/>
  <c r="O25"/>
  <c r="M25"/>
  <c r="J25"/>
  <c r="I25"/>
  <c r="H25"/>
  <c r="F25"/>
  <c r="DM24"/>
  <c r="DL24"/>
  <c r="DJ24"/>
  <c r="DG24"/>
  <c r="DA24"/>
  <c r="CS24"/>
  <c r="CR24"/>
  <c r="CP24"/>
  <c r="CM24"/>
  <c r="CG24"/>
  <c r="BY24"/>
  <c r="BX24"/>
  <c r="BV24"/>
  <c r="BS24"/>
  <c r="BM24"/>
  <c r="BD24"/>
  <c r="BB24"/>
  <c r="AY24"/>
  <c r="AS24"/>
  <c r="AJ24"/>
  <c r="AH24"/>
  <c r="AE24"/>
  <c r="Y24"/>
  <c r="O24"/>
  <c r="M24"/>
  <c r="J24"/>
  <c r="I24"/>
  <c r="H24"/>
  <c r="G24"/>
  <c r="F24"/>
  <c r="DM23"/>
  <c r="DL23"/>
  <c r="DJ23"/>
  <c r="DG23"/>
  <c r="DA23"/>
  <c r="CS23"/>
  <c r="CR23"/>
  <c r="CP23"/>
  <c r="CM23"/>
  <c r="CG23"/>
  <c r="BY23"/>
  <c r="BX23"/>
  <c r="BV23"/>
  <c r="BS23"/>
  <c r="BM23"/>
  <c r="BD23"/>
  <c r="BB23"/>
  <c r="AY23"/>
  <c r="AS23"/>
  <c r="AJ23"/>
  <c r="AH23"/>
  <c r="AE23"/>
  <c r="Y23"/>
  <c r="O23"/>
  <c r="M23"/>
  <c r="J23"/>
  <c r="I23"/>
  <c r="H23"/>
  <c r="G23"/>
  <c r="F23"/>
  <c r="DM22"/>
  <c r="DL22"/>
  <c r="DJ22"/>
  <c r="DG22"/>
  <c r="DA22"/>
  <c r="CS22"/>
  <c r="CR22"/>
  <c r="CP22"/>
  <c r="CM22"/>
  <c r="CG22"/>
  <c r="BY22"/>
  <c r="BX22"/>
  <c r="BV22"/>
  <c r="BS22"/>
  <c r="BM22"/>
  <c r="BD22"/>
  <c r="BB22"/>
  <c r="AY22"/>
  <c r="AS22"/>
  <c r="AJ22"/>
  <c r="AH22"/>
  <c r="AE22"/>
  <c r="O22"/>
  <c r="M22"/>
  <c r="J22"/>
  <c r="I22"/>
  <c r="H22"/>
  <c r="F22"/>
  <c r="DM21"/>
  <c r="DL21"/>
  <c r="DJ21"/>
  <c r="DG21"/>
  <c r="DA21"/>
  <c r="CS21"/>
  <c r="CR21"/>
  <c r="CP21"/>
  <c r="CM21"/>
  <c r="CG21"/>
  <c r="BY21"/>
  <c r="BX21"/>
  <c r="BV21"/>
  <c r="BS21"/>
  <c r="BM21"/>
  <c r="BD21"/>
  <c r="BB21"/>
  <c r="AY21"/>
  <c r="AS21"/>
  <c r="AJ21"/>
  <c r="AH21"/>
  <c r="AE21"/>
  <c r="Y21"/>
  <c r="O21"/>
  <c r="M21"/>
  <c r="J21"/>
  <c r="I21"/>
  <c r="H21"/>
  <c r="G21"/>
  <c r="F21"/>
  <c r="DM20"/>
  <c r="DL20"/>
  <c r="DJ20"/>
  <c r="DG20"/>
  <c r="DA20"/>
  <c r="CS20"/>
  <c r="CR20"/>
  <c r="CP20"/>
  <c r="CM20"/>
  <c r="CG20"/>
  <c r="BY20"/>
  <c r="BX20"/>
  <c r="BV20"/>
  <c r="BS20"/>
  <c r="BM20"/>
  <c r="BD20"/>
  <c r="BB20"/>
  <c r="AY20"/>
  <c r="AS20"/>
  <c r="AJ20"/>
  <c r="AH20"/>
  <c r="AE20"/>
  <c r="Y20"/>
  <c r="O20"/>
  <c r="M20"/>
  <c r="J20"/>
  <c r="I20"/>
  <c r="H20"/>
  <c r="G20"/>
  <c r="F20"/>
  <c r="DM19"/>
  <c r="DL19"/>
  <c r="DJ19"/>
  <c r="DG19"/>
  <c r="DA19"/>
  <c r="CS19"/>
  <c r="CR19"/>
  <c r="CP19"/>
  <c r="CM19"/>
  <c r="CG19"/>
  <c r="BY19"/>
  <c r="BX19"/>
  <c r="BV19"/>
  <c r="BS19"/>
  <c r="BM19"/>
  <c r="BD19"/>
  <c r="BB19"/>
  <c r="AY19"/>
  <c r="AS19"/>
  <c r="AJ19"/>
  <c r="AH19"/>
  <c r="AE19"/>
  <c r="Y19"/>
  <c r="O19"/>
  <c r="M19"/>
  <c r="J19"/>
  <c r="I19"/>
  <c r="H19"/>
  <c r="G19"/>
  <c r="F19"/>
  <c r="DM18"/>
  <c r="DL18"/>
  <c r="DJ18"/>
  <c r="DG18"/>
  <c r="DA18"/>
  <c r="CS18"/>
  <c r="CR18"/>
  <c r="CP18"/>
  <c r="CM18"/>
  <c r="CG18"/>
  <c r="BY18"/>
  <c r="BX18"/>
  <c r="BV18"/>
  <c r="BS18"/>
  <c r="BM18"/>
  <c r="BD18"/>
  <c r="BB18"/>
  <c r="AY18"/>
  <c r="AS18"/>
  <c r="AJ18"/>
  <c r="AH18"/>
  <c r="AE18"/>
  <c r="Y18"/>
  <c r="O18"/>
  <c r="M18"/>
  <c r="J18"/>
  <c r="I18"/>
  <c r="H18"/>
  <c r="G18"/>
  <c r="F18"/>
  <c r="DM17"/>
  <c r="DL17"/>
  <c r="DJ17"/>
  <c r="DG17"/>
  <c r="DA17"/>
  <c r="CS17"/>
  <c r="CR17"/>
  <c r="CP17"/>
  <c r="CM17"/>
  <c r="CG17"/>
  <c r="BY17"/>
  <c r="BX17"/>
  <c r="BV17"/>
  <c r="BS17"/>
  <c r="BM17"/>
  <c r="BD17"/>
  <c r="BB17"/>
  <c r="AY17"/>
  <c r="AS17"/>
  <c r="AJ17"/>
  <c r="AH17"/>
  <c r="AE17"/>
  <c r="Y17"/>
  <c r="O17"/>
  <c r="M17"/>
  <c r="J17"/>
  <c r="I17"/>
  <c r="H17"/>
  <c r="G17"/>
  <c r="F17"/>
  <c r="DM16"/>
  <c r="DL16"/>
  <c r="DJ16"/>
  <c r="DG16"/>
  <c r="DA16"/>
  <c r="CS16"/>
  <c r="CR16"/>
  <c r="CP16"/>
  <c r="CM16"/>
  <c r="CG16"/>
  <c r="BY16"/>
  <c r="BX16"/>
  <c r="BV16"/>
  <c r="BS16"/>
  <c r="BM16"/>
  <c r="BD16"/>
  <c r="BB16"/>
  <c r="AY16"/>
  <c r="AS16"/>
  <c r="AJ16"/>
  <c r="AH16"/>
  <c r="AE16"/>
  <c r="Y16"/>
  <c r="O16"/>
  <c r="M16"/>
  <c r="J16"/>
  <c r="I16"/>
  <c r="H16"/>
  <c r="G16"/>
  <c r="F16"/>
  <c r="DM15"/>
  <c r="DL15"/>
  <c r="DJ15"/>
  <c r="DG15"/>
  <c r="DA15"/>
  <c r="CX15"/>
  <c r="CX16" s="1"/>
  <c r="CX17" s="1"/>
  <c r="CX18" s="1"/>
  <c r="CX19" s="1"/>
  <c r="CX20" s="1"/>
  <c r="CX21" s="1"/>
  <c r="CX22" s="1"/>
  <c r="CX23" s="1"/>
  <c r="CX24" s="1"/>
  <c r="CX25" s="1"/>
  <c r="CX26" s="1"/>
  <c r="CX27" s="1"/>
  <c r="CX28" s="1"/>
  <c r="CX29" s="1"/>
  <c r="CX30" s="1"/>
  <c r="CX31" s="1"/>
  <c r="CX32" s="1"/>
  <c r="CX33" s="1"/>
  <c r="CX34" s="1"/>
  <c r="CX35" s="1"/>
  <c r="CX36" s="1"/>
  <c r="CX37" s="1"/>
  <c r="CX38" s="1"/>
  <c r="CX39" s="1"/>
  <c r="CX40" s="1"/>
  <c r="CX41" s="1"/>
  <c r="CX42" s="1"/>
  <c r="CX43" s="1"/>
  <c r="CX44" s="1"/>
  <c r="CS15"/>
  <c r="CR15"/>
  <c r="CP15"/>
  <c r="CM15"/>
  <c r="CG15"/>
  <c r="CD15"/>
  <c r="CD16" s="1"/>
  <c r="CD17" s="1"/>
  <c r="CD18" s="1"/>
  <c r="CD19" s="1"/>
  <c r="CD20" s="1"/>
  <c r="CD21" s="1"/>
  <c r="CD22" s="1"/>
  <c r="CD23" s="1"/>
  <c r="CD24" s="1"/>
  <c r="CD25" s="1"/>
  <c r="CD26" s="1"/>
  <c r="CD27" s="1"/>
  <c r="CD28" s="1"/>
  <c r="CD29" s="1"/>
  <c r="CD30" s="1"/>
  <c r="CD31" s="1"/>
  <c r="CD32" s="1"/>
  <c r="CD33" s="1"/>
  <c r="CD34" s="1"/>
  <c r="CD35" s="1"/>
  <c r="CD36" s="1"/>
  <c r="CD37" s="1"/>
  <c r="CD38" s="1"/>
  <c r="CD39" s="1"/>
  <c r="CD40" s="1"/>
  <c r="CD41" s="1"/>
  <c r="CD42" s="1"/>
  <c r="CD43" s="1"/>
  <c r="CD44" s="1"/>
  <c r="BY15"/>
  <c r="BX15"/>
  <c r="BV15"/>
  <c r="BS15"/>
  <c r="BM15"/>
  <c r="BJ15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D15"/>
  <c r="BB15"/>
  <c r="AY15"/>
  <c r="AS15"/>
  <c r="AP15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J15"/>
  <c r="AH15"/>
  <c r="AE15"/>
  <c r="Y15"/>
  <c r="V15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O15"/>
  <c r="M15"/>
  <c r="J15"/>
  <c r="I15"/>
  <c r="H15"/>
  <c r="G15"/>
  <c r="F1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DM14"/>
  <c r="DL14"/>
  <c r="DJ14"/>
  <c r="DG14"/>
  <c r="DA14"/>
  <c r="CS14"/>
  <c r="CR14"/>
  <c r="CP14"/>
  <c r="CM14"/>
  <c r="CG14"/>
  <c r="BY14"/>
  <c r="BX14"/>
  <c r="BV14"/>
  <c r="BS14"/>
  <c r="BM14"/>
  <c r="BD14"/>
  <c r="BB14"/>
  <c r="AY14"/>
  <c r="AS14"/>
  <c r="AJ14"/>
  <c r="AH14"/>
  <c r="AE14"/>
  <c r="Y14"/>
  <c r="O14"/>
  <c r="M14"/>
  <c r="J14"/>
  <c r="I14"/>
  <c r="H14"/>
  <c r="G14"/>
  <c r="F14"/>
  <c r="D14"/>
  <c r="X14" s="1"/>
  <c r="AK14" s="1"/>
  <c r="DA7"/>
  <c r="CG7"/>
  <c r="BM7"/>
  <c r="AS7"/>
  <c r="Y7"/>
  <c r="E5"/>
  <c r="E5" i="4" s="1"/>
  <c r="AH27" i="1"/>
  <c r="I27"/>
  <c r="Y27"/>
  <c r="BV44"/>
  <c r="M44"/>
  <c r="BU45"/>
  <c r="M16" i="4" s="1"/>
  <c r="O29" i="1"/>
  <c r="AJ29"/>
  <c r="G33" i="3" l="1"/>
  <c r="E33" s="1"/>
  <c r="Y40" i="1"/>
  <c r="H25" i="3"/>
  <c r="E25" s="1"/>
  <c r="G25" i="1"/>
  <c r="P25" s="1"/>
  <c r="AS30" i="3"/>
  <c r="G26"/>
  <c r="P26" s="1"/>
  <c r="AS14"/>
  <c r="F39" i="1"/>
  <c r="E39" s="1"/>
  <c r="AJ39"/>
  <c r="AU45" i="3"/>
  <c r="G21" i="4" s="1"/>
  <c r="E21" s="1"/>
  <c r="BD30" i="3"/>
  <c r="G17"/>
  <c r="E17" s="1"/>
  <c r="AS17"/>
  <c r="G38"/>
  <c r="P38" s="1"/>
  <c r="AS38"/>
  <c r="G37"/>
  <c r="AS37"/>
  <c r="F37"/>
  <c r="E37" s="1"/>
  <c r="BD37"/>
  <c r="BD45" s="1"/>
  <c r="AS25"/>
  <c r="G32"/>
  <c r="P32" s="1"/>
  <c r="AS32"/>
  <c r="H35"/>
  <c r="E35" s="1"/>
  <c r="G22" i="1"/>
  <c r="P22" s="1"/>
  <c r="Y22"/>
  <c r="N40" i="3"/>
  <c r="AJ40"/>
  <c r="G40"/>
  <c r="O35" i="1"/>
  <c r="P35" s="1"/>
  <c r="AJ35"/>
  <c r="AJ25" i="3"/>
  <c r="AH27"/>
  <c r="AH45" s="1"/>
  <c r="I27"/>
  <c r="N27" s="1"/>
  <c r="Y27"/>
  <c r="Y25"/>
  <c r="Y42"/>
  <c r="AJ42"/>
  <c r="Y36"/>
  <c r="AJ36"/>
  <c r="F36"/>
  <c r="F45" s="1"/>
  <c r="AJ35"/>
  <c r="Y35"/>
  <c r="O35"/>
  <c r="O45" s="1"/>
  <c r="BN45" i="1"/>
  <c r="F16" i="4" s="1"/>
  <c r="P16" s="1"/>
  <c r="BX36" i="1"/>
  <c r="BX45" s="1"/>
  <c r="F29"/>
  <c r="E29" s="1"/>
  <c r="BM29"/>
  <c r="BM45" s="1"/>
  <c r="Y21" i="3"/>
  <c r="AJ21"/>
  <c r="AJ14"/>
  <c r="AI45"/>
  <c r="O20" i="4" s="1"/>
  <c r="O22" s="1"/>
  <c r="AJ15" i="3"/>
  <c r="AA45"/>
  <c r="G20" i="4" s="1"/>
  <c r="E20" s="1"/>
  <c r="N44" i="1"/>
  <c r="Y29"/>
  <c r="N37" i="3"/>
  <c r="N21" i="1"/>
  <c r="E16"/>
  <c r="N36"/>
  <c r="J22" i="4"/>
  <c r="N22" i="3"/>
  <c r="N19" i="1"/>
  <c r="N18" i="3"/>
  <c r="N41" i="1"/>
  <c r="N34"/>
  <c r="N43"/>
  <c r="N43" i="3"/>
  <c r="N15"/>
  <c r="N35"/>
  <c r="N31" i="1"/>
  <c r="N32"/>
  <c r="N37"/>
  <c r="N28"/>
  <c r="E21"/>
  <c r="CG45"/>
  <c r="CP45"/>
  <c r="DL45"/>
  <c r="J45"/>
  <c r="N19" i="3"/>
  <c r="N26"/>
  <c r="E34"/>
  <c r="E38"/>
  <c r="N39"/>
  <c r="N41"/>
  <c r="P42"/>
  <c r="E43"/>
  <c r="P14" i="1"/>
  <c r="N15"/>
  <c r="E15"/>
  <c r="E20"/>
  <c r="P21"/>
  <c r="E25"/>
  <c r="E34"/>
  <c r="N23"/>
  <c r="E27"/>
  <c r="N14" i="3"/>
  <c r="N29"/>
  <c r="N33"/>
  <c r="C14"/>
  <c r="AQ14" s="1"/>
  <c r="E41"/>
  <c r="N17" i="1"/>
  <c r="P43" i="3"/>
  <c r="AR14"/>
  <c r="BE14" s="1"/>
  <c r="E14"/>
  <c r="P27"/>
  <c r="E39"/>
  <c r="N14" i="1"/>
  <c r="P32"/>
  <c r="P41" i="3"/>
  <c r="P34"/>
  <c r="P19" i="1"/>
  <c r="E28"/>
  <c r="N29"/>
  <c r="N30"/>
  <c r="E31"/>
  <c r="E35"/>
  <c r="N38"/>
  <c r="N39"/>
  <c r="E40"/>
  <c r="N40"/>
  <c r="N42"/>
  <c r="P43"/>
  <c r="P18" i="4"/>
  <c r="P16" i="3"/>
  <c r="E18"/>
  <c r="E19"/>
  <c r="E20"/>
  <c r="P22"/>
  <c r="E23"/>
  <c r="P24"/>
  <c r="E28"/>
  <c r="E31"/>
  <c r="N32"/>
  <c r="N33" i="1"/>
  <c r="N16" i="3"/>
  <c r="N17"/>
  <c r="N20"/>
  <c r="M45"/>
  <c r="N24"/>
  <c r="N31"/>
  <c r="N34"/>
  <c r="N36"/>
  <c r="N44"/>
  <c r="P31" i="1"/>
  <c r="C14"/>
  <c r="BK14" s="1"/>
  <c r="BL14"/>
  <c r="N27"/>
  <c r="E24" i="3"/>
  <c r="P16" i="1"/>
  <c r="N16"/>
  <c r="E18"/>
  <c r="E19"/>
  <c r="P20"/>
  <c r="P24"/>
  <c r="N24"/>
  <c r="N25"/>
  <c r="P26"/>
  <c r="E30"/>
  <c r="E33"/>
  <c r="P34"/>
  <c r="E37"/>
  <c r="P37"/>
  <c r="E38"/>
  <c r="E41"/>
  <c r="E42"/>
  <c r="E43"/>
  <c r="G19" i="4"/>
  <c r="N28" i="3"/>
  <c r="E29"/>
  <c r="P31"/>
  <c r="E32" i="1"/>
  <c r="AH45"/>
  <c r="E26"/>
  <c r="N26"/>
  <c r="N16" i="4"/>
  <c r="P29" i="3"/>
  <c r="P18" i="1"/>
  <c r="E14"/>
  <c r="P19" i="3"/>
  <c r="CZ14" i="1"/>
  <c r="E22" i="3"/>
  <c r="D15"/>
  <c r="D16" s="1"/>
  <c r="E42"/>
  <c r="P23"/>
  <c r="H45" i="1"/>
  <c r="BD45"/>
  <c r="CR45"/>
  <c r="DA45"/>
  <c r="DJ45"/>
  <c r="H19" i="4"/>
  <c r="E18"/>
  <c r="P14" i="3"/>
  <c r="BB45"/>
  <c r="E15"/>
  <c r="BB45" i="1"/>
  <c r="AS45"/>
  <c r="E24"/>
  <c r="F22" i="4"/>
  <c r="P17"/>
  <c r="P15"/>
  <c r="BV45" i="1"/>
  <c r="N35"/>
  <c r="E36"/>
  <c r="J19" i="4"/>
  <c r="J45" i="3"/>
  <c r="N18" i="1"/>
  <c r="M45"/>
  <c r="E16" i="3"/>
  <c r="H22" i="4"/>
  <c r="M22"/>
  <c r="N22" i="1"/>
  <c r="E17"/>
  <c r="N15" i="4"/>
  <c r="E15"/>
  <c r="AR14" i="1"/>
  <c r="BE14" s="1"/>
  <c r="D15"/>
  <c r="CF14"/>
  <c r="E44"/>
  <c r="P44"/>
  <c r="P15" i="3"/>
  <c r="P30"/>
  <c r="E30"/>
  <c r="P17" i="1"/>
  <c r="N20"/>
  <c r="P36"/>
  <c r="P38"/>
  <c r="P40"/>
  <c r="P41"/>
  <c r="P42"/>
  <c r="N18" i="4"/>
  <c r="P18" i="3"/>
  <c r="P20"/>
  <c r="N21"/>
  <c r="N23"/>
  <c r="N25"/>
  <c r="P28"/>
  <c r="N21" i="4"/>
  <c r="P23" i="1"/>
  <c r="E23"/>
  <c r="P21" i="3"/>
  <c r="E21"/>
  <c r="P36"/>
  <c r="E44"/>
  <c r="P44"/>
  <c r="P27" i="1"/>
  <c r="P28"/>
  <c r="P30"/>
  <c r="P33"/>
  <c r="E17" i="4"/>
  <c r="N17"/>
  <c r="N30" i="3"/>
  <c r="N38"/>
  <c r="P39"/>
  <c r="N42"/>
  <c r="I45" i="1"/>
  <c r="M19" i="4"/>
  <c r="O19"/>
  <c r="N20"/>
  <c r="I22"/>
  <c r="P15" i="1"/>
  <c r="P14" i="4"/>
  <c r="I19"/>
  <c r="E14"/>
  <c r="N14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"/>
  <c r="G3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5"/>
  <c r="E4" s="1"/>
  <c r="E3" s="1"/>
  <c r="E36" i="3" l="1"/>
  <c r="J23" i="4"/>
  <c r="P17" i="3"/>
  <c r="E26"/>
  <c r="H45"/>
  <c r="O45" i="1"/>
  <c r="E32" i="3"/>
  <c r="AJ45" i="1"/>
  <c r="P33" i="3"/>
  <c r="Y45" i="1"/>
  <c r="P25" i="3"/>
  <c r="E27"/>
  <c r="P21" i="4"/>
  <c r="P39" i="1"/>
  <c r="AS45" i="3"/>
  <c r="P37"/>
  <c r="G45"/>
  <c r="G45" i="1"/>
  <c r="I45" i="3"/>
  <c r="E22" i="1"/>
  <c r="P40" i="3"/>
  <c r="E40"/>
  <c r="P35"/>
  <c r="Y45"/>
  <c r="F19" i="4"/>
  <c r="F23" s="1"/>
  <c r="E16"/>
  <c r="E19" s="1"/>
  <c r="F45" i="1"/>
  <c r="P29"/>
  <c r="P45" s="1"/>
  <c r="AJ45" i="3"/>
  <c r="P20" i="4"/>
  <c r="G22"/>
  <c r="G23" s="1"/>
  <c r="P19"/>
  <c r="C15" i="3"/>
  <c r="W15" s="1"/>
  <c r="W14"/>
  <c r="N22" i="4"/>
  <c r="CE14" i="1"/>
  <c r="W14"/>
  <c r="AQ14"/>
  <c r="H23" i="4"/>
  <c r="E45" i="1"/>
  <c r="O23" i="4"/>
  <c r="AR16" i="3"/>
  <c r="BE16" s="1"/>
  <c r="D17"/>
  <c r="C17" s="1"/>
  <c r="CY14" i="1"/>
  <c r="E22" i="4"/>
  <c r="X15" i="3"/>
  <c r="AK15" s="1"/>
  <c r="AR15"/>
  <c r="BE15" s="1"/>
  <c r="M23" i="4"/>
  <c r="N45" i="1"/>
  <c r="N45" i="3"/>
  <c r="N19" i="4"/>
  <c r="X15" i="1"/>
  <c r="AK15" s="1"/>
  <c r="BL15"/>
  <c r="CZ15"/>
  <c r="C15"/>
  <c r="AR15"/>
  <c r="BE15" s="1"/>
  <c r="D16"/>
  <c r="CF15"/>
  <c r="X16" i="3"/>
  <c r="AK16" s="1"/>
  <c r="C16"/>
  <c r="I23" i="4"/>
  <c r="E45" i="3" l="1"/>
  <c r="P22" i="4"/>
  <c r="P23" s="1"/>
  <c r="P45" i="3"/>
  <c r="AR17"/>
  <c r="BE17" s="1"/>
  <c r="N23" i="4"/>
  <c r="AQ15" i="3"/>
  <c r="D18"/>
  <c r="D19" s="1"/>
  <c r="X17"/>
  <c r="AK17" s="1"/>
  <c r="E23" i="4"/>
  <c r="AR16" i="1"/>
  <c r="BE16" s="1"/>
  <c r="D17"/>
  <c r="C16"/>
  <c r="CF16"/>
  <c r="BL16"/>
  <c r="CZ16"/>
  <c r="X16"/>
  <c r="AK16" s="1"/>
  <c r="CE15"/>
  <c r="BK15"/>
  <c r="W15"/>
  <c r="CY15"/>
  <c r="AQ15"/>
  <c r="AQ16" i="3"/>
  <c r="W16"/>
  <c r="W17"/>
  <c r="AQ17"/>
  <c r="C18" l="1"/>
  <c r="W18" s="1"/>
  <c r="X18"/>
  <c r="AK18" s="1"/>
  <c r="AR18"/>
  <c r="BE18" s="1"/>
  <c r="AQ16" i="1"/>
  <c r="BK16"/>
  <c r="CY16"/>
  <c r="W16"/>
  <c r="CE16"/>
  <c r="X17"/>
  <c r="AK17" s="1"/>
  <c r="AR17"/>
  <c r="BE17" s="1"/>
  <c r="CF17"/>
  <c r="D18"/>
  <c r="C17"/>
  <c r="BL17"/>
  <c r="CZ17"/>
  <c r="D20" i="3"/>
  <c r="X19"/>
  <c r="AK19" s="1"/>
  <c r="AR19"/>
  <c r="BE19" s="1"/>
  <c r="C19"/>
  <c r="AQ18" l="1"/>
  <c r="X18" i="1"/>
  <c r="AK18" s="1"/>
  <c r="D19"/>
  <c r="CZ18"/>
  <c r="CF18"/>
  <c r="BL18"/>
  <c r="C18"/>
  <c r="AR18"/>
  <c r="BE18" s="1"/>
  <c r="BK17"/>
  <c r="W17"/>
  <c r="CE17"/>
  <c r="CY17"/>
  <c r="AQ17"/>
  <c r="D21" i="3"/>
  <c r="C20"/>
  <c r="AR20"/>
  <c r="BE20" s="1"/>
  <c r="X20"/>
  <c r="AK20" s="1"/>
  <c r="AQ19"/>
  <c r="W19"/>
  <c r="CE18" i="1" l="1"/>
  <c r="CY18"/>
  <c r="BK18"/>
  <c r="AQ18"/>
  <c r="W18"/>
  <c r="AR19"/>
  <c r="BE19" s="1"/>
  <c r="D20"/>
  <c r="CF19"/>
  <c r="C19"/>
  <c r="BL19"/>
  <c r="X19"/>
  <c r="AK19" s="1"/>
  <c r="CZ19"/>
  <c r="C21" i="3"/>
  <c r="X21"/>
  <c r="AK21" s="1"/>
  <c r="D22"/>
  <c r="AR21"/>
  <c r="BE21" s="1"/>
  <c r="W20"/>
  <c r="AQ20"/>
  <c r="W19" i="1" l="1"/>
  <c r="CY19"/>
  <c r="AQ19"/>
  <c r="CE19"/>
  <c r="BK19"/>
  <c r="CZ20"/>
  <c r="C20"/>
  <c r="BL20"/>
  <c r="X20"/>
  <c r="AK20" s="1"/>
  <c r="CF20"/>
  <c r="D21"/>
  <c r="AR20"/>
  <c r="BE20" s="1"/>
  <c r="D23" i="3"/>
  <c r="AR22"/>
  <c r="BE22" s="1"/>
  <c r="X22"/>
  <c r="AK22" s="1"/>
  <c r="C22"/>
  <c r="W21"/>
  <c r="AQ21"/>
  <c r="X21" i="1" l="1"/>
  <c r="AK21" s="1"/>
  <c r="D22"/>
  <c r="AR21"/>
  <c r="BE21" s="1"/>
  <c r="CF21"/>
  <c r="BL21"/>
  <c r="C21"/>
  <c r="CZ21"/>
  <c r="W20"/>
  <c r="BK20"/>
  <c r="CE20"/>
  <c r="AQ20"/>
  <c r="CY20"/>
  <c r="W22" i="3"/>
  <c r="AQ22"/>
  <c r="D24"/>
  <c r="AR23"/>
  <c r="BE23" s="1"/>
  <c r="C23"/>
  <c r="X23"/>
  <c r="AK23" s="1"/>
  <c r="BK21" i="1" l="1"/>
  <c r="AQ21"/>
  <c r="W21"/>
  <c r="CE21"/>
  <c r="CY21"/>
  <c r="AR22"/>
  <c r="BE22" s="1"/>
  <c r="BL22"/>
  <c r="CZ22"/>
  <c r="X22"/>
  <c r="AK22" s="1"/>
  <c r="CF22"/>
  <c r="C22"/>
  <c r="D23"/>
  <c r="W23" i="3"/>
  <c r="AQ23"/>
  <c r="X24"/>
  <c r="AK24" s="1"/>
  <c r="AR24"/>
  <c r="BE24" s="1"/>
  <c r="D25"/>
  <c r="C24"/>
  <c r="AQ22" i="1" l="1"/>
  <c r="W22"/>
  <c r="CY22"/>
  <c r="CE22"/>
  <c r="BK22"/>
  <c r="AR23"/>
  <c r="BE23" s="1"/>
  <c r="CZ23"/>
  <c r="X23"/>
  <c r="AK23" s="1"/>
  <c r="CF23"/>
  <c r="BL23"/>
  <c r="D24"/>
  <c r="C23"/>
  <c r="W24" i="3"/>
  <c r="AQ24"/>
  <c r="X25"/>
  <c r="AK25" s="1"/>
  <c r="D26"/>
  <c r="AR25"/>
  <c r="BE25" s="1"/>
  <c r="C25"/>
  <c r="C24" i="1" l="1"/>
  <c r="BL24"/>
  <c r="CF24"/>
  <c r="X24"/>
  <c r="AK24" s="1"/>
  <c r="D25"/>
  <c r="AR24"/>
  <c r="BE24" s="1"/>
  <c r="CZ24"/>
  <c r="CE23"/>
  <c r="AQ23"/>
  <c r="CY23"/>
  <c r="BK23"/>
  <c r="W23"/>
  <c r="W25" i="3"/>
  <c r="AQ25"/>
  <c r="AR26"/>
  <c r="BE26" s="1"/>
  <c r="X26"/>
  <c r="AK26" s="1"/>
  <c r="C26"/>
  <c r="D27"/>
  <c r="CF25" i="1" l="1"/>
  <c r="X25"/>
  <c r="AK25" s="1"/>
  <c r="AR25"/>
  <c r="BE25" s="1"/>
  <c r="C25"/>
  <c r="BL25"/>
  <c r="D26"/>
  <c r="CZ25"/>
  <c r="CE24"/>
  <c r="W24"/>
  <c r="BK24"/>
  <c r="CY24"/>
  <c r="AQ24"/>
  <c r="D28" i="3"/>
  <c r="X27"/>
  <c r="AK27" s="1"/>
  <c r="C27"/>
  <c r="AR27"/>
  <c r="BE27" s="1"/>
  <c r="W26"/>
  <c r="AQ26"/>
  <c r="BL26" i="1" l="1"/>
  <c r="X26"/>
  <c r="AK26" s="1"/>
  <c r="CZ26"/>
  <c r="D27"/>
  <c r="C26"/>
  <c r="CF26"/>
  <c r="AR26"/>
  <c r="BE26" s="1"/>
  <c r="AQ25"/>
  <c r="BK25"/>
  <c r="W25"/>
  <c r="CY25"/>
  <c r="CE25"/>
  <c r="AQ27" i="3"/>
  <c r="W27"/>
  <c r="AR28"/>
  <c r="BE28" s="1"/>
  <c r="C28"/>
  <c r="X28"/>
  <c r="AK28" s="1"/>
  <c r="D29"/>
  <c r="BK26" i="1" l="1"/>
  <c r="W26"/>
  <c r="AQ26"/>
  <c r="CY26"/>
  <c r="CE26"/>
  <c r="CF27"/>
  <c r="X27"/>
  <c r="AK27" s="1"/>
  <c r="AR27"/>
  <c r="BE27" s="1"/>
  <c r="C27"/>
  <c r="CZ27"/>
  <c r="D28"/>
  <c r="BL27"/>
  <c r="C29" i="3"/>
  <c r="X29"/>
  <c r="AK29" s="1"/>
  <c r="D30"/>
  <c r="AR29"/>
  <c r="BE29" s="1"/>
  <c r="W28"/>
  <c r="AQ28"/>
  <c r="CF28" i="1" l="1"/>
  <c r="BL28"/>
  <c r="D29"/>
  <c r="X28"/>
  <c r="AK28" s="1"/>
  <c r="CZ28"/>
  <c r="C28"/>
  <c r="AR28"/>
  <c r="BE28" s="1"/>
  <c r="CE27"/>
  <c r="CY27"/>
  <c r="BK27"/>
  <c r="AQ27"/>
  <c r="W27"/>
  <c r="D31" i="3"/>
  <c r="C30"/>
  <c r="AR30"/>
  <c r="BE30" s="1"/>
  <c r="X30"/>
  <c r="AK30" s="1"/>
  <c r="AQ29"/>
  <c r="W29"/>
  <c r="CZ29" i="1" l="1"/>
  <c r="C29"/>
  <c r="BL29"/>
  <c r="CF29"/>
  <c r="AR29"/>
  <c r="BE29" s="1"/>
  <c r="D30"/>
  <c r="X29"/>
  <c r="AK29" s="1"/>
  <c r="AQ28"/>
  <c r="CE28"/>
  <c r="CY28"/>
  <c r="BK28"/>
  <c r="W28"/>
  <c r="W30" i="3"/>
  <c r="AQ30"/>
  <c r="D32"/>
  <c r="AR31"/>
  <c r="BE31" s="1"/>
  <c r="X31"/>
  <c r="AK31" s="1"/>
  <c r="C31"/>
  <c r="CZ30" i="1" l="1"/>
  <c r="BL30"/>
  <c r="D31"/>
  <c r="AR30"/>
  <c r="BE30" s="1"/>
  <c r="X30"/>
  <c r="AK30" s="1"/>
  <c r="CF30"/>
  <c r="C30"/>
  <c r="CE29"/>
  <c r="CY29"/>
  <c r="BK29"/>
  <c r="W29"/>
  <c r="AQ29"/>
  <c r="AQ31" i="3"/>
  <c r="W31"/>
  <c r="X32"/>
  <c r="AK32" s="1"/>
  <c r="D33"/>
  <c r="C32"/>
  <c r="AR32"/>
  <c r="BE32" s="1"/>
  <c r="CY30" i="1" l="1"/>
  <c r="BK30"/>
  <c r="W30"/>
  <c r="CE30"/>
  <c r="AQ30"/>
  <c r="BL31"/>
  <c r="AR31"/>
  <c r="BE31" s="1"/>
  <c r="X31"/>
  <c r="AK31" s="1"/>
  <c r="CZ31"/>
  <c r="CF31"/>
  <c r="D32"/>
  <c r="C31"/>
  <c r="AR33" i="3"/>
  <c r="BE33" s="1"/>
  <c r="D34"/>
  <c r="X33"/>
  <c r="AK33" s="1"/>
  <c r="C33"/>
  <c r="W32"/>
  <c r="AQ32"/>
  <c r="AR32" i="1" l="1"/>
  <c r="BE32" s="1"/>
  <c r="CF32"/>
  <c r="X32"/>
  <c r="AK32" s="1"/>
  <c r="CZ32"/>
  <c r="D33"/>
  <c r="BL32"/>
  <c r="C32"/>
  <c r="AQ31"/>
  <c r="W31"/>
  <c r="BK31"/>
  <c r="CY31"/>
  <c r="CE31"/>
  <c r="AQ33" i="3"/>
  <c r="W33"/>
  <c r="D35"/>
  <c r="X34"/>
  <c r="AK34" s="1"/>
  <c r="C34"/>
  <c r="AR34"/>
  <c r="BE34" s="1"/>
  <c r="W32" i="1" l="1"/>
  <c r="CY32"/>
  <c r="BK32"/>
  <c r="AQ32"/>
  <c r="CE32"/>
  <c r="AR33"/>
  <c r="BE33" s="1"/>
  <c r="CZ33"/>
  <c r="D34"/>
  <c r="X33"/>
  <c r="AK33" s="1"/>
  <c r="C33"/>
  <c r="BL33"/>
  <c r="CF33"/>
  <c r="W34" i="3"/>
  <c r="AQ34"/>
  <c r="X35"/>
  <c r="AK35" s="1"/>
  <c r="C35"/>
  <c r="AR35"/>
  <c r="BE35" s="1"/>
  <c r="D36"/>
  <c r="AQ33" i="1" l="1"/>
  <c r="CE33"/>
  <c r="CY33"/>
  <c r="BK33"/>
  <c r="W33"/>
  <c r="X34"/>
  <c r="AK34" s="1"/>
  <c r="BL34"/>
  <c r="C34"/>
  <c r="CZ34"/>
  <c r="CF34"/>
  <c r="AR34"/>
  <c r="BE34" s="1"/>
  <c r="D35"/>
  <c r="X36" i="3"/>
  <c r="AK36" s="1"/>
  <c r="AR36"/>
  <c r="BE36" s="1"/>
  <c r="C36"/>
  <c r="D37"/>
  <c r="AQ35"/>
  <c r="W35"/>
  <c r="CF35" i="1" l="1"/>
  <c r="X35"/>
  <c r="AK35" s="1"/>
  <c r="D36"/>
  <c r="C35"/>
  <c r="AR35"/>
  <c r="BE35" s="1"/>
  <c r="CZ35"/>
  <c r="BL35"/>
  <c r="W34"/>
  <c r="AQ34"/>
  <c r="CE34"/>
  <c r="CY34"/>
  <c r="BK34"/>
  <c r="AQ36" i="3"/>
  <c r="W36"/>
  <c r="C37"/>
  <c r="AR37"/>
  <c r="BE37" s="1"/>
  <c r="D38"/>
  <c r="X37"/>
  <c r="AK37" s="1"/>
  <c r="AR36" i="1" l="1"/>
  <c r="BE36" s="1"/>
  <c r="D37"/>
  <c r="X36"/>
  <c r="AK36" s="1"/>
  <c r="CZ36"/>
  <c r="BL36"/>
  <c r="C36"/>
  <c r="CF36"/>
  <c r="AQ35"/>
  <c r="CE35"/>
  <c r="BK35"/>
  <c r="W35"/>
  <c r="CY35"/>
  <c r="AQ37" i="3"/>
  <c r="W37"/>
  <c r="X38"/>
  <c r="AK38" s="1"/>
  <c r="C38"/>
  <c r="AR38"/>
  <c r="BE38" s="1"/>
  <c r="D39"/>
  <c r="CE36" i="1" l="1"/>
  <c r="AQ36"/>
  <c r="BK36"/>
  <c r="W36"/>
  <c r="CY36"/>
  <c r="BL37"/>
  <c r="D38"/>
  <c r="AR37"/>
  <c r="BE37" s="1"/>
  <c r="C37"/>
  <c r="CZ37"/>
  <c r="X37"/>
  <c r="AK37" s="1"/>
  <c r="CF37"/>
  <c r="C39" i="3"/>
  <c r="X39"/>
  <c r="AK39" s="1"/>
  <c r="AR39"/>
  <c r="BE39" s="1"/>
  <c r="D40"/>
  <c r="W38"/>
  <c r="AQ38"/>
  <c r="AQ37" i="1" l="1"/>
  <c r="CE37"/>
  <c r="BK37"/>
  <c r="CY37"/>
  <c r="W37"/>
  <c r="CZ38"/>
  <c r="AR38"/>
  <c r="BE38" s="1"/>
  <c r="D39"/>
  <c r="X38"/>
  <c r="AK38" s="1"/>
  <c r="C38"/>
  <c r="BL38"/>
  <c r="CF38"/>
  <c r="W39" i="3"/>
  <c r="AQ39"/>
  <c r="X40"/>
  <c r="AK40" s="1"/>
  <c r="AR40"/>
  <c r="BE40" s="1"/>
  <c r="C40"/>
  <c r="D41"/>
  <c r="W38" i="1" l="1"/>
  <c r="CY38"/>
  <c r="AQ38"/>
  <c r="BK38"/>
  <c r="CE38"/>
  <c r="C39"/>
  <c r="BL39"/>
  <c r="CF39"/>
  <c r="CZ39"/>
  <c r="AR39"/>
  <c r="BE39" s="1"/>
  <c r="D40"/>
  <c r="X39"/>
  <c r="AK39" s="1"/>
  <c r="AQ40" i="3"/>
  <c r="W40"/>
  <c r="C41"/>
  <c r="AR41"/>
  <c r="BE41" s="1"/>
  <c r="X41"/>
  <c r="AK41" s="1"/>
  <c r="D42"/>
  <c r="AR40" i="1" l="1"/>
  <c r="BE40" s="1"/>
  <c r="BL40"/>
  <c r="X40"/>
  <c r="AK40" s="1"/>
  <c r="CF40"/>
  <c r="C40"/>
  <c r="CZ40"/>
  <c r="CE39"/>
  <c r="BK39"/>
  <c r="AQ39"/>
  <c r="CY39"/>
  <c r="W39"/>
  <c r="D41"/>
  <c r="AQ41" i="3"/>
  <c r="W41"/>
  <c r="X42"/>
  <c r="AK42" s="1"/>
  <c r="AR42"/>
  <c r="BE42" s="1"/>
  <c r="C42"/>
  <c r="D43"/>
  <c r="CY40" i="1" l="1"/>
  <c r="CE40"/>
  <c r="AQ40"/>
  <c r="BK40"/>
  <c r="W40"/>
  <c r="BL41"/>
  <c r="AR41"/>
  <c r="BE41" s="1"/>
  <c r="CZ41"/>
  <c r="CF41"/>
  <c r="X41"/>
  <c r="AK41" s="1"/>
  <c r="C41"/>
  <c r="D42"/>
  <c r="AQ42" i="3"/>
  <c r="W42"/>
  <c r="AR43"/>
  <c r="BE43" s="1"/>
  <c r="C43"/>
  <c r="X43"/>
  <c r="AK43" s="1"/>
  <c r="D44"/>
  <c r="CF42" i="1" l="1"/>
  <c r="C42"/>
  <c r="CZ42"/>
  <c r="BL42"/>
  <c r="AR42"/>
  <c r="BE42" s="1"/>
  <c r="X42"/>
  <c r="AK42" s="1"/>
  <c r="CY41"/>
  <c r="BK41"/>
  <c r="AQ41"/>
  <c r="CE41"/>
  <c r="W41"/>
  <c r="D43"/>
  <c r="W43" i="3"/>
  <c r="AQ43"/>
  <c r="C44"/>
  <c r="AR44"/>
  <c r="BE44" s="1"/>
  <c r="X44"/>
  <c r="AK44" s="1"/>
  <c r="C43" i="1" l="1"/>
  <c r="BL43"/>
  <c r="AR43"/>
  <c r="BE43" s="1"/>
  <c r="CZ43"/>
  <c r="X43"/>
  <c r="AK43" s="1"/>
  <c r="CF43"/>
  <c r="AQ42"/>
  <c r="CE42"/>
  <c r="CY42"/>
  <c r="W42"/>
  <c r="BK42"/>
  <c r="D44"/>
  <c r="W44" i="3"/>
  <c r="AQ44"/>
  <c r="W43" i="1" l="1"/>
  <c r="BK43"/>
  <c r="CE43"/>
  <c r="AQ43"/>
  <c r="CY43"/>
  <c r="CZ44"/>
  <c r="X44"/>
  <c r="AK44" s="1"/>
  <c r="CF44"/>
  <c r="AR44"/>
  <c r="BE44" s="1"/>
  <c r="BL44"/>
  <c r="C44"/>
  <c r="AQ44" l="1"/>
  <c r="W44"/>
  <c r="CE44"/>
  <c r="BK44"/>
  <c r="CY44"/>
</calcChain>
</file>

<file path=xl/sharedStrings.xml><?xml version="1.0" encoding="utf-8"?>
<sst xmlns="http://schemas.openxmlformats.org/spreadsheetml/2006/main" count="621" uniqueCount="98">
  <si>
    <t>PT. PINUS MERAH ABADI</t>
  </si>
  <si>
    <t>KERTAS KERJA PEMERIKSAAN DETEKSI LAPPING</t>
  </si>
  <si>
    <t>PERIODE</t>
  </si>
  <si>
    <t>Penerimaan Kas dan Bank</t>
  </si>
  <si>
    <t xml:space="preserve">R/K Bank </t>
  </si>
  <si>
    <t>No.</t>
  </si>
  <si>
    <t>Hari</t>
  </si>
  <si>
    <t>Tanggal</t>
  </si>
  <si>
    <t>Jumlah (LBH)</t>
  </si>
  <si>
    <t>Transfer</t>
  </si>
  <si>
    <t>Cash (Tunai)</t>
  </si>
  <si>
    <t>Lain - Lain</t>
  </si>
  <si>
    <t>Tunai</t>
  </si>
  <si>
    <t>Giro / Transfer</t>
  </si>
  <si>
    <t>KETERANGAN</t>
  </si>
  <si>
    <t>Customer</t>
  </si>
  <si>
    <t>Salesman</t>
  </si>
  <si>
    <t>Nominal</t>
  </si>
  <si>
    <t>Selisih</t>
  </si>
  <si>
    <t>Lama (Hari)</t>
  </si>
  <si>
    <t>(1)</t>
  </si>
  <si>
    <t>(2)</t>
  </si>
  <si>
    <t>(3)=(4)+(5)+(6)+(7)</t>
  </si>
  <si>
    <t>(4)</t>
  </si>
  <si>
    <t>(5)</t>
  </si>
  <si>
    <t>(6)</t>
  </si>
  <si>
    <t>(7)</t>
  </si>
  <si>
    <t>(8)</t>
  </si>
  <si>
    <t>(9)</t>
  </si>
  <si>
    <t>FRM-FAD-013 Rev. 00</t>
  </si>
  <si>
    <t>DIBUAT OLEH,</t>
  </si>
  <si>
    <t>DIPERIKSA OLEH,</t>
  </si>
  <si>
    <t>DIKETAHUI OLEH,</t>
  </si>
  <si>
    <t>KASIR</t>
  </si>
  <si>
    <t>SO / OM</t>
  </si>
  <si>
    <t>BM</t>
  </si>
  <si>
    <t>FM</t>
  </si>
  <si>
    <t>TOTAL</t>
  </si>
  <si>
    <t>Senin</t>
  </si>
  <si>
    <t>Selasa</t>
  </si>
  <si>
    <t>Rabu</t>
  </si>
  <si>
    <t>Kamis</t>
  </si>
  <si>
    <t>Jumat</t>
  </si>
  <si>
    <t>Sabtu</t>
  </si>
  <si>
    <t>Minggu</t>
  </si>
  <si>
    <t>Nama</t>
  </si>
  <si>
    <t>(10)</t>
  </si>
  <si>
    <t>(11)=(10)-(7)</t>
  </si>
  <si>
    <t>GT</t>
  </si>
  <si>
    <t>CABANG</t>
  </si>
  <si>
    <t>(12)</t>
  </si>
  <si>
    <t>(13)=(12)-(4)-(5)-(6)</t>
  </si>
  <si>
    <t>(14)=(9)-(2)</t>
  </si>
  <si>
    <t>DEPO/CELL POINT</t>
  </si>
  <si>
    <t>MT</t>
  </si>
  <si>
    <t>REKAP KERTAS KERJA PEMERIKSAAN DETEKSI LAPPING</t>
  </si>
  <si>
    <t>CB/DP/CP</t>
  </si>
  <si>
    <t>.....</t>
  </si>
  <si>
    <t>TOTAL GT</t>
  </si>
  <si>
    <t>TOTAL MT</t>
  </si>
  <si>
    <t>GRAND TOTAL</t>
  </si>
  <si>
    <t>Giro</t>
  </si>
  <si>
    <t>Sansan K.</t>
  </si>
  <si>
    <t>WAKTU PICK UP SERVICE</t>
  </si>
  <si>
    <t>Note :</t>
  </si>
  <si>
    <t>Diisi sesuai dengan waktu kunjungan Pick Up Service</t>
  </si>
  <si>
    <t>Jam</t>
  </si>
  <si>
    <t>Keterangan</t>
  </si>
  <si>
    <t>Diisi sesuai dengan Penerimaan Di Rekening Koran</t>
  </si>
  <si>
    <t>WAKTU PENYETORAN KE BANK</t>
  </si>
  <si>
    <t>PENERIMAAN KAS &amp; BANK</t>
  </si>
  <si>
    <t>DANA MASUK KE REK. KORAN</t>
  </si>
  <si>
    <t>Diisi sesuai dengan waktu penyetoran dana ke Bank</t>
  </si>
  <si>
    <t>Diisi sesuai dengan Penerimaan dana di Rekening Koran</t>
  </si>
  <si>
    <t>DATA PENGAMBILAN SETORAN MELALUI PICK UP SERVICE</t>
  </si>
  <si>
    <t>DATA SETORAN AREA YANG LANGSUNG SETOR KE BANK</t>
  </si>
  <si>
    <t>Form digunakan hanya untuk Area yang menggunakan Pick Up Service</t>
  </si>
  <si>
    <t xml:space="preserve">Form digunakan untuk Area yang langsung menyetorkan dana penjualan langsung ke Bank Coll </t>
  </si>
  <si>
    <t>KEDIRI</t>
  </si>
  <si>
    <t>EGAR</t>
  </si>
  <si>
    <t>SAMSUL ARIFIN</t>
  </si>
  <si>
    <t>ADI SAMPURNO</t>
  </si>
  <si>
    <t>HAFID</t>
  </si>
  <si>
    <t>NGANJUK</t>
  </si>
  <si>
    <t>FAS</t>
  </si>
  <si>
    <t>RUSWAN SURYADI</t>
  </si>
  <si>
    <t>FAC</t>
  </si>
  <si>
    <t>NOVANDI</t>
  </si>
  <si>
    <t>AMIARI SAMSIARISKA</t>
  </si>
  <si>
    <t>AOS</t>
  </si>
  <si>
    <t>ROM</t>
  </si>
  <si>
    <t>MADIUN</t>
  </si>
  <si>
    <t>MAWI</t>
  </si>
  <si>
    <t>BANK SALAH POSTING SETORAN GT KE MT</t>
  </si>
  <si>
    <t>SAMSUL ARIPIN</t>
  </si>
  <si>
    <t>KEDIRI MT</t>
  </si>
  <si>
    <t>TELER SALAH POSTING LEBIH Rp.2000</t>
  </si>
  <si>
    <t>DIKURANGI Rp.2000 AGAR BALANCE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</si>
</sst>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164" formatCode="_(* #,##0.00_);_(* \(#,##0.00\);_(* \-??_);_(@_)"/>
    <numFmt numFmtId="165" formatCode="_(* #,##0.00_);_(* \(#,##0.00\);_(* &quot;-&quot;_);_(@_)"/>
    <numFmt numFmtId="166" formatCode="dd\-mmm\-yy;@"/>
    <numFmt numFmtId="167" formatCode="[$-409]dd\-mmm\-yy;@"/>
    <numFmt numFmtId="168" formatCode="[$-409]mmm\-yyyy;@"/>
    <numFmt numFmtId="169" formatCode="[$-F400]h:mm:ss\ AM/PM"/>
  </numFmts>
  <fonts count="14">
    <font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5">
    <xf numFmtId="0" fontId="0" fillId="0" borderId="0"/>
    <xf numFmtId="41" fontId="1" fillId="0" borderId="0" applyFill="0" applyBorder="0" applyAlignment="0" applyProtection="0"/>
    <xf numFmtId="41" fontId="9" fillId="0" borderId="0" applyFont="0" applyFill="0" applyBorder="0" applyAlignment="0" applyProtection="0"/>
    <xf numFmtId="0" fontId="8" fillId="0" borderId="0"/>
    <xf numFmtId="0" fontId="7" fillId="0" borderId="0"/>
  </cellStyleXfs>
  <cellXfs count="170">
    <xf numFmtId="0" fontId="0" fillId="0" borderId="0" xfId="0"/>
    <xf numFmtId="0" fontId="0" fillId="0" borderId="0" xfId="0" quotePrefix="1"/>
    <xf numFmtId="168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0" fillId="0" borderId="0" xfId="0" quotePrefix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" fontId="0" fillId="2" borderId="1" xfId="0" quotePrefix="1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164" fontId="0" fillId="0" borderId="0" xfId="0" applyNumberFormat="1" applyFont="1" applyBorder="1"/>
    <xf numFmtId="0" fontId="3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vertical="center"/>
      <protection hidden="1"/>
    </xf>
    <xf numFmtId="166" fontId="0" fillId="0" borderId="1" xfId="0" applyNumberFormat="1" applyFont="1" applyFill="1" applyBorder="1" applyAlignment="1" applyProtection="1">
      <alignment horizontal="center" vertical="center"/>
      <protection hidden="1"/>
    </xf>
    <xf numFmtId="165" fontId="1" fillId="0" borderId="1" xfId="1" applyNumberFormat="1" applyFont="1" applyFill="1" applyBorder="1" applyAlignment="1">
      <alignment vertical="center"/>
    </xf>
    <xf numFmtId="0" fontId="1" fillId="0" borderId="1" xfId="1" applyNumberFormat="1" applyFont="1" applyFill="1" applyBorder="1" applyAlignment="1" applyProtection="1">
      <alignment vertical="center"/>
      <protection hidden="1"/>
    </xf>
    <xf numFmtId="167" fontId="1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65" fontId="1" fillId="5" borderId="1" xfId="1" applyNumberFormat="1" applyFont="1" applyFill="1" applyBorder="1" applyAlignment="1">
      <alignment vertical="center"/>
    </xf>
    <xf numFmtId="167" fontId="1" fillId="5" borderId="1" xfId="1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165" fontId="3" fillId="6" borderId="1" xfId="1" applyNumberFormat="1" applyFont="1" applyFill="1" applyBorder="1" applyAlignment="1">
      <alignment vertical="center"/>
    </xf>
    <xf numFmtId="165" fontId="3" fillId="7" borderId="1" xfId="1" applyNumberFormat="1" applyFont="1" applyFill="1" applyBorder="1" applyAlignment="1">
      <alignment vertical="center"/>
    </xf>
    <xf numFmtId="41" fontId="3" fillId="7" borderId="1" xfId="1" applyFont="1" applyFill="1" applyBorder="1" applyAlignment="1">
      <alignment vertical="center"/>
    </xf>
    <xf numFmtId="41" fontId="3" fillId="0" borderId="0" xfId="1" applyFont="1" applyFill="1" applyAlignment="1">
      <alignment vertical="center"/>
    </xf>
    <xf numFmtId="41" fontId="3" fillId="3" borderId="0" xfId="1" applyFont="1" applyFill="1" applyAlignment="1">
      <alignment vertical="center"/>
    </xf>
    <xf numFmtId="41" fontId="0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3" borderId="0" xfId="0" applyNumberFormat="1" applyFont="1" applyFill="1" applyAlignment="1">
      <alignment vertical="center"/>
    </xf>
    <xf numFmtId="0" fontId="1" fillId="8" borderId="0" xfId="1" applyNumberFormat="1" applyFont="1" applyFill="1" applyBorder="1" applyAlignment="1"/>
    <xf numFmtId="0" fontId="0" fillId="3" borderId="0" xfId="0" applyNumberFormat="1" applyFont="1" applyFill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vertical="center"/>
    </xf>
    <xf numFmtId="0" fontId="0" fillId="0" borderId="0" xfId="0" applyNumberFormat="1" applyFont="1" applyFill="1" applyAlignment="1"/>
    <xf numFmtId="0" fontId="0" fillId="3" borderId="0" xfId="0" applyNumberFormat="1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4" fontId="6" fillId="0" borderId="0" xfId="0" applyNumberFormat="1" applyFont="1" applyBorder="1"/>
    <xf numFmtId="4" fontId="6" fillId="0" borderId="0" xfId="0" applyNumberFormat="1" applyFont="1" applyFill="1" applyAlignment="1">
      <alignment vertical="center"/>
    </xf>
    <xf numFmtId="165" fontId="6" fillId="0" borderId="0" xfId="1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41" fontId="1" fillId="0" borderId="1" xfId="1" applyFill="1" applyBorder="1" applyAlignment="1">
      <alignment vertical="center"/>
    </xf>
    <xf numFmtId="41" fontId="1" fillId="0" borderId="1" xfId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3" fillId="9" borderId="1" xfId="1" applyNumberFormat="1" applyFont="1" applyFill="1" applyBorder="1" applyAlignment="1">
      <alignment vertical="center"/>
    </xf>
    <xf numFmtId="167" fontId="1" fillId="5" borderId="1" xfId="1" applyNumberFormat="1" applyFont="1" applyFill="1" applyBorder="1" applyAlignment="1" applyProtection="1">
      <alignment horizontal="center" vertical="center"/>
    </xf>
    <xf numFmtId="165" fontId="1" fillId="5" borderId="1" xfId="1" applyNumberFormat="1" applyFont="1" applyFill="1" applyBorder="1" applyAlignment="1">
      <alignment vertical="center"/>
    </xf>
    <xf numFmtId="165" fontId="1" fillId="5" borderId="1" xfId="1" applyNumberFormat="1" applyFont="1" applyFill="1" applyBorder="1" applyAlignment="1" applyProtection="1">
      <alignment vertical="center"/>
    </xf>
    <xf numFmtId="0" fontId="0" fillId="5" borderId="1" xfId="0" applyFont="1" applyFill="1" applyBorder="1" applyAlignment="1" applyProtection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 applyProtection="1">
      <alignment vertical="center"/>
    </xf>
    <xf numFmtId="0" fontId="0" fillId="0" borderId="0" xfId="0" applyNumberFormat="1" applyFill="1" applyAlignment="1"/>
    <xf numFmtId="165" fontId="1" fillId="5" borderId="1" xfId="1" applyNumberFormat="1" applyFont="1" applyFill="1" applyBorder="1" applyAlignment="1" applyProtection="1">
      <alignment vertical="center"/>
    </xf>
    <xf numFmtId="165" fontId="1" fillId="5" borderId="1" xfId="1" applyNumberFormat="1" applyFont="1" applyFill="1" applyBorder="1" applyAlignment="1">
      <alignment vertical="center"/>
    </xf>
    <xf numFmtId="167" fontId="1" fillId="5" borderId="1" xfId="1" applyNumberFormat="1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vertical="center" wrapText="1"/>
    </xf>
    <xf numFmtId="165" fontId="1" fillId="5" borderId="1" xfId="1" applyNumberFormat="1" applyFont="1" applyFill="1" applyBorder="1" applyAlignment="1">
      <alignment vertical="center"/>
    </xf>
    <xf numFmtId="165" fontId="1" fillId="5" borderId="1" xfId="1" applyNumberFormat="1" applyFont="1" applyFill="1" applyBorder="1" applyAlignment="1" applyProtection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vertical="center" wrapText="1"/>
      <protection hidden="1"/>
    </xf>
    <xf numFmtId="166" fontId="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Font="1" applyFill="1" applyBorder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14" borderId="0" xfId="0" applyFont="1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69" fontId="0" fillId="0" borderId="1" xfId="0" applyNumberFormat="1" applyFill="1" applyBorder="1" applyAlignment="1" applyProtection="1">
      <alignment horizontal="center" vertical="center" wrapText="1"/>
      <protection hidden="1"/>
    </xf>
    <xf numFmtId="169" fontId="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left"/>
    </xf>
    <xf numFmtId="0" fontId="12" fillId="0" borderId="1" xfId="0" applyFont="1" applyFill="1" applyBorder="1" applyAlignment="1" applyProtection="1">
      <alignment vertical="center" wrapText="1"/>
      <protection hidden="1"/>
    </xf>
    <xf numFmtId="166" fontId="0" fillId="0" borderId="1" xfId="0" applyNumberFormat="1" applyFont="1" applyFill="1" applyBorder="1" applyAlignment="1" applyProtection="1">
      <alignment vertical="center" wrapText="1"/>
      <protection hidden="1"/>
    </xf>
    <xf numFmtId="167" fontId="0" fillId="5" borderId="1" xfId="1" applyNumberFormat="1" applyFont="1" applyFill="1" applyBorder="1" applyAlignment="1" applyProtection="1">
      <alignment horizontal="center" vertical="center"/>
    </xf>
    <xf numFmtId="41" fontId="1" fillId="5" borderId="1" xfId="1" applyNumberFormat="1" applyFont="1" applyFill="1" applyBorder="1" applyAlignment="1">
      <alignment vertical="center"/>
    </xf>
    <xf numFmtId="41" fontId="1" fillId="5" borderId="1" xfId="1" applyNumberFormat="1" applyFont="1" applyFill="1" applyBorder="1" applyAlignment="1" applyProtection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vertical="center"/>
      <protection hidden="1"/>
    </xf>
    <xf numFmtId="166" fontId="10" fillId="0" borderId="1" xfId="0" applyNumberFormat="1" applyFont="1" applyFill="1" applyBorder="1" applyAlignment="1" applyProtection="1">
      <alignment horizontal="center" vertical="center"/>
      <protection hidden="1"/>
    </xf>
    <xf numFmtId="165" fontId="10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 applyProtection="1">
      <alignment vertical="center"/>
      <protection hidden="1"/>
    </xf>
    <xf numFmtId="167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5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 applyProtection="1">
      <alignment vertical="center"/>
    </xf>
    <xf numFmtId="167" fontId="10" fillId="5" borderId="1" xfId="1" applyNumberFormat="1" applyFont="1" applyFill="1" applyBorder="1" applyAlignment="1" applyProtection="1">
      <alignment horizontal="center" vertical="center"/>
    </xf>
    <xf numFmtId="41" fontId="10" fillId="0" borderId="1" xfId="1" applyFont="1" applyFill="1" applyBorder="1" applyAlignment="1">
      <alignment vertical="center"/>
    </xf>
    <xf numFmtId="0" fontId="10" fillId="5" borderId="1" xfId="0" applyFont="1" applyFill="1" applyBorder="1" applyAlignment="1" applyProtection="1">
      <alignment vertical="center"/>
    </xf>
    <xf numFmtId="0" fontId="10" fillId="5" borderId="1" xfId="0" applyFont="1" applyFill="1" applyBorder="1" applyAlignment="1">
      <alignment vertical="center"/>
    </xf>
    <xf numFmtId="165" fontId="0" fillId="5" borderId="1" xfId="1" applyNumberFormat="1" applyFont="1" applyFill="1" applyBorder="1" applyAlignment="1" applyProtection="1">
      <alignment vertical="center"/>
    </xf>
    <xf numFmtId="0" fontId="13" fillId="0" borderId="1" xfId="0" applyFont="1" applyFill="1" applyBorder="1" applyAlignment="1" applyProtection="1">
      <alignment vertical="center"/>
      <protection hidden="1"/>
    </xf>
    <xf numFmtId="166" fontId="13" fillId="0" borderId="1" xfId="0" applyNumberFormat="1" applyFont="1" applyFill="1" applyBorder="1" applyAlignment="1" applyProtection="1">
      <alignment horizontal="center" vertical="center"/>
      <protection hidden="1"/>
    </xf>
    <xf numFmtId="20" fontId="13" fillId="0" borderId="1" xfId="0" applyNumberFormat="1" applyFont="1" applyFill="1" applyBorder="1" applyAlignment="1" applyProtection="1">
      <alignment vertical="center"/>
      <protection hidden="1"/>
    </xf>
    <xf numFmtId="0" fontId="0" fillId="5" borderId="1" xfId="0" applyFill="1" applyBorder="1" applyAlignment="1">
      <alignment vertical="center" wrapText="1"/>
    </xf>
    <xf numFmtId="165" fontId="10" fillId="5" borderId="1" xfId="1" applyNumberFormat="1" applyFont="1" applyFill="1" applyBorder="1" applyAlignment="1" applyProtection="1">
      <alignment vertical="center"/>
    </xf>
    <xf numFmtId="165" fontId="1" fillId="5" borderId="7" xfId="1" applyNumberFormat="1" applyFont="1" applyFill="1" applyBorder="1" applyAlignment="1" applyProtection="1">
      <alignment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164" fontId="2" fillId="12" borderId="5" xfId="0" applyNumberFormat="1" applyFont="1" applyFill="1" applyBorder="1" applyAlignment="1">
      <alignment horizontal="center" vertical="center"/>
    </xf>
    <xf numFmtId="164" fontId="2" fillId="12" borderId="7" xfId="0" applyNumberFormat="1" applyFont="1" applyFill="1" applyBorder="1" applyAlignment="1">
      <alignment horizontal="center" vertical="center"/>
    </xf>
    <xf numFmtId="164" fontId="2" fillId="12" borderId="6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left" vertical="center"/>
    </xf>
    <xf numFmtId="168" fontId="3" fillId="0" borderId="1" xfId="0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1" fontId="3" fillId="6" borderId="1" xfId="1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168" fontId="3" fillId="5" borderId="1" xfId="0" applyNumberFormat="1" applyFont="1" applyFill="1" applyBorder="1" applyAlignment="1">
      <alignment horizontal="left" vertical="center"/>
    </xf>
    <xf numFmtId="41" fontId="3" fillId="9" borderId="1" xfId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7" borderId="1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</cellXfs>
  <cellStyles count="5">
    <cellStyle name="Comma [0]" xfId="1" builtinId="6"/>
    <cellStyle name="Comma [0] 5" xfId="2"/>
    <cellStyle name="Normal" xfId="0" builtinId="0"/>
    <cellStyle name="Normal 2" xfId="3"/>
    <cellStyle name="Normal 3" xfId="4"/>
  </cellStyles>
  <dxfs count="6274"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71439</xdr:colOff>
      <xdr:row>4</xdr:row>
      <xdr:rowOff>0</xdr:rowOff>
    </xdr:from>
    <xdr:to>
      <xdr:col>6</xdr:col>
      <xdr:colOff>1059656</xdr:colOff>
      <xdr:row>6</xdr:row>
      <xdr:rowOff>238125</xdr:rowOff>
    </xdr:to>
    <xdr:sp macro="[0]!KOSONG" textlink="">
      <xdr:nvSpPr>
        <xdr:cNvPr id="3" name="Rectangle 2"/>
        <xdr:cNvSpPr/>
      </xdr:nvSpPr>
      <xdr:spPr>
        <a:xfrm>
          <a:off x="4643439" y="785813"/>
          <a:ext cx="988217" cy="547687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200" b="1"/>
            <a:t>CLEAR</a:t>
          </a:r>
          <a:r>
            <a:rPr lang="id-ID" sz="1200" b="1" baseline="0"/>
            <a:t> CONTENTS</a:t>
          </a:r>
          <a:endParaRPr lang="id-ID" sz="12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71439</xdr:colOff>
      <xdr:row>4</xdr:row>
      <xdr:rowOff>0</xdr:rowOff>
    </xdr:from>
    <xdr:to>
      <xdr:col>6</xdr:col>
      <xdr:colOff>1059656</xdr:colOff>
      <xdr:row>6</xdr:row>
      <xdr:rowOff>238125</xdr:rowOff>
    </xdr:to>
    <xdr:sp macro="[0]!KOSONG" textlink="">
      <xdr:nvSpPr>
        <xdr:cNvPr id="2" name="Rectangle 1"/>
        <xdr:cNvSpPr/>
      </xdr:nvSpPr>
      <xdr:spPr>
        <a:xfrm>
          <a:off x="4652964" y="771525"/>
          <a:ext cx="988217" cy="542925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200" b="1"/>
            <a:t>CLEAR</a:t>
          </a:r>
          <a:r>
            <a:rPr lang="id-ID" sz="1200" b="1" baseline="0"/>
            <a:t> CONTENTS</a:t>
          </a:r>
          <a:endParaRPr lang="id-ID" sz="1200" b="1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F0"/>
    <pageSetUpPr fitToPage="1"/>
  </sheetPr>
  <dimension ref="B1:DN115"/>
  <sheetViews>
    <sheetView showGridLines="0" tabSelected="1" topLeftCell="A4" zoomScale="80" zoomScaleNormal="80" workbookViewId="0">
      <pane ySplit="8" topLeftCell="A24" activePane="bottomLeft" state="frozen"/>
      <selection activeCell="T4" sqref="T4"/>
      <selection pane="bottomLeft" activeCell="AG39" sqref="AG39"/>
    </sheetView>
  </sheetViews>
  <sheetFormatPr defaultRowHeight="12.75"/>
  <cols>
    <col min="1" max="1" width="2.140625" style="16" customWidth="1"/>
    <col min="2" max="2" width="5.7109375" style="16" customWidth="1"/>
    <col min="3" max="3" width="9.7109375" style="16" customWidth="1"/>
    <col min="4" max="4" width="12.85546875" style="16" customWidth="1"/>
    <col min="5" max="10" width="19.140625" style="17" customWidth="1"/>
    <col min="11" max="11" width="8.7109375" style="16" hidden="1" customWidth="1"/>
    <col min="12" max="12" width="12.85546875" style="16" hidden="1" customWidth="1"/>
    <col min="13" max="13" width="19.140625" style="18" customWidth="1"/>
    <col min="14" max="14" width="19.140625" style="19" customWidth="1"/>
    <col min="15" max="15" width="19.140625" style="18" customWidth="1"/>
    <col min="16" max="16" width="19.140625" style="19" customWidth="1"/>
    <col min="17" max="17" width="12" style="20" hidden="1" customWidth="1"/>
    <col min="18" max="18" width="30.28515625" style="16" customWidth="1"/>
    <col min="19" max="19" width="3.5703125" style="16" customWidth="1"/>
    <col min="20" max="20" width="2" style="16" customWidth="1"/>
    <col min="21" max="21" width="3.5703125" style="16" customWidth="1"/>
    <col min="22" max="22" width="5.7109375" style="16" customWidth="1"/>
    <col min="23" max="23" width="9.7109375" style="16" customWidth="1"/>
    <col min="24" max="24" width="12.85546875" style="16" customWidth="1"/>
    <col min="25" max="30" width="19.85546875" style="17" customWidth="1"/>
    <col min="31" max="31" width="9.7109375" style="16" customWidth="1"/>
    <col min="32" max="32" width="12.85546875" style="16" customWidth="1"/>
    <col min="33" max="33" width="19.85546875" style="18" customWidth="1"/>
    <col min="34" max="34" width="19.85546875" style="19" customWidth="1"/>
    <col min="35" max="35" width="19.85546875" style="18" customWidth="1"/>
    <col min="36" max="36" width="19.85546875" style="19" customWidth="1"/>
    <col min="37" max="37" width="11.5703125" style="20" customWidth="1"/>
    <col min="38" max="38" width="30.28515625" style="16" customWidth="1"/>
    <col min="39" max="39" width="3.5703125" style="16" customWidth="1"/>
    <col min="40" max="40" width="2" style="16" customWidth="1"/>
    <col min="41" max="41" width="3.5703125" style="16" customWidth="1"/>
    <col min="42" max="42" width="5.7109375" style="16" customWidth="1"/>
    <col min="43" max="43" width="9.7109375" style="16" customWidth="1"/>
    <col min="44" max="44" width="12.85546875" style="16" customWidth="1"/>
    <col min="45" max="50" width="19.85546875" style="17" customWidth="1"/>
    <col min="51" max="51" width="9.7109375" style="16" customWidth="1"/>
    <col min="52" max="52" width="12.85546875" style="16" customWidth="1"/>
    <col min="53" max="53" width="19.85546875" style="18" customWidth="1"/>
    <col min="54" max="54" width="19.85546875" style="19" customWidth="1"/>
    <col min="55" max="55" width="19.85546875" style="18" customWidth="1"/>
    <col min="56" max="56" width="19.85546875" style="19" customWidth="1"/>
    <col min="57" max="57" width="11.5703125" style="20" customWidth="1"/>
    <col min="58" max="58" width="30.28515625" style="16" customWidth="1"/>
    <col min="59" max="59" width="3.5703125" style="16" customWidth="1"/>
    <col min="60" max="60" width="2" style="16" customWidth="1"/>
    <col min="61" max="61" width="3.5703125" style="16" customWidth="1"/>
    <col min="62" max="62" width="5.7109375" style="16" customWidth="1"/>
    <col min="63" max="63" width="9.7109375" style="16" customWidth="1"/>
    <col min="64" max="64" width="12.85546875" style="16" customWidth="1"/>
    <col min="65" max="70" width="19.85546875" style="17" customWidth="1"/>
    <col min="71" max="71" width="9.7109375" style="16" customWidth="1"/>
    <col min="72" max="72" width="12.85546875" style="16" customWidth="1"/>
    <col min="73" max="73" width="19.85546875" style="18" customWidth="1"/>
    <col min="74" max="74" width="19.85546875" style="19" customWidth="1"/>
    <col min="75" max="75" width="19.85546875" style="18" customWidth="1"/>
    <col min="76" max="76" width="19.85546875" style="19" customWidth="1"/>
    <col min="77" max="77" width="11.5703125" style="20" customWidth="1"/>
    <col min="78" max="78" width="30.28515625" style="16" customWidth="1"/>
    <col min="79" max="79" width="3.5703125" style="16" customWidth="1"/>
    <col min="80" max="80" width="2" style="16" customWidth="1"/>
    <col min="81" max="81" width="3.5703125" style="16" customWidth="1"/>
    <col min="82" max="82" width="5.7109375" style="16" customWidth="1"/>
    <col min="83" max="83" width="9.7109375" style="16" customWidth="1"/>
    <col min="84" max="84" width="12.85546875" style="16" customWidth="1"/>
    <col min="85" max="90" width="19.85546875" style="17" customWidth="1"/>
    <col min="91" max="91" width="9.7109375" style="16" customWidth="1"/>
    <col min="92" max="92" width="12.85546875" style="16" customWidth="1"/>
    <col min="93" max="93" width="19.85546875" style="18" customWidth="1"/>
    <col min="94" max="94" width="19.85546875" style="19" customWidth="1"/>
    <col min="95" max="95" width="19.85546875" style="18" customWidth="1"/>
    <col min="96" max="96" width="19.85546875" style="19" customWidth="1"/>
    <col min="97" max="97" width="11.5703125" style="20" customWidth="1"/>
    <col min="98" max="98" width="30.28515625" style="16" customWidth="1"/>
    <col min="99" max="99" width="3.5703125" style="16" customWidth="1"/>
    <col min="100" max="100" width="2" style="16" customWidth="1"/>
    <col min="101" max="101" width="3.5703125" style="16" customWidth="1"/>
    <col min="102" max="102" width="5.7109375" style="16" customWidth="1"/>
    <col min="103" max="103" width="9.7109375" style="16" customWidth="1"/>
    <col min="104" max="104" width="12.85546875" style="16" customWidth="1"/>
    <col min="105" max="110" width="19.85546875" style="17" customWidth="1"/>
    <col min="111" max="111" width="9.7109375" style="16" customWidth="1"/>
    <col min="112" max="112" width="12.85546875" style="16" customWidth="1"/>
    <col min="113" max="113" width="19.85546875" style="18" customWidth="1"/>
    <col min="114" max="114" width="19.85546875" style="19" customWidth="1"/>
    <col min="115" max="115" width="19.85546875" style="18" customWidth="1"/>
    <col min="116" max="116" width="19.85546875" style="19" customWidth="1"/>
    <col min="117" max="117" width="11.5703125" style="20" customWidth="1"/>
    <col min="118" max="118" width="30.28515625" style="16" customWidth="1"/>
    <col min="119" max="16384" width="9.140625" style="16"/>
  </cols>
  <sheetData>
    <row r="1" spans="2:118" ht="20.100000000000001" customHeight="1">
      <c r="B1" s="15" t="s">
        <v>0</v>
      </c>
      <c r="T1" s="21"/>
      <c r="V1" s="15" t="s">
        <v>0</v>
      </c>
      <c r="AN1" s="21"/>
      <c r="AP1" s="15" t="s">
        <v>0</v>
      </c>
      <c r="BH1" s="21"/>
      <c r="BJ1" s="15" t="s">
        <v>0</v>
      </c>
      <c r="CB1" s="21"/>
      <c r="CD1" s="15" t="s">
        <v>0</v>
      </c>
      <c r="CV1" s="21"/>
      <c r="CX1" s="15" t="s">
        <v>0</v>
      </c>
    </row>
    <row r="2" spans="2:118" ht="9" customHeight="1">
      <c r="B2" s="15"/>
      <c r="I2" s="22"/>
      <c r="T2" s="21"/>
      <c r="V2" s="15"/>
      <c r="AC2" s="22"/>
      <c r="AN2" s="21"/>
      <c r="AP2" s="15"/>
      <c r="AW2" s="22"/>
      <c r="BH2" s="21"/>
      <c r="BJ2" s="15"/>
      <c r="BQ2" s="22"/>
      <c r="CB2" s="21"/>
      <c r="CD2" s="15"/>
      <c r="CK2" s="22"/>
      <c r="CV2" s="21"/>
      <c r="CX2" s="15"/>
      <c r="DE2" s="22"/>
    </row>
    <row r="3" spans="2:118" s="60" customFormat="1" ht="23.25">
      <c r="B3" s="59" t="s">
        <v>1</v>
      </c>
      <c r="E3" s="61"/>
      <c r="F3" s="61"/>
      <c r="G3" s="61"/>
      <c r="H3" s="61"/>
      <c r="I3" s="62"/>
      <c r="J3" s="61"/>
      <c r="M3" s="63"/>
      <c r="N3" s="64"/>
      <c r="O3" s="63"/>
      <c r="P3" s="64"/>
      <c r="Q3" s="65"/>
      <c r="T3" s="66"/>
      <c r="V3" s="59" t="s">
        <v>1</v>
      </c>
      <c r="Y3" s="61"/>
      <c r="Z3" s="61"/>
      <c r="AA3" s="61"/>
      <c r="AB3" s="61"/>
      <c r="AC3" s="62"/>
      <c r="AD3" s="61"/>
      <c r="AG3" s="63"/>
      <c r="AH3" s="64"/>
      <c r="AI3" s="63"/>
      <c r="AJ3" s="64"/>
      <c r="AK3" s="65"/>
      <c r="AN3" s="66"/>
      <c r="AP3" s="59" t="s">
        <v>1</v>
      </c>
      <c r="AS3" s="61"/>
      <c r="AT3" s="61"/>
      <c r="AU3" s="61"/>
      <c r="AV3" s="61"/>
      <c r="AW3" s="62"/>
      <c r="AX3" s="61"/>
      <c r="BA3" s="63"/>
      <c r="BB3" s="64"/>
      <c r="BC3" s="63"/>
      <c r="BD3" s="64"/>
      <c r="BE3" s="65"/>
      <c r="BH3" s="66"/>
      <c r="BJ3" s="59" t="s">
        <v>1</v>
      </c>
      <c r="BM3" s="61"/>
      <c r="BN3" s="61"/>
      <c r="BO3" s="61"/>
      <c r="BP3" s="61"/>
      <c r="BQ3" s="62"/>
      <c r="BR3" s="61"/>
      <c r="BU3" s="63"/>
      <c r="BV3" s="64"/>
      <c r="BW3" s="63"/>
      <c r="BX3" s="64"/>
      <c r="BY3" s="65"/>
      <c r="CB3" s="66"/>
      <c r="CD3" s="59" t="s">
        <v>1</v>
      </c>
      <c r="CG3" s="61"/>
      <c r="CH3" s="61"/>
      <c r="CI3" s="61"/>
      <c r="CJ3" s="61"/>
      <c r="CK3" s="62"/>
      <c r="CL3" s="61"/>
      <c r="CO3" s="63"/>
      <c r="CP3" s="64"/>
      <c r="CQ3" s="63"/>
      <c r="CR3" s="64"/>
      <c r="CS3" s="65"/>
      <c r="CV3" s="66"/>
      <c r="CX3" s="59" t="s">
        <v>1</v>
      </c>
      <c r="DA3" s="61"/>
      <c r="DB3" s="61"/>
      <c r="DC3" s="61"/>
      <c r="DD3" s="61"/>
      <c r="DE3" s="62"/>
      <c r="DF3" s="61"/>
      <c r="DI3" s="63"/>
      <c r="DJ3" s="64"/>
      <c r="DK3" s="63"/>
      <c r="DL3" s="64"/>
      <c r="DM3" s="65"/>
    </row>
    <row r="4" spans="2:118" ht="9" customHeight="1">
      <c r="B4" s="15"/>
      <c r="T4" s="21"/>
      <c r="V4" s="15"/>
      <c r="AN4" s="21"/>
      <c r="AP4" s="15"/>
      <c r="BH4" s="21"/>
      <c r="BJ4" s="15"/>
      <c r="CB4" s="21"/>
      <c r="CD4" s="15"/>
      <c r="CV4" s="21"/>
      <c r="CX4" s="15"/>
    </row>
    <row r="5" spans="2:118" ht="20.100000000000001" customHeight="1">
      <c r="B5" s="23" t="s">
        <v>49</v>
      </c>
      <c r="C5" s="24"/>
      <c r="D5" s="25"/>
      <c r="E5" s="151" t="str">
        <f>Y5</f>
        <v>KEDIRI</v>
      </c>
      <c r="F5" s="151"/>
      <c r="H5" s="141" t="s">
        <v>48</v>
      </c>
      <c r="T5" s="21"/>
      <c r="V5" s="23" t="s">
        <v>49</v>
      </c>
      <c r="W5" s="24"/>
      <c r="X5" s="25"/>
      <c r="Y5" s="144" t="s">
        <v>78</v>
      </c>
      <c r="Z5" s="144"/>
      <c r="AB5" s="141" t="s">
        <v>48</v>
      </c>
      <c r="AN5" s="21"/>
      <c r="AP5" s="23" t="s">
        <v>53</v>
      </c>
      <c r="AQ5" s="24"/>
      <c r="AR5" s="25"/>
      <c r="AS5" s="144" t="s">
        <v>83</v>
      </c>
      <c r="AT5" s="144"/>
      <c r="AV5" s="141" t="s">
        <v>48</v>
      </c>
      <c r="BH5" s="21"/>
      <c r="BJ5" s="23" t="s">
        <v>53</v>
      </c>
      <c r="BK5" s="24"/>
      <c r="BL5" s="25"/>
      <c r="BM5" s="144" t="s">
        <v>91</v>
      </c>
      <c r="BN5" s="144"/>
      <c r="BP5" s="141" t="s">
        <v>48</v>
      </c>
      <c r="CB5" s="21"/>
      <c r="CD5" s="23" t="s">
        <v>53</v>
      </c>
      <c r="CE5" s="24"/>
      <c r="CF5" s="25"/>
      <c r="CG5" s="144" t="s">
        <v>92</v>
      </c>
      <c r="CH5" s="144"/>
      <c r="CJ5" s="141" t="s">
        <v>48</v>
      </c>
      <c r="CV5" s="21"/>
      <c r="CX5" s="23" t="s">
        <v>53</v>
      </c>
      <c r="CY5" s="24"/>
      <c r="CZ5" s="25"/>
      <c r="DA5" s="144" t="s">
        <v>57</v>
      </c>
      <c r="DB5" s="144"/>
      <c r="DD5" s="141" t="s">
        <v>48</v>
      </c>
    </row>
    <row r="6" spans="2:118" ht="5.0999999999999996" customHeight="1">
      <c r="B6" s="15"/>
      <c r="H6" s="142"/>
      <c r="T6" s="21"/>
      <c r="V6" s="15"/>
      <c r="AB6" s="142"/>
      <c r="AN6" s="21"/>
      <c r="AP6" s="15"/>
      <c r="AV6" s="142"/>
      <c r="BH6" s="21"/>
      <c r="BJ6" s="15"/>
      <c r="BP6" s="142"/>
      <c r="CB6" s="21"/>
      <c r="CD6" s="15"/>
      <c r="CJ6" s="142"/>
      <c r="CV6" s="21"/>
      <c r="CX6" s="15"/>
      <c r="DD6" s="142"/>
    </row>
    <row r="7" spans="2:118" ht="20.100000000000001" customHeight="1">
      <c r="B7" s="23" t="s">
        <v>2</v>
      </c>
      <c r="C7" s="24"/>
      <c r="D7" s="25"/>
      <c r="E7" s="152">
        <v>44287</v>
      </c>
      <c r="F7" s="152"/>
      <c r="H7" s="143"/>
      <c r="T7" s="21"/>
      <c r="V7" s="23" t="s">
        <v>2</v>
      </c>
      <c r="W7" s="24"/>
      <c r="X7" s="25"/>
      <c r="Y7" s="145">
        <f>$E7</f>
        <v>44287</v>
      </c>
      <c r="Z7" s="145"/>
      <c r="AB7" s="143"/>
      <c r="AN7" s="21"/>
      <c r="AP7" s="23" t="s">
        <v>2</v>
      </c>
      <c r="AQ7" s="24"/>
      <c r="AR7" s="25"/>
      <c r="AS7" s="145">
        <f>$E7</f>
        <v>44287</v>
      </c>
      <c r="AT7" s="145"/>
      <c r="AV7" s="143"/>
      <c r="BH7" s="21"/>
      <c r="BJ7" s="23" t="s">
        <v>2</v>
      </c>
      <c r="BK7" s="24"/>
      <c r="BL7" s="25"/>
      <c r="BM7" s="145">
        <f>$E7</f>
        <v>44287</v>
      </c>
      <c r="BN7" s="145"/>
      <c r="BP7" s="143"/>
      <c r="CB7" s="21"/>
      <c r="CD7" s="23" t="s">
        <v>2</v>
      </c>
      <c r="CE7" s="24"/>
      <c r="CF7" s="25"/>
      <c r="CG7" s="145">
        <f>$E7</f>
        <v>44287</v>
      </c>
      <c r="CH7" s="145"/>
      <c r="CJ7" s="143"/>
      <c r="CV7" s="21"/>
      <c r="CX7" s="23" t="s">
        <v>2</v>
      </c>
      <c r="CY7" s="24"/>
      <c r="CZ7" s="25"/>
      <c r="DA7" s="145">
        <f>$E7</f>
        <v>44287</v>
      </c>
      <c r="DB7" s="145"/>
      <c r="DD7" s="143"/>
    </row>
    <row r="8" spans="2:118" ht="5.0999999999999996" customHeight="1">
      <c r="T8" s="21"/>
      <c r="AN8" s="21"/>
      <c r="BH8" s="21"/>
      <c r="CB8" s="21"/>
      <c r="CV8" s="21"/>
    </row>
    <row r="9" spans="2:118" s="26" customFormat="1" ht="20.100000000000001" customHeight="1">
      <c r="B9" s="134" t="s">
        <v>3</v>
      </c>
      <c r="C9" s="134"/>
      <c r="D9" s="134"/>
      <c r="E9" s="134"/>
      <c r="F9" s="134"/>
      <c r="G9" s="134"/>
      <c r="H9" s="134"/>
      <c r="I9" s="134"/>
      <c r="J9" s="134"/>
      <c r="K9" s="130" t="s">
        <v>4</v>
      </c>
      <c r="L9" s="130"/>
      <c r="M9" s="130"/>
      <c r="N9" s="130"/>
      <c r="O9" s="130"/>
      <c r="P9" s="130"/>
      <c r="Q9" s="130"/>
      <c r="R9" s="130"/>
      <c r="T9" s="27"/>
      <c r="V9" s="134" t="s">
        <v>3</v>
      </c>
      <c r="W9" s="134"/>
      <c r="X9" s="134"/>
      <c r="Y9" s="134"/>
      <c r="Z9" s="134"/>
      <c r="AA9" s="134"/>
      <c r="AB9" s="134"/>
      <c r="AC9" s="134"/>
      <c r="AD9" s="134"/>
      <c r="AE9" s="130" t="s">
        <v>4</v>
      </c>
      <c r="AF9" s="130"/>
      <c r="AG9" s="130"/>
      <c r="AH9" s="130"/>
      <c r="AI9" s="130"/>
      <c r="AJ9" s="130"/>
      <c r="AK9" s="130"/>
      <c r="AL9" s="130"/>
      <c r="AN9" s="27"/>
      <c r="AP9" s="134" t="s">
        <v>3</v>
      </c>
      <c r="AQ9" s="134"/>
      <c r="AR9" s="134"/>
      <c r="AS9" s="134"/>
      <c r="AT9" s="134"/>
      <c r="AU9" s="134"/>
      <c r="AV9" s="134"/>
      <c r="AW9" s="134"/>
      <c r="AX9" s="134"/>
      <c r="AY9" s="130" t="s">
        <v>4</v>
      </c>
      <c r="AZ9" s="130"/>
      <c r="BA9" s="130"/>
      <c r="BB9" s="130"/>
      <c r="BC9" s="130"/>
      <c r="BD9" s="130"/>
      <c r="BE9" s="130"/>
      <c r="BF9" s="130"/>
      <c r="BH9" s="27"/>
      <c r="BJ9" s="134" t="s">
        <v>3</v>
      </c>
      <c r="BK9" s="134"/>
      <c r="BL9" s="134"/>
      <c r="BM9" s="134"/>
      <c r="BN9" s="134"/>
      <c r="BO9" s="134"/>
      <c r="BP9" s="134"/>
      <c r="BQ9" s="134"/>
      <c r="BR9" s="134"/>
      <c r="BS9" s="130" t="s">
        <v>4</v>
      </c>
      <c r="BT9" s="130"/>
      <c r="BU9" s="130"/>
      <c r="BV9" s="130"/>
      <c r="BW9" s="130"/>
      <c r="BX9" s="130"/>
      <c r="BY9" s="130"/>
      <c r="BZ9" s="130"/>
      <c r="CB9" s="27"/>
      <c r="CD9" s="134" t="s">
        <v>3</v>
      </c>
      <c r="CE9" s="134"/>
      <c r="CF9" s="134"/>
      <c r="CG9" s="134"/>
      <c r="CH9" s="134"/>
      <c r="CI9" s="134"/>
      <c r="CJ9" s="134"/>
      <c r="CK9" s="134"/>
      <c r="CL9" s="134"/>
      <c r="CM9" s="130" t="s">
        <v>4</v>
      </c>
      <c r="CN9" s="130"/>
      <c r="CO9" s="130"/>
      <c r="CP9" s="130"/>
      <c r="CQ9" s="130"/>
      <c r="CR9" s="130"/>
      <c r="CS9" s="130"/>
      <c r="CT9" s="130"/>
      <c r="CV9" s="27"/>
      <c r="CX9" s="134" t="s">
        <v>3</v>
      </c>
      <c r="CY9" s="134"/>
      <c r="CZ9" s="134"/>
      <c r="DA9" s="134"/>
      <c r="DB9" s="134"/>
      <c r="DC9" s="134"/>
      <c r="DD9" s="134"/>
      <c r="DE9" s="134"/>
      <c r="DF9" s="134"/>
      <c r="DG9" s="130" t="s">
        <v>4</v>
      </c>
      <c r="DH9" s="130"/>
      <c r="DI9" s="130"/>
      <c r="DJ9" s="130"/>
      <c r="DK9" s="130"/>
      <c r="DL9" s="130"/>
      <c r="DM9" s="130"/>
      <c r="DN9" s="130"/>
    </row>
    <row r="10" spans="2:118" s="26" customFormat="1" ht="20.100000000000001" customHeight="1">
      <c r="B10" s="131" t="s">
        <v>5</v>
      </c>
      <c r="C10" s="131" t="s">
        <v>6</v>
      </c>
      <c r="D10" s="131" t="s">
        <v>7</v>
      </c>
      <c r="E10" s="135" t="s">
        <v>8</v>
      </c>
      <c r="F10" s="136" t="s">
        <v>61</v>
      </c>
      <c r="G10" s="135" t="s">
        <v>9</v>
      </c>
      <c r="H10" s="135"/>
      <c r="I10" s="135" t="s">
        <v>10</v>
      </c>
      <c r="J10" s="135" t="s">
        <v>11</v>
      </c>
      <c r="K10" s="131" t="s">
        <v>6</v>
      </c>
      <c r="L10" s="131" t="s">
        <v>7</v>
      </c>
      <c r="M10" s="131" t="s">
        <v>12</v>
      </c>
      <c r="N10" s="131"/>
      <c r="O10" s="132" t="s">
        <v>13</v>
      </c>
      <c r="P10" s="133"/>
      <c r="Q10" s="137" t="s">
        <v>19</v>
      </c>
      <c r="R10" s="131" t="s">
        <v>14</v>
      </c>
      <c r="T10" s="27"/>
      <c r="V10" s="131" t="s">
        <v>5</v>
      </c>
      <c r="W10" s="131" t="s">
        <v>6</v>
      </c>
      <c r="X10" s="131" t="s">
        <v>7</v>
      </c>
      <c r="Y10" s="135" t="s">
        <v>8</v>
      </c>
      <c r="Z10" s="136" t="s">
        <v>61</v>
      </c>
      <c r="AA10" s="135" t="s">
        <v>9</v>
      </c>
      <c r="AB10" s="135"/>
      <c r="AC10" s="135" t="s">
        <v>10</v>
      </c>
      <c r="AD10" s="135" t="s">
        <v>11</v>
      </c>
      <c r="AE10" s="131" t="s">
        <v>6</v>
      </c>
      <c r="AF10" s="131" t="s">
        <v>7</v>
      </c>
      <c r="AG10" s="131" t="s">
        <v>12</v>
      </c>
      <c r="AH10" s="131"/>
      <c r="AI10" s="132" t="s">
        <v>13</v>
      </c>
      <c r="AJ10" s="133"/>
      <c r="AK10" s="137" t="s">
        <v>19</v>
      </c>
      <c r="AL10" s="131" t="s">
        <v>14</v>
      </c>
      <c r="AN10" s="27"/>
      <c r="AP10" s="131" t="s">
        <v>5</v>
      </c>
      <c r="AQ10" s="131" t="s">
        <v>6</v>
      </c>
      <c r="AR10" s="131" t="s">
        <v>7</v>
      </c>
      <c r="AS10" s="146" t="s">
        <v>8</v>
      </c>
      <c r="AT10" s="136" t="s">
        <v>61</v>
      </c>
      <c r="AU10" s="135" t="s">
        <v>9</v>
      </c>
      <c r="AV10" s="135"/>
      <c r="AW10" s="135" t="s">
        <v>10</v>
      </c>
      <c r="AX10" s="135" t="s">
        <v>11</v>
      </c>
      <c r="AY10" s="131" t="s">
        <v>6</v>
      </c>
      <c r="AZ10" s="131" t="s">
        <v>7</v>
      </c>
      <c r="BA10" s="131" t="s">
        <v>12</v>
      </c>
      <c r="BB10" s="131"/>
      <c r="BC10" s="132" t="s">
        <v>13</v>
      </c>
      <c r="BD10" s="133"/>
      <c r="BE10" s="137" t="s">
        <v>19</v>
      </c>
      <c r="BF10" s="131" t="s">
        <v>14</v>
      </c>
      <c r="BH10" s="27"/>
      <c r="BJ10" s="131" t="s">
        <v>5</v>
      </c>
      <c r="BK10" s="131" t="s">
        <v>6</v>
      </c>
      <c r="BL10" s="131" t="s">
        <v>7</v>
      </c>
      <c r="BM10" s="135" t="s">
        <v>8</v>
      </c>
      <c r="BN10" s="136" t="s">
        <v>61</v>
      </c>
      <c r="BO10" s="135" t="s">
        <v>9</v>
      </c>
      <c r="BP10" s="135"/>
      <c r="BQ10" s="135" t="s">
        <v>10</v>
      </c>
      <c r="BR10" s="135" t="s">
        <v>11</v>
      </c>
      <c r="BS10" s="131" t="s">
        <v>6</v>
      </c>
      <c r="BT10" s="131" t="s">
        <v>7</v>
      </c>
      <c r="BU10" s="131" t="s">
        <v>12</v>
      </c>
      <c r="BV10" s="131"/>
      <c r="BW10" s="132" t="s">
        <v>13</v>
      </c>
      <c r="BX10" s="133"/>
      <c r="BY10" s="137" t="s">
        <v>19</v>
      </c>
      <c r="BZ10" s="131" t="s">
        <v>14</v>
      </c>
      <c r="CB10" s="27"/>
      <c r="CD10" s="131" t="s">
        <v>5</v>
      </c>
      <c r="CE10" s="131" t="s">
        <v>6</v>
      </c>
      <c r="CF10" s="131" t="s">
        <v>7</v>
      </c>
      <c r="CG10" s="135" t="s">
        <v>8</v>
      </c>
      <c r="CH10" s="136" t="s">
        <v>61</v>
      </c>
      <c r="CI10" s="135" t="s">
        <v>9</v>
      </c>
      <c r="CJ10" s="135"/>
      <c r="CK10" s="135" t="s">
        <v>10</v>
      </c>
      <c r="CL10" s="135" t="s">
        <v>11</v>
      </c>
      <c r="CM10" s="131" t="s">
        <v>6</v>
      </c>
      <c r="CN10" s="131" t="s">
        <v>7</v>
      </c>
      <c r="CO10" s="131" t="s">
        <v>12</v>
      </c>
      <c r="CP10" s="131"/>
      <c r="CQ10" s="132" t="s">
        <v>13</v>
      </c>
      <c r="CR10" s="133"/>
      <c r="CS10" s="137" t="s">
        <v>19</v>
      </c>
      <c r="CT10" s="131" t="s">
        <v>14</v>
      </c>
      <c r="CV10" s="27"/>
      <c r="CX10" s="131" t="s">
        <v>5</v>
      </c>
      <c r="CY10" s="131" t="s">
        <v>6</v>
      </c>
      <c r="CZ10" s="131" t="s">
        <v>7</v>
      </c>
      <c r="DA10" s="135" t="s">
        <v>8</v>
      </c>
      <c r="DB10" s="136" t="s">
        <v>61</v>
      </c>
      <c r="DC10" s="135" t="s">
        <v>9</v>
      </c>
      <c r="DD10" s="135"/>
      <c r="DE10" s="135" t="s">
        <v>10</v>
      </c>
      <c r="DF10" s="135" t="s">
        <v>11</v>
      </c>
      <c r="DG10" s="131" t="s">
        <v>6</v>
      </c>
      <c r="DH10" s="131" t="s">
        <v>7</v>
      </c>
      <c r="DI10" s="131" t="s">
        <v>12</v>
      </c>
      <c r="DJ10" s="131"/>
      <c r="DK10" s="132" t="s">
        <v>13</v>
      </c>
      <c r="DL10" s="133"/>
      <c r="DM10" s="137" t="s">
        <v>19</v>
      </c>
      <c r="DN10" s="131" t="s">
        <v>14</v>
      </c>
    </row>
    <row r="11" spans="2:118" s="26" customFormat="1">
      <c r="B11" s="131"/>
      <c r="C11" s="131"/>
      <c r="D11" s="131"/>
      <c r="E11" s="135"/>
      <c r="F11" s="136"/>
      <c r="G11" s="28" t="s">
        <v>15</v>
      </c>
      <c r="H11" s="28" t="s">
        <v>16</v>
      </c>
      <c r="I11" s="135"/>
      <c r="J11" s="135"/>
      <c r="K11" s="131"/>
      <c r="L11" s="131"/>
      <c r="M11" s="29" t="s">
        <v>17</v>
      </c>
      <c r="N11" s="30" t="s">
        <v>18</v>
      </c>
      <c r="O11" s="29" t="s">
        <v>13</v>
      </c>
      <c r="P11" s="30" t="s">
        <v>18</v>
      </c>
      <c r="Q11" s="138"/>
      <c r="R11" s="131"/>
      <c r="T11" s="27"/>
      <c r="V11" s="131"/>
      <c r="W11" s="131"/>
      <c r="X11" s="131"/>
      <c r="Y11" s="135"/>
      <c r="Z11" s="136"/>
      <c r="AA11" s="28" t="s">
        <v>15</v>
      </c>
      <c r="AB11" s="28" t="s">
        <v>16</v>
      </c>
      <c r="AC11" s="135"/>
      <c r="AD11" s="135"/>
      <c r="AE11" s="131"/>
      <c r="AF11" s="131"/>
      <c r="AG11" s="29" t="s">
        <v>17</v>
      </c>
      <c r="AH11" s="30" t="s">
        <v>18</v>
      </c>
      <c r="AI11" s="29" t="s">
        <v>13</v>
      </c>
      <c r="AJ11" s="30" t="s">
        <v>18</v>
      </c>
      <c r="AK11" s="138"/>
      <c r="AL11" s="131"/>
      <c r="AN11" s="27"/>
      <c r="AP11" s="131"/>
      <c r="AQ11" s="131"/>
      <c r="AR11" s="131"/>
      <c r="AS11" s="147"/>
      <c r="AT11" s="136"/>
      <c r="AU11" s="28" t="s">
        <v>15</v>
      </c>
      <c r="AV11" s="28" t="s">
        <v>16</v>
      </c>
      <c r="AW11" s="135"/>
      <c r="AX11" s="135"/>
      <c r="AY11" s="131"/>
      <c r="AZ11" s="131"/>
      <c r="BA11" s="29" t="s">
        <v>17</v>
      </c>
      <c r="BB11" s="30" t="s">
        <v>18</v>
      </c>
      <c r="BC11" s="29" t="s">
        <v>13</v>
      </c>
      <c r="BD11" s="30" t="s">
        <v>18</v>
      </c>
      <c r="BE11" s="138"/>
      <c r="BF11" s="131"/>
      <c r="BH11" s="27"/>
      <c r="BJ11" s="131"/>
      <c r="BK11" s="131"/>
      <c r="BL11" s="131"/>
      <c r="BM11" s="135"/>
      <c r="BN11" s="136"/>
      <c r="BO11" s="28" t="s">
        <v>15</v>
      </c>
      <c r="BP11" s="28" t="s">
        <v>16</v>
      </c>
      <c r="BQ11" s="135"/>
      <c r="BR11" s="135"/>
      <c r="BS11" s="131"/>
      <c r="BT11" s="131"/>
      <c r="BU11" s="29" t="s">
        <v>17</v>
      </c>
      <c r="BV11" s="30" t="s">
        <v>18</v>
      </c>
      <c r="BW11" s="29" t="s">
        <v>13</v>
      </c>
      <c r="BX11" s="30" t="s">
        <v>18</v>
      </c>
      <c r="BY11" s="138"/>
      <c r="BZ11" s="131"/>
      <c r="CB11" s="27"/>
      <c r="CD11" s="131"/>
      <c r="CE11" s="131"/>
      <c r="CF11" s="131"/>
      <c r="CG11" s="135"/>
      <c r="CH11" s="136"/>
      <c r="CI11" s="28" t="s">
        <v>15</v>
      </c>
      <c r="CJ11" s="28" t="s">
        <v>16</v>
      </c>
      <c r="CK11" s="135"/>
      <c r="CL11" s="135"/>
      <c r="CM11" s="131"/>
      <c r="CN11" s="131"/>
      <c r="CO11" s="29" t="s">
        <v>17</v>
      </c>
      <c r="CP11" s="30" t="s">
        <v>18</v>
      </c>
      <c r="CQ11" s="29" t="s">
        <v>13</v>
      </c>
      <c r="CR11" s="30" t="s">
        <v>18</v>
      </c>
      <c r="CS11" s="138"/>
      <c r="CT11" s="131"/>
      <c r="CV11" s="27"/>
      <c r="CX11" s="131"/>
      <c r="CY11" s="131"/>
      <c r="CZ11" s="131"/>
      <c r="DA11" s="135"/>
      <c r="DB11" s="136"/>
      <c r="DC11" s="28" t="s">
        <v>15</v>
      </c>
      <c r="DD11" s="28" t="s">
        <v>16</v>
      </c>
      <c r="DE11" s="135"/>
      <c r="DF11" s="135"/>
      <c r="DG11" s="131"/>
      <c r="DH11" s="131"/>
      <c r="DI11" s="29" t="s">
        <v>17</v>
      </c>
      <c r="DJ11" s="30" t="s">
        <v>18</v>
      </c>
      <c r="DK11" s="29" t="s">
        <v>13</v>
      </c>
      <c r="DL11" s="30" t="s">
        <v>18</v>
      </c>
      <c r="DM11" s="138"/>
      <c r="DN11" s="131"/>
    </row>
    <row r="12" spans="2:118" s="26" customFormat="1">
      <c r="B12" s="9" t="s">
        <v>20</v>
      </c>
      <c r="C12" s="148" t="s">
        <v>21</v>
      </c>
      <c r="D12" s="148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150" t="s">
        <v>28</v>
      </c>
      <c r="L12" s="148"/>
      <c r="M12" s="12" t="s">
        <v>46</v>
      </c>
      <c r="N12" s="13" t="s">
        <v>47</v>
      </c>
      <c r="O12" s="12" t="s">
        <v>50</v>
      </c>
      <c r="P12" s="13" t="s">
        <v>51</v>
      </c>
      <c r="Q12" s="13" t="s">
        <v>52</v>
      </c>
      <c r="R12" s="9"/>
      <c r="T12" s="27"/>
      <c r="V12" s="9" t="s">
        <v>20</v>
      </c>
      <c r="W12" s="148" t="s">
        <v>21</v>
      </c>
      <c r="X12" s="148"/>
      <c r="Y12" s="11" t="s">
        <v>22</v>
      </c>
      <c r="Z12" s="11" t="s">
        <v>23</v>
      </c>
      <c r="AA12" s="11" t="s">
        <v>24</v>
      </c>
      <c r="AB12" s="11" t="s">
        <v>25</v>
      </c>
      <c r="AC12" s="11" t="s">
        <v>26</v>
      </c>
      <c r="AD12" s="11" t="s">
        <v>27</v>
      </c>
      <c r="AE12" s="150" t="s">
        <v>28</v>
      </c>
      <c r="AF12" s="148"/>
      <c r="AG12" s="12" t="s">
        <v>46</v>
      </c>
      <c r="AH12" s="13" t="s">
        <v>47</v>
      </c>
      <c r="AI12" s="12" t="s">
        <v>50</v>
      </c>
      <c r="AJ12" s="13" t="s">
        <v>51</v>
      </c>
      <c r="AK12" s="13" t="s">
        <v>52</v>
      </c>
      <c r="AL12" s="9"/>
      <c r="AN12" s="27"/>
      <c r="AP12" s="9" t="s">
        <v>20</v>
      </c>
      <c r="AQ12" s="148" t="s">
        <v>21</v>
      </c>
      <c r="AR12" s="148"/>
      <c r="AS12" s="11" t="s">
        <v>22</v>
      </c>
      <c r="AT12" s="11" t="s">
        <v>23</v>
      </c>
      <c r="AU12" s="11" t="s">
        <v>24</v>
      </c>
      <c r="AV12" s="11" t="s">
        <v>25</v>
      </c>
      <c r="AW12" s="11" t="s">
        <v>26</v>
      </c>
      <c r="AX12" s="11" t="s">
        <v>27</v>
      </c>
      <c r="AY12" s="150" t="s">
        <v>28</v>
      </c>
      <c r="AZ12" s="148"/>
      <c r="BA12" s="12" t="s">
        <v>46</v>
      </c>
      <c r="BB12" s="13" t="s">
        <v>47</v>
      </c>
      <c r="BC12" s="12" t="s">
        <v>50</v>
      </c>
      <c r="BD12" s="13" t="s">
        <v>51</v>
      </c>
      <c r="BE12" s="13" t="s">
        <v>52</v>
      </c>
      <c r="BF12" s="9"/>
      <c r="BH12" s="27"/>
      <c r="BJ12" s="9" t="s">
        <v>20</v>
      </c>
      <c r="BK12" s="148" t="s">
        <v>21</v>
      </c>
      <c r="BL12" s="148"/>
      <c r="BM12" s="11" t="s">
        <v>22</v>
      </c>
      <c r="BN12" s="11" t="s">
        <v>23</v>
      </c>
      <c r="BO12" s="11" t="s">
        <v>24</v>
      </c>
      <c r="BP12" s="11" t="s">
        <v>25</v>
      </c>
      <c r="BQ12" s="11" t="s">
        <v>26</v>
      </c>
      <c r="BR12" s="11" t="s">
        <v>27</v>
      </c>
      <c r="BS12" s="150" t="s">
        <v>28</v>
      </c>
      <c r="BT12" s="148"/>
      <c r="BU12" s="12" t="s">
        <v>46</v>
      </c>
      <c r="BV12" s="13" t="s">
        <v>47</v>
      </c>
      <c r="BW12" s="12" t="s">
        <v>50</v>
      </c>
      <c r="BX12" s="13" t="s">
        <v>51</v>
      </c>
      <c r="BY12" s="13" t="s">
        <v>52</v>
      </c>
      <c r="BZ12" s="9"/>
      <c r="CB12" s="27"/>
      <c r="CD12" s="9" t="s">
        <v>20</v>
      </c>
      <c r="CE12" s="148" t="s">
        <v>21</v>
      </c>
      <c r="CF12" s="148"/>
      <c r="CG12" s="11" t="s">
        <v>22</v>
      </c>
      <c r="CH12" s="11" t="s">
        <v>23</v>
      </c>
      <c r="CI12" s="11" t="s">
        <v>24</v>
      </c>
      <c r="CJ12" s="11" t="s">
        <v>25</v>
      </c>
      <c r="CK12" s="11" t="s">
        <v>26</v>
      </c>
      <c r="CL12" s="11" t="s">
        <v>27</v>
      </c>
      <c r="CM12" s="150" t="s">
        <v>28</v>
      </c>
      <c r="CN12" s="148"/>
      <c r="CO12" s="12" t="s">
        <v>46</v>
      </c>
      <c r="CP12" s="13" t="s">
        <v>47</v>
      </c>
      <c r="CQ12" s="12" t="s">
        <v>50</v>
      </c>
      <c r="CR12" s="13" t="s">
        <v>51</v>
      </c>
      <c r="CS12" s="13" t="s">
        <v>52</v>
      </c>
      <c r="CT12" s="9"/>
      <c r="CV12" s="27"/>
      <c r="CX12" s="9" t="s">
        <v>20</v>
      </c>
      <c r="CY12" s="148" t="s">
        <v>21</v>
      </c>
      <c r="CZ12" s="148"/>
      <c r="DA12" s="11" t="s">
        <v>22</v>
      </c>
      <c r="DB12" s="11" t="s">
        <v>23</v>
      </c>
      <c r="DC12" s="11" t="s">
        <v>24</v>
      </c>
      <c r="DD12" s="11" t="s">
        <v>25</v>
      </c>
      <c r="DE12" s="11" t="s">
        <v>26</v>
      </c>
      <c r="DF12" s="11" t="s">
        <v>27</v>
      </c>
      <c r="DG12" s="150" t="s">
        <v>28</v>
      </c>
      <c r="DH12" s="148"/>
      <c r="DI12" s="12" t="s">
        <v>46</v>
      </c>
      <c r="DJ12" s="13" t="s">
        <v>47</v>
      </c>
      <c r="DK12" s="12" t="s">
        <v>50</v>
      </c>
      <c r="DL12" s="13" t="s">
        <v>51</v>
      </c>
      <c r="DM12" s="13" t="s">
        <v>52</v>
      </c>
      <c r="DN12" s="9"/>
    </row>
    <row r="13" spans="2:118" s="3" customFormat="1" ht="6" customHeight="1">
      <c r="E13" s="4"/>
      <c r="F13" s="4"/>
      <c r="G13" s="4"/>
      <c r="H13" s="4"/>
      <c r="I13" s="4"/>
      <c r="J13" s="4"/>
      <c r="K13" s="5"/>
      <c r="M13" s="6"/>
      <c r="N13" s="7"/>
      <c r="O13" s="6"/>
      <c r="P13" s="7"/>
      <c r="Q13" s="8"/>
      <c r="T13" s="31"/>
      <c r="Y13" s="4"/>
      <c r="Z13" s="4"/>
      <c r="AA13" s="4"/>
      <c r="AB13" s="4"/>
      <c r="AC13" s="4"/>
      <c r="AD13" s="4"/>
      <c r="AE13" s="5"/>
      <c r="AG13" s="6"/>
      <c r="AH13" s="7"/>
      <c r="AI13" s="6"/>
      <c r="AJ13" s="7"/>
      <c r="AK13" s="8"/>
      <c r="AN13" s="31"/>
      <c r="AS13" s="4"/>
      <c r="AT13" s="4"/>
      <c r="AU13" s="4"/>
      <c r="AV13" s="4"/>
      <c r="AW13" s="4"/>
      <c r="AX13" s="4"/>
      <c r="AY13" s="5"/>
      <c r="BA13" s="6"/>
      <c r="BB13" s="7"/>
      <c r="BC13" s="6"/>
      <c r="BD13" s="7"/>
      <c r="BE13" s="8"/>
      <c r="BH13" s="31"/>
      <c r="BM13" s="4"/>
      <c r="BN13" s="4"/>
      <c r="BO13" s="4"/>
      <c r="BP13" s="4"/>
      <c r="BQ13" s="4"/>
      <c r="BR13" s="4"/>
      <c r="BS13" s="5"/>
      <c r="BU13" s="6"/>
      <c r="BV13" s="7"/>
      <c r="BW13" s="6"/>
      <c r="BX13" s="7"/>
      <c r="BY13" s="8"/>
      <c r="CB13" s="31"/>
      <c r="CG13" s="4"/>
      <c r="CH13" s="4"/>
      <c r="CI13" s="4"/>
      <c r="CJ13" s="4"/>
      <c r="CK13" s="4"/>
      <c r="CL13" s="4"/>
      <c r="CM13" s="5"/>
      <c r="CO13" s="6"/>
      <c r="CP13" s="7"/>
      <c r="CQ13" s="6"/>
      <c r="CR13" s="7"/>
      <c r="CS13" s="8"/>
      <c r="CV13" s="31"/>
      <c r="DA13" s="4"/>
      <c r="DB13" s="4"/>
      <c r="DC13" s="4"/>
      <c r="DD13" s="4"/>
      <c r="DE13" s="4"/>
      <c r="DF13" s="4"/>
      <c r="DG13" s="5"/>
      <c r="DI13" s="6"/>
      <c r="DJ13" s="7"/>
      <c r="DK13" s="6"/>
      <c r="DL13" s="7"/>
      <c r="DM13" s="8"/>
    </row>
    <row r="14" spans="2:118" ht="20.100000000000001" customHeight="1">
      <c r="B14" s="32">
        <v>1</v>
      </c>
      <c r="C14" s="33" t="str">
        <f>IFERROR(VLOOKUP(WEEKDAY(D14,2),MST!$B$3:$C$9,2,0),"")</f>
        <v>Kamis</v>
      </c>
      <c r="D14" s="34">
        <f>E7</f>
        <v>44287</v>
      </c>
      <c r="E14" s="35">
        <f t="shared" ref="E14:E44" si="0">F14+G14+H14+I14+J14</f>
        <v>30796334</v>
      </c>
      <c r="F14" s="35">
        <f>SUM(Z14,AT14,BN14,CH14,DB14)</f>
        <v>0</v>
      </c>
      <c r="G14" s="35">
        <f>SUM(AA14,AU14,BO14,CI14,DC14)</f>
        <v>0</v>
      </c>
      <c r="H14" s="35">
        <f>SUM(AB14,AV14,BP14,CJ14,DD14)</f>
        <v>0</v>
      </c>
      <c r="I14" s="35">
        <f>SUM(AC14,AW14,BQ14,CK14,DE14)</f>
        <v>30796334</v>
      </c>
      <c r="J14" s="35">
        <f>SUM(AD14,AX14,BR14,CL14,DF14)</f>
        <v>0</v>
      </c>
      <c r="K14" s="36"/>
      <c r="L14" s="37"/>
      <c r="M14" s="35">
        <f>SUM(AG14,BA14,BU14,CO14,DI14)</f>
        <v>30796334</v>
      </c>
      <c r="N14" s="35">
        <f>M14-I14</f>
        <v>0</v>
      </c>
      <c r="O14" s="35">
        <f>SUM(AI14,BC14,BW14,CQ14,DK14)</f>
        <v>0</v>
      </c>
      <c r="P14" s="35">
        <f t="shared" ref="P14:P44" si="1">O14-F14-G14-H14</f>
        <v>0</v>
      </c>
      <c r="Q14" s="35"/>
      <c r="R14" s="38"/>
      <c r="T14" s="21"/>
      <c r="V14" s="32">
        <v>1</v>
      </c>
      <c r="W14" s="33" t="str">
        <f>$C14</f>
        <v>Kamis</v>
      </c>
      <c r="X14" s="34">
        <f>$D14</f>
        <v>44287</v>
      </c>
      <c r="Y14" s="35">
        <f>Z14+AA14+AB14+AC14+AD14</f>
        <v>30796334</v>
      </c>
      <c r="Z14" s="84"/>
      <c r="AA14" s="39"/>
      <c r="AB14" s="39"/>
      <c r="AC14" s="84">
        <v>30796334</v>
      </c>
      <c r="AD14" s="39"/>
      <c r="AE14" s="36" t="str">
        <f>IF(AF14=0,"",VLOOKUP(WEEKDAY(AF14,2),MST!$B$3:$C$9,2,0))</f>
        <v>Senin</v>
      </c>
      <c r="AF14" s="72">
        <v>44291</v>
      </c>
      <c r="AG14" s="84">
        <v>30796334</v>
      </c>
      <c r="AH14" s="35">
        <f t="shared" ref="AH14:AH44" si="2">AG14-AC14</f>
        <v>0</v>
      </c>
      <c r="AI14" s="84"/>
      <c r="AJ14" s="35">
        <f>AI14-Z14-AA14-AB14</f>
        <v>0</v>
      </c>
      <c r="AK14" s="67">
        <f>IF(AF14=0,0,AF14-X14)</f>
        <v>4</v>
      </c>
      <c r="AL14" s="41"/>
      <c r="AN14" s="21"/>
      <c r="AP14" s="32">
        <v>1</v>
      </c>
      <c r="AQ14" s="33" t="str">
        <f>$C14</f>
        <v>Kamis</v>
      </c>
      <c r="AR14" s="34">
        <f>$D14</f>
        <v>44287</v>
      </c>
      <c r="AS14" s="35">
        <f>AT14+AU14+AV14+AW14+AX14</f>
        <v>0</v>
      </c>
      <c r="AT14" s="74"/>
      <c r="AU14" s="39"/>
      <c r="AV14" s="39"/>
      <c r="AW14" s="84"/>
      <c r="AX14" s="39"/>
      <c r="AY14" s="36" t="str">
        <f>IF(AZ14=0,"",VLOOKUP(WEEKDAY(AZ14,2),MST!$B$3:$C$9,2,0))</f>
        <v/>
      </c>
      <c r="AZ14" s="81"/>
      <c r="BA14" s="84"/>
      <c r="BB14" s="35">
        <f t="shared" ref="BB14:BB44" si="3">BA14-AW14</f>
        <v>0</v>
      </c>
      <c r="BC14" s="74"/>
      <c r="BD14" s="35">
        <f>BC14-AT14-AU14-AV14</f>
        <v>0</v>
      </c>
      <c r="BE14" s="68">
        <f>IF(AZ14=0,0,AZ14-AR14)</f>
        <v>0</v>
      </c>
      <c r="BF14" s="41"/>
      <c r="BH14" s="21"/>
      <c r="BJ14" s="32">
        <v>1</v>
      </c>
      <c r="BK14" s="33" t="str">
        <f>$C14</f>
        <v>Kamis</v>
      </c>
      <c r="BL14" s="34">
        <f>$D14</f>
        <v>44287</v>
      </c>
      <c r="BM14" s="35">
        <f>BN14+BO14+BP14+BQ14+BR14</f>
        <v>0</v>
      </c>
      <c r="BN14" s="39"/>
      <c r="BO14" s="39"/>
      <c r="BP14" s="39"/>
      <c r="BQ14" s="83"/>
      <c r="BR14" s="39"/>
      <c r="BS14" s="36" t="str">
        <f>IF(BT14=0,"",VLOOKUP(WEEKDAY(BT14,2),MST!$B$3:$C$9,2,0))</f>
        <v/>
      </c>
      <c r="BT14" s="81"/>
      <c r="BU14" s="39"/>
      <c r="BV14" s="35">
        <f t="shared" ref="BV14:BV44" si="4">BU14-BQ14</f>
        <v>0</v>
      </c>
      <c r="BW14" s="39"/>
      <c r="BX14" s="35">
        <f>BW14-BN14-BO14-BP14</f>
        <v>0</v>
      </c>
      <c r="BY14" s="68">
        <f>IF(BT14=0,0,BT14-BL14)</f>
        <v>0</v>
      </c>
      <c r="BZ14" s="41"/>
      <c r="CB14" s="21"/>
      <c r="CD14" s="32">
        <v>1</v>
      </c>
      <c r="CE14" s="33" t="str">
        <f>$C14</f>
        <v>Kamis</v>
      </c>
      <c r="CF14" s="34">
        <f>$D14</f>
        <v>44287</v>
      </c>
      <c r="CG14" s="35">
        <f>CH14+CI14+CJ14+CK14+CL14</f>
        <v>0</v>
      </c>
      <c r="CH14" s="39"/>
      <c r="CI14" s="39"/>
      <c r="CJ14" s="39"/>
      <c r="CK14" s="39"/>
      <c r="CL14" s="39"/>
      <c r="CM14" s="36" t="str">
        <f>IF(CN14=0,"",VLOOKUP(WEEKDAY(CN14,2),MST!$B$3:$C$9,2,0))</f>
        <v/>
      </c>
      <c r="CN14" s="40"/>
      <c r="CO14" s="39"/>
      <c r="CP14" s="35">
        <f t="shared" ref="CP14:CP44" si="5">CO14-CK14</f>
        <v>0</v>
      </c>
      <c r="CQ14" s="39"/>
      <c r="CR14" s="35">
        <f>CQ14-CH14-CI14-CJ14</f>
        <v>0</v>
      </c>
      <c r="CS14" s="68">
        <f>IF(CN14=0,0,CN14-CF14)</f>
        <v>0</v>
      </c>
      <c r="CT14" s="41"/>
      <c r="CV14" s="21"/>
      <c r="CX14" s="32">
        <v>1</v>
      </c>
      <c r="CY14" s="33" t="str">
        <f>$C14</f>
        <v>Kamis</v>
      </c>
      <c r="CZ14" s="34">
        <f>$D14</f>
        <v>44287</v>
      </c>
      <c r="DA14" s="35">
        <f>DB14+DC14+DD14+DE14+DF14</f>
        <v>0</v>
      </c>
      <c r="DB14" s="39"/>
      <c r="DC14" s="39"/>
      <c r="DD14" s="39"/>
      <c r="DE14" s="39"/>
      <c r="DF14" s="39"/>
      <c r="DG14" s="36" t="str">
        <f>IF(DH14=0,"",VLOOKUP(WEEKDAY(DH14,2),MST!$B$3:$C$9,2,0))</f>
        <v/>
      </c>
      <c r="DH14" s="40"/>
      <c r="DI14" s="39"/>
      <c r="DJ14" s="35">
        <f t="shared" ref="DJ14:DJ44" si="6">DI14-DE14</f>
        <v>0</v>
      </c>
      <c r="DK14" s="39"/>
      <c r="DL14" s="35">
        <f>DK14-DB14-DC14-DD14</f>
        <v>0</v>
      </c>
      <c r="DM14" s="68">
        <f>IF(DH14=0,0,DH14-CZ14)</f>
        <v>0</v>
      </c>
      <c r="DN14" s="41"/>
    </row>
    <row r="15" spans="2:118" ht="20.100000000000001" customHeight="1">
      <c r="B15" s="32">
        <f t="shared" ref="B15:B44" si="7">B14+1</f>
        <v>2</v>
      </c>
      <c r="C15" s="33" t="str">
        <f>IFERROR(VLOOKUP(WEEKDAY(D15,2),MST!$B$3:$C$9,2,0),"")</f>
        <v>Jumat</v>
      </c>
      <c r="D15" s="34">
        <f>D14+1</f>
        <v>44288</v>
      </c>
      <c r="E15" s="35">
        <f t="shared" si="0"/>
        <v>0</v>
      </c>
      <c r="F15" s="35">
        <f t="shared" ref="F15:J44" si="8">SUM(Z15,AT15,BN15,CH15,DB15)</f>
        <v>0</v>
      </c>
      <c r="G15" s="35">
        <f t="shared" si="8"/>
        <v>0</v>
      </c>
      <c r="H15" s="35">
        <f t="shared" si="8"/>
        <v>0</v>
      </c>
      <c r="I15" s="35">
        <f t="shared" si="8"/>
        <v>0</v>
      </c>
      <c r="J15" s="35">
        <f t="shared" si="8"/>
        <v>0</v>
      </c>
      <c r="K15" s="36"/>
      <c r="L15" s="37"/>
      <c r="M15" s="35">
        <f t="shared" ref="M15:M44" si="9">SUM(AG15,BA15,BU15,CO15,DI15)</f>
        <v>0</v>
      </c>
      <c r="N15" s="35">
        <f t="shared" ref="N15:N44" si="10">M15-I15</f>
        <v>0</v>
      </c>
      <c r="O15" s="35">
        <f t="shared" ref="O15:O44" si="11">SUM(AI15,BC15,BW15,CQ15,DK15)</f>
        <v>0</v>
      </c>
      <c r="P15" s="35">
        <f t="shared" si="1"/>
        <v>0</v>
      </c>
      <c r="Q15" s="35"/>
      <c r="R15" s="42"/>
      <c r="T15" s="21"/>
      <c r="V15" s="32">
        <f t="shared" ref="V15:V44" si="12">V14+1</f>
        <v>2</v>
      </c>
      <c r="W15" s="33" t="str">
        <f t="shared" ref="W15:W44" si="13">$C15</f>
        <v>Jumat</v>
      </c>
      <c r="X15" s="34">
        <f t="shared" ref="X15:X44" si="14">$D15</f>
        <v>44288</v>
      </c>
      <c r="Y15" s="35">
        <f t="shared" ref="Y15:Y44" si="15">Z15+AA15+AB15+AC15+AD15</f>
        <v>0</v>
      </c>
      <c r="Z15" s="39"/>
      <c r="AA15" s="39"/>
      <c r="AB15" s="39"/>
      <c r="AC15" s="39"/>
      <c r="AD15" s="84"/>
      <c r="AE15" s="36" t="str">
        <f>IF(AF15=0,"",VLOOKUP(WEEKDAY(AF15,2),MST!$B$3:$C$9,2,0))</f>
        <v/>
      </c>
      <c r="AF15" s="81"/>
      <c r="AG15" s="84"/>
      <c r="AH15" s="35">
        <f t="shared" si="2"/>
        <v>0</v>
      </c>
      <c r="AI15" s="84"/>
      <c r="AJ15" s="35">
        <f t="shared" ref="AJ15:AJ44" si="16">AI15-Z15-AA15-AB15</f>
        <v>0</v>
      </c>
      <c r="AK15" s="68">
        <f t="shared" ref="AK15:AK44" si="17">IF(AF15=0,0,AF15-X15)</f>
        <v>0</v>
      </c>
      <c r="AL15" s="76"/>
      <c r="AN15" s="21"/>
      <c r="AP15" s="32">
        <f t="shared" ref="AP15:AP44" si="18">AP14+1</f>
        <v>2</v>
      </c>
      <c r="AQ15" s="33" t="str">
        <f t="shared" ref="AQ15:AQ44" si="19">$C15</f>
        <v>Jumat</v>
      </c>
      <c r="AR15" s="34">
        <f t="shared" ref="AR15:AR44" si="20">$D15</f>
        <v>44288</v>
      </c>
      <c r="AS15" s="35">
        <f t="shared" ref="AS15:AS44" si="21">AT15+AU15+AV15+AW15+AX15</f>
        <v>0</v>
      </c>
      <c r="AT15" s="74"/>
      <c r="AU15" s="39"/>
      <c r="AV15" s="39"/>
      <c r="AW15" s="84"/>
      <c r="AX15" s="39"/>
      <c r="AY15" s="36" t="str">
        <f>IF(AZ15=0,"",VLOOKUP(WEEKDAY(AZ15,2),MST!$B$3:$C$9,2,0))</f>
        <v/>
      </c>
      <c r="AZ15" s="81"/>
      <c r="BA15" s="84"/>
      <c r="BB15" s="35">
        <f t="shared" si="3"/>
        <v>0</v>
      </c>
      <c r="BC15" s="39">
        <v>0</v>
      </c>
      <c r="BD15" s="35">
        <f t="shared" ref="BD15:BD44" si="22">BC15-AT15-AU15-AV15</f>
        <v>0</v>
      </c>
      <c r="BE15" s="68">
        <f t="shared" ref="BE15:BE44" si="23">IF(AZ15=0,0,AZ15-AR15)</f>
        <v>0</v>
      </c>
      <c r="BF15" s="77"/>
      <c r="BH15" s="21"/>
      <c r="BJ15" s="32">
        <f t="shared" ref="BJ15:BJ44" si="24">BJ14+1</f>
        <v>2</v>
      </c>
      <c r="BK15" s="33" t="str">
        <f t="shared" ref="BK15:BK44" si="25">$C15</f>
        <v>Jumat</v>
      </c>
      <c r="BL15" s="34">
        <f t="shared" ref="BL15:BL44" si="26">$D15</f>
        <v>44288</v>
      </c>
      <c r="BM15" s="35">
        <f t="shared" ref="BM15:BM44" si="27">BN15+BO15+BP15+BQ15+BR15</f>
        <v>0</v>
      </c>
      <c r="BN15" s="83"/>
      <c r="BO15" s="39"/>
      <c r="BP15" s="39"/>
      <c r="BQ15" s="84"/>
      <c r="BR15" s="39"/>
      <c r="BS15" s="36" t="str">
        <f>IF(BT15=0,"",VLOOKUP(WEEKDAY(BT15,2),MST!$B$3:$C$9,2,0))</f>
        <v/>
      </c>
      <c r="BT15" s="81"/>
      <c r="BU15" s="83"/>
      <c r="BV15" s="35">
        <f t="shared" si="4"/>
        <v>0</v>
      </c>
      <c r="BW15" s="39"/>
      <c r="BX15" s="35">
        <f t="shared" ref="BX15:BX44" si="28">BW15-BN15-BO15-BP15</f>
        <v>0</v>
      </c>
      <c r="BY15" s="68">
        <f t="shared" ref="BY15:BY44" si="29">IF(BT15=0,0,BT15-BL15)</f>
        <v>0</v>
      </c>
      <c r="BZ15" s="77"/>
      <c r="CB15" s="21"/>
      <c r="CD15" s="32">
        <f t="shared" ref="CD15:CD44" si="30">CD14+1</f>
        <v>2</v>
      </c>
      <c r="CE15" s="33" t="str">
        <f t="shared" ref="CE15:CE44" si="31">$C15</f>
        <v>Jumat</v>
      </c>
      <c r="CF15" s="34">
        <f t="shared" ref="CF15:CF44" si="32">$D15</f>
        <v>44288</v>
      </c>
      <c r="CG15" s="35">
        <f t="shared" ref="CG15:CG44" si="33">CH15+CI15+CJ15+CK15+CL15</f>
        <v>0</v>
      </c>
      <c r="CH15" s="39"/>
      <c r="CI15" s="39"/>
      <c r="CJ15" s="39"/>
      <c r="CK15" s="39"/>
      <c r="CL15" s="39"/>
      <c r="CM15" s="36" t="str">
        <f>IF(CN15=0,"",VLOOKUP(WEEKDAY(CN15,2),MST!$B$3:$C$9,2,0))</f>
        <v/>
      </c>
      <c r="CN15" s="40"/>
      <c r="CO15" s="83"/>
      <c r="CP15" s="35">
        <f t="shared" si="5"/>
        <v>0</v>
      </c>
      <c r="CQ15" s="39"/>
      <c r="CR15" s="35">
        <f t="shared" ref="CR15:CR44" si="34">CQ15-CH15-CI15-CJ15</f>
        <v>0</v>
      </c>
      <c r="CS15" s="68">
        <f t="shared" ref="CS15:CS44" si="35">IF(CN15=0,0,CN15-CF15)</f>
        <v>0</v>
      </c>
      <c r="CT15" s="43"/>
      <c r="CV15" s="21"/>
      <c r="CX15" s="32">
        <f t="shared" ref="CX15:CX44" si="36">CX14+1</f>
        <v>2</v>
      </c>
      <c r="CY15" s="33" t="str">
        <f t="shared" ref="CY15:CY44" si="37">$C15</f>
        <v>Jumat</v>
      </c>
      <c r="CZ15" s="34">
        <f t="shared" ref="CZ15:CZ44" si="38">$D15</f>
        <v>44288</v>
      </c>
      <c r="DA15" s="35">
        <f t="shared" ref="DA15:DA44" si="39">DB15+DC15+DD15+DE15+DF15</f>
        <v>0</v>
      </c>
      <c r="DB15" s="39"/>
      <c r="DC15" s="39"/>
      <c r="DD15" s="39"/>
      <c r="DE15" s="39"/>
      <c r="DF15" s="39"/>
      <c r="DG15" s="36" t="str">
        <f>IF(DH15=0,"",VLOOKUP(WEEKDAY(DH15,2),MST!$B$3:$C$9,2,0))</f>
        <v/>
      </c>
      <c r="DH15" s="40"/>
      <c r="DI15" s="39"/>
      <c r="DJ15" s="35">
        <f t="shared" si="6"/>
        <v>0</v>
      </c>
      <c r="DK15" s="39"/>
      <c r="DL15" s="35">
        <f t="shared" ref="DL15:DL44" si="40">DK15-DB15-DC15-DD15</f>
        <v>0</v>
      </c>
      <c r="DM15" s="68">
        <f t="shared" ref="DM15:DM44" si="41">IF(DH15=0,0,DH15-CZ15)</f>
        <v>0</v>
      </c>
      <c r="DN15" s="43"/>
    </row>
    <row r="16" spans="2:118" ht="20.100000000000001" customHeight="1">
      <c r="B16" s="32">
        <f t="shared" si="7"/>
        <v>3</v>
      </c>
      <c r="C16" s="33" t="str">
        <f>IFERROR(VLOOKUP(WEEKDAY(D16,2),MST!$B$3:$C$9,2,0),"")</f>
        <v>Sabtu</v>
      </c>
      <c r="D16" s="34">
        <f t="shared" ref="D16:D40" si="42">D15+1</f>
        <v>44289</v>
      </c>
      <c r="E16" s="35">
        <f t="shared" si="0"/>
        <v>66751105</v>
      </c>
      <c r="F16" s="35">
        <f t="shared" si="8"/>
        <v>0</v>
      </c>
      <c r="G16" s="35">
        <f t="shared" si="8"/>
        <v>0</v>
      </c>
      <c r="H16" s="35">
        <f t="shared" si="8"/>
        <v>0</v>
      </c>
      <c r="I16" s="35">
        <f t="shared" si="8"/>
        <v>66751105</v>
      </c>
      <c r="J16" s="35">
        <f t="shared" si="8"/>
        <v>0</v>
      </c>
      <c r="K16" s="36"/>
      <c r="L16" s="37"/>
      <c r="M16" s="35">
        <f t="shared" si="9"/>
        <v>66751105</v>
      </c>
      <c r="N16" s="35">
        <f t="shared" si="10"/>
        <v>0</v>
      </c>
      <c r="O16" s="35">
        <f t="shared" si="11"/>
        <v>0</v>
      </c>
      <c r="P16" s="35">
        <f t="shared" si="1"/>
        <v>0</v>
      </c>
      <c r="Q16" s="35"/>
      <c r="R16" s="42"/>
      <c r="T16" s="21"/>
      <c r="V16" s="32">
        <f t="shared" si="12"/>
        <v>3</v>
      </c>
      <c r="W16" s="33" t="str">
        <f t="shared" si="13"/>
        <v>Sabtu</v>
      </c>
      <c r="X16" s="34">
        <f t="shared" si="14"/>
        <v>44289</v>
      </c>
      <c r="Y16" s="35">
        <f t="shared" si="15"/>
        <v>66751105</v>
      </c>
      <c r="Z16" s="83"/>
      <c r="AA16" s="39"/>
      <c r="AB16" s="79"/>
      <c r="AC16" s="84">
        <v>66751105</v>
      </c>
      <c r="AD16" s="39"/>
      <c r="AE16" s="36" t="str">
        <f>IF(AF16=0,"",VLOOKUP(WEEKDAY(AF16,2),MST!$B$3:$C$9,2,0))</f>
        <v>Senin</v>
      </c>
      <c r="AF16" s="81">
        <v>44291</v>
      </c>
      <c r="AG16" s="84">
        <v>66751105</v>
      </c>
      <c r="AH16" s="35">
        <f t="shared" si="2"/>
        <v>0</v>
      </c>
      <c r="AI16" s="84"/>
      <c r="AJ16" s="35">
        <f t="shared" si="16"/>
        <v>0</v>
      </c>
      <c r="AK16" s="68">
        <f t="shared" si="17"/>
        <v>2</v>
      </c>
      <c r="AL16" s="76"/>
      <c r="AN16" s="21"/>
      <c r="AP16" s="32">
        <f t="shared" si="18"/>
        <v>3</v>
      </c>
      <c r="AQ16" s="33" t="str">
        <f t="shared" si="19"/>
        <v>Sabtu</v>
      </c>
      <c r="AR16" s="34">
        <f t="shared" si="20"/>
        <v>44289</v>
      </c>
      <c r="AS16" s="35">
        <f t="shared" si="21"/>
        <v>0</v>
      </c>
      <c r="AT16" s="39"/>
      <c r="AU16" s="39"/>
      <c r="AV16" s="39"/>
      <c r="AW16" s="39"/>
      <c r="AX16" s="39"/>
      <c r="AY16" s="36" t="str">
        <f>IF(AZ16=0,"",VLOOKUP(WEEKDAY(AZ16,2),MST!$B$3:$C$9,2,0))</f>
        <v/>
      </c>
      <c r="AZ16" s="81"/>
      <c r="BA16" s="84"/>
      <c r="BB16" s="35">
        <f t="shared" si="3"/>
        <v>0</v>
      </c>
      <c r="BC16" s="39"/>
      <c r="BD16" s="35">
        <f t="shared" si="22"/>
        <v>0</v>
      </c>
      <c r="BE16" s="68">
        <f t="shared" si="23"/>
        <v>0</v>
      </c>
      <c r="BF16" s="43"/>
      <c r="BH16" s="21"/>
      <c r="BJ16" s="32">
        <f t="shared" si="24"/>
        <v>3</v>
      </c>
      <c r="BK16" s="33" t="str">
        <f t="shared" si="25"/>
        <v>Sabtu</v>
      </c>
      <c r="BL16" s="34">
        <f t="shared" si="26"/>
        <v>44289</v>
      </c>
      <c r="BM16" s="35">
        <f t="shared" si="27"/>
        <v>0</v>
      </c>
      <c r="BN16" s="39"/>
      <c r="BO16" s="39"/>
      <c r="BP16" s="39"/>
      <c r="BQ16" s="84"/>
      <c r="BR16" s="39"/>
      <c r="BS16" s="36" t="str">
        <f>IF(BT16=0,"",VLOOKUP(WEEKDAY(BT16,2),MST!$B$3:$C$9,2,0))</f>
        <v/>
      </c>
      <c r="BT16" s="81"/>
      <c r="BU16" s="83"/>
      <c r="BV16" s="35">
        <f t="shared" si="4"/>
        <v>0</v>
      </c>
      <c r="BW16" s="39"/>
      <c r="BX16" s="35">
        <f t="shared" si="28"/>
        <v>0</v>
      </c>
      <c r="BY16" s="68">
        <f t="shared" si="29"/>
        <v>0</v>
      </c>
      <c r="BZ16" s="43"/>
      <c r="CB16" s="21"/>
      <c r="CD16" s="32">
        <f t="shared" si="30"/>
        <v>3</v>
      </c>
      <c r="CE16" s="33" t="str">
        <f t="shared" si="31"/>
        <v>Sabtu</v>
      </c>
      <c r="CF16" s="34">
        <f t="shared" si="32"/>
        <v>44289</v>
      </c>
      <c r="CG16" s="35">
        <f t="shared" si="33"/>
        <v>0</v>
      </c>
      <c r="CH16" s="39"/>
      <c r="CI16" s="39"/>
      <c r="CJ16" s="39"/>
      <c r="CK16" s="39"/>
      <c r="CL16" s="39"/>
      <c r="CM16" s="36" t="str">
        <f>IF(CN16=0,"",VLOOKUP(WEEKDAY(CN16,2),MST!$B$3:$C$9,2,0))</f>
        <v/>
      </c>
      <c r="CN16" s="40"/>
      <c r="CO16" s="83"/>
      <c r="CP16" s="35">
        <f t="shared" si="5"/>
        <v>0</v>
      </c>
      <c r="CQ16" s="39"/>
      <c r="CR16" s="35">
        <f t="shared" si="34"/>
        <v>0</v>
      </c>
      <c r="CS16" s="68">
        <f t="shared" si="35"/>
        <v>0</v>
      </c>
      <c r="CT16" s="43"/>
      <c r="CV16" s="21"/>
      <c r="CX16" s="32">
        <f t="shared" si="36"/>
        <v>3</v>
      </c>
      <c r="CY16" s="33" t="str">
        <f t="shared" si="37"/>
        <v>Sabtu</v>
      </c>
      <c r="CZ16" s="34">
        <f t="shared" si="38"/>
        <v>44289</v>
      </c>
      <c r="DA16" s="35">
        <f t="shared" si="39"/>
        <v>0</v>
      </c>
      <c r="DB16" s="39"/>
      <c r="DC16" s="39"/>
      <c r="DD16" s="39"/>
      <c r="DE16" s="39"/>
      <c r="DF16" s="39"/>
      <c r="DG16" s="36" t="str">
        <f>IF(DH16=0,"",VLOOKUP(WEEKDAY(DH16,2),MST!$B$3:$C$9,2,0))</f>
        <v/>
      </c>
      <c r="DH16" s="40"/>
      <c r="DI16" s="39"/>
      <c r="DJ16" s="35">
        <f t="shared" si="6"/>
        <v>0</v>
      </c>
      <c r="DK16" s="39"/>
      <c r="DL16" s="35">
        <f t="shared" si="40"/>
        <v>0</v>
      </c>
      <c r="DM16" s="68">
        <f t="shared" si="41"/>
        <v>0</v>
      </c>
      <c r="DN16" s="43"/>
    </row>
    <row r="17" spans="2:118" ht="20.100000000000001" customHeight="1">
      <c r="B17" s="32">
        <f t="shared" si="7"/>
        <v>4</v>
      </c>
      <c r="C17" s="33" t="str">
        <f>IFERROR(VLOOKUP(WEEKDAY(D17,2),MST!$B$3:$C$9,2,0),"")</f>
        <v>Minggu</v>
      </c>
      <c r="D17" s="34">
        <f t="shared" si="42"/>
        <v>44290</v>
      </c>
      <c r="E17" s="35">
        <f t="shared" si="0"/>
        <v>0</v>
      </c>
      <c r="F17" s="35">
        <f t="shared" si="8"/>
        <v>0</v>
      </c>
      <c r="G17" s="35">
        <f t="shared" si="8"/>
        <v>0</v>
      </c>
      <c r="H17" s="35">
        <f t="shared" si="8"/>
        <v>0</v>
      </c>
      <c r="I17" s="35">
        <f t="shared" si="8"/>
        <v>0</v>
      </c>
      <c r="J17" s="35">
        <f t="shared" si="8"/>
        <v>0</v>
      </c>
      <c r="K17" s="36"/>
      <c r="L17" s="37"/>
      <c r="M17" s="35">
        <f t="shared" si="9"/>
        <v>0</v>
      </c>
      <c r="N17" s="35">
        <f t="shared" si="10"/>
        <v>0</v>
      </c>
      <c r="O17" s="35">
        <f t="shared" si="11"/>
        <v>0</v>
      </c>
      <c r="P17" s="35">
        <f t="shared" si="1"/>
        <v>0</v>
      </c>
      <c r="Q17" s="35"/>
      <c r="R17" s="42"/>
      <c r="T17" s="21"/>
      <c r="V17" s="32">
        <f t="shared" si="12"/>
        <v>4</v>
      </c>
      <c r="W17" s="33" t="str">
        <f t="shared" si="13"/>
        <v>Minggu</v>
      </c>
      <c r="X17" s="34">
        <f t="shared" si="14"/>
        <v>44290</v>
      </c>
      <c r="Y17" s="35">
        <f t="shared" si="15"/>
        <v>0</v>
      </c>
      <c r="Z17" s="83"/>
      <c r="AA17" s="39"/>
      <c r="AB17" s="79"/>
      <c r="AC17" s="84"/>
      <c r="AD17" s="39"/>
      <c r="AE17" s="36" t="str">
        <f>IF(AF17=0,"",VLOOKUP(WEEKDAY(AF17,2),MST!$B$3:$C$9,2,0))</f>
        <v/>
      </c>
      <c r="AF17" s="81"/>
      <c r="AG17" s="84"/>
      <c r="AH17" s="35">
        <f t="shared" si="2"/>
        <v>0</v>
      </c>
      <c r="AI17" s="84"/>
      <c r="AJ17" s="35">
        <f t="shared" si="16"/>
        <v>0</v>
      </c>
      <c r="AK17" s="68">
        <f t="shared" si="17"/>
        <v>0</v>
      </c>
      <c r="AL17" s="76"/>
      <c r="AN17" s="21"/>
      <c r="AP17" s="32">
        <f t="shared" si="18"/>
        <v>4</v>
      </c>
      <c r="AQ17" s="33" t="str">
        <f t="shared" si="19"/>
        <v>Minggu</v>
      </c>
      <c r="AR17" s="34">
        <f t="shared" si="20"/>
        <v>44290</v>
      </c>
      <c r="AS17" s="35">
        <f t="shared" si="21"/>
        <v>0</v>
      </c>
      <c r="AT17" s="39"/>
      <c r="AU17" s="39"/>
      <c r="AV17" s="39"/>
      <c r="AW17" s="84"/>
      <c r="AX17" s="39"/>
      <c r="AY17" s="36" t="str">
        <f>IF(AZ17=0,"",VLOOKUP(WEEKDAY(AZ17,2),MST!$B$3:$C$9,2,0))</f>
        <v/>
      </c>
      <c r="AZ17" s="81"/>
      <c r="BA17" s="84"/>
      <c r="BB17" s="35">
        <f t="shared" si="3"/>
        <v>0</v>
      </c>
      <c r="BC17" s="74"/>
      <c r="BD17" s="35">
        <f t="shared" si="22"/>
        <v>0</v>
      </c>
      <c r="BE17" s="68">
        <f t="shared" si="23"/>
        <v>0</v>
      </c>
      <c r="BF17" s="43"/>
      <c r="BH17" s="21"/>
      <c r="BJ17" s="32">
        <f t="shared" si="24"/>
        <v>4</v>
      </c>
      <c r="BK17" s="33" t="str">
        <f t="shared" si="25"/>
        <v>Minggu</v>
      </c>
      <c r="BL17" s="34">
        <f t="shared" si="26"/>
        <v>44290</v>
      </c>
      <c r="BM17" s="35">
        <f t="shared" si="27"/>
        <v>0</v>
      </c>
      <c r="BN17" s="39"/>
      <c r="BO17" s="39"/>
      <c r="BP17" s="39"/>
      <c r="BQ17" s="84"/>
      <c r="BR17" s="39"/>
      <c r="BS17" s="36" t="str">
        <f>IF(BT17=0,"",VLOOKUP(WEEKDAY(BT17,2),MST!$B$3:$C$9,2,0))</f>
        <v/>
      </c>
      <c r="BT17" s="81"/>
      <c r="BU17" s="39"/>
      <c r="BV17" s="35">
        <f t="shared" si="4"/>
        <v>0</v>
      </c>
      <c r="BW17" s="39"/>
      <c r="BX17" s="35">
        <f t="shared" si="28"/>
        <v>0</v>
      </c>
      <c r="BY17" s="68">
        <f t="shared" si="29"/>
        <v>0</v>
      </c>
      <c r="BZ17" s="43"/>
      <c r="CB17" s="21"/>
      <c r="CD17" s="32">
        <f t="shared" si="30"/>
        <v>4</v>
      </c>
      <c r="CE17" s="33" t="str">
        <f t="shared" si="31"/>
        <v>Minggu</v>
      </c>
      <c r="CF17" s="34">
        <f t="shared" si="32"/>
        <v>44290</v>
      </c>
      <c r="CG17" s="35">
        <f t="shared" si="33"/>
        <v>0</v>
      </c>
      <c r="CH17" s="39"/>
      <c r="CI17" s="39"/>
      <c r="CJ17" s="39"/>
      <c r="CK17" s="39"/>
      <c r="CL17" s="39"/>
      <c r="CM17" s="36" t="str">
        <f>IF(CN17=0,"",VLOOKUP(WEEKDAY(CN17,2),MST!$B$3:$C$9,2,0))</f>
        <v/>
      </c>
      <c r="CN17" s="40"/>
      <c r="CO17" s="83"/>
      <c r="CP17" s="35">
        <f t="shared" si="5"/>
        <v>0</v>
      </c>
      <c r="CQ17" s="39"/>
      <c r="CR17" s="35">
        <f t="shared" si="34"/>
        <v>0</v>
      </c>
      <c r="CS17" s="68">
        <f t="shared" si="35"/>
        <v>0</v>
      </c>
      <c r="CT17" s="43"/>
      <c r="CV17" s="21"/>
      <c r="CX17" s="32">
        <f t="shared" si="36"/>
        <v>4</v>
      </c>
      <c r="CY17" s="33" t="str">
        <f t="shared" si="37"/>
        <v>Minggu</v>
      </c>
      <c r="CZ17" s="34">
        <f t="shared" si="38"/>
        <v>44290</v>
      </c>
      <c r="DA17" s="35">
        <f t="shared" si="39"/>
        <v>0</v>
      </c>
      <c r="DB17" s="39"/>
      <c r="DC17" s="39"/>
      <c r="DD17" s="39"/>
      <c r="DE17" s="39"/>
      <c r="DF17" s="39"/>
      <c r="DG17" s="36" t="str">
        <f>IF(DH17=0,"",VLOOKUP(WEEKDAY(DH17,2),MST!$B$3:$C$9,2,0))</f>
        <v/>
      </c>
      <c r="DH17" s="40"/>
      <c r="DI17" s="39"/>
      <c r="DJ17" s="35">
        <f t="shared" si="6"/>
        <v>0</v>
      </c>
      <c r="DK17" s="39"/>
      <c r="DL17" s="35">
        <f t="shared" si="40"/>
        <v>0</v>
      </c>
      <c r="DM17" s="68">
        <f t="shared" si="41"/>
        <v>0</v>
      </c>
      <c r="DN17" s="43"/>
    </row>
    <row r="18" spans="2:118" ht="20.100000000000001" customHeight="1">
      <c r="B18" s="32">
        <f t="shared" si="7"/>
        <v>5</v>
      </c>
      <c r="C18" s="33" t="str">
        <f>IFERROR(VLOOKUP(WEEKDAY(D18,2),MST!$B$3:$C$9,2,0),"")</f>
        <v>Senin</v>
      </c>
      <c r="D18" s="34">
        <f t="shared" si="42"/>
        <v>44291</v>
      </c>
      <c r="E18" s="35">
        <f t="shared" si="0"/>
        <v>67080549</v>
      </c>
      <c r="F18" s="35">
        <f t="shared" si="8"/>
        <v>0</v>
      </c>
      <c r="G18" s="35">
        <f t="shared" si="8"/>
        <v>0</v>
      </c>
      <c r="H18" s="35">
        <f t="shared" si="8"/>
        <v>0</v>
      </c>
      <c r="I18" s="35">
        <f t="shared" si="8"/>
        <v>67080549</v>
      </c>
      <c r="J18" s="35">
        <f t="shared" si="8"/>
        <v>0</v>
      </c>
      <c r="K18" s="36"/>
      <c r="L18" s="37"/>
      <c r="M18" s="35">
        <f t="shared" si="9"/>
        <v>67080549</v>
      </c>
      <c r="N18" s="35">
        <f t="shared" si="10"/>
        <v>0</v>
      </c>
      <c r="O18" s="35">
        <f t="shared" si="11"/>
        <v>0</v>
      </c>
      <c r="P18" s="35">
        <f t="shared" si="1"/>
        <v>0</v>
      </c>
      <c r="Q18" s="35"/>
      <c r="R18" s="42"/>
      <c r="T18" s="21"/>
      <c r="V18" s="32">
        <f t="shared" si="12"/>
        <v>5</v>
      </c>
      <c r="W18" s="33" t="str">
        <f t="shared" si="13"/>
        <v>Senin</v>
      </c>
      <c r="X18" s="34">
        <f t="shared" si="14"/>
        <v>44291</v>
      </c>
      <c r="Y18" s="35">
        <f t="shared" si="15"/>
        <v>67080549</v>
      </c>
      <c r="Z18" s="83"/>
      <c r="AA18" s="39"/>
      <c r="AB18" s="79"/>
      <c r="AC18" s="84">
        <v>67080549</v>
      </c>
      <c r="AD18" s="39"/>
      <c r="AE18" s="36" t="str">
        <f>IF(AF18=0,"",VLOOKUP(WEEKDAY(AF18,2),MST!$B$3:$C$9,2,0))</f>
        <v>Selasa</v>
      </c>
      <c r="AF18" s="81">
        <v>44292</v>
      </c>
      <c r="AG18" s="84">
        <v>67080549</v>
      </c>
      <c r="AH18" s="35">
        <f t="shared" si="2"/>
        <v>0</v>
      </c>
      <c r="AI18" s="84"/>
      <c r="AJ18" s="35">
        <f t="shared" si="16"/>
        <v>0</v>
      </c>
      <c r="AK18" s="68">
        <f t="shared" si="17"/>
        <v>1</v>
      </c>
      <c r="AL18" s="76"/>
      <c r="AN18" s="21"/>
      <c r="AP18" s="32">
        <f t="shared" si="18"/>
        <v>5</v>
      </c>
      <c r="AQ18" s="33" t="str">
        <f t="shared" si="19"/>
        <v>Senin</v>
      </c>
      <c r="AR18" s="34">
        <f t="shared" si="20"/>
        <v>44291</v>
      </c>
      <c r="AS18" s="35">
        <f t="shared" si="21"/>
        <v>0</v>
      </c>
      <c r="AT18" s="39"/>
      <c r="AU18" s="39"/>
      <c r="AV18" s="39"/>
      <c r="AW18" s="84"/>
      <c r="AX18" s="39"/>
      <c r="AY18" s="36" t="str">
        <f>IF(AZ18=0,"",VLOOKUP(WEEKDAY(AZ18,2),MST!$B$3:$C$9,2,0))</f>
        <v/>
      </c>
      <c r="AZ18" s="81"/>
      <c r="BA18" s="84"/>
      <c r="BB18" s="35">
        <f t="shared" si="3"/>
        <v>0</v>
      </c>
      <c r="BC18" s="73"/>
      <c r="BD18" s="35">
        <f t="shared" si="22"/>
        <v>0</v>
      </c>
      <c r="BE18" s="68">
        <f t="shared" si="23"/>
        <v>0</v>
      </c>
      <c r="BF18" s="43"/>
      <c r="BH18" s="21"/>
      <c r="BJ18" s="32">
        <f t="shared" si="24"/>
        <v>5</v>
      </c>
      <c r="BK18" s="33" t="str">
        <f t="shared" si="25"/>
        <v>Senin</v>
      </c>
      <c r="BL18" s="34">
        <f t="shared" si="26"/>
        <v>44291</v>
      </c>
      <c r="BM18" s="35">
        <f t="shared" si="27"/>
        <v>0</v>
      </c>
      <c r="BN18" s="39"/>
      <c r="BO18" s="39"/>
      <c r="BP18" s="39"/>
      <c r="BQ18" s="84"/>
      <c r="BR18" s="39"/>
      <c r="BS18" s="36" t="str">
        <f>IF(BT18=0,"",VLOOKUP(WEEKDAY(BT18,2),MST!$B$3:$C$9,2,0))</f>
        <v/>
      </c>
      <c r="BT18" s="81"/>
      <c r="BU18" s="79"/>
      <c r="BV18" s="35">
        <f t="shared" si="4"/>
        <v>0</v>
      </c>
      <c r="BW18" s="39"/>
      <c r="BX18" s="35">
        <f t="shared" si="28"/>
        <v>0</v>
      </c>
      <c r="BY18" s="68">
        <f t="shared" si="29"/>
        <v>0</v>
      </c>
      <c r="BZ18" s="43"/>
      <c r="CB18" s="21"/>
      <c r="CD18" s="32">
        <f t="shared" si="30"/>
        <v>5</v>
      </c>
      <c r="CE18" s="33" t="str">
        <f t="shared" si="31"/>
        <v>Senin</v>
      </c>
      <c r="CF18" s="34">
        <f t="shared" si="32"/>
        <v>44291</v>
      </c>
      <c r="CG18" s="35">
        <f t="shared" si="33"/>
        <v>0</v>
      </c>
      <c r="CH18" s="39"/>
      <c r="CI18" s="39"/>
      <c r="CJ18" s="39"/>
      <c r="CK18" s="39"/>
      <c r="CL18" s="39"/>
      <c r="CM18" s="36" t="str">
        <f>IF(CN18=0,"",VLOOKUP(WEEKDAY(CN18,2),MST!$B$3:$C$9,2,0))</f>
        <v/>
      </c>
      <c r="CN18" s="40"/>
      <c r="CO18" s="39"/>
      <c r="CP18" s="35">
        <f t="shared" si="5"/>
        <v>0</v>
      </c>
      <c r="CQ18" s="39"/>
      <c r="CR18" s="35">
        <f t="shared" si="34"/>
        <v>0</v>
      </c>
      <c r="CS18" s="68">
        <f t="shared" si="35"/>
        <v>0</v>
      </c>
      <c r="CT18" s="43"/>
      <c r="CV18" s="21"/>
      <c r="CX18" s="32">
        <f t="shared" si="36"/>
        <v>5</v>
      </c>
      <c r="CY18" s="33" t="str">
        <f t="shared" si="37"/>
        <v>Senin</v>
      </c>
      <c r="CZ18" s="34">
        <f t="shared" si="38"/>
        <v>44291</v>
      </c>
      <c r="DA18" s="35">
        <f t="shared" si="39"/>
        <v>0</v>
      </c>
      <c r="DB18" s="39"/>
      <c r="DC18" s="39"/>
      <c r="DD18" s="39"/>
      <c r="DE18" s="39"/>
      <c r="DF18" s="39"/>
      <c r="DG18" s="36" t="str">
        <f>IF(DH18=0,"",VLOOKUP(WEEKDAY(DH18,2),MST!$B$3:$C$9,2,0))</f>
        <v/>
      </c>
      <c r="DH18" s="40"/>
      <c r="DI18" s="39"/>
      <c r="DJ18" s="35">
        <f t="shared" si="6"/>
        <v>0</v>
      </c>
      <c r="DK18" s="39"/>
      <c r="DL18" s="35">
        <f t="shared" si="40"/>
        <v>0</v>
      </c>
      <c r="DM18" s="68">
        <f t="shared" si="41"/>
        <v>0</v>
      </c>
      <c r="DN18" s="43"/>
    </row>
    <row r="19" spans="2:118" ht="20.100000000000001" customHeight="1">
      <c r="B19" s="32">
        <f t="shared" si="7"/>
        <v>6</v>
      </c>
      <c r="C19" s="33" t="str">
        <f>IFERROR(VLOOKUP(WEEKDAY(D19,2),MST!$B$3:$C$9,2,0),"")</f>
        <v>Selasa</v>
      </c>
      <c r="D19" s="34">
        <f t="shared" si="42"/>
        <v>44292</v>
      </c>
      <c r="E19" s="35">
        <f t="shared" si="0"/>
        <v>93049529</v>
      </c>
      <c r="F19" s="35">
        <f t="shared" si="8"/>
        <v>0</v>
      </c>
      <c r="G19" s="35">
        <f t="shared" si="8"/>
        <v>0</v>
      </c>
      <c r="H19" s="35">
        <f t="shared" si="8"/>
        <v>0</v>
      </c>
      <c r="I19" s="35">
        <f t="shared" si="8"/>
        <v>93049529</v>
      </c>
      <c r="J19" s="35">
        <f t="shared" si="8"/>
        <v>0</v>
      </c>
      <c r="K19" s="36"/>
      <c r="L19" s="37"/>
      <c r="M19" s="35">
        <f t="shared" si="9"/>
        <v>93049529</v>
      </c>
      <c r="N19" s="35">
        <f t="shared" si="10"/>
        <v>0</v>
      </c>
      <c r="O19" s="35">
        <f t="shared" si="11"/>
        <v>0</v>
      </c>
      <c r="P19" s="35">
        <f t="shared" si="1"/>
        <v>0</v>
      </c>
      <c r="Q19" s="35"/>
      <c r="R19" s="42"/>
      <c r="T19" s="21"/>
      <c r="V19" s="32">
        <f t="shared" si="12"/>
        <v>6</v>
      </c>
      <c r="W19" s="33" t="str">
        <f t="shared" si="13"/>
        <v>Selasa</v>
      </c>
      <c r="X19" s="34">
        <f t="shared" si="14"/>
        <v>44292</v>
      </c>
      <c r="Y19" s="35">
        <f t="shared" si="15"/>
        <v>93049529</v>
      </c>
      <c r="Z19" s="84"/>
      <c r="AA19" s="84"/>
      <c r="AB19" s="84"/>
      <c r="AC19" s="84">
        <v>93049529</v>
      </c>
      <c r="AD19" s="39"/>
      <c r="AE19" s="36" t="str">
        <f>IF(AF19=0,"",VLOOKUP(WEEKDAY(AF19,2),MST!$B$3:$C$9,2,0))</f>
        <v>Rabu</v>
      </c>
      <c r="AF19" s="81">
        <v>44293</v>
      </c>
      <c r="AG19" s="84">
        <v>93049529</v>
      </c>
      <c r="AH19" s="35">
        <f t="shared" si="2"/>
        <v>0</v>
      </c>
      <c r="AI19" s="84"/>
      <c r="AJ19" s="35">
        <f t="shared" si="16"/>
        <v>0</v>
      </c>
      <c r="AK19" s="68">
        <f t="shared" si="17"/>
        <v>1</v>
      </c>
      <c r="AL19" s="76"/>
      <c r="AN19" s="21"/>
      <c r="AP19" s="32">
        <f t="shared" si="18"/>
        <v>6</v>
      </c>
      <c r="AQ19" s="33" t="str">
        <f t="shared" si="19"/>
        <v>Selasa</v>
      </c>
      <c r="AR19" s="34">
        <f t="shared" si="20"/>
        <v>44292</v>
      </c>
      <c r="AS19" s="35">
        <f t="shared" si="21"/>
        <v>0</v>
      </c>
      <c r="AT19" s="39"/>
      <c r="AU19" s="39"/>
      <c r="AV19" s="39"/>
      <c r="AW19" s="84"/>
      <c r="AX19" s="39"/>
      <c r="AY19" s="36" t="str">
        <f>IF(AZ19=0,"",VLOOKUP(WEEKDAY(AZ19,2),MST!$B$3:$C$9,2,0))</f>
        <v/>
      </c>
      <c r="AZ19" s="81"/>
      <c r="BA19" s="84"/>
      <c r="BB19" s="35">
        <f t="shared" si="3"/>
        <v>0</v>
      </c>
      <c r="BC19" s="39"/>
      <c r="BD19" s="35">
        <f t="shared" si="22"/>
        <v>0</v>
      </c>
      <c r="BE19" s="68">
        <f t="shared" si="23"/>
        <v>0</v>
      </c>
      <c r="BF19" s="43"/>
      <c r="BH19" s="21"/>
      <c r="BJ19" s="32">
        <f t="shared" si="24"/>
        <v>6</v>
      </c>
      <c r="BK19" s="33" t="str">
        <f t="shared" si="25"/>
        <v>Selasa</v>
      </c>
      <c r="BL19" s="34">
        <f t="shared" si="26"/>
        <v>44292</v>
      </c>
      <c r="BM19" s="35">
        <f t="shared" si="27"/>
        <v>0</v>
      </c>
      <c r="BN19" s="39"/>
      <c r="BO19" s="39"/>
      <c r="BP19" s="39"/>
      <c r="BQ19" s="80"/>
      <c r="BR19" s="39"/>
      <c r="BS19" s="36" t="str">
        <f>IF(BT19=0,"",VLOOKUP(WEEKDAY(BT19,2),MST!$B$3:$C$9,2,0))</f>
        <v/>
      </c>
      <c r="BT19" s="81"/>
      <c r="BU19" s="79"/>
      <c r="BV19" s="35">
        <f t="shared" si="4"/>
        <v>0</v>
      </c>
      <c r="BW19" s="39"/>
      <c r="BX19" s="35">
        <f t="shared" si="28"/>
        <v>0</v>
      </c>
      <c r="BY19" s="68">
        <f t="shared" si="29"/>
        <v>0</v>
      </c>
      <c r="BZ19" s="43"/>
      <c r="CB19" s="21"/>
      <c r="CD19" s="32">
        <f t="shared" si="30"/>
        <v>6</v>
      </c>
      <c r="CE19" s="33" t="str">
        <f t="shared" si="31"/>
        <v>Selasa</v>
      </c>
      <c r="CF19" s="34">
        <f t="shared" si="32"/>
        <v>44292</v>
      </c>
      <c r="CG19" s="35">
        <f t="shared" si="33"/>
        <v>0</v>
      </c>
      <c r="CH19" s="39"/>
      <c r="CI19" s="39"/>
      <c r="CJ19" s="39"/>
      <c r="CK19" s="39"/>
      <c r="CL19" s="39"/>
      <c r="CM19" s="36" t="str">
        <f>IF(CN19=0,"",VLOOKUP(WEEKDAY(CN19,2),MST!$B$3:$C$9,2,0))</f>
        <v/>
      </c>
      <c r="CN19" s="40"/>
      <c r="CO19" s="39"/>
      <c r="CP19" s="35">
        <f t="shared" si="5"/>
        <v>0</v>
      </c>
      <c r="CQ19" s="39"/>
      <c r="CR19" s="35">
        <f t="shared" si="34"/>
        <v>0</v>
      </c>
      <c r="CS19" s="68">
        <f t="shared" si="35"/>
        <v>0</v>
      </c>
      <c r="CT19" s="43"/>
      <c r="CV19" s="21"/>
      <c r="CX19" s="32">
        <f t="shared" si="36"/>
        <v>6</v>
      </c>
      <c r="CY19" s="33" t="str">
        <f t="shared" si="37"/>
        <v>Selasa</v>
      </c>
      <c r="CZ19" s="34">
        <f t="shared" si="38"/>
        <v>44292</v>
      </c>
      <c r="DA19" s="35">
        <f t="shared" si="39"/>
        <v>0</v>
      </c>
      <c r="DB19" s="39"/>
      <c r="DC19" s="39"/>
      <c r="DD19" s="39"/>
      <c r="DE19" s="39"/>
      <c r="DF19" s="39"/>
      <c r="DG19" s="36" t="str">
        <f>IF(DH19=0,"",VLOOKUP(WEEKDAY(DH19,2),MST!$B$3:$C$9,2,0))</f>
        <v/>
      </c>
      <c r="DH19" s="40"/>
      <c r="DI19" s="39"/>
      <c r="DJ19" s="35">
        <f t="shared" si="6"/>
        <v>0</v>
      </c>
      <c r="DK19" s="39"/>
      <c r="DL19" s="35">
        <f t="shared" si="40"/>
        <v>0</v>
      </c>
      <c r="DM19" s="68">
        <f t="shared" si="41"/>
        <v>0</v>
      </c>
      <c r="DN19" s="43"/>
    </row>
    <row r="20" spans="2:118" ht="20.100000000000001" customHeight="1">
      <c r="B20" s="32">
        <f t="shared" si="7"/>
        <v>7</v>
      </c>
      <c r="C20" s="33" t="str">
        <f>IFERROR(VLOOKUP(WEEKDAY(D20,2),MST!$B$3:$C$9,2,0),"")</f>
        <v>Rabu</v>
      </c>
      <c r="D20" s="34">
        <f t="shared" si="42"/>
        <v>44293</v>
      </c>
      <c r="E20" s="35">
        <f t="shared" si="0"/>
        <v>77928347</v>
      </c>
      <c r="F20" s="35">
        <f t="shared" si="8"/>
        <v>0</v>
      </c>
      <c r="G20" s="35">
        <f t="shared" si="8"/>
        <v>0</v>
      </c>
      <c r="H20" s="35">
        <f t="shared" si="8"/>
        <v>0</v>
      </c>
      <c r="I20" s="35">
        <f t="shared" si="8"/>
        <v>77928347</v>
      </c>
      <c r="J20" s="35">
        <f t="shared" si="8"/>
        <v>0</v>
      </c>
      <c r="K20" s="36"/>
      <c r="L20" s="37"/>
      <c r="M20" s="35">
        <f t="shared" si="9"/>
        <v>77928347</v>
      </c>
      <c r="N20" s="35">
        <f t="shared" si="10"/>
        <v>0</v>
      </c>
      <c r="O20" s="35">
        <f t="shared" si="11"/>
        <v>0</v>
      </c>
      <c r="P20" s="35">
        <f t="shared" si="1"/>
        <v>0</v>
      </c>
      <c r="Q20" s="35"/>
      <c r="R20" s="42"/>
      <c r="T20" s="21"/>
      <c r="V20" s="32">
        <f t="shared" si="12"/>
        <v>7</v>
      </c>
      <c r="W20" s="33" t="str">
        <f t="shared" si="13"/>
        <v>Rabu</v>
      </c>
      <c r="X20" s="34">
        <f t="shared" si="14"/>
        <v>44293</v>
      </c>
      <c r="Y20" s="35">
        <f t="shared" si="15"/>
        <v>77928347</v>
      </c>
      <c r="Z20" s="83"/>
      <c r="AA20" s="39"/>
      <c r="AB20" s="74"/>
      <c r="AC20" s="74">
        <v>77928347</v>
      </c>
      <c r="AD20" s="39"/>
      <c r="AE20" s="36" t="str">
        <f>IF(AF20=0,"",VLOOKUP(WEEKDAY(AF20,2),MST!$B$3:$C$9,2,0))</f>
        <v>Kamis</v>
      </c>
      <c r="AF20" s="81">
        <v>44294</v>
      </c>
      <c r="AG20" s="84">
        <v>77928347</v>
      </c>
      <c r="AH20" s="35">
        <f t="shared" si="2"/>
        <v>0</v>
      </c>
      <c r="AI20" s="84"/>
      <c r="AJ20" s="35">
        <f t="shared" si="16"/>
        <v>0</v>
      </c>
      <c r="AK20" s="68">
        <f t="shared" si="17"/>
        <v>1</v>
      </c>
      <c r="AL20" s="76"/>
      <c r="AN20" s="21"/>
      <c r="AP20" s="32">
        <f t="shared" si="18"/>
        <v>7</v>
      </c>
      <c r="AQ20" s="33" t="str">
        <f t="shared" si="19"/>
        <v>Rabu</v>
      </c>
      <c r="AR20" s="34">
        <f t="shared" si="20"/>
        <v>44293</v>
      </c>
      <c r="AS20" s="35">
        <f t="shared" si="21"/>
        <v>0</v>
      </c>
      <c r="AT20" s="39"/>
      <c r="AU20" s="39"/>
      <c r="AV20" s="39"/>
      <c r="AW20" s="84"/>
      <c r="AX20" s="39"/>
      <c r="AY20" s="36" t="str">
        <f>IF(AZ20=0,"",VLOOKUP(WEEKDAY(AZ20,2),MST!$B$3:$C$9,2,0))</f>
        <v/>
      </c>
      <c r="AZ20" s="81"/>
      <c r="BA20" s="84"/>
      <c r="BB20" s="35">
        <f t="shared" si="3"/>
        <v>0</v>
      </c>
      <c r="BC20" s="39"/>
      <c r="BD20" s="35">
        <f t="shared" si="22"/>
        <v>0</v>
      </c>
      <c r="BE20" s="68">
        <f t="shared" si="23"/>
        <v>0</v>
      </c>
      <c r="BF20" s="43"/>
      <c r="BH20" s="21"/>
      <c r="BJ20" s="32">
        <f t="shared" si="24"/>
        <v>7</v>
      </c>
      <c r="BK20" s="33" t="str">
        <f t="shared" si="25"/>
        <v>Rabu</v>
      </c>
      <c r="BL20" s="34">
        <f t="shared" si="26"/>
        <v>44293</v>
      </c>
      <c r="BM20" s="35">
        <f t="shared" si="27"/>
        <v>0</v>
      </c>
      <c r="BN20" s="39"/>
      <c r="BO20" s="83"/>
      <c r="BP20" s="39"/>
      <c r="BQ20" s="39"/>
      <c r="BR20" s="39"/>
      <c r="BS20" s="36" t="str">
        <f>IF(BT20=0,"",VLOOKUP(WEEKDAY(BT20,2),MST!$B$3:$C$9,2,0))</f>
        <v/>
      </c>
      <c r="BT20" s="81"/>
      <c r="BU20" s="83"/>
      <c r="BV20" s="35">
        <f t="shared" si="4"/>
        <v>0</v>
      </c>
      <c r="BW20" s="83"/>
      <c r="BX20" s="35">
        <f t="shared" si="28"/>
        <v>0</v>
      </c>
      <c r="BY20" s="68">
        <f t="shared" si="29"/>
        <v>0</v>
      </c>
      <c r="BZ20" s="43"/>
      <c r="CB20" s="21"/>
      <c r="CD20" s="32">
        <f t="shared" si="30"/>
        <v>7</v>
      </c>
      <c r="CE20" s="33" t="str">
        <f t="shared" si="31"/>
        <v>Rabu</v>
      </c>
      <c r="CF20" s="34">
        <f t="shared" si="32"/>
        <v>44293</v>
      </c>
      <c r="CG20" s="35">
        <f t="shared" si="33"/>
        <v>0</v>
      </c>
      <c r="CH20" s="39"/>
      <c r="CI20" s="39"/>
      <c r="CJ20" s="39"/>
      <c r="CK20" s="39"/>
      <c r="CL20" s="39"/>
      <c r="CM20" s="36" t="str">
        <f>IF(CN20=0,"",VLOOKUP(WEEKDAY(CN20,2),MST!$B$3:$C$9,2,0))</f>
        <v/>
      </c>
      <c r="CN20" s="40"/>
      <c r="CO20" s="83"/>
      <c r="CP20" s="35">
        <f t="shared" si="5"/>
        <v>0</v>
      </c>
      <c r="CQ20" s="39"/>
      <c r="CR20" s="35">
        <f t="shared" si="34"/>
        <v>0</v>
      </c>
      <c r="CS20" s="68">
        <f t="shared" si="35"/>
        <v>0</v>
      </c>
      <c r="CT20" s="43"/>
      <c r="CV20" s="21"/>
      <c r="CX20" s="32">
        <f t="shared" si="36"/>
        <v>7</v>
      </c>
      <c r="CY20" s="33" t="str">
        <f t="shared" si="37"/>
        <v>Rabu</v>
      </c>
      <c r="CZ20" s="34">
        <f t="shared" si="38"/>
        <v>44293</v>
      </c>
      <c r="DA20" s="35">
        <f t="shared" si="39"/>
        <v>0</v>
      </c>
      <c r="DB20" s="39"/>
      <c r="DC20" s="39"/>
      <c r="DD20" s="39"/>
      <c r="DE20" s="39"/>
      <c r="DF20" s="39"/>
      <c r="DG20" s="36" t="str">
        <f>IF(DH20=0,"",VLOOKUP(WEEKDAY(DH20,2),MST!$B$3:$C$9,2,0))</f>
        <v/>
      </c>
      <c r="DH20" s="40"/>
      <c r="DI20" s="39"/>
      <c r="DJ20" s="35">
        <f t="shared" si="6"/>
        <v>0</v>
      </c>
      <c r="DK20" s="39"/>
      <c r="DL20" s="35">
        <f t="shared" si="40"/>
        <v>0</v>
      </c>
      <c r="DM20" s="68">
        <f t="shared" si="41"/>
        <v>0</v>
      </c>
      <c r="DN20" s="43"/>
    </row>
    <row r="21" spans="2:118" ht="20.100000000000001" customHeight="1">
      <c r="B21" s="32">
        <f t="shared" si="7"/>
        <v>8</v>
      </c>
      <c r="C21" s="33" t="str">
        <f>IFERROR(VLOOKUP(WEEKDAY(D21,2),MST!$B$3:$C$9,2,0),"")</f>
        <v>Kamis</v>
      </c>
      <c r="D21" s="34">
        <f t="shared" si="42"/>
        <v>44294</v>
      </c>
      <c r="E21" s="35">
        <f t="shared" si="0"/>
        <v>134451450</v>
      </c>
      <c r="F21" s="35">
        <f t="shared" si="8"/>
        <v>0</v>
      </c>
      <c r="G21" s="35">
        <f t="shared" si="8"/>
        <v>0</v>
      </c>
      <c r="H21" s="35">
        <f t="shared" si="8"/>
        <v>0</v>
      </c>
      <c r="I21" s="35">
        <f t="shared" si="8"/>
        <v>134451450</v>
      </c>
      <c r="J21" s="35">
        <f t="shared" si="8"/>
        <v>0</v>
      </c>
      <c r="K21" s="36"/>
      <c r="L21" s="37"/>
      <c r="M21" s="35">
        <f t="shared" si="9"/>
        <v>134451450</v>
      </c>
      <c r="N21" s="35">
        <f t="shared" si="10"/>
        <v>0</v>
      </c>
      <c r="O21" s="35">
        <f t="shared" si="11"/>
        <v>0</v>
      </c>
      <c r="P21" s="35">
        <f t="shared" si="1"/>
        <v>0</v>
      </c>
      <c r="Q21" s="35"/>
      <c r="R21" s="42"/>
      <c r="T21" s="21"/>
      <c r="V21" s="32">
        <f t="shared" si="12"/>
        <v>8</v>
      </c>
      <c r="W21" s="33" t="str">
        <f t="shared" si="13"/>
        <v>Kamis</v>
      </c>
      <c r="X21" s="34">
        <f t="shared" si="14"/>
        <v>44294</v>
      </c>
      <c r="Y21" s="35">
        <f t="shared" si="15"/>
        <v>134451450</v>
      </c>
      <c r="Z21" s="84"/>
      <c r="AA21" s="84"/>
      <c r="AB21" s="84"/>
      <c r="AC21" s="84">
        <v>134451450</v>
      </c>
      <c r="AD21" s="39"/>
      <c r="AE21" s="36" t="str">
        <f>IF(AF21=0,"",VLOOKUP(WEEKDAY(AF21,2),MST!$B$3:$C$9,2,0))</f>
        <v>Jumat</v>
      </c>
      <c r="AF21" s="81">
        <v>44295</v>
      </c>
      <c r="AG21" s="84">
        <v>134451450</v>
      </c>
      <c r="AH21" s="35">
        <f t="shared" si="2"/>
        <v>0</v>
      </c>
      <c r="AI21" s="84"/>
      <c r="AJ21" s="35">
        <f t="shared" si="16"/>
        <v>0</v>
      </c>
      <c r="AK21" s="68">
        <f t="shared" si="17"/>
        <v>1</v>
      </c>
      <c r="AL21" s="76"/>
      <c r="AN21" s="21"/>
      <c r="AP21" s="32">
        <f t="shared" si="18"/>
        <v>8</v>
      </c>
      <c r="AQ21" s="33" t="str">
        <f t="shared" si="19"/>
        <v>Kamis</v>
      </c>
      <c r="AR21" s="34">
        <f t="shared" si="20"/>
        <v>44294</v>
      </c>
      <c r="AS21" s="35">
        <f t="shared" si="21"/>
        <v>0</v>
      </c>
      <c r="AT21" s="39"/>
      <c r="AU21" s="39"/>
      <c r="AV21" s="39"/>
      <c r="AW21" s="39"/>
      <c r="AX21" s="39"/>
      <c r="AY21" s="36" t="str">
        <f>IF(AZ21=0,"",VLOOKUP(WEEKDAY(AZ21,2),MST!$B$3:$C$9,2,0))</f>
        <v/>
      </c>
      <c r="AZ21" s="81"/>
      <c r="BA21" s="84"/>
      <c r="BB21" s="35">
        <f t="shared" si="3"/>
        <v>0</v>
      </c>
      <c r="BC21" s="39"/>
      <c r="BD21" s="35">
        <f t="shared" si="22"/>
        <v>0</v>
      </c>
      <c r="BE21" s="68">
        <f t="shared" si="23"/>
        <v>0</v>
      </c>
      <c r="BF21" s="43"/>
      <c r="BH21" s="21"/>
      <c r="BJ21" s="32">
        <f t="shared" si="24"/>
        <v>8</v>
      </c>
      <c r="BK21" s="33" t="str">
        <f t="shared" si="25"/>
        <v>Kamis</v>
      </c>
      <c r="BL21" s="34">
        <f t="shared" si="26"/>
        <v>44294</v>
      </c>
      <c r="BM21" s="35">
        <f t="shared" si="27"/>
        <v>0</v>
      </c>
      <c r="BN21" s="83"/>
      <c r="BO21" s="39"/>
      <c r="BP21" s="39"/>
      <c r="BQ21" s="84"/>
      <c r="BR21" s="39"/>
      <c r="BS21" s="36" t="str">
        <f>IF(BT21=0,"",VLOOKUP(WEEKDAY(BT21,2),MST!$B$3:$C$9,2,0))</f>
        <v/>
      </c>
      <c r="BT21" s="81"/>
      <c r="BU21" s="83"/>
      <c r="BV21" s="35">
        <f t="shared" si="4"/>
        <v>0</v>
      </c>
      <c r="BW21" s="83"/>
      <c r="BX21" s="35">
        <f t="shared" si="28"/>
        <v>0</v>
      </c>
      <c r="BY21" s="68">
        <f t="shared" si="29"/>
        <v>0</v>
      </c>
      <c r="BZ21" s="43"/>
      <c r="CB21" s="21"/>
      <c r="CD21" s="32">
        <f t="shared" si="30"/>
        <v>8</v>
      </c>
      <c r="CE21" s="33" t="str">
        <f t="shared" si="31"/>
        <v>Kamis</v>
      </c>
      <c r="CF21" s="34">
        <f t="shared" si="32"/>
        <v>44294</v>
      </c>
      <c r="CG21" s="35">
        <f t="shared" si="33"/>
        <v>0</v>
      </c>
      <c r="CH21" s="39"/>
      <c r="CI21" s="39"/>
      <c r="CJ21" s="39"/>
      <c r="CK21" s="39"/>
      <c r="CL21" s="39"/>
      <c r="CM21" s="36" t="str">
        <f>IF(CN21=0,"",VLOOKUP(WEEKDAY(CN21,2),MST!$B$3:$C$9,2,0))</f>
        <v/>
      </c>
      <c r="CN21" s="40"/>
      <c r="CO21" s="83"/>
      <c r="CP21" s="35">
        <f t="shared" si="5"/>
        <v>0</v>
      </c>
      <c r="CQ21" s="39"/>
      <c r="CR21" s="35">
        <f t="shared" si="34"/>
        <v>0</v>
      </c>
      <c r="CS21" s="68">
        <f t="shared" si="35"/>
        <v>0</v>
      </c>
      <c r="CT21" s="43"/>
      <c r="CV21" s="21"/>
      <c r="CX21" s="32">
        <f t="shared" si="36"/>
        <v>8</v>
      </c>
      <c r="CY21" s="33" t="str">
        <f t="shared" si="37"/>
        <v>Kamis</v>
      </c>
      <c r="CZ21" s="34">
        <f t="shared" si="38"/>
        <v>44294</v>
      </c>
      <c r="DA21" s="35">
        <f t="shared" si="39"/>
        <v>0</v>
      </c>
      <c r="DB21" s="39"/>
      <c r="DC21" s="39"/>
      <c r="DD21" s="39"/>
      <c r="DE21" s="39"/>
      <c r="DF21" s="39"/>
      <c r="DG21" s="36" t="str">
        <f>IF(DH21=0,"",VLOOKUP(WEEKDAY(DH21,2),MST!$B$3:$C$9,2,0))</f>
        <v/>
      </c>
      <c r="DH21" s="40"/>
      <c r="DI21" s="39"/>
      <c r="DJ21" s="35">
        <f t="shared" si="6"/>
        <v>0</v>
      </c>
      <c r="DK21" s="39"/>
      <c r="DL21" s="35">
        <f t="shared" si="40"/>
        <v>0</v>
      </c>
      <c r="DM21" s="68">
        <f t="shared" si="41"/>
        <v>0</v>
      </c>
      <c r="DN21" s="43"/>
    </row>
    <row r="22" spans="2:118" ht="20.100000000000001" customHeight="1">
      <c r="B22" s="32">
        <f t="shared" si="7"/>
        <v>9</v>
      </c>
      <c r="C22" s="33" t="str">
        <f>IFERROR(VLOOKUP(WEEKDAY(D22,2),MST!$B$3:$C$9,2,0),"")</f>
        <v>Jumat</v>
      </c>
      <c r="D22" s="34">
        <f t="shared" si="42"/>
        <v>44295</v>
      </c>
      <c r="E22" s="35">
        <f t="shared" si="0"/>
        <v>96941822</v>
      </c>
      <c r="F22" s="35">
        <f t="shared" si="8"/>
        <v>0</v>
      </c>
      <c r="G22" s="35">
        <f t="shared" si="8"/>
        <v>0</v>
      </c>
      <c r="H22" s="35">
        <f t="shared" si="8"/>
        <v>0</v>
      </c>
      <c r="I22" s="35">
        <f t="shared" si="8"/>
        <v>96941822</v>
      </c>
      <c r="J22" s="35">
        <f t="shared" si="8"/>
        <v>0</v>
      </c>
      <c r="K22" s="36"/>
      <c r="L22" s="37"/>
      <c r="M22" s="35">
        <f t="shared" si="9"/>
        <v>96941822</v>
      </c>
      <c r="N22" s="35">
        <f t="shared" si="10"/>
        <v>0</v>
      </c>
      <c r="O22" s="35">
        <f t="shared" si="11"/>
        <v>0</v>
      </c>
      <c r="P22" s="35">
        <f t="shared" si="1"/>
        <v>0</v>
      </c>
      <c r="Q22" s="35"/>
      <c r="R22" s="42"/>
      <c r="T22" s="21"/>
      <c r="V22" s="32">
        <f t="shared" si="12"/>
        <v>9</v>
      </c>
      <c r="W22" s="33" t="str">
        <f t="shared" si="13"/>
        <v>Jumat</v>
      </c>
      <c r="X22" s="34">
        <f t="shared" si="14"/>
        <v>44295</v>
      </c>
      <c r="Y22" s="35">
        <f t="shared" si="15"/>
        <v>96941822</v>
      </c>
      <c r="Z22" s="84"/>
      <c r="AA22" s="84"/>
      <c r="AB22" s="84"/>
      <c r="AC22" s="84">
        <v>96941822</v>
      </c>
      <c r="AD22" s="39"/>
      <c r="AE22" s="36" t="str">
        <f>IF(AF22=0,"",VLOOKUP(WEEKDAY(AF22,2),MST!$B$3:$C$9,2,0))</f>
        <v>Senin</v>
      </c>
      <c r="AF22" s="81">
        <v>44298</v>
      </c>
      <c r="AG22" s="84">
        <v>96941822</v>
      </c>
      <c r="AH22" s="35">
        <f t="shared" si="2"/>
        <v>0</v>
      </c>
      <c r="AI22" s="84"/>
      <c r="AJ22" s="35">
        <f t="shared" si="16"/>
        <v>0</v>
      </c>
      <c r="AK22" s="68">
        <f t="shared" si="17"/>
        <v>3</v>
      </c>
      <c r="AL22" s="76"/>
      <c r="AN22" s="21"/>
      <c r="AP22" s="32">
        <f t="shared" si="18"/>
        <v>9</v>
      </c>
      <c r="AQ22" s="33" t="str">
        <f t="shared" si="19"/>
        <v>Jumat</v>
      </c>
      <c r="AR22" s="34">
        <f t="shared" si="20"/>
        <v>44295</v>
      </c>
      <c r="AS22" s="35">
        <f t="shared" si="21"/>
        <v>0</v>
      </c>
      <c r="AT22" s="39"/>
      <c r="AU22" s="39"/>
      <c r="AV22" s="39"/>
      <c r="AW22" s="39"/>
      <c r="AX22" s="39"/>
      <c r="AY22" s="36" t="str">
        <f>IF(AZ22=0,"",VLOOKUP(WEEKDAY(AZ22,2),MST!$B$3:$C$9,2,0))</f>
        <v/>
      </c>
      <c r="AZ22" s="81"/>
      <c r="BA22" s="84"/>
      <c r="BB22" s="35">
        <f t="shared" si="3"/>
        <v>0</v>
      </c>
      <c r="BC22" s="39"/>
      <c r="BD22" s="35">
        <f t="shared" si="22"/>
        <v>0</v>
      </c>
      <c r="BE22" s="68">
        <f t="shared" si="23"/>
        <v>0</v>
      </c>
      <c r="BF22" s="43"/>
      <c r="BH22" s="21"/>
      <c r="BJ22" s="32">
        <f t="shared" si="24"/>
        <v>9</v>
      </c>
      <c r="BK22" s="33" t="str">
        <f t="shared" si="25"/>
        <v>Jumat</v>
      </c>
      <c r="BL22" s="34">
        <f t="shared" si="26"/>
        <v>44295</v>
      </c>
      <c r="BM22" s="35">
        <f t="shared" si="27"/>
        <v>0</v>
      </c>
      <c r="BN22" s="39"/>
      <c r="BO22" s="39"/>
      <c r="BP22" s="39"/>
      <c r="BQ22" s="84"/>
      <c r="BR22" s="39"/>
      <c r="BS22" s="36" t="str">
        <f>IF(BT22=0,"",VLOOKUP(WEEKDAY(BT22,2),MST!$B$3:$C$9,2,0))</f>
        <v/>
      </c>
      <c r="BT22" s="81"/>
      <c r="BU22" s="83"/>
      <c r="BV22" s="35">
        <f t="shared" si="4"/>
        <v>0</v>
      </c>
      <c r="BW22" s="39"/>
      <c r="BX22" s="35">
        <f t="shared" si="28"/>
        <v>0</v>
      </c>
      <c r="BY22" s="68">
        <f t="shared" si="29"/>
        <v>0</v>
      </c>
      <c r="BZ22" s="43"/>
      <c r="CB22" s="21"/>
      <c r="CD22" s="32">
        <f t="shared" si="30"/>
        <v>9</v>
      </c>
      <c r="CE22" s="33" t="str">
        <f t="shared" si="31"/>
        <v>Jumat</v>
      </c>
      <c r="CF22" s="34">
        <f t="shared" si="32"/>
        <v>44295</v>
      </c>
      <c r="CG22" s="35">
        <f t="shared" si="33"/>
        <v>0</v>
      </c>
      <c r="CH22" s="39"/>
      <c r="CI22" s="39"/>
      <c r="CJ22" s="39"/>
      <c r="CK22" s="83"/>
      <c r="CL22" s="39"/>
      <c r="CM22" s="36" t="str">
        <f>IF(CN22=0,"",VLOOKUP(WEEKDAY(CN22,2),MST!$B$3:$C$9,2,0))</f>
        <v/>
      </c>
      <c r="CN22" s="40"/>
      <c r="CO22" s="83"/>
      <c r="CP22" s="35">
        <f t="shared" si="5"/>
        <v>0</v>
      </c>
      <c r="CQ22" s="39"/>
      <c r="CR22" s="35">
        <f t="shared" si="34"/>
        <v>0</v>
      </c>
      <c r="CS22" s="68">
        <f t="shared" si="35"/>
        <v>0</v>
      </c>
      <c r="CT22" s="43"/>
      <c r="CV22" s="21"/>
      <c r="CX22" s="32">
        <f t="shared" si="36"/>
        <v>9</v>
      </c>
      <c r="CY22" s="33" t="str">
        <f t="shared" si="37"/>
        <v>Jumat</v>
      </c>
      <c r="CZ22" s="34">
        <f t="shared" si="38"/>
        <v>44295</v>
      </c>
      <c r="DA22" s="35">
        <f t="shared" si="39"/>
        <v>0</v>
      </c>
      <c r="DB22" s="39"/>
      <c r="DC22" s="39"/>
      <c r="DD22" s="39"/>
      <c r="DE22" s="39"/>
      <c r="DF22" s="39"/>
      <c r="DG22" s="36" t="str">
        <f>IF(DH22=0,"",VLOOKUP(WEEKDAY(DH22,2),MST!$B$3:$C$9,2,0))</f>
        <v/>
      </c>
      <c r="DH22" s="40"/>
      <c r="DI22" s="39"/>
      <c r="DJ22" s="35">
        <f t="shared" si="6"/>
        <v>0</v>
      </c>
      <c r="DK22" s="39"/>
      <c r="DL22" s="35">
        <f t="shared" si="40"/>
        <v>0</v>
      </c>
      <c r="DM22" s="68">
        <f t="shared" si="41"/>
        <v>0</v>
      </c>
      <c r="DN22" s="43"/>
    </row>
    <row r="23" spans="2:118" ht="20.100000000000001" customHeight="1">
      <c r="B23" s="32">
        <f t="shared" si="7"/>
        <v>10</v>
      </c>
      <c r="C23" s="33" t="str">
        <f>IFERROR(VLOOKUP(WEEKDAY(D23,2),MST!$B$3:$C$9,2,0),"")</f>
        <v>Sabtu</v>
      </c>
      <c r="D23" s="34">
        <f t="shared" si="42"/>
        <v>44296</v>
      </c>
      <c r="E23" s="35">
        <f t="shared" si="0"/>
        <v>183450733</v>
      </c>
      <c r="F23" s="35">
        <f t="shared" si="8"/>
        <v>0</v>
      </c>
      <c r="G23" s="35">
        <f t="shared" si="8"/>
        <v>0</v>
      </c>
      <c r="H23" s="35">
        <f t="shared" si="8"/>
        <v>0</v>
      </c>
      <c r="I23" s="35">
        <f t="shared" si="8"/>
        <v>183450733</v>
      </c>
      <c r="J23" s="35">
        <f t="shared" si="8"/>
        <v>0</v>
      </c>
      <c r="K23" s="36"/>
      <c r="L23" s="37"/>
      <c r="M23" s="35">
        <f t="shared" si="9"/>
        <v>183450733</v>
      </c>
      <c r="N23" s="35">
        <f t="shared" si="10"/>
        <v>0</v>
      </c>
      <c r="O23" s="35">
        <f t="shared" si="11"/>
        <v>0</v>
      </c>
      <c r="P23" s="35">
        <f t="shared" si="1"/>
        <v>0</v>
      </c>
      <c r="Q23" s="35"/>
      <c r="R23" s="42"/>
      <c r="T23" s="21"/>
      <c r="V23" s="32">
        <f t="shared" si="12"/>
        <v>10</v>
      </c>
      <c r="W23" s="33" t="str">
        <f t="shared" si="13"/>
        <v>Sabtu</v>
      </c>
      <c r="X23" s="34">
        <f t="shared" si="14"/>
        <v>44296</v>
      </c>
      <c r="Y23" s="35">
        <f t="shared" si="15"/>
        <v>183450733</v>
      </c>
      <c r="Z23" s="39"/>
      <c r="AA23" s="83"/>
      <c r="AB23" s="74"/>
      <c r="AC23" s="84">
        <v>183450733</v>
      </c>
      <c r="AD23" s="39"/>
      <c r="AE23" s="36" t="str">
        <f>IF(AF23=0,"",VLOOKUP(WEEKDAY(AF23,2),MST!$B$3:$C$9,2,0))</f>
        <v>Senin</v>
      </c>
      <c r="AF23" s="81">
        <v>44298</v>
      </c>
      <c r="AG23" s="84">
        <v>183450733</v>
      </c>
      <c r="AH23" s="35">
        <f t="shared" si="2"/>
        <v>0</v>
      </c>
      <c r="AI23" s="84"/>
      <c r="AJ23" s="35">
        <f t="shared" si="16"/>
        <v>0</v>
      </c>
      <c r="AK23" s="68">
        <f t="shared" si="17"/>
        <v>2</v>
      </c>
      <c r="AL23" s="76"/>
      <c r="AN23" s="21"/>
      <c r="AP23" s="32">
        <f t="shared" si="18"/>
        <v>10</v>
      </c>
      <c r="AQ23" s="33" t="str">
        <f t="shared" si="19"/>
        <v>Sabtu</v>
      </c>
      <c r="AR23" s="34">
        <f t="shared" si="20"/>
        <v>44296</v>
      </c>
      <c r="AS23" s="35">
        <f t="shared" si="21"/>
        <v>0</v>
      </c>
      <c r="AT23" s="39"/>
      <c r="AU23" s="39"/>
      <c r="AV23" s="39"/>
      <c r="AW23" s="83"/>
      <c r="AX23" s="39"/>
      <c r="AY23" s="36" t="str">
        <f>IF(AZ23=0,"",VLOOKUP(WEEKDAY(AZ23,2),MST!$B$3:$C$9,2,0))</f>
        <v/>
      </c>
      <c r="AZ23" s="81"/>
      <c r="BA23" s="84"/>
      <c r="BB23" s="35">
        <f t="shared" si="3"/>
        <v>0</v>
      </c>
      <c r="BC23" s="79"/>
      <c r="BD23" s="35">
        <f t="shared" si="22"/>
        <v>0</v>
      </c>
      <c r="BE23" s="68">
        <f t="shared" si="23"/>
        <v>0</v>
      </c>
      <c r="BF23" s="43"/>
      <c r="BH23" s="21"/>
      <c r="BJ23" s="32">
        <f t="shared" si="24"/>
        <v>10</v>
      </c>
      <c r="BK23" s="33" t="str">
        <f t="shared" si="25"/>
        <v>Sabtu</v>
      </c>
      <c r="BL23" s="34">
        <f t="shared" si="26"/>
        <v>44296</v>
      </c>
      <c r="BM23" s="35">
        <f t="shared" si="27"/>
        <v>0</v>
      </c>
      <c r="BN23" s="39"/>
      <c r="BO23" s="39"/>
      <c r="BP23" s="39"/>
      <c r="BQ23" s="84"/>
      <c r="BR23" s="39"/>
      <c r="BS23" s="36" t="str">
        <f>IF(BT23=0,"",VLOOKUP(WEEKDAY(BT23,2),MST!$B$3:$C$9,2,0))</f>
        <v/>
      </c>
      <c r="BT23" s="81"/>
      <c r="BU23" s="84"/>
      <c r="BV23" s="35">
        <f t="shared" si="4"/>
        <v>0</v>
      </c>
      <c r="BW23" s="39"/>
      <c r="BX23" s="35">
        <f t="shared" si="28"/>
        <v>0</v>
      </c>
      <c r="BY23" s="68">
        <f t="shared" si="29"/>
        <v>0</v>
      </c>
      <c r="BZ23" s="43"/>
      <c r="CB23" s="21"/>
      <c r="CD23" s="32">
        <f t="shared" si="30"/>
        <v>10</v>
      </c>
      <c r="CE23" s="33" t="str">
        <f t="shared" si="31"/>
        <v>Sabtu</v>
      </c>
      <c r="CF23" s="34">
        <f t="shared" si="32"/>
        <v>44296</v>
      </c>
      <c r="CG23" s="35">
        <f t="shared" si="33"/>
        <v>0</v>
      </c>
      <c r="CH23" s="39"/>
      <c r="CI23" s="39"/>
      <c r="CJ23" s="39"/>
      <c r="CK23" s="39"/>
      <c r="CL23" s="39"/>
      <c r="CM23" s="36" t="str">
        <f>IF(CN23=0,"",VLOOKUP(WEEKDAY(CN23,2),MST!$B$3:$C$9,2,0))</f>
        <v/>
      </c>
      <c r="CN23" s="40"/>
      <c r="CO23" s="83"/>
      <c r="CP23" s="35">
        <f t="shared" si="5"/>
        <v>0</v>
      </c>
      <c r="CQ23" s="39"/>
      <c r="CR23" s="35">
        <f t="shared" si="34"/>
        <v>0</v>
      </c>
      <c r="CS23" s="68">
        <f t="shared" si="35"/>
        <v>0</v>
      </c>
      <c r="CT23" s="43"/>
      <c r="CV23" s="21"/>
      <c r="CX23" s="32">
        <f t="shared" si="36"/>
        <v>10</v>
      </c>
      <c r="CY23" s="33" t="str">
        <f t="shared" si="37"/>
        <v>Sabtu</v>
      </c>
      <c r="CZ23" s="34">
        <f t="shared" si="38"/>
        <v>44296</v>
      </c>
      <c r="DA23" s="35">
        <f t="shared" si="39"/>
        <v>0</v>
      </c>
      <c r="DB23" s="39"/>
      <c r="DC23" s="39"/>
      <c r="DD23" s="39"/>
      <c r="DE23" s="39"/>
      <c r="DF23" s="39"/>
      <c r="DG23" s="36" t="str">
        <f>IF(DH23=0,"",VLOOKUP(WEEKDAY(DH23,2),MST!$B$3:$C$9,2,0))</f>
        <v/>
      </c>
      <c r="DH23" s="40"/>
      <c r="DI23" s="39"/>
      <c r="DJ23" s="35">
        <f t="shared" si="6"/>
        <v>0</v>
      </c>
      <c r="DK23" s="39"/>
      <c r="DL23" s="35">
        <f t="shared" si="40"/>
        <v>0</v>
      </c>
      <c r="DM23" s="68">
        <f t="shared" si="41"/>
        <v>0</v>
      </c>
      <c r="DN23" s="43"/>
    </row>
    <row r="24" spans="2:118" ht="20.100000000000001" customHeight="1">
      <c r="B24" s="32">
        <f t="shared" si="7"/>
        <v>11</v>
      </c>
      <c r="C24" s="33" t="str">
        <f>IFERROR(VLOOKUP(WEEKDAY(D24,2),MST!$B$3:$C$9,2,0),"")</f>
        <v>Minggu</v>
      </c>
      <c r="D24" s="34">
        <f t="shared" si="42"/>
        <v>44297</v>
      </c>
      <c r="E24" s="35">
        <f t="shared" si="0"/>
        <v>0</v>
      </c>
      <c r="F24" s="35">
        <f t="shared" si="8"/>
        <v>0</v>
      </c>
      <c r="G24" s="35">
        <f t="shared" si="8"/>
        <v>0</v>
      </c>
      <c r="H24" s="35">
        <f t="shared" si="8"/>
        <v>0</v>
      </c>
      <c r="I24" s="35">
        <f t="shared" si="8"/>
        <v>0</v>
      </c>
      <c r="J24" s="35">
        <f t="shared" si="8"/>
        <v>0</v>
      </c>
      <c r="K24" s="36"/>
      <c r="L24" s="37"/>
      <c r="M24" s="35">
        <f t="shared" si="9"/>
        <v>0</v>
      </c>
      <c r="N24" s="35">
        <f t="shared" si="10"/>
        <v>0</v>
      </c>
      <c r="O24" s="35">
        <f t="shared" si="11"/>
        <v>0</v>
      </c>
      <c r="P24" s="35">
        <f t="shared" si="1"/>
        <v>0</v>
      </c>
      <c r="Q24" s="35"/>
      <c r="R24" s="42"/>
      <c r="T24" s="21"/>
      <c r="V24" s="32">
        <f t="shared" si="12"/>
        <v>11</v>
      </c>
      <c r="W24" s="33" t="str">
        <f t="shared" si="13"/>
        <v>Minggu</v>
      </c>
      <c r="X24" s="34">
        <f t="shared" si="14"/>
        <v>44297</v>
      </c>
      <c r="Y24" s="35">
        <f t="shared" si="15"/>
        <v>0</v>
      </c>
      <c r="Z24" s="39"/>
      <c r="AA24" s="84"/>
      <c r="AB24" s="39"/>
      <c r="AC24" s="83"/>
      <c r="AD24" s="39"/>
      <c r="AE24" s="36" t="str">
        <f>IF(AF24=0,"",VLOOKUP(WEEKDAY(AF24,2),MST!$B$3:$C$9,2,0))</f>
        <v/>
      </c>
      <c r="AF24" s="81"/>
      <c r="AG24" s="84"/>
      <c r="AH24" s="35">
        <f t="shared" si="2"/>
        <v>0</v>
      </c>
      <c r="AI24" s="84"/>
      <c r="AJ24" s="35">
        <f t="shared" si="16"/>
        <v>0</v>
      </c>
      <c r="AK24" s="68">
        <f t="shared" si="17"/>
        <v>0</v>
      </c>
      <c r="AL24" s="43"/>
      <c r="AN24" s="21"/>
      <c r="AP24" s="32">
        <f t="shared" si="18"/>
        <v>11</v>
      </c>
      <c r="AQ24" s="33" t="str">
        <f t="shared" si="19"/>
        <v>Minggu</v>
      </c>
      <c r="AR24" s="34">
        <f t="shared" si="20"/>
        <v>44297</v>
      </c>
      <c r="AS24" s="35">
        <f t="shared" si="21"/>
        <v>0</v>
      </c>
      <c r="AT24" s="39"/>
      <c r="AU24" s="39"/>
      <c r="AV24" s="39"/>
      <c r="AW24" s="83"/>
      <c r="AX24" s="39"/>
      <c r="AY24" s="36" t="str">
        <f>IF(AZ24=0,"",VLOOKUP(WEEKDAY(AZ24,2),MST!$B$3:$C$9,2,0))</f>
        <v/>
      </c>
      <c r="AZ24" s="40"/>
      <c r="BA24" s="84"/>
      <c r="BB24" s="35">
        <f t="shared" si="3"/>
        <v>0</v>
      </c>
      <c r="BC24" s="83"/>
      <c r="BD24" s="35">
        <f t="shared" si="22"/>
        <v>0</v>
      </c>
      <c r="BE24" s="68">
        <f t="shared" si="23"/>
        <v>0</v>
      </c>
      <c r="BF24" s="43"/>
      <c r="BH24" s="21"/>
      <c r="BJ24" s="32">
        <f t="shared" si="24"/>
        <v>11</v>
      </c>
      <c r="BK24" s="33" t="str">
        <f t="shared" si="25"/>
        <v>Minggu</v>
      </c>
      <c r="BL24" s="34">
        <f t="shared" si="26"/>
        <v>44297</v>
      </c>
      <c r="BM24" s="35">
        <f t="shared" si="27"/>
        <v>0</v>
      </c>
      <c r="BN24" s="83"/>
      <c r="BO24" s="39"/>
      <c r="BP24" s="39"/>
      <c r="BQ24" s="84"/>
      <c r="BR24" s="39"/>
      <c r="BS24" s="36" t="str">
        <f>IF(BT24=0,"",VLOOKUP(WEEKDAY(BT24,2),MST!$B$3:$C$9,2,0))</f>
        <v/>
      </c>
      <c r="BT24" s="81"/>
      <c r="BU24" s="83"/>
      <c r="BV24" s="35">
        <f t="shared" si="4"/>
        <v>0</v>
      </c>
      <c r="BW24" s="84"/>
      <c r="BX24" s="35">
        <f t="shared" si="28"/>
        <v>0</v>
      </c>
      <c r="BY24" s="68">
        <f t="shared" si="29"/>
        <v>0</v>
      </c>
      <c r="BZ24" s="43"/>
      <c r="CB24" s="21"/>
      <c r="CD24" s="32">
        <f t="shared" si="30"/>
        <v>11</v>
      </c>
      <c r="CE24" s="33" t="str">
        <f t="shared" si="31"/>
        <v>Minggu</v>
      </c>
      <c r="CF24" s="34">
        <f t="shared" si="32"/>
        <v>44297</v>
      </c>
      <c r="CG24" s="35">
        <f t="shared" si="33"/>
        <v>0</v>
      </c>
      <c r="CH24" s="39"/>
      <c r="CI24" s="39"/>
      <c r="CJ24" s="39"/>
      <c r="CK24" s="83"/>
      <c r="CL24" s="39"/>
      <c r="CM24" s="36" t="str">
        <f>IF(CN24=0,"",VLOOKUP(WEEKDAY(CN24,2),MST!$B$3:$C$9,2,0))</f>
        <v/>
      </c>
      <c r="CN24" s="40"/>
      <c r="CO24" s="83"/>
      <c r="CP24" s="35">
        <f t="shared" si="5"/>
        <v>0</v>
      </c>
      <c r="CQ24" s="39"/>
      <c r="CR24" s="35">
        <f t="shared" si="34"/>
        <v>0</v>
      </c>
      <c r="CS24" s="68">
        <f t="shared" si="35"/>
        <v>0</v>
      </c>
      <c r="CT24" s="43"/>
      <c r="CV24" s="21"/>
      <c r="CX24" s="32">
        <f t="shared" si="36"/>
        <v>11</v>
      </c>
      <c r="CY24" s="33" t="str">
        <f t="shared" si="37"/>
        <v>Minggu</v>
      </c>
      <c r="CZ24" s="34">
        <f t="shared" si="38"/>
        <v>44297</v>
      </c>
      <c r="DA24" s="35">
        <f t="shared" si="39"/>
        <v>0</v>
      </c>
      <c r="DB24" s="39"/>
      <c r="DC24" s="39"/>
      <c r="DD24" s="39"/>
      <c r="DE24" s="39"/>
      <c r="DF24" s="39"/>
      <c r="DG24" s="36" t="str">
        <f>IF(DH24=0,"",VLOOKUP(WEEKDAY(DH24,2),MST!$B$3:$C$9,2,0))</f>
        <v/>
      </c>
      <c r="DH24" s="40"/>
      <c r="DI24" s="39"/>
      <c r="DJ24" s="35">
        <f t="shared" si="6"/>
        <v>0</v>
      </c>
      <c r="DK24" s="39"/>
      <c r="DL24" s="35">
        <f t="shared" si="40"/>
        <v>0</v>
      </c>
      <c r="DM24" s="68">
        <f t="shared" si="41"/>
        <v>0</v>
      </c>
      <c r="DN24" s="43"/>
    </row>
    <row r="25" spans="2:118" ht="20.100000000000001" customHeight="1">
      <c r="B25" s="32">
        <f t="shared" si="7"/>
        <v>12</v>
      </c>
      <c r="C25" s="33" t="str">
        <f>IFERROR(VLOOKUP(WEEKDAY(D25,2),MST!$B$3:$C$9,2,0),"")</f>
        <v>Senin</v>
      </c>
      <c r="D25" s="34">
        <f t="shared" si="42"/>
        <v>44298</v>
      </c>
      <c r="E25" s="35">
        <f t="shared" si="0"/>
        <v>153763683</v>
      </c>
      <c r="F25" s="35">
        <f t="shared" si="8"/>
        <v>3487000</v>
      </c>
      <c r="G25" s="35">
        <f t="shared" si="8"/>
        <v>0</v>
      </c>
      <c r="H25" s="35">
        <f t="shared" si="8"/>
        <v>0</v>
      </c>
      <c r="I25" s="35">
        <f t="shared" si="8"/>
        <v>150276683</v>
      </c>
      <c r="J25" s="35">
        <f t="shared" si="8"/>
        <v>0</v>
      </c>
      <c r="K25" s="36"/>
      <c r="L25" s="37"/>
      <c r="M25" s="35">
        <f t="shared" si="9"/>
        <v>150276683</v>
      </c>
      <c r="N25" s="35">
        <f t="shared" si="10"/>
        <v>0</v>
      </c>
      <c r="O25" s="35">
        <f t="shared" si="11"/>
        <v>3487000</v>
      </c>
      <c r="P25" s="35">
        <f t="shared" si="1"/>
        <v>0</v>
      </c>
      <c r="Q25" s="35"/>
      <c r="R25" s="42"/>
      <c r="T25" s="21"/>
      <c r="V25" s="32">
        <f t="shared" si="12"/>
        <v>12</v>
      </c>
      <c r="W25" s="33" t="str">
        <f t="shared" si="13"/>
        <v>Senin</v>
      </c>
      <c r="X25" s="34">
        <f t="shared" si="14"/>
        <v>44298</v>
      </c>
      <c r="Y25" s="35">
        <f t="shared" si="15"/>
        <v>153763683</v>
      </c>
      <c r="Z25" s="39">
        <v>3487000</v>
      </c>
      <c r="AA25" s="83"/>
      <c r="AB25" s="39"/>
      <c r="AC25" s="84">
        <v>150276683</v>
      </c>
      <c r="AD25" s="39"/>
      <c r="AE25" s="36" t="str">
        <f>IF(AF25=0,"",VLOOKUP(WEEKDAY(AF25,2),MST!$B$3:$C$9,2,0))</f>
        <v>Selasa</v>
      </c>
      <c r="AF25" s="81">
        <v>44299</v>
      </c>
      <c r="AG25" s="84">
        <v>150276683</v>
      </c>
      <c r="AH25" s="35">
        <f t="shared" si="2"/>
        <v>0</v>
      </c>
      <c r="AI25" s="84">
        <v>3487000</v>
      </c>
      <c r="AJ25" s="35">
        <f t="shared" si="16"/>
        <v>0</v>
      </c>
      <c r="AK25" s="68">
        <f t="shared" si="17"/>
        <v>1</v>
      </c>
      <c r="AL25" s="43"/>
      <c r="AN25" s="21"/>
      <c r="AP25" s="32">
        <f t="shared" si="18"/>
        <v>12</v>
      </c>
      <c r="AQ25" s="33" t="str">
        <f t="shared" si="19"/>
        <v>Senin</v>
      </c>
      <c r="AR25" s="34">
        <f t="shared" si="20"/>
        <v>44298</v>
      </c>
      <c r="AS25" s="35">
        <f t="shared" si="21"/>
        <v>0</v>
      </c>
      <c r="AT25" s="39"/>
      <c r="AU25" s="39"/>
      <c r="AV25" s="39"/>
      <c r="AW25" s="39"/>
      <c r="AX25" s="39"/>
      <c r="AY25" s="36" t="str">
        <f>IF(AZ25=0,"",VLOOKUP(WEEKDAY(AZ25,2),MST!$B$3:$C$9,2,0))</f>
        <v/>
      </c>
      <c r="AZ25" s="72"/>
      <c r="BA25" s="84"/>
      <c r="BB25" s="35">
        <f t="shared" si="3"/>
        <v>0</v>
      </c>
      <c r="BC25" s="39"/>
      <c r="BD25" s="35">
        <f t="shared" si="22"/>
        <v>0</v>
      </c>
      <c r="BE25" s="68">
        <f t="shared" si="23"/>
        <v>0</v>
      </c>
      <c r="BF25" s="43"/>
      <c r="BH25" s="21"/>
      <c r="BJ25" s="32">
        <f t="shared" si="24"/>
        <v>12</v>
      </c>
      <c r="BK25" s="33" t="str">
        <f t="shared" si="25"/>
        <v>Senin</v>
      </c>
      <c r="BL25" s="34">
        <f t="shared" si="26"/>
        <v>44298</v>
      </c>
      <c r="BM25" s="35">
        <f t="shared" si="27"/>
        <v>0</v>
      </c>
      <c r="BN25" s="39"/>
      <c r="BO25" s="39"/>
      <c r="BP25" s="39"/>
      <c r="BQ25" s="79"/>
      <c r="BR25" s="39"/>
      <c r="BS25" s="36" t="str">
        <f>IF(BT25=0,"",VLOOKUP(WEEKDAY(BT25,2),MST!$B$3:$C$9,2,0))</f>
        <v/>
      </c>
      <c r="BT25" s="81"/>
      <c r="BU25" s="39"/>
      <c r="BV25" s="35">
        <f t="shared" si="4"/>
        <v>0</v>
      </c>
      <c r="BW25" s="39"/>
      <c r="BX25" s="35">
        <f t="shared" si="28"/>
        <v>0</v>
      </c>
      <c r="BY25" s="68">
        <f t="shared" si="29"/>
        <v>0</v>
      </c>
      <c r="BZ25" s="43"/>
      <c r="CB25" s="21"/>
      <c r="CD25" s="32">
        <f t="shared" si="30"/>
        <v>12</v>
      </c>
      <c r="CE25" s="33" t="str">
        <f t="shared" si="31"/>
        <v>Senin</v>
      </c>
      <c r="CF25" s="34">
        <f t="shared" si="32"/>
        <v>44298</v>
      </c>
      <c r="CG25" s="35">
        <f t="shared" si="33"/>
        <v>0</v>
      </c>
      <c r="CH25" s="39"/>
      <c r="CI25" s="39"/>
      <c r="CJ25" s="39"/>
      <c r="CK25" s="39"/>
      <c r="CL25" s="39"/>
      <c r="CM25" s="36" t="str">
        <f>IF(CN25=0,"",VLOOKUP(WEEKDAY(CN25,2),MST!$B$3:$C$9,2,0))</f>
        <v/>
      </c>
      <c r="CN25" s="40"/>
      <c r="CO25" s="39"/>
      <c r="CP25" s="35">
        <f t="shared" si="5"/>
        <v>0</v>
      </c>
      <c r="CQ25" s="39"/>
      <c r="CR25" s="35">
        <f t="shared" si="34"/>
        <v>0</v>
      </c>
      <c r="CS25" s="68">
        <f t="shared" si="35"/>
        <v>0</v>
      </c>
      <c r="CT25" s="43"/>
      <c r="CV25" s="21"/>
      <c r="CX25" s="32">
        <f t="shared" si="36"/>
        <v>12</v>
      </c>
      <c r="CY25" s="33" t="str">
        <f t="shared" si="37"/>
        <v>Senin</v>
      </c>
      <c r="CZ25" s="34">
        <f t="shared" si="38"/>
        <v>44298</v>
      </c>
      <c r="DA25" s="35">
        <f t="shared" si="39"/>
        <v>0</v>
      </c>
      <c r="DB25" s="39"/>
      <c r="DC25" s="39"/>
      <c r="DD25" s="39"/>
      <c r="DE25" s="39"/>
      <c r="DF25" s="39"/>
      <c r="DG25" s="36" t="str">
        <f>IF(DH25=0,"",VLOOKUP(WEEKDAY(DH25,2),MST!$B$3:$C$9,2,0))</f>
        <v/>
      </c>
      <c r="DH25" s="40"/>
      <c r="DI25" s="39"/>
      <c r="DJ25" s="35">
        <f t="shared" si="6"/>
        <v>0</v>
      </c>
      <c r="DK25" s="39"/>
      <c r="DL25" s="35">
        <f t="shared" si="40"/>
        <v>0</v>
      </c>
      <c r="DM25" s="68">
        <f t="shared" si="41"/>
        <v>0</v>
      </c>
      <c r="DN25" s="43"/>
    </row>
    <row r="26" spans="2:118" ht="20.100000000000001" customHeight="1">
      <c r="B26" s="32">
        <f t="shared" si="7"/>
        <v>13</v>
      </c>
      <c r="C26" s="33" t="str">
        <f>IFERROR(VLOOKUP(WEEKDAY(D26,2),MST!$B$3:$C$9,2,0),"")</f>
        <v>Selasa</v>
      </c>
      <c r="D26" s="34">
        <f t="shared" si="42"/>
        <v>44299</v>
      </c>
      <c r="E26" s="35">
        <f t="shared" si="0"/>
        <v>128933159</v>
      </c>
      <c r="F26" s="35">
        <f t="shared" si="8"/>
        <v>0</v>
      </c>
      <c r="G26" s="35">
        <f t="shared" si="8"/>
        <v>0</v>
      </c>
      <c r="H26" s="35">
        <f t="shared" si="8"/>
        <v>0</v>
      </c>
      <c r="I26" s="35">
        <f t="shared" si="8"/>
        <v>128933159</v>
      </c>
      <c r="J26" s="35">
        <f t="shared" si="8"/>
        <v>0</v>
      </c>
      <c r="K26" s="36"/>
      <c r="L26" s="37"/>
      <c r="M26" s="35">
        <f t="shared" si="9"/>
        <v>128933159</v>
      </c>
      <c r="N26" s="35">
        <f t="shared" si="10"/>
        <v>0</v>
      </c>
      <c r="O26" s="35">
        <f t="shared" si="11"/>
        <v>0</v>
      </c>
      <c r="P26" s="35">
        <f t="shared" si="1"/>
        <v>0</v>
      </c>
      <c r="Q26" s="35"/>
      <c r="R26" s="42"/>
      <c r="T26" s="21"/>
      <c r="V26" s="32">
        <f t="shared" si="12"/>
        <v>13</v>
      </c>
      <c r="W26" s="33" t="str">
        <f t="shared" si="13"/>
        <v>Selasa</v>
      </c>
      <c r="X26" s="34">
        <f t="shared" si="14"/>
        <v>44299</v>
      </c>
      <c r="Y26" s="35">
        <f t="shared" si="15"/>
        <v>128933159</v>
      </c>
      <c r="Z26" s="39"/>
      <c r="AA26" s="39"/>
      <c r="AB26" s="74"/>
      <c r="AC26" s="84">
        <v>128933159</v>
      </c>
      <c r="AD26" s="39"/>
      <c r="AE26" s="36" t="str">
        <f>IF(AF26=0,"",VLOOKUP(WEEKDAY(AF26,2),MST!$B$3:$C$9,2,0))</f>
        <v>Rabu</v>
      </c>
      <c r="AF26" s="81">
        <v>44300</v>
      </c>
      <c r="AG26" s="84">
        <v>128933159</v>
      </c>
      <c r="AH26" s="35">
        <f t="shared" si="2"/>
        <v>0</v>
      </c>
      <c r="AI26" s="84"/>
      <c r="AJ26" s="35">
        <f t="shared" si="16"/>
        <v>0</v>
      </c>
      <c r="AK26" s="68">
        <f t="shared" si="17"/>
        <v>1</v>
      </c>
      <c r="AL26" s="43"/>
      <c r="AN26" s="21"/>
      <c r="AP26" s="32">
        <f t="shared" si="18"/>
        <v>13</v>
      </c>
      <c r="AQ26" s="33" t="str">
        <f t="shared" si="19"/>
        <v>Selasa</v>
      </c>
      <c r="AR26" s="34">
        <f t="shared" si="20"/>
        <v>44299</v>
      </c>
      <c r="AS26" s="35">
        <f t="shared" si="21"/>
        <v>0</v>
      </c>
      <c r="AT26" s="39"/>
      <c r="AU26" s="39"/>
      <c r="AV26" s="39"/>
      <c r="AW26" s="80"/>
      <c r="AX26" s="39"/>
      <c r="AY26" s="36" t="str">
        <f>IF(AZ26=0,"",VLOOKUP(WEEKDAY(AZ26,2),MST!$B$3:$C$9,2,0))</f>
        <v/>
      </c>
      <c r="AZ26" s="81"/>
      <c r="BA26" s="84"/>
      <c r="BB26" s="35">
        <f t="shared" si="3"/>
        <v>0</v>
      </c>
      <c r="BC26" s="39"/>
      <c r="BD26" s="35">
        <f t="shared" si="22"/>
        <v>0</v>
      </c>
      <c r="BE26" s="68">
        <f t="shared" si="23"/>
        <v>0</v>
      </c>
      <c r="BF26" s="43"/>
      <c r="BH26" s="21"/>
      <c r="BJ26" s="32">
        <f t="shared" si="24"/>
        <v>13</v>
      </c>
      <c r="BK26" s="33" t="str">
        <f t="shared" si="25"/>
        <v>Selasa</v>
      </c>
      <c r="BL26" s="34">
        <f t="shared" si="26"/>
        <v>44299</v>
      </c>
      <c r="BM26" s="35">
        <f t="shared" si="27"/>
        <v>0</v>
      </c>
      <c r="BN26" s="39"/>
      <c r="BO26" s="39"/>
      <c r="BP26" s="39"/>
      <c r="BQ26" s="39"/>
      <c r="BR26" s="39"/>
      <c r="BS26" s="36" t="str">
        <f>IF(BT26=0,"",VLOOKUP(WEEKDAY(BT26,2),MST!$B$3:$C$9,2,0))</f>
        <v/>
      </c>
      <c r="BT26" s="81"/>
      <c r="BU26" s="39"/>
      <c r="BV26" s="35">
        <f t="shared" si="4"/>
        <v>0</v>
      </c>
      <c r="BW26" s="39"/>
      <c r="BX26" s="35">
        <f t="shared" si="28"/>
        <v>0</v>
      </c>
      <c r="BY26" s="68">
        <f t="shared" si="29"/>
        <v>0</v>
      </c>
      <c r="BZ26" s="43"/>
      <c r="CB26" s="21"/>
      <c r="CD26" s="32">
        <f t="shared" si="30"/>
        <v>13</v>
      </c>
      <c r="CE26" s="33" t="str">
        <f t="shared" si="31"/>
        <v>Selasa</v>
      </c>
      <c r="CF26" s="34">
        <f t="shared" si="32"/>
        <v>44299</v>
      </c>
      <c r="CG26" s="35">
        <f t="shared" si="33"/>
        <v>0</v>
      </c>
      <c r="CH26" s="39"/>
      <c r="CI26" s="39"/>
      <c r="CJ26" s="39"/>
      <c r="CK26" s="39"/>
      <c r="CL26" s="39"/>
      <c r="CM26" s="36" t="str">
        <f>IF(CN26=0,"",VLOOKUP(WEEKDAY(CN26,2),MST!$B$3:$C$9,2,0))</f>
        <v/>
      </c>
      <c r="CN26" s="40"/>
      <c r="CO26" s="39"/>
      <c r="CP26" s="35">
        <f t="shared" si="5"/>
        <v>0</v>
      </c>
      <c r="CQ26" s="39"/>
      <c r="CR26" s="35">
        <f t="shared" si="34"/>
        <v>0</v>
      </c>
      <c r="CS26" s="68">
        <f t="shared" si="35"/>
        <v>0</v>
      </c>
      <c r="CT26" s="43"/>
      <c r="CV26" s="21"/>
      <c r="CX26" s="32">
        <f t="shared" si="36"/>
        <v>13</v>
      </c>
      <c r="CY26" s="33" t="str">
        <f t="shared" si="37"/>
        <v>Selasa</v>
      </c>
      <c r="CZ26" s="34">
        <f t="shared" si="38"/>
        <v>44299</v>
      </c>
      <c r="DA26" s="35">
        <f t="shared" si="39"/>
        <v>0</v>
      </c>
      <c r="DB26" s="39"/>
      <c r="DC26" s="39"/>
      <c r="DD26" s="39"/>
      <c r="DE26" s="39"/>
      <c r="DF26" s="39"/>
      <c r="DG26" s="36" t="str">
        <f>IF(DH26=0,"",VLOOKUP(WEEKDAY(DH26,2),MST!$B$3:$C$9,2,0))</f>
        <v/>
      </c>
      <c r="DH26" s="40"/>
      <c r="DI26" s="39"/>
      <c r="DJ26" s="35">
        <f t="shared" si="6"/>
        <v>0</v>
      </c>
      <c r="DK26" s="39"/>
      <c r="DL26" s="35">
        <f t="shared" si="40"/>
        <v>0</v>
      </c>
      <c r="DM26" s="68">
        <f t="shared" si="41"/>
        <v>0</v>
      </c>
      <c r="DN26" s="43"/>
    </row>
    <row r="27" spans="2:118" ht="20.100000000000001" customHeight="1">
      <c r="B27" s="32">
        <f t="shared" si="7"/>
        <v>14</v>
      </c>
      <c r="C27" s="33" t="str">
        <f>IFERROR(VLOOKUP(WEEKDAY(D27,2),MST!$B$3:$C$9,2,0),"")</f>
        <v>Rabu</v>
      </c>
      <c r="D27" s="34">
        <f t="shared" si="42"/>
        <v>44300</v>
      </c>
      <c r="E27" s="35">
        <f t="shared" si="0"/>
        <v>73422379</v>
      </c>
      <c r="F27" s="35">
        <f t="shared" si="8"/>
        <v>0</v>
      </c>
      <c r="G27" s="35">
        <f t="shared" si="8"/>
        <v>0</v>
      </c>
      <c r="H27" s="35">
        <f t="shared" si="8"/>
        <v>0</v>
      </c>
      <c r="I27" s="35">
        <f t="shared" si="8"/>
        <v>73422379</v>
      </c>
      <c r="J27" s="35">
        <f t="shared" si="8"/>
        <v>0</v>
      </c>
      <c r="K27" s="36"/>
      <c r="L27" s="37"/>
      <c r="M27" s="35">
        <f t="shared" si="9"/>
        <v>73422379</v>
      </c>
      <c r="N27" s="35">
        <f t="shared" si="10"/>
        <v>0</v>
      </c>
      <c r="O27" s="35">
        <f t="shared" si="11"/>
        <v>0</v>
      </c>
      <c r="P27" s="35">
        <f t="shared" si="1"/>
        <v>0</v>
      </c>
      <c r="Q27" s="35"/>
      <c r="R27" s="38"/>
      <c r="T27" s="21"/>
      <c r="V27" s="32">
        <f t="shared" si="12"/>
        <v>14</v>
      </c>
      <c r="W27" s="33" t="str">
        <f t="shared" si="13"/>
        <v>Rabu</v>
      </c>
      <c r="X27" s="34">
        <f t="shared" si="14"/>
        <v>44300</v>
      </c>
      <c r="Y27" s="35">
        <f t="shared" si="15"/>
        <v>73422379</v>
      </c>
      <c r="Z27" s="83"/>
      <c r="AA27" s="39"/>
      <c r="AB27" s="74"/>
      <c r="AC27" s="84">
        <v>73422379</v>
      </c>
      <c r="AD27" s="39"/>
      <c r="AE27" s="36" t="str">
        <f>IF(AF27=0,"",VLOOKUP(WEEKDAY(AF27,2),MST!$B$3:$C$9,2,0))</f>
        <v>Kamis</v>
      </c>
      <c r="AF27" s="81">
        <v>44301</v>
      </c>
      <c r="AG27" s="84">
        <v>73422379</v>
      </c>
      <c r="AH27" s="35">
        <f t="shared" si="2"/>
        <v>0</v>
      </c>
      <c r="AI27" s="84"/>
      <c r="AJ27" s="35">
        <f t="shared" si="16"/>
        <v>0</v>
      </c>
      <c r="AK27" s="68">
        <f t="shared" si="17"/>
        <v>1</v>
      </c>
      <c r="AL27" s="127"/>
      <c r="AN27" s="21"/>
      <c r="AP27" s="32">
        <f t="shared" si="18"/>
        <v>14</v>
      </c>
      <c r="AQ27" s="33" t="str">
        <f t="shared" si="19"/>
        <v>Rabu</v>
      </c>
      <c r="AR27" s="34">
        <f t="shared" si="20"/>
        <v>44300</v>
      </c>
      <c r="AS27" s="35">
        <f t="shared" si="21"/>
        <v>0</v>
      </c>
      <c r="AT27" s="39"/>
      <c r="AU27" s="39"/>
      <c r="AV27" s="39"/>
      <c r="AW27" s="84"/>
      <c r="AX27" s="39"/>
      <c r="AY27" s="36" t="str">
        <f>IF(AZ27=0,"",VLOOKUP(WEEKDAY(AZ27,2),MST!$B$3:$C$9,2,0))</f>
        <v/>
      </c>
      <c r="AZ27" s="81"/>
      <c r="BA27" s="84"/>
      <c r="BB27" s="35">
        <f t="shared" si="3"/>
        <v>0</v>
      </c>
      <c r="BC27" s="39"/>
      <c r="BD27" s="35">
        <f t="shared" si="22"/>
        <v>0</v>
      </c>
      <c r="BE27" s="68">
        <f t="shared" si="23"/>
        <v>0</v>
      </c>
      <c r="BF27" s="41"/>
      <c r="BH27" s="21"/>
      <c r="BJ27" s="32">
        <f t="shared" si="24"/>
        <v>14</v>
      </c>
      <c r="BK27" s="33" t="str">
        <f t="shared" si="25"/>
        <v>Rabu</v>
      </c>
      <c r="BL27" s="34">
        <f t="shared" si="26"/>
        <v>44300</v>
      </c>
      <c r="BM27" s="35">
        <f t="shared" si="27"/>
        <v>0</v>
      </c>
      <c r="BN27" s="39"/>
      <c r="BO27" s="39"/>
      <c r="BP27" s="80"/>
      <c r="BQ27" s="84"/>
      <c r="BR27" s="39"/>
      <c r="BS27" s="36" t="str">
        <f>IF(BT27=0,"",VLOOKUP(WEEKDAY(BT27,2),MST!$B$3:$C$9,2,0))</f>
        <v/>
      </c>
      <c r="BT27" s="81"/>
      <c r="BU27" s="83"/>
      <c r="BV27" s="35">
        <f t="shared" si="4"/>
        <v>0</v>
      </c>
      <c r="BW27" s="39"/>
      <c r="BX27" s="35">
        <f t="shared" si="28"/>
        <v>0</v>
      </c>
      <c r="BY27" s="68">
        <f t="shared" si="29"/>
        <v>0</v>
      </c>
      <c r="BZ27" s="41"/>
      <c r="CB27" s="21"/>
      <c r="CD27" s="32">
        <f t="shared" si="30"/>
        <v>14</v>
      </c>
      <c r="CE27" s="33" t="str">
        <f t="shared" si="31"/>
        <v>Rabu</v>
      </c>
      <c r="CF27" s="34">
        <f t="shared" si="32"/>
        <v>44300</v>
      </c>
      <c r="CG27" s="35">
        <f t="shared" si="33"/>
        <v>0</v>
      </c>
      <c r="CH27" s="39"/>
      <c r="CI27" s="39"/>
      <c r="CJ27" s="39"/>
      <c r="CK27" s="39"/>
      <c r="CL27" s="39"/>
      <c r="CM27" s="36" t="str">
        <f>IF(CN27=0,"",VLOOKUP(WEEKDAY(CN27,2),MST!$B$3:$C$9,2,0))</f>
        <v/>
      </c>
      <c r="CN27" s="40"/>
      <c r="CO27" s="83"/>
      <c r="CP27" s="35">
        <f t="shared" si="5"/>
        <v>0</v>
      </c>
      <c r="CQ27" s="39"/>
      <c r="CR27" s="35">
        <f t="shared" si="34"/>
        <v>0</v>
      </c>
      <c r="CS27" s="68">
        <f t="shared" si="35"/>
        <v>0</v>
      </c>
      <c r="CT27" s="41"/>
      <c r="CV27" s="21"/>
      <c r="CX27" s="32">
        <f t="shared" si="36"/>
        <v>14</v>
      </c>
      <c r="CY27" s="33" t="str">
        <f t="shared" si="37"/>
        <v>Rabu</v>
      </c>
      <c r="CZ27" s="34">
        <f t="shared" si="38"/>
        <v>44300</v>
      </c>
      <c r="DA27" s="35">
        <f t="shared" si="39"/>
        <v>0</v>
      </c>
      <c r="DB27" s="39"/>
      <c r="DC27" s="39"/>
      <c r="DD27" s="39"/>
      <c r="DE27" s="39"/>
      <c r="DF27" s="39"/>
      <c r="DG27" s="36" t="str">
        <f>IF(DH27=0,"",VLOOKUP(WEEKDAY(DH27,2),MST!$B$3:$C$9,2,0))</f>
        <v/>
      </c>
      <c r="DH27" s="40"/>
      <c r="DI27" s="39"/>
      <c r="DJ27" s="35">
        <f t="shared" si="6"/>
        <v>0</v>
      </c>
      <c r="DK27" s="39"/>
      <c r="DL27" s="35">
        <f t="shared" si="40"/>
        <v>0</v>
      </c>
      <c r="DM27" s="68">
        <f t="shared" si="41"/>
        <v>0</v>
      </c>
      <c r="DN27" s="41"/>
    </row>
    <row r="28" spans="2:118" ht="20.100000000000001" customHeight="1">
      <c r="B28" s="32">
        <f t="shared" si="7"/>
        <v>15</v>
      </c>
      <c r="C28" s="33" t="str">
        <f>IFERROR(VLOOKUP(WEEKDAY(D28,2),MST!$B$3:$C$9,2,0),"")</f>
        <v>Kamis</v>
      </c>
      <c r="D28" s="34">
        <f t="shared" si="42"/>
        <v>44301</v>
      </c>
      <c r="E28" s="35">
        <f t="shared" si="0"/>
        <v>209428655</v>
      </c>
      <c r="F28" s="35">
        <f t="shared" si="8"/>
        <v>42340000</v>
      </c>
      <c r="G28" s="35">
        <f t="shared" si="8"/>
        <v>0</v>
      </c>
      <c r="H28" s="35">
        <f t="shared" si="8"/>
        <v>0</v>
      </c>
      <c r="I28" s="35">
        <f t="shared" si="8"/>
        <v>167088655</v>
      </c>
      <c r="J28" s="35">
        <f t="shared" si="8"/>
        <v>0</v>
      </c>
      <c r="K28" s="36"/>
      <c r="L28" s="37"/>
      <c r="M28" s="35">
        <f t="shared" si="9"/>
        <v>167088655</v>
      </c>
      <c r="N28" s="35">
        <f t="shared" si="10"/>
        <v>0</v>
      </c>
      <c r="O28" s="35">
        <f t="shared" si="11"/>
        <v>42340000</v>
      </c>
      <c r="P28" s="35">
        <f t="shared" si="1"/>
        <v>0</v>
      </c>
      <c r="Q28" s="35"/>
      <c r="R28" s="42"/>
      <c r="T28" s="21"/>
      <c r="V28" s="32">
        <f t="shared" si="12"/>
        <v>15</v>
      </c>
      <c r="W28" s="33" t="str">
        <f t="shared" si="13"/>
        <v>Kamis</v>
      </c>
      <c r="X28" s="34">
        <f t="shared" si="14"/>
        <v>44301</v>
      </c>
      <c r="Y28" s="35">
        <f t="shared" si="15"/>
        <v>209428655</v>
      </c>
      <c r="Z28" s="83">
        <v>42340000</v>
      </c>
      <c r="AA28" s="39"/>
      <c r="AB28" s="74"/>
      <c r="AC28" s="74">
        <v>167088655</v>
      </c>
      <c r="AD28" s="39"/>
      <c r="AE28" s="36" t="str">
        <f>IF(AF28=0,"",VLOOKUP(WEEKDAY(AF28,2),MST!$B$3:$C$9,2,0))</f>
        <v>Jumat</v>
      </c>
      <c r="AF28" s="81">
        <v>44302</v>
      </c>
      <c r="AG28" s="84">
        <v>167088655</v>
      </c>
      <c r="AH28" s="35">
        <f t="shared" si="2"/>
        <v>0</v>
      </c>
      <c r="AI28" s="84">
        <v>42340000</v>
      </c>
      <c r="AJ28" s="35">
        <f t="shared" si="16"/>
        <v>0</v>
      </c>
      <c r="AK28" s="68">
        <f t="shared" si="17"/>
        <v>1</v>
      </c>
      <c r="AL28" s="43"/>
      <c r="AN28" s="21"/>
      <c r="AP28" s="32">
        <f t="shared" si="18"/>
        <v>15</v>
      </c>
      <c r="AQ28" s="33" t="str">
        <f t="shared" si="19"/>
        <v>Kamis</v>
      </c>
      <c r="AR28" s="34">
        <f t="shared" si="20"/>
        <v>44301</v>
      </c>
      <c r="AS28" s="35">
        <f t="shared" si="21"/>
        <v>0</v>
      </c>
      <c r="AT28" s="39"/>
      <c r="AU28" s="39"/>
      <c r="AV28" s="39"/>
      <c r="AW28" s="39"/>
      <c r="AX28" s="39"/>
      <c r="AY28" s="36" t="str">
        <f>IF(AZ28=0,"",VLOOKUP(WEEKDAY(AZ28,2),MST!$B$3:$C$9,2,0))</f>
        <v/>
      </c>
      <c r="AZ28" s="81"/>
      <c r="BA28" s="84"/>
      <c r="BB28" s="35">
        <f t="shared" si="3"/>
        <v>0</v>
      </c>
      <c r="BC28" s="39"/>
      <c r="BD28" s="35">
        <f t="shared" si="22"/>
        <v>0</v>
      </c>
      <c r="BE28" s="68">
        <f t="shared" si="23"/>
        <v>0</v>
      </c>
      <c r="BF28" s="43"/>
      <c r="BH28" s="21"/>
      <c r="BJ28" s="32">
        <f t="shared" si="24"/>
        <v>15</v>
      </c>
      <c r="BK28" s="33" t="str">
        <f t="shared" si="25"/>
        <v>Kamis</v>
      </c>
      <c r="BL28" s="34">
        <f t="shared" si="26"/>
        <v>44301</v>
      </c>
      <c r="BM28" s="35">
        <f t="shared" si="27"/>
        <v>0</v>
      </c>
      <c r="BN28" s="39"/>
      <c r="BO28" s="39"/>
      <c r="BP28" s="39"/>
      <c r="BQ28" s="83"/>
      <c r="BR28" s="39"/>
      <c r="BS28" s="36" t="str">
        <f>IF(BT28=0,"",VLOOKUP(WEEKDAY(BT28,2),MST!$B$3:$C$9,2,0))</f>
        <v/>
      </c>
      <c r="BT28" s="81"/>
      <c r="BU28" s="83"/>
      <c r="BV28" s="35">
        <f t="shared" si="4"/>
        <v>0</v>
      </c>
      <c r="BW28" s="39"/>
      <c r="BX28" s="35">
        <f t="shared" si="28"/>
        <v>0</v>
      </c>
      <c r="BY28" s="68">
        <f t="shared" si="29"/>
        <v>0</v>
      </c>
      <c r="BZ28" s="43"/>
      <c r="CB28" s="21"/>
      <c r="CD28" s="32">
        <f t="shared" si="30"/>
        <v>15</v>
      </c>
      <c r="CE28" s="33" t="str">
        <f t="shared" si="31"/>
        <v>Kamis</v>
      </c>
      <c r="CF28" s="34">
        <f t="shared" si="32"/>
        <v>44301</v>
      </c>
      <c r="CG28" s="35">
        <f t="shared" si="33"/>
        <v>0</v>
      </c>
      <c r="CH28" s="39"/>
      <c r="CI28" s="39"/>
      <c r="CJ28" s="39"/>
      <c r="CK28" s="83"/>
      <c r="CL28" s="39"/>
      <c r="CM28" s="36" t="str">
        <f>IF(CN28=0,"",VLOOKUP(WEEKDAY(CN28,2),MST!$B$3:$C$9,2,0))</f>
        <v/>
      </c>
      <c r="CN28" s="40"/>
      <c r="CO28" s="83"/>
      <c r="CP28" s="35">
        <f t="shared" si="5"/>
        <v>0</v>
      </c>
      <c r="CQ28" s="39"/>
      <c r="CR28" s="35">
        <f t="shared" si="34"/>
        <v>0</v>
      </c>
      <c r="CS28" s="68">
        <f t="shared" si="35"/>
        <v>0</v>
      </c>
      <c r="CT28" s="43"/>
      <c r="CV28" s="21"/>
      <c r="CX28" s="32">
        <f t="shared" si="36"/>
        <v>15</v>
      </c>
      <c r="CY28" s="33" t="str">
        <f t="shared" si="37"/>
        <v>Kamis</v>
      </c>
      <c r="CZ28" s="34">
        <f t="shared" si="38"/>
        <v>44301</v>
      </c>
      <c r="DA28" s="35">
        <f t="shared" si="39"/>
        <v>0</v>
      </c>
      <c r="DB28" s="39"/>
      <c r="DC28" s="39"/>
      <c r="DD28" s="39"/>
      <c r="DE28" s="39"/>
      <c r="DF28" s="39"/>
      <c r="DG28" s="36" t="str">
        <f>IF(DH28=0,"",VLOOKUP(WEEKDAY(DH28,2),MST!$B$3:$C$9,2,0))</f>
        <v/>
      </c>
      <c r="DH28" s="40"/>
      <c r="DI28" s="39"/>
      <c r="DJ28" s="35">
        <f t="shared" si="6"/>
        <v>0</v>
      </c>
      <c r="DK28" s="39"/>
      <c r="DL28" s="35">
        <f t="shared" si="40"/>
        <v>0</v>
      </c>
      <c r="DM28" s="68">
        <f t="shared" si="41"/>
        <v>0</v>
      </c>
      <c r="DN28" s="43"/>
    </row>
    <row r="29" spans="2:118" ht="20.100000000000001" customHeight="1">
      <c r="B29" s="32">
        <f t="shared" si="7"/>
        <v>16</v>
      </c>
      <c r="C29" s="33" t="str">
        <f>IFERROR(VLOOKUP(WEEKDAY(D29,2),MST!$B$3:$C$9,2,0),"")</f>
        <v>Jumat</v>
      </c>
      <c r="D29" s="34">
        <f t="shared" si="42"/>
        <v>44302</v>
      </c>
      <c r="E29" s="35">
        <f t="shared" si="0"/>
        <v>61928859</v>
      </c>
      <c r="F29" s="35">
        <f t="shared" si="8"/>
        <v>0</v>
      </c>
      <c r="G29" s="35">
        <f t="shared" si="8"/>
        <v>0</v>
      </c>
      <c r="H29" s="35">
        <f t="shared" si="8"/>
        <v>0</v>
      </c>
      <c r="I29" s="35">
        <f t="shared" si="8"/>
        <v>61928859</v>
      </c>
      <c r="J29" s="35">
        <f t="shared" si="8"/>
        <v>0</v>
      </c>
      <c r="K29" s="36"/>
      <c r="L29" s="37"/>
      <c r="M29" s="35">
        <f t="shared" si="9"/>
        <v>61928859</v>
      </c>
      <c r="N29" s="35">
        <f t="shared" si="10"/>
        <v>0</v>
      </c>
      <c r="O29" s="35">
        <f t="shared" si="11"/>
        <v>0</v>
      </c>
      <c r="P29" s="35">
        <f t="shared" si="1"/>
        <v>0</v>
      </c>
      <c r="Q29" s="35"/>
      <c r="R29" s="42"/>
      <c r="T29" s="21"/>
      <c r="V29" s="32">
        <f t="shared" si="12"/>
        <v>16</v>
      </c>
      <c r="W29" s="33" t="str">
        <f t="shared" si="13"/>
        <v>Jumat</v>
      </c>
      <c r="X29" s="34">
        <f t="shared" si="14"/>
        <v>44302</v>
      </c>
      <c r="Y29" s="35">
        <f t="shared" si="15"/>
        <v>61928859</v>
      </c>
      <c r="Z29" s="84"/>
      <c r="AA29" s="83"/>
      <c r="AB29" s="74"/>
      <c r="AC29" s="84">
        <v>61928859</v>
      </c>
      <c r="AD29" s="39"/>
      <c r="AE29" s="36" t="str">
        <f>IF(AF29=0,"",VLOOKUP(WEEKDAY(AF29,2),MST!$B$3:$C$9,2,0))</f>
        <v>Senin</v>
      </c>
      <c r="AF29" s="81">
        <v>44305</v>
      </c>
      <c r="AG29" s="84">
        <v>61928859</v>
      </c>
      <c r="AH29" s="35">
        <f t="shared" si="2"/>
        <v>0</v>
      </c>
      <c r="AI29" s="84"/>
      <c r="AJ29" s="35">
        <f t="shared" si="16"/>
        <v>0</v>
      </c>
      <c r="AK29" s="68">
        <f t="shared" si="17"/>
        <v>3</v>
      </c>
      <c r="AL29" s="43"/>
      <c r="AN29" s="21"/>
      <c r="AP29" s="32">
        <f t="shared" si="18"/>
        <v>16</v>
      </c>
      <c r="AQ29" s="33" t="str">
        <f t="shared" si="19"/>
        <v>Jumat</v>
      </c>
      <c r="AR29" s="34">
        <f t="shared" si="20"/>
        <v>44302</v>
      </c>
      <c r="AS29" s="35">
        <f t="shared" si="21"/>
        <v>0</v>
      </c>
      <c r="AT29" s="39"/>
      <c r="AU29" s="39"/>
      <c r="AV29" s="39"/>
      <c r="AW29" s="39"/>
      <c r="AX29" s="39"/>
      <c r="AY29" s="36" t="str">
        <f>IF(AZ29=0,"",VLOOKUP(WEEKDAY(AZ29,2),MST!$B$3:$C$9,2,0))</f>
        <v/>
      </c>
      <c r="AZ29" s="81"/>
      <c r="BA29" s="84"/>
      <c r="BB29" s="35">
        <f t="shared" si="3"/>
        <v>0</v>
      </c>
      <c r="BC29" s="39"/>
      <c r="BD29" s="35">
        <f t="shared" si="22"/>
        <v>0</v>
      </c>
      <c r="BE29" s="68">
        <f t="shared" si="23"/>
        <v>0</v>
      </c>
      <c r="BF29" s="43"/>
      <c r="BH29" s="21"/>
      <c r="BJ29" s="32">
        <f t="shared" si="24"/>
        <v>16</v>
      </c>
      <c r="BK29" s="33" t="str">
        <f t="shared" si="25"/>
        <v>Jumat</v>
      </c>
      <c r="BL29" s="34">
        <f t="shared" si="26"/>
        <v>44302</v>
      </c>
      <c r="BM29" s="35">
        <f t="shared" si="27"/>
        <v>0</v>
      </c>
      <c r="BN29" s="83"/>
      <c r="BO29" s="39"/>
      <c r="BP29" s="39"/>
      <c r="BQ29" s="83"/>
      <c r="BR29" s="39"/>
      <c r="BS29" s="36" t="str">
        <f>IF(BT29=0,"",VLOOKUP(WEEKDAY(BT29,2),MST!$B$3:$C$9,2,0))</f>
        <v/>
      </c>
      <c r="BT29" s="81"/>
      <c r="BU29" s="83"/>
      <c r="BV29" s="35">
        <f t="shared" si="4"/>
        <v>0</v>
      </c>
      <c r="BW29" s="39"/>
      <c r="BX29" s="35">
        <f t="shared" si="28"/>
        <v>0</v>
      </c>
      <c r="BY29" s="68">
        <f t="shared" si="29"/>
        <v>0</v>
      </c>
      <c r="BZ29" s="43"/>
      <c r="CB29" s="21"/>
      <c r="CD29" s="32">
        <f t="shared" si="30"/>
        <v>16</v>
      </c>
      <c r="CE29" s="33" t="str">
        <f t="shared" si="31"/>
        <v>Jumat</v>
      </c>
      <c r="CF29" s="34">
        <f t="shared" si="32"/>
        <v>44302</v>
      </c>
      <c r="CG29" s="35">
        <f t="shared" si="33"/>
        <v>0</v>
      </c>
      <c r="CH29" s="39"/>
      <c r="CI29" s="39"/>
      <c r="CJ29" s="39"/>
      <c r="CK29" s="83"/>
      <c r="CL29" s="39"/>
      <c r="CM29" s="36" t="str">
        <f>IF(CN29=0,"",VLOOKUP(WEEKDAY(CN29,2),MST!$B$3:$C$9,2,0))</f>
        <v/>
      </c>
      <c r="CN29" s="40"/>
      <c r="CO29" s="83"/>
      <c r="CP29" s="35">
        <f t="shared" si="5"/>
        <v>0</v>
      </c>
      <c r="CQ29" s="39"/>
      <c r="CR29" s="35">
        <f t="shared" si="34"/>
        <v>0</v>
      </c>
      <c r="CS29" s="68">
        <f t="shared" si="35"/>
        <v>0</v>
      </c>
      <c r="CT29" s="43"/>
      <c r="CV29" s="21"/>
      <c r="CX29" s="32">
        <f t="shared" si="36"/>
        <v>16</v>
      </c>
      <c r="CY29" s="33" t="str">
        <f t="shared" si="37"/>
        <v>Jumat</v>
      </c>
      <c r="CZ29" s="34">
        <f t="shared" si="38"/>
        <v>44302</v>
      </c>
      <c r="DA29" s="35">
        <f t="shared" si="39"/>
        <v>0</v>
      </c>
      <c r="DB29" s="39"/>
      <c r="DC29" s="39"/>
      <c r="DD29" s="39"/>
      <c r="DE29" s="39"/>
      <c r="DF29" s="39"/>
      <c r="DG29" s="36" t="str">
        <f>IF(DH29=0,"",VLOOKUP(WEEKDAY(DH29,2),MST!$B$3:$C$9,2,0))</f>
        <v/>
      </c>
      <c r="DH29" s="40"/>
      <c r="DI29" s="39"/>
      <c r="DJ29" s="35">
        <f t="shared" si="6"/>
        <v>0</v>
      </c>
      <c r="DK29" s="39"/>
      <c r="DL29" s="35">
        <f t="shared" si="40"/>
        <v>0</v>
      </c>
      <c r="DM29" s="68">
        <f t="shared" si="41"/>
        <v>0</v>
      </c>
      <c r="DN29" s="43"/>
    </row>
    <row r="30" spans="2:118" ht="20.100000000000001" customHeight="1">
      <c r="B30" s="32">
        <f t="shared" si="7"/>
        <v>17</v>
      </c>
      <c r="C30" s="33" t="str">
        <f>IFERROR(VLOOKUP(WEEKDAY(D30,2),MST!$B$3:$C$9,2,0),"")</f>
        <v>Sabtu</v>
      </c>
      <c r="D30" s="34">
        <f t="shared" si="42"/>
        <v>44303</v>
      </c>
      <c r="E30" s="35">
        <f t="shared" si="0"/>
        <v>87179004</v>
      </c>
      <c r="F30" s="35">
        <f t="shared" si="8"/>
        <v>0</v>
      </c>
      <c r="G30" s="35">
        <f t="shared" si="8"/>
        <v>0</v>
      </c>
      <c r="H30" s="35">
        <f t="shared" si="8"/>
        <v>0</v>
      </c>
      <c r="I30" s="35">
        <f t="shared" si="8"/>
        <v>87179004</v>
      </c>
      <c r="J30" s="35">
        <f t="shared" si="8"/>
        <v>0</v>
      </c>
      <c r="K30" s="36"/>
      <c r="L30" s="37"/>
      <c r="M30" s="35">
        <f t="shared" si="9"/>
        <v>87179004</v>
      </c>
      <c r="N30" s="35">
        <f t="shared" si="10"/>
        <v>0</v>
      </c>
      <c r="O30" s="35">
        <f t="shared" si="11"/>
        <v>0</v>
      </c>
      <c r="P30" s="35">
        <f t="shared" si="1"/>
        <v>0</v>
      </c>
      <c r="Q30" s="35"/>
      <c r="R30" s="42"/>
      <c r="T30" s="21"/>
      <c r="V30" s="32">
        <f t="shared" si="12"/>
        <v>17</v>
      </c>
      <c r="W30" s="33" t="str">
        <f t="shared" si="13"/>
        <v>Sabtu</v>
      </c>
      <c r="X30" s="34">
        <f t="shared" si="14"/>
        <v>44303</v>
      </c>
      <c r="Y30" s="35">
        <f t="shared" si="15"/>
        <v>87179004</v>
      </c>
      <c r="Z30" s="83"/>
      <c r="AA30" s="39"/>
      <c r="AB30" s="74"/>
      <c r="AC30" s="84">
        <v>87179004</v>
      </c>
      <c r="AD30" s="39"/>
      <c r="AE30" s="36" t="str">
        <f>IF(AF30=0,"",VLOOKUP(WEEKDAY(AF30,2),MST!$B$3:$C$9,2,0))</f>
        <v>Senin</v>
      </c>
      <c r="AF30" s="81">
        <v>44305</v>
      </c>
      <c r="AG30" s="84">
        <v>87179004</v>
      </c>
      <c r="AH30" s="35">
        <f t="shared" si="2"/>
        <v>0</v>
      </c>
      <c r="AI30" s="84"/>
      <c r="AJ30" s="35">
        <f t="shared" si="16"/>
        <v>0</v>
      </c>
      <c r="AK30" s="68">
        <f t="shared" si="17"/>
        <v>2</v>
      </c>
      <c r="AL30" s="43"/>
      <c r="AN30" s="21"/>
      <c r="AP30" s="32">
        <f t="shared" si="18"/>
        <v>17</v>
      </c>
      <c r="AQ30" s="33" t="str">
        <f t="shared" si="19"/>
        <v>Sabtu</v>
      </c>
      <c r="AR30" s="34">
        <f t="shared" si="20"/>
        <v>44303</v>
      </c>
      <c r="AS30" s="35">
        <f t="shared" si="21"/>
        <v>0</v>
      </c>
      <c r="AT30" s="83"/>
      <c r="AU30" s="39"/>
      <c r="AV30" s="39"/>
      <c r="AW30" s="39"/>
      <c r="AX30" s="39"/>
      <c r="AY30" s="36" t="str">
        <f>IF(AZ30=0,"",VLOOKUP(WEEKDAY(AZ30,2),MST!$B$3:$C$9,2,0))</f>
        <v/>
      </c>
      <c r="AZ30" s="81"/>
      <c r="BA30" s="84"/>
      <c r="BB30" s="35">
        <f t="shared" si="3"/>
        <v>0</v>
      </c>
      <c r="BC30" s="39"/>
      <c r="BD30" s="35">
        <f t="shared" si="22"/>
        <v>0</v>
      </c>
      <c r="BE30" s="68">
        <f t="shared" si="23"/>
        <v>0</v>
      </c>
      <c r="BF30" s="43"/>
      <c r="BH30" s="21"/>
      <c r="BJ30" s="32">
        <f t="shared" si="24"/>
        <v>17</v>
      </c>
      <c r="BK30" s="33" t="str">
        <f t="shared" si="25"/>
        <v>Sabtu</v>
      </c>
      <c r="BL30" s="34">
        <f t="shared" si="26"/>
        <v>44303</v>
      </c>
      <c r="BM30" s="35">
        <f t="shared" si="27"/>
        <v>0</v>
      </c>
      <c r="BN30" s="39"/>
      <c r="BO30" s="39"/>
      <c r="BP30" s="39"/>
      <c r="BQ30" s="83"/>
      <c r="BR30" s="39"/>
      <c r="BS30" s="36" t="str">
        <f>IF(BT30=0,"",VLOOKUP(WEEKDAY(BT30,2),MST!$B$3:$C$9,2,0))</f>
        <v/>
      </c>
      <c r="BT30" s="81"/>
      <c r="BU30" s="83"/>
      <c r="BV30" s="35">
        <f t="shared" si="4"/>
        <v>0</v>
      </c>
      <c r="BW30" s="39"/>
      <c r="BX30" s="35">
        <f t="shared" si="28"/>
        <v>0</v>
      </c>
      <c r="BY30" s="68">
        <f t="shared" si="29"/>
        <v>0</v>
      </c>
      <c r="BZ30" s="43"/>
      <c r="CB30" s="21"/>
      <c r="CD30" s="32">
        <f t="shared" si="30"/>
        <v>17</v>
      </c>
      <c r="CE30" s="33" t="str">
        <f t="shared" si="31"/>
        <v>Sabtu</v>
      </c>
      <c r="CF30" s="34">
        <f t="shared" si="32"/>
        <v>44303</v>
      </c>
      <c r="CG30" s="35">
        <f t="shared" si="33"/>
        <v>0</v>
      </c>
      <c r="CH30" s="39"/>
      <c r="CI30" s="39"/>
      <c r="CJ30" s="39"/>
      <c r="CK30" s="83"/>
      <c r="CL30" s="39"/>
      <c r="CM30" s="36" t="str">
        <f>IF(CN30=0,"",VLOOKUP(WEEKDAY(CN30,2),MST!$B$3:$C$9,2,0))</f>
        <v/>
      </c>
      <c r="CN30" s="40"/>
      <c r="CO30" s="83"/>
      <c r="CP30" s="35">
        <f t="shared" si="5"/>
        <v>0</v>
      </c>
      <c r="CQ30" s="39"/>
      <c r="CR30" s="35">
        <f t="shared" si="34"/>
        <v>0</v>
      </c>
      <c r="CS30" s="68">
        <f t="shared" si="35"/>
        <v>0</v>
      </c>
      <c r="CT30" s="43"/>
      <c r="CV30" s="21"/>
      <c r="CX30" s="32">
        <f t="shared" si="36"/>
        <v>17</v>
      </c>
      <c r="CY30" s="33" t="str">
        <f t="shared" si="37"/>
        <v>Sabtu</v>
      </c>
      <c r="CZ30" s="34">
        <f t="shared" si="38"/>
        <v>44303</v>
      </c>
      <c r="DA30" s="35">
        <f t="shared" si="39"/>
        <v>0</v>
      </c>
      <c r="DB30" s="39"/>
      <c r="DC30" s="39"/>
      <c r="DD30" s="39"/>
      <c r="DE30" s="39"/>
      <c r="DF30" s="39"/>
      <c r="DG30" s="36" t="str">
        <f>IF(DH30=0,"",VLOOKUP(WEEKDAY(DH30,2),MST!$B$3:$C$9,2,0))</f>
        <v/>
      </c>
      <c r="DH30" s="40"/>
      <c r="DI30" s="39"/>
      <c r="DJ30" s="35">
        <f t="shared" si="6"/>
        <v>0</v>
      </c>
      <c r="DK30" s="39"/>
      <c r="DL30" s="35">
        <f t="shared" si="40"/>
        <v>0</v>
      </c>
      <c r="DM30" s="68">
        <f t="shared" si="41"/>
        <v>0</v>
      </c>
      <c r="DN30" s="43"/>
    </row>
    <row r="31" spans="2:118" ht="20.100000000000001" customHeight="1">
      <c r="B31" s="32">
        <f t="shared" si="7"/>
        <v>18</v>
      </c>
      <c r="C31" s="33" t="str">
        <f>IFERROR(VLOOKUP(WEEKDAY(D31,2),MST!$B$3:$C$9,2,0),"")</f>
        <v>Minggu</v>
      </c>
      <c r="D31" s="34">
        <f t="shared" si="42"/>
        <v>44304</v>
      </c>
      <c r="E31" s="35">
        <f t="shared" si="0"/>
        <v>0</v>
      </c>
      <c r="F31" s="35">
        <f t="shared" si="8"/>
        <v>0</v>
      </c>
      <c r="G31" s="35">
        <f t="shared" si="8"/>
        <v>0</v>
      </c>
      <c r="H31" s="35">
        <f t="shared" si="8"/>
        <v>0</v>
      </c>
      <c r="I31" s="35">
        <f t="shared" si="8"/>
        <v>0</v>
      </c>
      <c r="J31" s="35">
        <f t="shared" si="8"/>
        <v>0</v>
      </c>
      <c r="K31" s="36"/>
      <c r="L31" s="37"/>
      <c r="M31" s="35">
        <f t="shared" si="9"/>
        <v>0</v>
      </c>
      <c r="N31" s="35">
        <f t="shared" si="10"/>
        <v>0</v>
      </c>
      <c r="O31" s="35">
        <f t="shared" si="11"/>
        <v>0</v>
      </c>
      <c r="P31" s="35">
        <f t="shared" si="1"/>
        <v>0</v>
      </c>
      <c r="Q31" s="35"/>
      <c r="R31" s="42"/>
      <c r="T31" s="21"/>
      <c r="V31" s="32">
        <f t="shared" si="12"/>
        <v>18</v>
      </c>
      <c r="W31" s="33" t="str">
        <f t="shared" si="13"/>
        <v>Minggu</v>
      </c>
      <c r="X31" s="34">
        <f t="shared" si="14"/>
        <v>44304</v>
      </c>
      <c r="Y31" s="35">
        <f t="shared" si="15"/>
        <v>0</v>
      </c>
      <c r="Z31" s="83"/>
      <c r="AA31" s="39"/>
      <c r="AB31" s="39"/>
      <c r="AC31" s="84"/>
      <c r="AD31" s="39"/>
      <c r="AE31" s="36" t="str">
        <f>IF(AF31=0,"",VLOOKUP(WEEKDAY(AF31,2),MST!$B$3:$C$9,2,0))</f>
        <v/>
      </c>
      <c r="AF31" s="81"/>
      <c r="AG31" s="84"/>
      <c r="AH31" s="35">
        <f t="shared" si="2"/>
        <v>0</v>
      </c>
      <c r="AI31" s="84"/>
      <c r="AJ31" s="35">
        <f t="shared" si="16"/>
        <v>0</v>
      </c>
      <c r="AK31" s="68">
        <f t="shared" si="17"/>
        <v>0</v>
      </c>
      <c r="AL31" s="43"/>
      <c r="AN31" s="21"/>
      <c r="AP31" s="32">
        <f t="shared" si="18"/>
        <v>18</v>
      </c>
      <c r="AQ31" s="33" t="str">
        <f t="shared" si="19"/>
        <v>Minggu</v>
      </c>
      <c r="AR31" s="34">
        <f t="shared" si="20"/>
        <v>44304</v>
      </c>
      <c r="AS31" s="35">
        <f t="shared" si="21"/>
        <v>0</v>
      </c>
      <c r="AT31" s="39"/>
      <c r="AU31" s="39"/>
      <c r="AV31" s="79"/>
      <c r="AW31" s="84"/>
      <c r="AX31" s="39"/>
      <c r="AY31" s="36" t="str">
        <f>IF(AZ31=0,"",VLOOKUP(WEEKDAY(AZ31,2),MST!$B$3:$C$9,2,0))</f>
        <v/>
      </c>
      <c r="AZ31" s="104"/>
      <c r="BA31" s="84"/>
      <c r="BB31" s="35">
        <f t="shared" si="3"/>
        <v>0</v>
      </c>
      <c r="BC31" s="39"/>
      <c r="BD31" s="35">
        <f t="shared" si="22"/>
        <v>0</v>
      </c>
      <c r="BE31" s="68">
        <f t="shared" si="23"/>
        <v>0</v>
      </c>
      <c r="BF31" s="43"/>
      <c r="BH31" s="21"/>
      <c r="BJ31" s="32">
        <f t="shared" si="24"/>
        <v>18</v>
      </c>
      <c r="BK31" s="33" t="str">
        <f t="shared" si="25"/>
        <v>Minggu</v>
      </c>
      <c r="BL31" s="34">
        <f t="shared" si="26"/>
        <v>44304</v>
      </c>
      <c r="BM31" s="35">
        <f t="shared" si="27"/>
        <v>0</v>
      </c>
      <c r="BN31" s="83"/>
      <c r="BO31" s="39"/>
      <c r="BP31" s="79"/>
      <c r="BQ31" s="84"/>
      <c r="BR31" s="39"/>
      <c r="BS31" s="36" t="str">
        <f>IF(BT31=0,"",VLOOKUP(WEEKDAY(BT31,2),MST!$B$3:$C$9,2,0))</f>
        <v/>
      </c>
      <c r="BT31" s="104"/>
      <c r="BU31" s="83"/>
      <c r="BV31" s="35">
        <f t="shared" si="4"/>
        <v>0</v>
      </c>
      <c r="BW31" s="84"/>
      <c r="BX31" s="35">
        <f t="shared" si="28"/>
        <v>0</v>
      </c>
      <c r="BY31" s="68">
        <f t="shared" si="29"/>
        <v>0</v>
      </c>
      <c r="BZ31" s="43"/>
      <c r="CB31" s="21"/>
      <c r="CD31" s="32">
        <f t="shared" si="30"/>
        <v>18</v>
      </c>
      <c r="CE31" s="33" t="str">
        <f t="shared" si="31"/>
        <v>Minggu</v>
      </c>
      <c r="CF31" s="34">
        <f t="shared" si="32"/>
        <v>44304</v>
      </c>
      <c r="CG31" s="35">
        <f t="shared" si="33"/>
        <v>0</v>
      </c>
      <c r="CH31" s="39"/>
      <c r="CI31" s="39"/>
      <c r="CJ31" s="39"/>
      <c r="CK31" s="83"/>
      <c r="CL31" s="39"/>
      <c r="CM31" s="36" t="str">
        <f>IF(CN31=0,"",VLOOKUP(WEEKDAY(CN31,2),MST!$B$3:$C$9,2,0))</f>
        <v/>
      </c>
      <c r="CN31" s="40"/>
      <c r="CO31" s="83"/>
      <c r="CP31" s="35">
        <f t="shared" si="5"/>
        <v>0</v>
      </c>
      <c r="CQ31" s="39"/>
      <c r="CR31" s="35">
        <f t="shared" si="34"/>
        <v>0</v>
      </c>
      <c r="CS31" s="68">
        <f t="shared" si="35"/>
        <v>0</v>
      </c>
      <c r="CT31" s="43"/>
      <c r="CV31" s="21"/>
      <c r="CX31" s="32">
        <f t="shared" si="36"/>
        <v>18</v>
      </c>
      <c r="CY31" s="33" t="str">
        <f t="shared" si="37"/>
        <v>Minggu</v>
      </c>
      <c r="CZ31" s="34">
        <f t="shared" si="38"/>
        <v>44304</v>
      </c>
      <c r="DA31" s="35">
        <f t="shared" si="39"/>
        <v>0</v>
      </c>
      <c r="DB31" s="39"/>
      <c r="DC31" s="39"/>
      <c r="DD31" s="39"/>
      <c r="DE31" s="39"/>
      <c r="DF31" s="39"/>
      <c r="DG31" s="36" t="str">
        <f>IF(DH31=0,"",VLOOKUP(WEEKDAY(DH31,2),MST!$B$3:$C$9,2,0))</f>
        <v/>
      </c>
      <c r="DH31" s="40"/>
      <c r="DI31" s="39"/>
      <c r="DJ31" s="35">
        <f t="shared" si="6"/>
        <v>0</v>
      </c>
      <c r="DK31" s="39"/>
      <c r="DL31" s="35">
        <f t="shared" si="40"/>
        <v>0</v>
      </c>
      <c r="DM31" s="68">
        <f t="shared" si="41"/>
        <v>0</v>
      </c>
      <c r="DN31" s="43"/>
    </row>
    <row r="32" spans="2:118" ht="20.100000000000001" customHeight="1">
      <c r="B32" s="32">
        <f t="shared" si="7"/>
        <v>19</v>
      </c>
      <c r="C32" s="33" t="str">
        <f>IFERROR(VLOOKUP(WEEKDAY(D32,2),MST!$B$3:$C$9,2,0),"")</f>
        <v>Senin</v>
      </c>
      <c r="D32" s="34">
        <f t="shared" si="42"/>
        <v>44305</v>
      </c>
      <c r="E32" s="35">
        <f t="shared" si="0"/>
        <v>235644868</v>
      </c>
      <c r="F32" s="35">
        <f t="shared" si="8"/>
        <v>0</v>
      </c>
      <c r="G32" s="35">
        <f t="shared" si="8"/>
        <v>0</v>
      </c>
      <c r="H32" s="35">
        <f t="shared" si="8"/>
        <v>0</v>
      </c>
      <c r="I32" s="35">
        <f t="shared" si="8"/>
        <v>235644868</v>
      </c>
      <c r="J32" s="35">
        <f t="shared" si="8"/>
        <v>0</v>
      </c>
      <c r="K32" s="36"/>
      <c r="L32" s="37"/>
      <c r="M32" s="35">
        <f t="shared" si="9"/>
        <v>235644868</v>
      </c>
      <c r="N32" s="35">
        <f t="shared" si="10"/>
        <v>0</v>
      </c>
      <c r="O32" s="35">
        <f t="shared" si="11"/>
        <v>0</v>
      </c>
      <c r="P32" s="35">
        <f t="shared" si="1"/>
        <v>0</v>
      </c>
      <c r="Q32" s="35"/>
      <c r="R32" s="42"/>
      <c r="T32" s="21"/>
      <c r="V32" s="32">
        <f t="shared" si="12"/>
        <v>19</v>
      </c>
      <c r="W32" s="33" t="str">
        <f t="shared" si="13"/>
        <v>Senin</v>
      </c>
      <c r="X32" s="34">
        <f t="shared" si="14"/>
        <v>44305</v>
      </c>
      <c r="Y32" s="35">
        <f t="shared" si="15"/>
        <v>235644868</v>
      </c>
      <c r="Z32" s="84"/>
      <c r="AA32" s="84"/>
      <c r="AB32" s="39"/>
      <c r="AC32" s="84">
        <v>235644868</v>
      </c>
      <c r="AD32" s="39"/>
      <c r="AE32" s="36" t="str">
        <f>IF(AF32=0,"",VLOOKUP(WEEKDAY(AF32,2),MST!$B$3:$C$9,2,0))</f>
        <v>Selasa</v>
      </c>
      <c r="AF32" s="81">
        <v>44306</v>
      </c>
      <c r="AG32" s="84">
        <v>235644868</v>
      </c>
      <c r="AH32" s="35">
        <f t="shared" si="2"/>
        <v>0</v>
      </c>
      <c r="AI32" s="84"/>
      <c r="AJ32" s="35">
        <f t="shared" si="16"/>
        <v>0</v>
      </c>
      <c r="AK32" s="68">
        <f t="shared" si="17"/>
        <v>1</v>
      </c>
      <c r="AL32" s="43"/>
      <c r="AN32" s="21"/>
      <c r="AP32" s="32">
        <f t="shared" si="18"/>
        <v>19</v>
      </c>
      <c r="AQ32" s="33" t="str">
        <f t="shared" si="19"/>
        <v>Senin</v>
      </c>
      <c r="AR32" s="34">
        <f t="shared" si="20"/>
        <v>44305</v>
      </c>
      <c r="AS32" s="35">
        <f t="shared" si="21"/>
        <v>0</v>
      </c>
      <c r="AT32" s="39"/>
      <c r="AU32" s="39"/>
      <c r="AV32" s="79"/>
      <c r="AW32" s="84"/>
      <c r="AX32" s="39"/>
      <c r="AY32" s="36" t="str">
        <f>IF(AZ32=0,"",VLOOKUP(WEEKDAY(AZ32,2),MST!$B$3:$C$9,2,0))</f>
        <v/>
      </c>
      <c r="AZ32" s="81"/>
      <c r="BA32" s="84"/>
      <c r="BB32" s="35">
        <f t="shared" si="3"/>
        <v>0</v>
      </c>
      <c r="BC32" s="39"/>
      <c r="BD32" s="35">
        <f t="shared" si="22"/>
        <v>0</v>
      </c>
      <c r="BE32" s="68">
        <f t="shared" si="23"/>
        <v>0</v>
      </c>
      <c r="BF32" s="43"/>
      <c r="BH32" s="21"/>
      <c r="BJ32" s="32">
        <f t="shared" si="24"/>
        <v>19</v>
      </c>
      <c r="BK32" s="33" t="str">
        <f t="shared" si="25"/>
        <v>Senin</v>
      </c>
      <c r="BL32" s="34">
        <f t="shared" si="26"/>
        <v>44305</v>
      </c>
      <c r="BM32" s="35">
        <f t="shared" si="27"/>
        <v>0</v>
      </c>
      <c r="BN32" s="83"/>
      <c r="BO32" s="39"/>
      <c r="BP32" s="79"/>
      <c r="BQ32" s="84"/>
      <c r="BR32" s="39"/>
      <c r="BS32" s="36" t="str">
        <f>IF(BT32=0,"",VLOOKUP(WEEKDAY(BT32,2),MST!$B$3:$C$9,2,0))</f>
        <v/>
      </c>
      <c r="BT32" s="104"/>
      <c r="BU32" s="83"/>
      <c r="BV32" s="35">
        <f t="shared" si="4"/>
        <v>0</v>
      </c>
      <c r="BW32" s="83"/>
      <c r="BX32" s="35">
        <f t="shared" si="28"/>
        <v>0</v>
      </c>
      <c r="BY32" s="68">
        <f t="shared" si="29"/>
        <v>0</v>
      </c>
      <c r="BZ32" s="43"/>
      <c r="CB32" s="21"/>
      <c r="CD32" s="32">
        <f t="shared" si="30"/>
        <v>19</v>
      </c>
      <c r="CE32" s="33" t="str">
        <f t="shared" si="31"/>
        <v>Senin</v>
      </c>
      <c r="CF32" s="34">
        <f t="shared" si="32"/>
        <v>44305</v>
      </c>
      <c r="CG32" s="35">
        <f t="shared" si="33"/>
        <v>0</v>
      </c>
      <c r="CH32" s="39"/>
      <c r="CI32" s="39"/>
      <c r="CJ32" s="39"/>
      <c r="CK32" s="83"/>
      <c r="CL32" s="39"/>
      <c r="CM32" s="36" t="str">
        <f>IF(CN32=0,"",VLOOKUP(WEEKDAY(CN32,2),MST!$B$3:$C$9,2,0))</f>
        <v/>
      </c>
      <c r="CN32" s="40"/>
      <c r="CO32" s="83"/>
      <c r="CP32" s="35">
        <f t="shared" si="5"/>
        <v>0</v>
      </c>
      <c r="CQ32" s="39"/>
      <c r="CR32" s="35">
        <f t="shared" si="34"/>
        <v>0</v>
      </c>
      <c r="CS32" s="68">
        <f t="shared" si="35"/>
        <v>0</v>
      </c>
      <c r="CT32" s="43"/>
      <c r="CV32" s="21"/>
      <c r="CX32" s="32">
        <f t="shared" si="36"/>
        <v>19</v>
      </c>
      <c r="CY32" s="33" t="str">
        <f t="shared" si="37"/>
        <v>Senin</v>
      </c>
      <c r="CZ32" s="34">
        <f t="shared" si="38"/>
        <v>44305</v>
      </c>
      <c r="DA32" s="35">
        <f t="shared" si="39"/>
        <v>0</v>
      </c>
      <c r="DB32" s="39"/>
      <c r="DC32" s="39"/>
      <c r="DD32" s="39"/>
      <c r="DE32" s="39"/>
      <c r="DF32" s="39"/>
      <c r="DG32" s="36" t="str">
        <f>IF(DH32=0,"",VLOOKUP(WEEKDAY(DH32,2),MST!$B$3:$C$9,2,0))</f>
        <v/>
      </c>
      <c r="DH32" s="40"/>
      <c r="DI32" s="39"/>
      <c r="DJ32" s="35">
        <f t="shared" si="6"/>
        <v>0</v>
      </c>
      <c r="DK32" s="39"/>
      <c r="DL32" s="35">
        <f t="shared" si="40"/>
        <v>0</v>
      </c>
      <c r="DM32" s="68">
        <f t="shared" si="41"/>
        <v>0</v>
      </c>
      <c r="DN32" s="43"/>
    </row>
    <row r="33" spans="2:118" ht="20.100000000000001" customHeight="1">
      <c r="B33" s="32">
        <f t="shared" si="7"/>
        <v>20</v>
      </c>
      <c r="C33" s="33" t="str">
        <f>IFERROR(VLOOKUP(WEEKDAY(D33,2),MST!$B$3:$C$9,2,0),"")</f>
        <v>Selasa</v>
      </c>
      <c r="D33" s="34">
        <f t="shared" si="42"/>
        <v>44306</v>
      </c>
      <c r="E33" s="35">
        <f t="shared" si="0"/>
        <v>20691427</v>
      </c>
      <c r="F33" s="35">
        <f t="shared" si="8"/>
        <v>0</v>
      </c>
      <c r="G33" s="35">
        <f t="shared" si="8"/>
        <v>0</v>
      </c>
      <c r="H33" s="35">
        <f t="shared" si="8"/>
        <v>0</v>
      </c>
      <c r="I33" s="35">
        <f t="shared" si="8"/>
        <v>20691427</v>
      </c>
      <c r="J33" s="35">
        <f t="shared" si="8"/>
        <v>0</v>
      </c>
      <c r="K33" s="36"/>
      <c r="L33" s="37"/>
      <c r="M33" s="35">
        <f t="shared" si="9"/>
        <v>20691427</v>
      </c>
      <c r="N33" s="35">
        <f t="shared" si="10"/>
        <v>0</v>
      </c>
      <c r="O33" s="35">
        <f t="shared" si="11"/>
        <v>0</v>
      </c>
      <c r="P33" s="35">
        <f t="shared" si="1"/>
        <v>0</v>
      </c>
      <c r="Q33" s="35"/>
      <c r="R33" s="42"/>
      <c r="T33" s="21"/>
      <c r="V33" s="32">
        <f t="shared" si="12"/>
        <v>20</v>
      </c>
      <c r="W33" s="33" t="str">
        <f t="shared" si="13"/>
        <v>Selasa</v>
      </c>
      <c r="X33" s="34">
        <f t="shared" si="14"/>
        <v>44306</v>
      </c>
      <c r="Y33" s="35">
        <f t="shared" si="15"/>
        <v>20691427</v>
      </c>
      <c r="Z33" s="83"/>
      <c r="AA33" s="39"/>
      <c r="AB33" s="74"/>
      <c r="AC33" s="129">
        <v>20691427</v>
      </c>
      <c r="AD33" s="39"/>
      <c r="AE33" s="36" t="str">
        <f>IF(AF33=0,"",VLOOKUP(WEEKDAY(AF33,2),MST!$B$3:$C$9,2,0))</f>
        <v>Rabu</v>
      </c>
      <c r="AF33" s="81">
        <v>44307</v>
      </c>
      <c r="AG33" s="129">
        <v>20691427</v>
      </c>
      <c r="AH33" s="35">
        <f t="shared" si="2"/>
        <v>0</v>
      </c>
      <c r="AI33" s="84"/>
      <c r="AJ33" s="35">
        <f t="shared" si="16"/>
        <v>0</v>
      </c>
      <c r="AK33" s="68">
        <f t="shared" si="17"/>
        <v>1</v>
      </c>
      <c r="AL33" s="76" t="s">
        <v>96</v>
      </c>
      <c r="AN33" s="21"/>
      <c r="AP33" s="32">
        <f t="shared" si="18"/>
        <v>20</v>
      </c>
      <c r="AQ33" s="33" t="str">
        <f t="shared" si="19"/>
        <v>Selasa</v>
      </c>
      <c r="AR33" s="34">
        <f t="shared" si="20"/>
        <v>44306</v>
      </c>
      <c r="AS33" s="35">
        <f t="shared" si="21"/>
        <v>0</v>
      </c>
      <c r="AT33" s="39"/>
      <c r="AU33" s="39"/>
      <c r="AV33" s="39"/>
      <c r="AW33" s="83"/>
      <c r="AX33" s="39"/>
      <c r="AY33" s="36" t="str">
        <f>IF(AZ33=0,"",VLOOKUP(WEEKDAY(AZ33,2),MST!$B$3:$C$9,2,0))</f>
        <v/>
      </c>
      <c r="AZ33" s="104"/>
      <c r="BA33" s="84"/>
      <c r="BB33" s="35">
        <f t="shared" si="3"/>
        <v>0</v>
      </c>
      <c r="BC33" s="39"/>
      <c r="BD33" s="35">
        <f t="shared" si="22"/>
        <v>0</v>
      </c>
      <c r="BE33" s="68">
        <f t="shared" si="23"/>
        <v>0</v>
      </c>
      <c r="BF33" s="43"/>
      <c r="BH33" s="21"/>
      <c r="BJ33" s="32">
        <f t="shared" si="24"/>
        <v>20</v>
      </c>
      <c r="BK33" s="33" t="str">
        <f t="shared" si="25"/>
        <v>Selasa</v>
      </c>
      <c r="BL33" s="34">
        <f t="shared" si="26"/>
        <v>44306</v>
      </c>
      <c r="BM33" s="35">
        <f t="shared" si="27"/>
        <v>0</v>
      </c>
      <c r="BN33" s="39"/>
      <c r="BO33" s="39"/>
      <c r="BP33" s="39"/>
      <c r="BQ33" s="83"/>
      <c r="BR33" s="39"/>
      <c r="BS33" s="36" t="str">
        <f>IF(BT33=0,"",VLOOKUP(WEEKDAY(BT33,2),MST!$B$3:$C$9,2,0))</f>
        <v/>
      </c>
      <c r="BT33" s="81"/>
      <c r="BU33" s="83"/>
      <c r="BV33" s="35">
        <f t="shared" si="4"/>
        <v>0</v>
      </c>
      <c r="BW33" s="79"/>
      <c r="BX33" s="35">
        <f t="shared" si="28"/>
        <v>0</v>
      </c>
      <c r="BY33" s="68">
        <f t="shared" si="29"/>
        <v>0</v>
      </c>
      <c r="BZ33" s="43"/>
      <c r="CB33" s="21"/>
      <c r="CD33" s="32">
        <f t="shared" si="30"/>
        <v>20</v>
      </c>
      <c r="CE33" s="33" t="str">
        <f t="shared" si="31"/>
        <v>Selasa</v>
      </c>
      <c r="CF33" s="34">
        <f t="shared" si="32"/>
        <v>44306</v>
      </c>
      <c r="CG33" s="35">
        <f t="shared" si="33"/>
        <v>0</v>
      </c>
      <c r="CH33" s="39"/>
      <c r="CI33" s="39"/>
      <c r="CJ33" s="39"/>
      <c r="CK33" s="83"/>
      <c r="CL33" s="39"/>
      <c r="CM33" s="36" t="str">
        <f>IF(CN33=0,"",VLOOKUP(WEEKDAY(CN33,2),MST!$B$3:$C$9,2,0))</f>
        <v/>
      </c>
      <c r="CN33" s="40"/>
      <c r="CO33" s="83"/>
      <c r="CP33" s="35">
        <f t="shared" si="5"/>
        <v>0</v>
      </c>
      <c r="CQ33" s="39"/>
      <c r="CR33" s="35">
        <f t="shared" si="34"/>
        <v>0</v>
      </c>
      <c r="CS33" s="68">
        <f t="shared" si="35"/>
        <v>0</v>
      </c>
      <c r="CT33" s="43"/>
      <c r="CV33" s="21"/>
      <c r="CX33" s="32">
        <f t="shared" si="36"/>
        <v>20</v>
      </c>
      <c r="CY33" s="33" t="str">
        <f t="shared" si="37"/>
        <v>Selasa</v>
      </c>
      <c r="CZ33" s="34">
        <f t="shared" si="38"/>
        <v>44306</v>
      </c>
      <c r="DA33" s="35">
        <f t="shared" si="39"/>
        <v>0</v>
      </c>
      <c r="DB33" s="39"/>
      <c r="DC33" s="39"/>
      <c r="DD33" s="39"/>
      <c r="DE33" s="39"/>
      <c r="DF33" s="39"/>
      <c r="DG33" s="36" t="str">
        <f>IF(DH33=0,"",VLOOKUP(WEEKDAY(DH33,2),MST!$B$3:$C$9,2,0))</f>
        <v/>
      </c>
      <c r="DH33" s="40"/>
      <c r="DI33" s="39"/>
      <c r="DJ33" s="35">
        <f t="shared" si="6"/>
        <v>0</v>
      </c>
      <c r="DK33" s="39"/>
      <c r="DL33" s="35">
        <f t="shared" si="40"/>
        <v>0</v>
      </c>
      <c r="DM33" s="68">
        <f t="shared" si="41"/>
        <v>0</v>
      </c>
      <c r="DN33" s="43"/>
    </row>
    <row r="34" spans="2:118" ht="20.100000000000001" customHeight="1">
      <c r="B34" s="32">
        <f t="shared" si="7"/>
        <v>21</v>
      </c>
      <c r="C34" s="33" t="str">
        <f>IFERROR(VLOOKUP(WEEKDAY(D34,2),MST!$B$3:$C$9,2,0),"")</f>
        <v>Rabu</v>
      </c>
      <c r="D34" s="34">
        <f t="shared" si="42"/>
        <v>44307</v>
      </c>
      <c r="E34" s="35">
        <f t="shared" si="0"/>
        <v>59158771</v>
      </c>
      <c r="F34" s="35">
        <f t="shared" si="8"/>
        <v>0</v>
      </c>
      <c r="G34" s="35">
        <f t="shared" si="8"/>
        <v>0</v>
      </c>
      <c r="H34" s="35">
        <f t="shared" si="8"/>
        <v>0</v>
      </c>
      <c r="I34" s="35">
        <f t="shared" si="8"/>
        <v>59158771</v>
      </c>
      <c r="J34" s="35">
        <f t="shared" si="8"/>
        <v>0</v>
      </c>
      <c r="K34" s="36"/>
      <c r="L34" s="37"/>
      <c r="M34" s="35">
        <f t="shared" si="9"/>
        <v>59158771</v>
      </c>
      <c r="N34" s="35">
        <f t="shared" si="10"/>
        <v>0</v>
      </c>
      <c r="O34" s="35">
        <f t="shared" si="11"/>
        <v>0</v>
      </c>
      <c r="P34" s="35">
        <f t="shared" si="1"/>
        <v>0</v>
      </c>
      <c r="Q34" s="35"/>
      <c r="R34" s="42"/>
      <c r="T34" s="21"/>
      <c r="V34" s="32">
        <f t="shared" si="12"/>
        <v>21</v>
      </c>
      <c r="W34" s="33" t="str">
        <f t="shared" si="13"/>
        <v>Rabu</v>
      </c>
      <c r="X34" s="34">
        <f t="shared" si="14"/>
        <v>44307</v>
      </c>
      <c r="Y34" s="35">
        <f t="shared" si="15"/>
        <v>59158771</v>
      </c>
      <c r="Z34" s="84"/>
      <c r="AA34" s="39"/>
      <c r="AB34" s="74"/>
      <c r="AC34" s="84">
        <v>59158771</v>
      </c>
      <c r="AD34" s="39"/>
      <c r="AE34" s="36" t="str">
        <f>IF(AF34=0,"",VLOOKUP(WEEKDAY(AF34,2),MST!$B$3:$C$9,2,0))</f>
        <v>Kamis</v>
      </c>
      <c r="AF34" s="81">
        <v>44308</v>
      </c>
      <c r="AG34" s="84">
        <v>59158771</v>
      </c>
      <c r="AH34" s="35">
        <f t="shared" si="2"/>
        <v>0</v>
      </c>
      <c r="AI34" s="84"/>
      <c r="AJ34" s="35">
        <f t="shared" si="16"/>
        <v>0</v>
      </c>
      <c r="AK34" s="68">
        <f t="shared" si="17"/>
        <v>1</v>
      </c>
      <c r="AL34" s="76" t="s">
        <v>97</v>
      </c>
      <c r="AN34" s="21"/>
      <c r="AP34" s="32">
        <f t="shared" si="18"/>
        <v>21</v>
      </c>
      <c r="AQ34" s="33" t="str">
        <f t="shared" si="19"/>
        <v>Rabu</v>
      </c>
      <c r="AR34" s="34">
        <f t="shared" si="20"/>
        <v>44307</v>
      </c>
      <c r="AS34" s="35">
        <f t="shared" si="21"/>
        <v>0</v>
      </c>
      <c r="AT34" s="39"/>
      <c r="AU34" s="39"/>
      <c r="AV34" s="39"/>
      <c r="AW34" s="83"/>
      <c r="AX34" s="39"/>
      <c r="AY34" s="36" t="str">
        <f>IF(AZ34=0,"",VLOOKUP(WEEKDAY(AZ34,2),MST!$B$3:$C$9,2,0))</f>
        <v/>
      </c>
      <c r="AZ34" s="81"/>
      <c r="BA34" s="84"/>
      <c r="BB34" s="35">
        <f t="shared" si="3"/>
        <v>0</v>
      </c>
      <c r="BC34" s="74"/>
      <c r="BD34" s="35">
        <f t="shared" si="22"/>
        <v>0</v>
      </c>
      <c r="BE34" s="68">
        <f t="shared" si="23"/>
        <v>0</v>
      </c>
      <c r="BF34" s="43"/>
      <c r="BH34" s="21"/>
      <c r="BJ34" s="32">
        <f t="shared" si="24"/>
        <v>21</v>
      </c>
      <c r="BK34" s="33" t="str">
        <f t="shared" si="25"/>
        <v>Rabu</v>
      </c>
      <c r="BL34" s="34">
        <f t="shared" si="26"/>
        <v>44307</v>
      </c>
      <c r="BM34" s="35">
        <f t="shared" si="27"/>
        <v>0</v>
      </c>
      <c r="BN34" s="39"/>
      <c r="BO34" s="39"/>
      <c r="BP34" s="39"/>
      <c r="BQ34" s="83"/>
      <c r="BR34" s="39"/>
      <c r="BS34" s="36" t="str">
        <f>IF(BT34=0,"",VLOOKUP(WEEKDAY(BT34,2),MST!$B$3:$C$9,2,0))</f>
        <v/>
      </c>
      <c r="BT34" s="81"/>
      <c r="BU34" s="83"/>
      <c r="BV34" s="35">
        <f t="shared" si="4"/>
        <v>0</v>
      </c>
      <c r="BW34" s="84"/>
      <c r="BX34" s="35">
        <f t="shared" si="28"/>
        <v>0</v>
      </c>
      <c r="BY34" s="68">
        <f t="shared" si="29"/>
        <v>0</v>
      </c>
      <c r="BZ34" s="43"/>
      <c r="CB34" s="21"/>
      <c r="CD34" s="32">
        <f t="shared" si="30"/>
        <v>21</v>
      </c>
      <c r="CE34" s="33" t="str">
        <f t="shared" si="31"/>
        <v>Rabu</v>
      </c>
      <c r="CF34" s="34">
        <f t="shared" si="32"/>
        <v>44307</v>
      </c>
      <c r="CG34" s="35">
        <f t="shared" si="33"/>
        <v>0</v>
      </c>
      <c r="CH34" s="39"/>
      <c r="CI34" s="39"/>
      <c r="CJ34" s="39"/>
      <c r="CK34" s="83"/>
      <c r="CL34" s="39"/>
      <c r="CM34" s="36" t="str">
        <f>IF(CN34=0,"",VLOOKUP(WEEKDAY(CN34,2),MST!$B$3:$C$9,2,0))</f>
        <v/>
      </c>
      <c r="CN34" s="81"/>
      <c r="CO34" s="83"/>
      <c r="CP34" s="35">
        <f t="shared" si="5"/>
        <v>0</v>
      </c>
      <c r="CQ34" s="39"/>
      <c r="CR34" s="35">
        <f t="shared" si="34"/>
        <v>0</v>
      </c>
      <c r="CS34" s="68">
        <f t="shared" si="35"/>
        <v>0</v>
      </c>
      <c r="CT34" s="43"/>
      <c r="CV34" s="21"/>
      <c r="CX34" s="32">
        <f t="shared" si="36"/>
        <v>21</v>
      </c>
      <c r="CY34" s="33" t="str">
        <f t="shared" si="37"/>
        <v>Rabu</v>
      </c>
      <c r="CZ34" s="34">
        <f t="shared" si="38"/>
        <v>44307</v>
      </c>
      <c r="DA34" s="35">
        <f t="shared" si="39"/>
        <v>0</v>
      </c>
      <c r="DB34" s="39"/>
      <c r="DC34" s="39"/>
      <c r="DD34" s="39"/>
      <c r="DE34" s="39"/>
      <c r="DF34" s="39"/>
      <c r="DG34" s="36" t="str">
        <f>IF(DH34=0,"",VLOOKUP(WEEKDAY(DH34,2),MST!$B$3:$C$9,2,0))</f>
        <v/>
      </c>
      <c r="DH34" s="40"/>
      <c r="DI34" s="39"/>
      <c r="DJ34" s="35">
        <f t="shared" si="6"/>
        <v>0</v>
      </c>
      <c r="DK34" s="39"/>
      <c r="DL34" s="35">
        <f t="shared" si="40"/>
        <v>0</v>
      </c>
      <c r="DM34" s="68">
        <f t="shared" si="41"/>
        <v>0</v>
      </c>
      <c r="DN34" s="43"/>
    </row>
    <row r="35" spans="2:118" ht="20.100000000000001" customHeight="1">
      <c r="B35" s="32">
        <f t="shared" si="7"/>
        <v>22</v>
      </c>
      <c r="C35" s="33" t="str">
        <f>IFERROR(VLOOKUP(WEEKDAY(D35,2),MST!$B$3:$C$9,2,0),"")</f>
        <v>Kamis</v>
      </c>
      <c r="D35" s="34">
        <f t="shared" si="42"/>
        <v>44308</v>
      </c>
      <c r="E35" s="35">
        <f t="shared" si="0"/>
        <v>98794859</v>
      </c>
      <c r="F35" s="35">
        <f t="shared" si="8"/>
        <v>0</v>
      </c>
      <c r="G35" s="35">
        <f t="shared" si="8"/>
        <v>0</v>
      </c>
      <c r="H35" s="35">
        <f t="shared" si="8"/>
        <v>0</v>
      </c>
      <c r="I35" s="35">
        <f t="shared" si="8"/>
        <v>98794859</v>
      </c>
      <c r="J35" s="35">
        <f t="shared" si="8"/>
        <v>0</v>
      </c>
      <c r="K35" s="36"/>
      <c r="L35" s="37"/>
      <c r="M35" s="35">
        <f t="shared" si="9"/>
        <v>98794859</v>
      </c>
      <c r="N35" s="35">
        <f t="shared" si="10"/>
        <v>0</v>
      </c>
      <c r="O35" s="35">
        <f t="shared" si="11"/>
        <v>0</v>
      </c>
      <c r="P35" s="35">
        <f t="shared" si="1"/>
        <v>0</v>
      </c>
      <c r="Q35" s="35"/>
      <c r="R35" s="42"/>
      <c r="T35" s="21"/>
      <c r="V35" s="32">
        <f t="shared" si="12"/>
        <v>22</v>
      </c>
      <c r="W35" s="33" t="str">
        <f t="shared" si="13"/>
        <v>Kamis</v>
      </c>
      <c r="X35" s="34">
        <f t="shared" si="14"/>
        <v>44308</v>
      </c>
      <c r="Y35" s="35">
        <f t="shared" si="15"/>
        <v>98794859</v>
      </c>
      <c r="Z35" s="83"/>
      <c r="AA35" s="39"/>
      <c r="AB35" s="74"/>
      <c r="AC35" s="84">
        <v>98794859</v>
      </c>
      <c r="AD35" s="39"/>
      <c r="AE35" s="36" t="str">
        <f>IF(AF35=0,"",VLOOKUP(WEEKDAY(AF35,2),MST!$B$3:$C$9,2,0))</f>
        <v>Jumat</v>
      </c>
      <c r="AF35" s="81">
        <v>44309</v>
      </c>
      <c r="AG35" s="84">
        <v>98794859</v>
      </c>
      <c r="AH35" s="35">
        <f t="shared" si="2"/>
        <v>0</v>
      </c>
      <c r="AI35" s="84"/>
      <c r="AJ35" s="35">
        <f t="shared" si="16"/>
        <v>0</v>
      </c>
      <c r="AK35" s="68">
        <f t="shared" si="17"/>
        <v>1</v>
      </c>
      <c r="AL35" s="43"/>
      <c r="AN35" s="21"/>
      <c r="AP35" s="32">
        <f t="shared" si="18"/>
        <v>22</v>
      </c>
      <c r="AQ35" s="33" t="str">
        <f t="shared" si="19"/>
        <v>Kamis</v>
      </c>
      <c r="AR35" s="34">
        <f t="shared" si="20"/>
        <v>44308</v>
      </c>
      <c r="AS35" s="35">
        <f t="shared" si="21"/>
        <v>0</v>
      </c>
      <c r="AT35" s="39"/>
      <c r="AU35" s="39"/>
      <c r="AV35" s="39"/>
      <c r="AW35" s="84"/>
      <c r="AX35" s="39"/>
      <c r="AY35" s="36" t="str">
        <f>IF(AZ35=0,"",VLOOKUP(WEEKDAY(AZ35,2),MST!$B$3:$C$9,2,0))</f>
        <v/>
      </c>
      <c r="AZ35" s="81"/>
      <c r="BA35" s="84"/>
      <c r="BB35" s="35">
        <f t="shared" si="3"/>
        <v>0</v>
      </c>
      <c r="BC35" s="39"/>
      <c r="BD35" s="35">
        <f t="shared" si="22"/>
        <v>0</v>
      </c>
      <c r="BE35" s="68">
        <f t="shared" si="23"/>
        <v>0</v>
      </c>
      <c r="BF35" s="43"/>
      <c r="BH35" s="21"/>
      <c r="BJ35" s="32">
        <f t="shared" si="24"/>
        <v>22</v>
      </c>
      <c r="BK35" s="33" t="str">
        <f t="shared" si="25"/>
        <v>Kamis</v>
      </c>
      <c r="BL35" s="34">
        <f t="shared" si="26"/>
        <v>44308</v>
      </c>
      <c r="BM35" s="35">
        <f t="shared" si="27"/>
        <v>0</v>
      </c>
      <c r="BN35" s="39"/>
      <c r="BO35" s="39"/>
      <c r="BP35" s="39"/>
      <c r="BQ35" s="83"/>
      <c r="BR35" s="39"/>
      <c r="BS35" s="36" t="str">
        <f>IF(BT35=0,"",VLOOKUP(WEEKDAY(BT35,2),MST!$B$3:$C$9,2,0))</f>
        <v/>
      </c>
      <c r="BT35" s="81"/>
      <c r="BU35" s="83"/>
      <c r="BV35" s="35">
        <f t="shared" si="4"/>
        <v>0</v>
      </c>
      <c r="BW35" s="39"/>
      <c r="BX35" s="35">
        <f t="shared" si="28"/>
        <v>0</v>
      </c>
      <c r="BY35" s="68">
        <f t="shared" si="29"/>
        <v>0</v>
      </c>
      <c r="BZ35" s="43"/>
      <c r="CB35" s="21"/>
      <c r="CD35" s="32">
        <f t="shared" si="30"/>
        <v>22</v>
      </c>
      <c r="CE35" s="33" t="str">
        <f t="shared" si="31"/>
        <v>Kamis</v>
      </c>
      <c r="CF35" s="34">
        <f t="shared" si="32"/>
        <v>44308</v>
      </c>
      <c r="CG35" s="35">
        <f t="shared" si="33"/>
        <v>0</v>
      </c>
      <c r="CH35" s="39"/>
      <c r="CI35" s="39"/>
      <c r="CJ35" s="39"/>
      <c r="CK35" s="83"/>
      <c r="CL35" s="39"/>
      <c r="CM35" s="36" t="str">
        <f>IF(CN35=0,"",VLOOKUP(WEEKDAY(CN35,2),MST!$B$3:$C$9,2,0))</f>
        <v/>
      </c>
      <c r="CN35" s="40"/>
      <c r="CO35" s="83"/>
      <c r="CP35" s="35">
        <f t="shared" si="5"/>
        <v>0</v>
      </c>
      <c r="CQ35" s="39"/>
      <c r="CR35" s="35">
        <f t="shared" si="34"/>
        <v>0</v>
      </c>
      <c r="CS35" s="68">
        <f t="shared" si="35"/>
        <v>0</v>
      </c>
      <c r="CT35" s="43"/>
      <c r="CV35" s="21"/>
      <c r="CX35" s="32">
        <f t="shared" si="36"/>
        <v>22</v>
      </c>
      <c r="CY35" s="33" t="str">
        <f t="shared" si="37"/>
        <v>Kamis</v>
      </c>
      <c r="CZ35" s="34">
        <f t="shared" si="38"/>
        <v>44308</v>
      </c>
      <c r="DA35" s="35">
        <f t="shared" si="39"/>
        <v>0</v>
      </c>
      <c r="DB35" s="39"/>
      <c r="DC35" s="39"/>
      <c r="DD35" s="39"/>
      <c r="DE35" s="39"/>
      <c r="DF35" s="39"/>
      <c r="DG35" s="36" t="str">
        <f>IF(DH35=0,"",VLOOKUP(WEEKDAY(DH35,2),MST!$B$3:$C$9,2,0))</f>
        <v/>
      </c>
      <c r="DH35" s="40"/>
      <c r="DI35" s="39"/>
      <c r="DJ35" s="35">
        <f t="shared" si="6"/>
        <v>0</v>
      </c>
      <c r="DK35" s="39"/>
      <c r="DL35" s="35">
        <f t="shared" si="40"/>
        <v>0</v>
      </c>
      <c r="DM35" s="68">
        <f t="shared" si="41"/>
        <v>0</v>
      </c>
      <c r="DN35" s="43"/>
    </row>
    <row r="36" spans="2:118" ht="20.100000000000001" customHeight="1">
      <c r="B36" s="32">
        <f t="shared" si="7"/>
        <v>23</v>
      </c>
      <c r="C36" s="33" t="str">
        <f>IFERROR(VLOOKUP(WEEKDAY(D36,2),MST!$B$3:$C$9,2,0),"")</f>
        <v>Jumat</v>
      </c>
      <c r="D36" s="34">
        <f t="shared" si="42"/>
        <v>44309</v>
      </c>
      <c r="E36" s="35">
        <f t="shared" si="0"/>
        <v>35724862</v>
      </c>
      <c r="F36" s="35">
        <f t="shared" si="8"/>
        <v>0</v>
      </c>
      <c r="G36" s="35">
        <f t="shared" si="8"/>
        <v>0</v>
      </c>
      <c r="H36" s="35">
        <f t="shared" si="8"/>
        <v>0</v>
      </c>
      <c r="I36" s="35">
        <f t="shared" si="8"/>
        <v>35724862</v>
      </c>
      <c r="J36" s="35">
        <f t="shared" si="8"/>
        <v>0</v>
      </c>
      <c r="K36" s="36"/>
      <c r="L36" s="37"/>
      <c r="M36" s="35">
        <f t="shared" si="9"/>
        <v>35724862</v>
      </c>
      <c r="N36" s="35">
        <f t="shared" si="10"/>
        <v>0</v>
      </c>
      <c r="O36" s="35">
        <f t="shared" si="11"/>
        <v>0</v>
      </c>
      <c r="P36" s="35">
        <f t="shared" si="1"/>
        <v>0</v>
      </c>
      <c r="Q36" s="35"/>
      <c r="R36" s="42"/>
      <c r="T36" s="21"/>
      <c r="V36" s="32">
        <f t="shared" si="12"/>
        <v>23</v>
      </c>
      <c r="W36" s="33" t="str">
        <f t="shared" si="13"/>
        <v>Jumat</v>
      </c>
      <c r="X36" s="34">
        <f t="shared" si="14"/>
        <v>44309</v>
      </c>
      <c r="Y36" s="35">
        <f t="shared" si="15"/>
        <v>35724862</v>
      </c>
      <c r="Z36" s="83"/>
      <c r="AA36" s="83"/>
      <c r="AB36" s="74"/>
      <c r="AC36" s="84">
        <v>35724862</v>
      </c>
      <c r="AD36" s="39"/>
      <c r="AE36" s="36" t="str">
        <f>IF(AF36=0,"",VLOOKUP(WEEKDAY(AF36,2),MST!$B$3:$C$9,2,0))</f>
        <v>Senin</v>
      </c>
      <c r="AF36" s="81">
        <v>44312</v>
      </c>
      <c r="AG36" s="84">
        <v>35724862</v>
      </c>
      <c r="AH36" s="35">
        <f t="shared" si="2"/>
        <v>0</v>
      </c>
      <c r="AI36" s="84"/>
      <c r="AJ36" s="35">
        <f t="shared" si="16"/>
        <v>0</v>
      </c>
      <c r="AK36" s="68">
        <f t="shared" si="17"/>
        <v>3</v>
      </c>
      <c r="AL36" s="75"/>
      <c r="AN36" s="21"/>
      <c r="AP36" s="32">
        <f t="shared" si="18"/>
        <v>23</v>
      </c>
      <c r="AQ36" s="33" t="str">
        <f t="shared" si="19"/>
        <v>Jumat</v>
      </c>
      <c r="AR36" s="34">
        <f t="shared" si="20"/>
        <v>44309</v>
      </c>
      <c r="AS36" s="35">
        <f t="shared" si="21"/>
        <v>0</v>
      </c>
      <c r="AT36" s="39"/>
      <c r="AU36" s="39"/>
      <c r="AV36" s="39"/>
      <c r="AW36" s="84"/>
      <c r="AX36" s="39"/>
      <c r="AY36" s="36" t="str">
        <f>IF(AZ36=0,"",VLOOKUP(WEEKDAY(AZ36,2),MST!$B$3:$C$9,2,0))</f>
        <v/>
      </c>
      <c r="AZ36" s="81"/>
      <c r="BA36" s="84"/>
      <c r="BB36" s="35">
        <f t="shared" si="3"/>
        <v>0</v>
      </c>
      <c r="BC36" s="79"/>
      <c r="BD36" s="35">
        <f t="shared" si="22"/>
        <v>0</v>
      </c>
      <c r="BE36" s="68">
        <f t="shared" si="23"/>
        <v>0</v>
      </c>
      <c r="BF36" s="75"/>
      <c r="BH36" s="21"/>
      <c r="BJ36" s="32">
        <f t="shared" si="24"/>
        <v>23</v>
      </c>
      <c r="BK36" s="33" t="str">
        <f t="shared" si="25"/>
        <v>Jumat</v>
      </c>
      <c r="BL36" s="34">
        <f t="shared" si="26"/>
        <v>44309</v>
      </c>
      <c r="BM36" s="35">
        <f t="shared" si="27"/>
        <v>0</v>
      </c>
      <c r="BN36" s="83"/>
      <c r="BO36" s="39"/>
      <c r="BP36" s="39"/>
      <c r="BQ36" s="83"/>
      <c r="BR36" s="39"/>
      <c r="BS36" s="36" t="str">
        <f>IF(BT36=0,"",VLOOKUP(WEEKDAY(BT36,2),MST!$B$3:$C$9,2,0))</f>
        <v/>
      </c>
      <c r="BT36" s="81"/>
      <c r="BU36" s="83"/>
      <c r="BV36" s="35">
        <f t="shared" si="4"/>
        <v>0</v>
      </c>
      <c r="BW36" s="84"/>
      <c r="BX36" s="35">
        <f t="shared" si="28"/>
        <v>0</v>
      </c>
      <c r="BY36" s="68">
        <f t="shared" si="29"/>
        <v>0</v>
      </c>
      <c r="BZ36" s="43"/>
      <c r="CB36" s="21"/>
      <c r="CD36" s="32">
        <f t="shared" si="30"/>
        <v>23</v>
      </c>
      <c r="CE36" s="33" t="str">
        <f t="shared" si="31"/>
        <v>Jumat</v>
      </c>
      <c r="CF36" s="34">
        <f t="shared" si="32"/>
        <v>44309</v>
      </c>
      <c r="CG36" s="35">
        <f t="shared" si="33"/>
        <v>0</v>
      </c>
      <c r="CH36" s="39"/>
      <c r="CI36" s="39"/>
      <c r="CJ36" s="39"/>
      <c r="CK36" s="83"/>
      <c r="CL36" s="39"/>
      <c r="CM36" s="36" t="str">
        <f>IF(CN36=0,"",VLOOKUP(WEEKDAY(CN36,2),MST!$B$3:$C$9,2,0))</f>
        <v/>
      </c>
      <c r="CN36" s="40"/>
      <c r="CO36" s="83"/>
      <c r="CP36" s="35">
        <f t="shared" si="5"/>
        <v>0</v>
      </c>
      <c r="CQ36" s="39"/>
      <c r="CR36" s="35">
        <f t="shared" si="34"/>
        <v>0</v>
      </c>
      <c r="CS36" s="68">
        <f t="shared" si="35"/>
        <v>0</v>
      </c>
      <c r="CT36" s="43"/>
      <c r="CV36" s="21"/>
      <c r="CX36" s="32">
        <f t="shared" si="36"/>
        <v>23</v>
      </c>
      <c r="CY36" s="33" t="str">
        <f t="shared" si="37"/>
        <v>Jumat</v>
      </c>
      <c r="CZ36" s="34">
        <f t="shared" si="38"/>
        <v>44309</v>
      </c>
      <c r="DA36" s="35">
        <f t="shared" si="39"/>
        <v>0</v>
      </c>
      <c r="DB36" s="39"/>
      <c r="DC36" s="39"/>
      <c r="DD36" s="39"/>
      <c r="DE36" s="39"/>
      <c r="DF36" s="39"/>
      <c r="DG36" s="36" t="str">
        <f>IF(DH36=0,"",VLOOKUP(WEEKDAY(DH36,2),MST!$B$3:$C$9,2,0))</f>
        <v/>
      </c>
      <c r="DH36" s="40"/>
      <c r="DI36" s="39"/>
      <c r="DJ36" s="35">
        <f t="shared" si="6"/>
        <v>0</v>
      </c>
      <c r="DK36" s="39"/>
      <c r="DL36" s="35">
        <f t="shared" si="40"/>
        <v>0</v>
      </c>
      <c r="DM36" s="68">
        <f t="shared" si="41"/>
        <v>0</v>
      </c>
      <c r="DN36" s="43"/>
    </row>
    <row r="37" spans="2:118" ht="20.100000000000001" customHeight="1">
      <c r="B37" s="32">
        <f t="shared" si="7"/>
        <v>24</v>
      </c>
      <c r="C37" s="33" t="str">
        <f>IFERROR(VLOOKUP(WEEKDAY(D37,2),MST!$B$3:$C$9,2,0),"")</f>
        <v>Sabtu</v>
      </c>
      <c r="D37" s="34">
        <f t="shared" si="42"/>
        <v>44310</v>
      </c>
      <c r="E37" s="35">
        <f t="shared" si="0"/>
        <v>82361835</v>
      </c>
      <c r="F37" s="35">
        <f t="shared" si="8"/>
        <v>0</v>
      </c>
      <c r="G37" s="35">
        <f t="shared" si="8"/>
        <v>0</v>
      </c>
      <c r="H37" s="35">
        <f t="shared" si="8"/>
        <v>0</v>
      </c>
      <c r="I37" s="35">
        <f t="shared" si="8"/>
        <v>82361835</v>
      </c>
      <c r="J37" s="35">
        <f t="shared" si="8"/>
        <v>0</v>
      </c>
      <c r="K37" s="36"/>
      <c r="L37" s="37"/>
      <c r="M37" s="35">
        <f t="shared" si="9"/>
        <v>82361835</v>
      </c>
      <c r="N37" s="35">
        <f t="shared" si="10"/>
        <v>0</v>
      </c>
      <c r="O37" s="35">
        <f t="shared" si="11"/>
        <v>0</v>
      </c>
      <c r="P37" s="35">
        <f t="shared" si="1"/>
        <v>0</v>
      </c>
      <c r="Q37" s="35"/>
      <c r="R37" s="42"/>
      <c r="T37" s="21"/>
      <c r="V37" s="32">
        <f t="shared" si="12"/>
        <v>24</v>
      </c>
      <c r="W37" s="33" t="str">
        <f t="shared" si="13"/>
        <v>Sabtu</v>
      </c>
      <c r="X37" s="34">
        <f t="shared" si="14"/>
        <v>44310</v>
      </c>
      <c r="Y37" s="35">
        <f t="shared" si="15"/>
        <v>82361835</v>
      </c>
      <c r="Z37" s="84"/>
      <c r="AA37" s="83"/>
      <c r="AB37" s="74"/>
      <c r="AC37" s="84">
        <v>82361835</v>
      </c>
      <c r="AD37" s="39"/>
      <c r="AE37" s="36" t="str">
        <f>IF(AF37=0,"",VLOOKUP(WEEKDAY(AF37,2),MST!$B$3:$C$9,2,0))</f>
        <v>Senin</v>
      </c>
      <c r="AF37" s="81">
        <v>44312</v>
      </c>
      <c r="AG37" s="84">
        <v>82361835</v>
      </c>
      <c r="AH37" s="35">
        <f t="shared" si="2"/>
        <v>0</v>
      </c>
      <c r="AI37" s="84"/>
      <c r="AJ37" s="35">
        <f t="shared" si="16"/>
        <v>0</v>
      </c>
      <c r="AK37" s="68">
        <f t="shared" si="17"/>
        <v>2</v>
      </c>
      <c r="AL37" s="43"/>
      <c r="AN37" s="21"/>
      <c r="AP37" s="32">
        <f t="shared" si="18"/>
        <v>24</v>
      </c>
      <c r="AQ37" s="33" t="str">
        <f t="shared" si="19"/>
        <v>Sabtu</v>
      </c>
      <c r="AR37" s="34">
        <f t="shared" si="20"/>
        <v>44310</v>
      </c>
      <c r="AS37" s="35">
        <f t="shared" si="21"/>
        <v>0</v>
      </c>
      <c r="AT37" s="39"/>
      <c r="AU37" s="39"/>
      <c r="AV37" s="39"/>
      <c r="AW37" s="84"/>
      <c r="AX37" s="39"/>
      <c r="AY37" s="36" t="str">
        <f>IF(AZ37=0,"",VLOOKUP(WEEKDAY(AZ37,2),MST!$B$3:$C$9,2,0))</f>
        <v/>
      </c>
      <c r="AZ37" s="81"/>
      <c r="BA37" s="84"/>
      <c r="BB37" s="35">
        <f t="shared" si="3"/>
        <v>0</v>
      </c>
      <c r="BC37" s="39"/>
      <c r="BD37" s="35">
        <f t="shared" si="22"/>
        <v>0</v>
      </c>
      <c r="BE37" s="68">
        <f t="shared" si="23"/>
        <v>0</v>
      </c>
      <c r="BF37" s="43"/>
      <c r="BH37" s="21"/>
      <c r="BJ37" s="32">
        <f t="shared" si="24"/>
        <v>24</v>
      </c>
      <c r="BK37" s="33" t="str">
        <f t="shared" si="25"/>
        <v>Sabtu</v>
      </c>
      <c r="BL37" s="34">
        <f t="shared" si="26"/>
        <v>44310</v>
      </c>
      <c r="BM37" s="35">
        <f t="shared" si="27"/>
        <v>0</v>
      </c>
      <c r="BN37" s="83"/>
      <c r="BO37" s="39"/>
      <c r="BP37" s="39"/>
      <c r="BQ37" s="83"/>
      <c r="BR37" s="39"/>
      <c r="BS37" s="36" t="str">
        <f>IF(BT37=0,"",VLOOKUP(WEEKDAY(BT37,2),MST!$B$3:$C$9,2,0))</f>
        <v/>
      </c>
      <c r="BT37" s="81"/>
      <c r="BU37" s="83"/>
      <c r="BV37" s="35">
        <f t="shared" si="4"/>
        <v>0</v>
      </c>
      <c r="BW37" s="39"/>
      <c r="BX37" s="35">
        <f t="shared" si="28"/>
        <v>0</v>
      </c>
      <c r="BY37" s="68">
        <f t="shared" si="29"/>
        <v>0</v>
      </c>
      <c r="BZ37" s="43"/>
      <c r="CB37" s="21"/>
      <c r="CD37" s="32">
        <f t="shared" si="30"/>
        <v>24</v>
      </c>
      <c r="CE37" s="33" t="str">
        <f t="shared" si="31"/>
        <v>Sabtu</v>
      </c>
      <c r="CF37" s="34">
        <f t="shared" si="32"/>
        <v>44310</v>
      </c>
      <c r="CG37" s="35">
        <f t="shared" si="33"/>
        <v>0</v>
      </c>
      <c r="CH37" s="39"/>
      <c r="CI37" s="39"/>
      <c r="CJ37" s="39"/>
      <c r="CK37" s="83"/>
      <c r="CL37" s="39"/>
      <c r="CM37" s="36" t="str">
        <f>IF(CN37=0,"",VLOOKUP(WEEKDAY(CN37,2),MST!$B$3:$C$9,2,0))</f>
        <v/>
      </c>
      <c r="CN37" s="40"/>
      <c r="CO37" s="83"/>
      <c r="CP37" s="35">
        <f t="shared" si="5"/>
        <v>0</v>
      </c>
      <c r="CQ37" s="39"/>
      <c r="CR37" s="35">
        <f t="shared" si="34"/>
        <v>0</v>
      </c>
      <c r="CS37" s="68">
        <f t="shared" si="35"/>
        <v>0</v>
      </c>
      <c r="CT37" s="43"/>
      <c r="CV37" s="21"/>
      <c r="CX37" s="32">
        <f t="shared" si="36"/>
        <v>24</v>
      </c>
      <c r="CY37" s="33" t="str">
        <f t="shared" si="37"/>
        <v>Sabtu</v>
      </c>
      <c r="CZ37" s="34">
        <f t="shared" si="38"/>
        <v>44310</v>
      </c>
      <c r="DA37" s="35">
        <f t="shared" si="39"/>
        <v>0</v>
      </c>
      <c r="DB37" s="39"/>
      <c r="DC37" s="39"/>
      <c r="DD37" s="39"/>
      <c r="DE37" s="39"/>
      <c r="DF37" s="39"/>
      <c r="DG37" s="36" t="str">
        <f>IF(DH37=0,"",VLOOKUP(WEEKDAY(DH37,2),MST!$B$3:$C$9,2,0))</f>
        <v/>
      </c>
      <c r="DH37" s="40"/>
      <c r="DI37" s="39"/>
      <c r="DJ37" s="35">
        <f t="shared" si="6"/>
        <v>0</v>
      </c>
      <c r="DK37" s="39"/>
      <c r="DL37" s="35">
        <f t="shared" si="40"/>
        <v>0</v>
      </c>
      <c r="DM37" s="68">
        <f t="shared" si="41"/>
        <v>0</v>
      </c>
      <c r="DN37" s="43"/>
    </row>
    <row r="38" spans="2:118" ht="20.100000000000001" customHeight="1">
      <c r="B38" s="32">
        <f t="shared" si="7"/>
        <v>25</v>
      </c>
      <c r="C38" s="33" t="str">
        <f>IFERROR(VLOOKUP(WEEKDAY(D38,2),MST!$B$3:$C$9,2,0),"")</f>
        <v>Minggu</v>
      </c>
      <c r="D38" s="34">
        <f t="shared" si="42"/>
        <v>44311</v>
      </c>
      <c r="E38" s="35">
        <f t="shared" si="0"/>
        <v>0</v>
      </c>
      <c r="F38" s="35">
        <f t="shared" si="8"/>
        <v>0</v>
      </c>
      <c r="G38" s="35">
        <f t="shared" si="8"/>
        <v>0</v>
      </c>
      <c r="H38" s="35">
        <f t="shared" si="8"/>
        <v>0</v>
      </c>
      <c r="I38" s="35">
        <f t="shared" si="8"/>
        <v>0</v>
      </c>
      <c r="J38" s="35">
        <f t="shared" si="8"/>
        <v>0</v>
      </c>
      <c r="K38" s="36"/>
      <c r="L38" s="37"/>
      <c r="M38" s="35">
        <f t="shared" si="9"/>
        <v>0</v>
      </c>
      <c r="N38" s="35">
        <f t="shared" si="10"/>
        <v>0</v>
      </c>
      <c r="O38" s="35">
        <f t="shared" si="11"/>
        <v>0</v>
      </c>
      <c r="P38" s="35">
        <f t="shared" si="1"/>
        <v>0</v>
      </c>
      <c r="Q38" s="35"/>
      <c r="R38" s="42"/>
      <c r="T38" s="21"/>
      <c r="V38" s="32">
        <f t="shared" si="12"/>
        <v>25</v>
      </c>
      <c r="W38" s="33" t="str">
        <f t="shared" si="13"/>
        <v>Minggu</v>
      </c>
      <c r="X38" s="34">
        <f t="shared" si="14"/>
        <v>44311</v>
      </c>
      <c r="Y38" s="35">
        <f t="shared" si="15"/>
        <v>0</v>
      </c>
      <c r="Z38" s="74"/>
      <c r="AA38" s="74"/>
      <c r="AB38" s="74"/>
      <c r="AC38" s="84"/>
      <c r="AD38" s="39"/>
      <c r="AE38" s="36" t="str">
        <f>IF(AF38=0,"",VLOOKUP(WEEKDAY(AF38,2),MST!$B$3:$C$9,2,0))</f>
        <v/>
      </c>
      <c r="AF38" s="81"/>
      <c r="AG38" s="84"/>
      <c r="AH38" s="35">
        <f t="shared" si="2"/>
        <v>0</v>
      </c>
      <c r="AI38" s="84"/>
      <c r="AJ38" s="35">
        <f t="shared" si="16"/>
        <v>0</v>
      </c>
      <c r="AK38" s="68">
        <f t="shared" si="17"/>
        <v>0</v>
      </c>
      <c r="AL38" s="43"/>
      <c r="AN38" s="21"/>
      <c r="AP38" s="32">
        <f t="shared" si="18"/>
        <v>25</v>
      </c>
      <c r="AQ38" s="33" t="str">
        <f t="shared" si="19"/>
        <v>Minggu</v>
      </c>
      <c r="AR38" s="34">
        <f t="shared" si="20"/>
        <v>44311</v>
      </c>
      <c r="AS38" s="35">
        <f t="shared" si="21"/>
        <v>0</v>
      </c>
      <c r="AT38" s="39"/>
      <c r="AU38" s="39"/>
      <c r="AV38" s="39"/>
      <c r="AW38" s="83"/>
      <c r="AX38" s="39"/>
      <c r="AY38" s="36" t="str">
        <f>IF(AZ38=0,"",VLOOKUP(WEEKDAY(AZ38,2),MST!$B$3:$C$9,2,0))</f>
        <v/>
      </c>
      <c r="AZ38" s="81"/>
      <c r="BA38" s="84"/>
      <c r="BB38" s="35">
        <f t="shared" si="3"/>
        <v>0</v>
      </c>
      <c r="BC38" s="39"/>
      <c r="BD38" s="35">
        <f t="shared" si="22"/>
        <v>0</v>
      </c>
      <c r="BE38" s="68">
        <f t="shared" si="23"/>
        <v>0</v>
      </c>
      <c r="BF38" s="43"/>
      <c r="BH38" s="21"/>
      <c r="BJ38" s="32">
        <f t="shared" si="24"/>
        <v>25</v>
      </c>
      <c r="BK38" s="33" t="str">
        <f t="shared" si="25"/>
        <v>Minggu</v>
      </c>
      <c r="BL38" s="34">
        <f t="shared" si="26"/>
        <v>44311</v>
      </c>
      <c r="BM38" s="35">
        <f t="shared" si="27"/>
        <v>0</v>
      </c>
      <c r="BN38" s="83"/>
      <c r="BO38" s="39"/>
      <c r="BP38" s="80"/>
      <c r="BQ38" s="83"/>
      <c r="BR38" s="39"/>
      <c r="BS38" s="36" t="str">
        <f>IF(BT38=0,"",VLOOKUP(WEEKDAY(BT38,2),MST!$B$3:$C$9,2,0))</f>
        <v/>
      </c>
      <c r="BT38" s="81"/>
      <c r="BU38" s="83"/>
      <c r="BV38" s="35">
        <f t="shared" si="4"/>
        <v>0</v>
      </c>
      <c r="BW38" s="83"/>
      <c r="BX38" s="35">
        <f t="shared" si="28"/>
        <v>0</v>
      </c>
      <c r="BY38" s="68">
        <f t="shared" si="29"/>
        <v>0</v>
      </c>
      <c r="BZ38" s="43"/>
      <c r="CB38" s="21"/>
      <c r="CD38" s="32">
        <f t="shared" si="30"/>
        <v>25</v>
      </c>
      <c r="CE38" s="33" t="str">
        <f t="shared" si="31"/>
        <v>Minggu</v>
      </c>
      <c r="CF38" s="34">
        <f t="shared" si="32"/>
        <v>44311</v>
      </c>
      <c r="CG38" s="35">
        <f t="shared" si="33"/>
        <v>0</v>
      </c>
      <c r="CH38" s="39"/>
      <c r="CI38" s="39"/>
      <c r="CJ38" s="39"/>
      <c r="CK38" s="83"/>
      <c r="CL38" s="39"/>
      <c r="CM38" s="36" t="str">
        <f>IF(CN38=0,"",VLOOKUP(WEEKDAY(CN38,2),MST!$B$3:$C$9,2,0))</f>
        <v/>
      </c>
      <c r="CN38" s="40"/>
      <c r="CO38" s="83"/>
      <c r="CP38" s="35">
        <f t="shared" si="5"/>
        <v>0</v>
      </c>
      <c r="CQ38" s="39"/>
      <c r="CR38" s="35">
        <f t="shared" si="34"/>
        <v>0</v>
      </c>
      <c r="CS38" s="68">
        <f t="shared" si="35"/>
        <v>0</v>
      </c>
      <c r="CT38" s="43"/>
      <c r="CV38" s="21"/>
      <c r="CX38" s="32">
        <f t="shared" si="36"/>
        <v>25</v>
      </c>
      <c r="CY38" s="33" t="str">
        <f t="shared" si="37"/>
        <v>Minggu</v>
      </c>
      <c r="CZ38" s="34">
        <f t="shared" si="38"/>
        <v>44311</v>
      </c>
      <c r="DA38" s="35">
        <f t="shared" si="39"/>
        <v>0</v>
      </c>
      <c r="DB38" s="39"/>
      <c r="DC38" s="39"/>
      <c r="DD38" s="39"/>
      <c r="DE38" s="39"/>
      <c r="DF38" s="39"/>
      <c r="DG38" s="36" t="str">
        <f>IF(DH38=0,"",VLOOKUP(WEEKDAY(DH38,2),MST!$B$3:$C$9,2,0))</f>
        <v/>
      </c>
      <c r="DH38" s="40"/>
      <c r="DI38" s="39"/>
      <c r="DJ38" s="35">
        <f t="shared" si="6"/>
        <v>0</v>
      </c>
      <c r="DK38" s="39"/>
      <c r="DL38" s="35">
        <f t="shared" si="40"/>
        <v>0</v>
      </c>
      <c r="DM38" s="68">
        <f t="shared" si="41"/>
        <v>0</v>
      </c>
      <c r="DN38" s="43"/>
    </row>
    <row r="39" spans="2:118" ht="20.100000000000001" customHeight="1">
      <c r="B39" s="32">
        <f t="shared" si="7"/>
        <v>26</v>
      </c>
      <c r="C39" s="33" t="str">
        <f>IFERROR(VLOOKUP(WEEKDAY(D39,2),MST!$B$3:$C$9,2,0),"")</f>
        <v>Senin</v>
      </c>
      <c r="D39" s="34">
        <f t="shared" si="42"/>
        <v>44312</v>
      </c>
      <c r="E39" s="35">
        <f t="shared" si="0"/>
        <v>0</v>
      </c>
      <c r="F39" s="35">
        <f t="shared" si="8"/>
        <v>0</v>
      </c>
      <c r="G39" s="35">
        <f t="shared" si="8"/>
        <v>0</v>
      </c>
      <c r="H39" s="35">
        <f t="shared" si="8"/>
        <v>0</v>
      </c>
      <c r="I39" s="35">
        <f t="shared" si="8"/>
        <v>0</v>
      </c>
      <c r="J39" s="35">
        <f t="shared" si="8"/>
        <v>0</v>
      </c>
      <c r="K39" s="36"/>
      <c r="L39" s="37"/>
      <c r="M39" s="35">
        <f t="shared" si="9"/>
        <v>0</v>
      </c>
      <c r="N39" s="35">
        <f t="shared" si="10"/>
        <v>0</v>
      </c>
      <c r="O39" s="35">
        <f t="shared" si="11"/>
        <v>0</v>
      </c>
      <c r="P39" s="35">
        <f t="shared" si="1"/>
        <v>0</v>
      </c>
      <c r="Q39" s="35"/>
      <c r="R39" s="42"/>
      <c r="T39" s="21"/>
      <c r="V39" s="32">
        <f t="shared" si="12"/>
        <v>26</v>
      </c>
      <c r="W39" s="33" t="str">
        <f t="shared" si="13"/>
        <v>Senin</v>
      </c>
      <c r="X39" s="34">
        <f t="shared" si="14"/>
        <v>44312</v>
      </c>
      <c r="Y39" s="35">
        <f t="shared" si="15"/>
        <v>0</v>
      </c>
      <c r="Z39" s="83"/>
      <c r="AA39" s="39"/>
      <c r="AB39" s="79"/>
      <c r="AC39" s="84"/>
      <c r="AD39" s="39"/>
      <c r="AE39" s="36" t="str">
        <f>IF(AF39=0,"",VLOOKUP(WEEKDAY(AF39,2),MST!$B$3:$C$9,2,0))</f>
        <v/>
      </c>
      <c r="AF39" s="81"/>
      <c r="AG39" s="84"/>
      <c r="AH39" s="35">
        <f t="shared" si="2"/>
        <v>0</v>
      </c>
      <c r="AI39" s="84"/>
      <c r="AJ39" s="35">
        <f t="shared" si="16"/>
        <v>0</v>
      </c>
      <c r="AK39" s="68">
        <f t="shared" si="17"/>
        <v>0</v>
      </c>
      <c r="AL39" s="43"/>
      <c r="AN39" s="21"/>
      <c r="AP39" s="32">
        <f t="shared" si="18"/>
        <v>26</v>
      </c>
      <c r="AQ39" s="33" t="str">
        <f t="shared" si="19"/>
        <v>Senin</v>
      </c>
      <c r="AR39" s="34">
        <f t="shared" si="20"/>
        <v>44312</v>
      </c>
      <c r="AS39" s="35">
        <f t="shared" si="21"/>
        <v>0</v>
      </c>
      <c r="AT39" s="74"/>
      <c r="AU39" s="39"/>
      <c r="AV39" s="39"/>
      <c r="AW39" s="84"/>
      <c r="AX39" s="39"/>
      <c r="AY39" s="36" t="str">
        <f>IF(AZ39=0,"",VLOOKUP(WEEKDAY(AZ39,2),MST!$B$3:$C$9,2,0))</f>
        <v/>
      </c>
      <c r="AZ39" s="81"/>
      <c r="BA39" s="84"/>
      <c r="BB39" s="35">
        <f t="shared" si="3"/>
        <v>0</v>
      </c>
      <c r="BC39" s="74"/>
      <c r="BD39" s="35">
        <f t="shared" si="22"/>
        <v>0</v>
      </c>
      <c r="BE39" s="68">
        <f t="shared" si="23"/>
        <v>0</v>
      </c>
      <c r="BF39" s="43"/>
      <c r="BH39" s="21"/>
      <c r="BJ39" s="32">
        <f t="shared" si="24"/>
        <v>26</v>
      </c>
      <c r="BK39" s="33" t="str">
        <f t="shared" si="25"/>
        <v>Senin</v>
      </c>
      <c r="BL39" s="34">
        <f t="shared" si="26"/>
        <v>44312</v>
      </c>
      <c r="BM39" s="35">
        <f t="shared" si="27"/>
        <v>0</v>
      </c>
      <c r="BN39" s="39"/>
      <c r="BO39" s="39"/>
      <c r="BP39" s="39"/>
      <c r="BQ39" s="83"/>
      <c r="BR39" s="39"/>
      <c r="BS39" s="36" t="str">
        <f>IF(BT39=0,"",VLOOKUP(WEEKDAY(BT39,2),MST!$B$3:$C$9,2,0))</f>
        <v/>
      </c>
      <c r="BT39" s="81"/>
      <c r="BU39" s="83"/>
      <c r="BV39" s="35">
        <f t="shared" si="4"/>
        <v>0</v>
      </c>
      <c r="BW39" s="79"/>
      <c r="BX39" s="35">
        <f t="shared" si="28"/>
        <v>0</v>
      </c>
      <c r="BY39" s="68">
        <f t="shared" si="29"/>
        <v>0</v>
      </c>
      <c r="BZ39" s="43"/>
      <c r="CB39" s="21"/>
      <c r="CD39" s="32">
        <f t="shared" si="30"/>
        <v>26</v>
      </c>
      <c r="CE39" s="33" t="str">
        <f t="shared" si="31"/>
        <v>Senin</v>
      </c>
      <c r="CF39" s="34">
        <f t="shared" si="32"/>
        <v>44312</v>
      </c>
      <c r="CG39" s="35">
        <f t="shared" si="33"/>
        <v>0</v>
      </c>
      <c r="CH39" s="39"/>
      <c r="CI39" s="39"/>
      <c r="CJ39" s="39"/>
      <c r="CK39" s="83"/>
      <c r="CL39" s="39"/>
      <c r="CM39" s="36" t="str">
        <f>IF(CN39=0,"",VLOOKUP(WEEKDAY(CN39,2),MST!$B$3:$C$9,2,0))</f>
        <v/>
      </c>
      <c r="CN39" s="40"/>
      <c r="CO39" s="83"/>
      <c r="CP39" s="35">
        <f t="shared" si="5"/>
        <v>0</v>
      </c>
      <c r="CQ39" s="39"/>
      <c r="CR39" s="35">
        <f t="shared" si="34"/>
        <v>0</v>
      </c>
      <c r="CS39" s="68">
        <f t="shared" si="35"/>
        <v>0</v>
      </c>
      <c r="CT39" s="43"/>
      <c r="CV39" s="21"/>
      <c r="CX39" s="32">
        <f t="shared" si="36"/>
        <v>26</v>
      </c>
      <c r="CY39" s="33" t="str">
        <f t="shared" si="37"/>
        <v>Senin</v>
      </c>
      <c r="CZ39" s="34">
        <f t="shared" si="38"/>
        <v>44312</v>
      </c>
      <c r="DA39" s="35">
        <f t="shared" si="39"/>
        <v>0</v>
      </c>
      <c r="DB39" s="39"/>
      <c r="DC39" s="39"/>
      <c r="DD39" s="39"/>
      <c r="DE39" s="39"/>
      <c r="DF39" s="39"/>
      <c r="DG39" s="36" t="str">
        <f>IF(DH39=0,"",VLOOKUP(WEEKDAY(DH39,2),MST!$B$3:$C$9,2,0))</f>
        <v/>
      </c>
      <c r="DH39" s="40"/>
      <c r="DI39" s="39"/>
      <c r="DJ39" s="35">
        <f t="shared" si="6"/>
        <v>0</v>
      </c>
      <c r="DK39" s="39"/>
      <c r="DL39" s="35">
        <f t="shared" si="40"/>
        <v>0</v>
      </c>
      <c r="DM39" s="68">
        <f t="shared" si="41"/>
        <v>0</v>
      </c>
      <c r="DN39" s="43"/>
    </row>
    <row r="40" spans="2:118" ht="20.100000000000001" customHeight="1">
      <c r="B40" s="32">
        <f t="shared" si="7"/>
        <v>27</v>
      </c>
      <c r="C40" s="33" t="str">
        <f>IFERROR(VLOOKUP(WEEKDAY(D40,2),MST!$B$3:$C$9,2,0),"")</f>
        <v>Selasa</v>
      </c>
      <c r="D40" s="34">
        <f t="shared" si="42"/>
        <v>44313</v>
      </c>
      <c r="E40" s="35">
        <f t="shared" si="0"/>
        <v>0</v>
      </c>
      <c r="F40" s="35">
        <f t="shared" si="8"/>
        <v>0</v>
      </c>
      <c r="G40" s="35">
        <f t="shared" si="8"/>
        <v>0</v>
      </c>
      <c r="H40" s="35">
        <f t="shared" si="8"/>
        <v>0</v>
      </c>
      <c r="I40" s="35">
        <f t="shared" si="8"/>
        <v>0</v>
      </c>
      <c r="J40" s="35">
        <f t="shared" si="8"/>
        <v>0</v>
      </c>
      <c r="K40" s="36"/>
      <c r="L40" s="37"/>
      <c r="M40" s="35">
        <f t="shared" si="9"/>
        <v>0</v>
      </c>
      <c r="N40" s="35">
        <f t="shared" si="10"/>
        <v>0</v>
      </c>
      <c r="O40" s="35">
        <f t="shared" si="11"/>
        <v>0</v>
      </c>
      <c r="P40" s="35">
        <f t="shared" si="1"/>
        <v>0</v>
      </c>
      <c r="Q40" s="35"/>
      <c r="R40" s="42"/>
      <c r="T40" s="21"/>
      <c r="V40" s="32">
        <f t="shared" si="12"/>
        <v>27</v>
      </c>
      <c r="W40" s="33" t="str">
        <f t="shared" si="13"/>
        <v>Selasa</v>
      </c>
      <c r="X40" s="34">
        <f t="shared" si="14"/>
        <v>44313</v>
      </c>
      <c r="Y40" s="35">
        <f t="shared" si="15"/>
        <v>0</v>
      </c>
      <c r="Z40" s="39"/>
      <c r="AA40" s="83"/>
      <c r="AB40" s="84"/>
      <c r="AC40" s="84"/>
      <c r="AD40" s="39"/>
      <c r="AE40" s="36" t="str">
        <f>IF(AF40=0,"",VLOOKUP(WEEKDAY(AF40,2),MST!$B$3:$C$9,2,0))</f>
        <v/>
      </c>
      <c r="AF40" s="81"/>
      <c r="AG40" s="84"/>
      <c r="AH40" s="35">
        <f t="shared" si="2"/>
        <v>0</v>
      </c>
      <c r="AI40" s="84"/>
      <c r="AJ40" s="35">
        <f t="shared" si="16"/>
        <v>0</v>
      </c>
      <c r="AK40" s="68">
        <f t="shared" si="17"/>
        <v>0</v>
      </c>
      <c r="AL40" s="43"/>
      <c r="AN40" s="21"/>
      <c r="AP40" s="32">
        <f t="shared" si="18"/>
        <v>27</v>
      </c>
      <c r="AQ40" s="33" t="str">
        <f t="shared" si="19"/>
        <v>Selasa</v>
      </c>
      <c r="AR40" s="34">
        <f t="shared" si="20"/>
        <v>44313</v>
      </c>
      <c r="AS40" s="35">
        <f t="shared" si="21"/>
        <v>0</v>
      </c>
      <c r="AT40" s="39"/>
      <c r="AU40" s="39"/>
      <c r="AV40" s="79"/>
      <c r="AW40" s="39"/>
      <c r="AX40" s="39"/>
      <c r="AY40" s="36" t="str">
        <f>IF(AZ40=0,"",VLOOKUP(WEEKDAY(AZ40,2),MST!$B$3:$C$9,2,0))</f>
        <v/>
      </c>
      <c r="AZ40" s="81"/>
      <c r="BA40" s="84"/>
      <c r="BB40" s="35">
        <f t="shared" si="3"/>
        <v>0</v>
      </c>
      <c r="BC40" s="39"/>
      <c r="BD40" s="35">
        <f t="shared" si="22"/>
        <v>0</v>
      </c>
      <c r="BE40" s="68">
        <f t="shared" si="23"/>
        <v>0</v>
      </c>
      <c r="BF40" s="43"/>
      <c r="BH40" s="21"/>
      <c r="BJ40" s="32">
        <f t="shared" si="24"/>
        <v>27</v>
      </c>
      <c r="BK40" s="33" t="str">
        <f t="shared" si="25"/>
        <v>Selasa</v>
      </c>
      <c r="BL40" s="34">
        <f t="shared" si="26"/>
        <v>44313</v>
      </c>
      <c r="BM40" s="35">
        <f t="shared" si="27"/>
        <v>0</v>
      </c>
      <c r="BN40" s="83"/>
      <c r="BO40" s="39"/>
      <c r="BP40" s="39"/>
      <c r="BQ40" s="39"/>
      <c r="BR40" s="39"/>
      <c r="BS40" s="36" t="str">
        <f>IF(BT40=0,"",VLOOKUP(WEEKDAY(BT40,2),MST!$B$3:$C$9,2,0))</f>
        <v/>
      </c>
      <c r="BT40" s="81"/>
      <c r="BU40" s="39"/>
      <c r="BV40" s="35">
        <f t="shared" si="4"/>
        <v>0</v>
      </c>
      <c r="BW40" s="84"/>
      <c r="BX40" s="35">
        <f t="shared" si="28"/>
        <v>0</v>
      </c>
      <c r="BY40" s="68">
        <f t="shared" si="29"/>
        <v>0</v>
      </c>
      <c r="BZ40" s="43"/>
      <c r="CB40" s="21"/>
      <c r="CD40" s="32">
        <f t="shared" si="30"/>
        <v>27</v>
      </c>
      <c r="CE40" s="33" t="str">
        <f t="shared" si="31"/>
        <v>Selasa</v>
      </c>
      <c r="CF40" s="34">
        <f t="shared" si="32"/>
        <v>44313</v>
      </c>
      <c r="CG40" s="35">
        <f t="shared" si="33"/>
        <v>0</v>
      </c>
      <c r="CH40" s="39"/>
      <c r="CI40" s="39"/>
      <c r="CJ40" s="39"/>
      <c r="CK40" s="39"/>
      <c r="CL40" s="39"/>
      <c r="CM40" s="36" t="str">
        <f>IF(CN40=0,"",VLOOKUP(WEEKDAY(CN40,2),MST!$B$3:$C$9,2,0))</f>
        <v/>
      </c>
      <c r="CN40" s="40"/>
      <c r="CO40" s="83"/>
      <c r="CP40" s="35">
        <f t="shared" si="5"/>
        <v>0</v>
      </c>
      <c r="CQ40" s="39"/>
      <c r="CR40" s="35">
        <f t="shared" si="34"/>
        <v>0</v>
      </c>
      <c r="CS40" s="68">
        <f t="shared" si="35"/>
        <v>0</v>
      </c>
      <c r="CT40" s="43"/>
      <c r="CV40" s="21"/>
      <c r="CX40" s="32">
        <f t="shared" si="36"/>
        <v>27</v>
      </c>
      <c r="CY40" s="33" t="str">
        <f t="shared" si="37"/>
        <v>Selasa</v>
      </c>
      <c r="CZ40" s="34">
        <f t="shared" si="38"/>
        <v>44313</v>
      </c>
      <c r="DA40" s="35">
        <f t="shared" si="39"/>
        <v>0</v>
      </c>
      <c r="DB40" s="39"/>
      <c r="DC40" s="39"/>
      <c r="DD40" s="39"/>
      <c r="DE40" s="39"/>
      <c r="DF40" s="39"/>
      <c r="DG40" s="36" t="str">
        <f>IF(DH40=0,"",VLOOKUP(WEEKDAY(DH40,2),MST!$B$3:$C$9,2,0))</f>
        <v/>
      </c>
      <c r="DH40" s="40"/>
      <c r="DI40" s="39"/>
      <c r="DJ40" s="35">
        <f t="shared" si="6"/>
        <v>0</v>
      </c>
      <c r="DK40" s="39"/>
      <c r="DL40" s="35">
        <f t="shared" si="40"/>
        <v>0</v>
      </c>
      <c r="DM40" s="68">
        <f t="shared" si="41"/>
        <v>0</v>
      </c>
      <c r="DN40" s="43"/>
    </row>
    <row r="41" spans="2:118" ht="20.100000000000001" customHeight="1">
      <c r="B41" s="32">
        <f t="shared" si="7"/>
        <v>28</v>
      </c>
      <c r="C41" s="33" t="str">
        <f>IFERROR(VLOOKUP(WEEKDAY(D41,2),MST!$B$3:$C$9,2,0),"")</f>
        <v>Rabu</v>
      </c>
      <c r="D41" s="34">
        <f>IF(TEXT(MAX(D$14:D40)+1,"M")=TEXT($E$7,"M"),MAX(D$14:D40)+1,"")</f>
        <v>44314</v>
      </c>
      <c r="E41" s="35">
        <f t="shared" si="0"/>
        <v>0</v>
      </c>
      <c r="F41" s="35">
        <f t="shared" si="8"/>
        <v>0</v>
      </c>
      <c r="G41" s="35">
        <f t="shared" si="8"/>
        <v>0</v>
      </c>
      <c r="H41" s="35">
        <f t="shared" si="8"/>
        <v>0</v>
      </c>
      <c r="I41" s="35">
        <f t="shared" si="8"/>
        <v>0</v>
      </c>
      <c r="J41" s="35">
        <f t="shared" si="8"/>
        <v>0</v>
      </c>
      <c r="K41" s="36"/>
      <c r="L41" s="37"/>
      <c r="M41" s="35">
        <f t="shared" si="9"/>
        <v>0</v>
      </c>
      <c r="N41" s="35">
        <f t="shared" si="10"/>
        <v>0</v>
      </c>
      <c r="O41" s="35">
        <f t="shared" si="11"/>
        <v>0</v>
      </c>
      <c r="P41" s="35">
        <f t="shared" si="1"/>
        <v>0</v>
      </c>
      <c r="Q41" s="35"/>
      <c r="R41" s="42"/>
      <c r="T41" s="21"/>
      <c r="V41" s="32">
        <f t="shared" si="12"/>
        <v>28</v>
      </c>
      <c r="W41" s="33" t="str">
        <f t="shared" si="13"/>
        <v>Rabu</v>
      </c>
      <c r="X41" s="34">
        <f t="shared" si="14"/>
        <v>44314</v>
      </c>
      <c r="Y41" s="35">
        <f t="shared" si="15"/>
        <v>0</v>
      </c>
      <c r="Z41" s="83"/>
      <c r="AA41" s="39"/>
      <c r="AB41" s="79"/>
      <c r="AC41" s="84"/>
      <c r="AD41" s="39"/>
      <c r="AE41" s="36" t="str">
        <f>IF(AF41=0,"",VLOOKUP(WEEKDAY(AF41,2),MST!$B$3:$C$9,2,0))</f>
        <v/>
      </c>
      <c r="AF41" s="81"/>
      <c r="AG41" s="84"/>
      <c r="AH41" s="35">
        <f t="shared" si="2"/>
        <v>0</v>
      </c>
      <c r="AI41" s="84"/>
      <c r="AJ41" s="35">
        <f t="shared" si="16"/>
        <v>0</v>
      </c>
      <c r="AK41" s="68">
        <f t="shared" si="17"/>
        <v>0</v>
      </c>
      <c r="AL41" s="43"/>
      <c r="AN41" s="21"/>
      <c r="AP41" s="32">
        <f t="shared" si="18"/>
        <v>28</v>
      </c>
      <c r="AQ41" s="33" t="str">
        <f t="shared" si="19"/>
        <v>Rabu</v>
      </c>
      <c r="AR41" s="34">
        <f t="shared" si="20"/>
        <v>44314</v>
      </c>
      <c r="AS41" s="35">
        <f t="shared" si="21"/>
        <v>0</v>
      </c>
      <c r="AT41" s="39"/>
      <c r="AU41" s="39"/>
      <c r="AV41" s="79"/>
      <c r="AW41" s="84"/>
      <c r="AX41" s="39"/>
      <c r="AY41" s="36" t="str">
        <f>IF(AZ41=0,"",VLOOKUP(WEEKDAY(AZ41,2),MST!$B$3:$C$9,2,0))</f>
        <v/>
      </c>
      <c r="AZ41" s="81"/>
      <c r="BA41" s="84"/>
      <c r="BB41" s="35">
        <f t="shared" si="3"/>
        <v>0</v>
      </c>
      <c r="BC41" s="39"/>
      <c r="BD41" s="35">
        <f t="shared" si="22"/>
        <v>0</v>
      </c>
      <c r="BE41" s="68">
        <f t="shared" si="23"/>
        <v>0</v>
      </c>
      <c r="BF41" s="43"/>
      <c r="BH41" s="21"/>
      <c r="BJ41" s="32">
        <f t="shared" si="24"/>
        <v>28</v>
      </c>
      <c r="BK41" s="33" t="str">
        <f t="shared" si="25"/>
        <v>Rabu</v>
      </c>
      <c r="BL41" s="34">
        <f t="shared" si="26"/>
        <v>44314</v>
      </c>
      <c r="BM41" s="35">
        <f t="shared" si="27"/>
        <v>0</v>
      </c>
      <c r="BN41" s="83"/>
      <c r="BO41" s="39"/>
      <c r="BP41" s="39"/>
      <c r="BQ41" s="39"/>
      <c r="BR41" s="39"/>
      <c r="BS41" s="36" t="str">
        <f>IF(BT41=0,"",VLOOKUP(WEEKDAY(BT41,2),MST!$B$3:$C$9,2,0))</f>
        <v/>
      </c>
      <c r="BT41" s="81"/>
      <c r="BU41" s="39"/>
      <c r="BV41" s="35">
        <f t="shared" si="4"/>
        <v>0</v>
      </c>
      <c r="BW41" s="79"/>
      <c r="BX41" s="35">
        <f t="shared" si="28"/>
        <v>0</v>
      </c>
      <c r="BY41" s="68">
        <f t="shared" si="29"/>
        <v>0</v>
      </c>
      <c r="BZ41" s="43"/>
      <c r="CB41" s="21"/>
      <c r="CD41" s="32">
        <f t="shared" si="30"/>
        <v>28</v>
      </c>
      <c r="CE41" s="33" t="str">
        <f t="shared" si="31"/>
        <v>Rabu</v>
      </c>
      <c r="CF41" s="34">
        <f t="shared" si="32"/>
        <v>44314</v>
      </c>
      <c r="CG41" s="35">
        <f t="shared" si="33"/>
        <v>0</v>
      </c>
      <c r="CH41" s="39"/>
      <c r="CI41" s="39"/>
      <c r="CJ41" s="39"/>
      <c r="CK41" s="39"/>
      <c r="CL41" s="39"/>
      <c r="CM41" s="36" t="str">
        <f>IF(CN41=0,"",VLOOKUP(WEEKDAY(CN41,2),MST!$B$3:$C$9,2,0))</f>
        <v/>
      </c>
      <c r="CN41" s="40"/>
      <c r="CO41" s="83"/>
      <c r="CP41" s="35">
        <f t="shared" si="5"/>
        <v>0</v>
      </c>
      <c r="CQ41" s="39"/>
      <c r="CR41" s="35">
        <f t="shared" si="34"/>
        <v>0</v>
      </c>
      <c r="CS41" s="68">
        <f t="shared" si="35"/>
        <v>0</v>
      </c>
      <c r="CT41" s="43"/>
      <c r="CV41" s="21"/>
      <c r="CX41" s="32">
        <f t="shared" si="36"/>
        <v>28</v>
      </c>
      <c r="CY41" s="33" t="str">
        <f t="shared" si="37"/>
        <v>Rabu</v>
      </c>
      <c r="CZ41" s="34">
        <f t="shared" si="38"/>
        <v>44314</v>
      </c>
      <c r="DA41" s="35">
        <f t="shared" si="39"/>
        <v>0</v>
      </c>
      <c r="DB41" s="39"/>
      <c r="DC41" s="39"/>
      <c r="DD41" s="39"/>
      <c r="DE41" s="39"/>
      <c r="DF41" s="39"/>
      <c r="DG41" s="36" t="str">
        <f>IF(DH41=0,"",VLOOKUP(WEEKDAY(DH41,2),MST!$B$3:$C$9,2,0))</f>
        <v/>
      </c>
      <c r="DH41" s="40"/>
      <c r="DI41" s="39"/>
      <c r="DJ41" s="35">
        <f t="shared" si="6"/>
        <v>0</v>
      </c>
      <c r="DK41" s="39"/>
      <c r="DL41" s="35">
        <f t="shared" si="40"/>
        <v>0</v>
      </c>
      <c r="DM41" s="68">
        <f t="shared" si="41"/>
        <v>0</v>
      </c>
      <c r="DN41" s="43"/>
    </row>
    <row r="42" spans="2:118" ht="20.100000000000001" customHeight="1">
      <c r="B42" s="32">
        <f t="shared" si="7"/>
        <v>29</v>
      </c>
      <c r="C42" s="33" t="str">
        <f>IFERROR(VLOOKUP(WEEKDAY(D42,2),MST!$B$3:$C$9,2,0),"")</f>
        <v>Kamis</v>
      </c>
      <c r="D42" s="34">
        <f>IF(TEXT(MAX(D$14:D41)+1,"M")=TEXT($E$7,"M"),MAX(D$14:D41)+1,"")</f>
        <v>44315</v>
      </c>
      <c r="E42" s="35">
        <f t="shared" si="0"/>
        <v>0</v>
      </c>
      <c r="F42" s="35">
        <f t="shared" si="8"/>
        <v>0</v>
      </c>
      <c r="G42" s="35">
        <f t="shared" si="8"/>
        <v>0</v>
      </c>
      <c r="H42" s="35">
        <f t="shared" si="8"/>
        <v>0</v>
      </c>
      <c r="I42" s="35">
        <f t="shared" si="8"/>
        <v>0</v>
      </c>
      <c r="J42" s="35">
        <f t="shared" si="8"/>
        <v>0</v>
      </c>
      <c r="K42" s="36"/>
      <c r="L42" s="37"/>
      <c r="M42" s="35">
        <f t="shared" si="9"/>
        <v>0</v>
      </c>
      <c r="N42" s="35">
        <f t="shared" si="10"/>
        <v>0</v>
      </c>
      <c r="O42" s="35">
        <f t="shared" si="11"/>
        <v>0</v>
      </c>
      <c r="P42" s="35">
        <f t="shared" si="1"/>
        <v>0</v>
      </c>
      <c r="Q42" s="35"/>
      <c r="R42" s="42"/>
      <c r="T42" s="21"/>
      <c r="V42" s="32">
        <f t="shared" si="12"/>
        <v>29</v>
      </c>
      <c r="W42" s="33" t="str">
        <f t="shared" si="13"/>
        <v>Kamis</v>
      </c>
      <c r="X42" s="34">
        <f t="shared" si="14"/>
        <v>44315</v>
      </c>
      <c r="Y42" s="35">
        <f t="shared" si="15"/>
        <v>0</v>
      </c>
      <c r="Z42" s="83"/>
      <c r="AA42" s="39"/>
      <c r="AB42" s="79"/>
      <c r="AC42" s="83"/>
      <c r="AD42" s="39"/>
      <c r="AE42" s="36" t="str">
        <f>IF(AF42=0,"",VLOOKUP(WEEKDAY(AF42,2),MST!$B$3:$C$9,2,0))</f>
        <v/>
      </c>
      <c r="AF42" s="81"/>
      <c r="AG42" s="84"/>
      <c r="AH42" s="35">
        <f t="shared" si="2"/>
        <v>0</v>
      </c>
      <c r="AI42" s="84"/>
      <c r="AJ42" s="35">
        <f t="shared" si="16"/>
        <v>0</v>
      </c>
      <c r="AK42" s="68">
        <f t="shared" si="17"/>
        <v>0</v>
      </c>
      <c r="AL42" s="43"/>
      <c r="AN42" s="21"/>
      <c r="AP42" s="32">
        <f t="shared" si="18"/>
        <v>29</v>
      </c>
      <c r="AQ42" s="33" t="str">
        <f t="shared" si="19"/>
        <v>Kamis</v>
      </c>
      <c r="AR42" s="34">
        <f t="shared" si="20"/>
        <v>44315</v>
      </c>
      <c r="AS42" s="35">
        <f t="shared" si="21"/>
        <v>0</v>
      </c>
      <c r="AT42" s="39"/>
      <c r="AU42" s="39"/>
      <c r="AV42" s="79"/>
      <c r="AW42" s="79"/>
      <c r="AX42" s="39"/>
      <c r="AY42" s="36" t="str">
        <f>IF(AZ42=0,"",VLOOKUP(WEEKDAY(AZ42,2),MST!$B$3:$C$9,2,0))</f>
        <v/>
      </c>
      <c r="AZ42" s="81"/>
      <c r="BA42" s="84"/>
      <c r="BB42" s="35">
        <f t="shared" si="3"/>
        <v>0</v>
      </c>
      <c r="BC42" s="39"/>
      <c r="BD42" s="35">
        <f t="shared" si="22"/>
        <v>0</v>
      </c>
      <c r="BE42" s="68">
        <f t="shared" si="23"/>
        <v>0</v>
      </c>
      <c r="BF42" s="43"/>
      <c r="BH42" s="21"/>
      <c r="BJ42" s="32">
        <f t="shared" si="24"/>
        <v>29</v>
      </c>
      <c r="BK42" s="33" t="str">
        <f t="shared" si="25"/>
        <v>Kamis</v>
      </c>
      <c r="BL42" s="34">
        <f t="shared" si="26"/>
        <v>44315</v>
      </c>
      <c r="BM42" s="35">
        <f t="shared" si="27"/>
        <v>0</v>
      </c>
      <c r="BN42" s="39"/>
      <c r="BO42" s="39"/>
      <c r="BP42" s="79"/>
      <c r="BQ42" s="39"/>
      <c r="BR42" s="39"/>
      <c r="BS42" s="36" t="str">
        <f>IF(BT42=0,"",VLOOKUP(WEEKDAY(BT42,2),MST!$B$3:$C$9,2,0))</f>
        <v/>
      </c>
      <c r="BT42" s="81"/>
      <c r="BU42" s="79"/>
      <c r="BV42" s="35">
        <f t="shared" si="4"/>
        <v>0</v>
      </c>
      <c r="BW42" s="39"/>
      <c r="BX42" s="35">
        <f t="shared" si="28"/>
        <v>0</v>
      </c>
      <c r="BY42" s="68">
        <f t="shared" si="29"/>
        <v>0</v>
      </c>
      <c r="BZ42" s="43"/>
      <c r="CB42" s="21"/>
      <c r="CD42" s="32">
        <f t="shared" si="30"/>
        <v>29</v>
      </c>
      <c r="CE42" s="33" t="str">
        <f t="shared" si="31"/>
        <v>Kamis</v>
      </c>
      <c r="CF42" s="34">
        <f t="shared" si="32"/>
        <v>44315</v>
      </c>
      <c r="CG42" s="35">
        <f t="shared" si="33"/>
        <v>0</v>
      </c>
      <c r="CH42" s="39"/>
      <c r="CI42" s="39"/>
      <c r="CJ42" s="39"/>
      <c r="CK42" s="39"/>
      <c r="CL42" s="39"/>
      <c r="CM42" s="36" t="str">
        <f>IF(CN42=0,"",VLOOKUP(WEEKDAY(CN42,2),MST!$B$3:$C$9,2,0))</f>
        <v/>
      </c>
      <c r="CN42" s="40"/>
      <c r="CO42" s="39"/>
      <c r="CP42" s="35">
        <f t="shared" si="5"/>
        <v>0</v>
      </c>
      <c r="CQ42" s="39"/>
      <c r="CR42" s="35">
        <f t="shared" si="34"/>
        <v>0</v>
      </c>
      <c r="CS42" s="68">
        <f t="shared" si="35"/>
        <v>0</v>
      </c>
      <c r="CT42" s="43"/>
      <c r="CV42" s="21"/>
      <c r="CX42" s="32">
        <f t="shared" si="36"/>
        <v>29</v>
      </c>
      <c r="CY42" s="33" t="str">
        <f t="shared" si="37"/>
        <v>Kamis</v>
      </c>
      <c r="CZ42" s="34">
        <f t="shared" si="38"/>
        <v>44315</v>
      </c>
      <c r="DA42" s="35">
        <f t="shared" si="39"/>
        <v>0</v>
      </c>
      <c r="DB42" s="39"/>
      <c r="DC42" s="39"/>
      <c r="DD42" s="39"/>
      <c r="DE42" s="39"/>
      <c r="DF42" s="39"/>
      <c r="DG42" s="36" t="str">
        <f>IF(DH42=0,"",VLOOKUP(WEEKDAY(DH42,2),MST!$B$3:$C$9,2,0))</f>
        <v/>
      </c>
      <c r="DH42" s="40"/>
      <c r="DI42" s="39"/>
      <c r="DJ42" s="35">
        <f t="shared" si="6"/>
        <v>0</v>
      </c>
      <c r="DK42" s="39"/>
      <c r="DL42" s="35">
        <f t="shared" si="40"/>
        <v>0</v>
      </c>
      <c r="DM42" s="68">
        <f t="shared" si="41"/>
        <v>0</v>
      </c>
      <c r="DN42" s="43"/>
    </row>
    <row r="43" spans="2:118" ht="20.100000000000001" customHeight="1">
      <c r="B43" s="32">
        <f t="shared" si="7"/>
        <v>30</v>
      </c>
      <c r="C43" s="33" t="str">
        <f>IFERROR(VLOOKUP(WEEKDAY(D43,2),MST!$B$3:$C$9,2,0),"")</f>
        <v>Jumat</v>
      </c>
      <c r="D43" s="34">
        <f>IF(TEXT(MAX(D$14:D42)+1,"M")=TEXT($E$7,"M"),MAX(D$14:D42)+1,"")</f>
        <v>44316</v>
      </c>
      <c r="E43" s="35">
        <f t="shared" si="0"/>
        <v>0</v>
      </c>
      <c r="F43" s="35">
        <f t="shared" si="8"/>
        <v>0</v>
      </c>
      <c r="G43" s="35">
        <f t="shared" si="8"/>
        <v>0</v>
      </c>
      <c r="H43" s="35">
        <f t="shared" si="8"/>
        <v>0</v>
      </c>
      <c r="I43" s="35">
        <f t="shared" si="8"/>
        <v>0</v>
      </c>
      <c r="J43" s="35">
        <f t="shared" si="8"/>
        <v>0</v>
      </c>
      <c r="K43" s="36"/>
      <c r="L43" s="37"/>
      <c r="M43" s="35">
        <f t="shared" si="9"/>
        <v>0</v>
      </c>
      <c r="N43" s="35">
        <f t="shared" si="10"/>
        <v>0</v>
      </c>
      <c r="O43" s="35">
        <f t="shared" si="11"/>
        <v>0</v>
      </c>
      <c r="P43" s="35">
        <f t="shared" si="1"/>
        <v>0</v>
      </c>
      <c r="Q43" s="35"/>
      <c r="R43" s="42"/>
      <c r="T43" s="21"/>
      <c r="V43" s="32">
        <f t="shared" si="12"/>
        <v>30</v>
      </c>
      <c r="W43" s="33" t="str">
        <f t="shared" si="13"/>
        <v>Jumat</v>
      </c>
      <c r="X43" s="34">
        <f t="shared" si="14"/>
        <v>44316</v>
      </c>
      <c r="Y43" s="35">
        <f t="shared" si="15"/>
        <v>0</v>
      </c>
      <c r="Z43" s="83"/>
      <c r="AA43" s="39"/>
      <c r="AB43" s="79"/>
      <c r="AC43" s="84"/>
      <c r="AD43" s="39"/>
      <c r="AE43" s="36" t="str">
        <f>IF(AF43=0,"",VLOOKUP(WEEKDAY(AF43,2),MST!$B$3:$C$9,2,0))</f>
        <v/>
      </c>
      <c r="AF43" s="81"/>
      <c r="AG43" s="84"/>
      <c r="AH43" s="35">
        <f t="shared" si="2"/>
        <v>0</v>
      </c>
      <c r="AI43" s="84"/>
      <c r="AJ43" s="35">
        <f t="shared" si="16"/>
        <v>0</v>
      </c>
      <c r="AK43" s="68">
        <f t="shared" si="17"/>
        <v>0</v>
      </c>
      <c r="AL43" s="75"/>
      <c r="AN43" s="21"/>
      <c r="AP43" s="32">
        <f t="shared" si="18"/>
        <v>30</v>
      </c>
      <c r="AQ43" s="33" t="str">
        <f t="shared" si="19"/>
        <v>Jumat</v>
      </c>
      <c r="AR43" s="34">
        <f t="shared" si="20"/>
        <v>44316</v>
      </c>
      <c r="AS43" s="35">
        <f t="shared" si="21"/>
        <v>0</v>
      </c>
      <c r="AT43" s="39"/>
      <c r="AU43" s="39"/>
      <c r="AV43" s="39"/>
      <c r="AW43" s="79"/>
      <c r="AX43" s="39"/>
      <c r="AY43" s="36" t="str">
        <f>IF(AZ43=0,"",VLOOKUP(WEEKDAY(AZ43,2),MST!$B$3:$C$9,2,0))</f>
        <v/>
      </c>
      <c r="AZ43" s="81"/>
      <c r="BA43" s="84"/>
      <c r="BB43" s="35">
        <f t="shared" si="3"/>
        <v>0</v>
      </c>
      <c r="BC43" s="39"/>
      <c r="BD43" s="35">
        <f t="shared" si="22"/>
        <v>0</v>
      </c>
      <c r="BE43" s="68">
        <f t="shared" si="23"/>
        <v>0</v>
      </c>
      <c r="BF43" s="75"/>
      <c r="BH43" s="21"/>
      <c r="BJ43" s="32">
        <f t="shared" si="24"/>
        <v>30</v>
      </c>
      <c r="BK43" s="33" t="str">
        <f t="shared" si="25"/>
        <v>Jumat</v>
      </c>
      <c r="BL43" s="34">
        <f t="shared" si="26"/>
        <v>44316</v>
      </c>
      <c r="BM43" s="35">
        <f t="shared" si="27"/>
        <v>0</v>
      </c>
      <c r="BN43" s="83"/>
      <c r="BO43" s="39"/>
      <c r="BP43" s="79"/>
      <c r="BQ43" s="39"/>
      <c r="BR43" s="39"/>
      <c r="BS43" s="36" t="str">
        <f>IF(BT43=0,"",VLOOKUP(WEEKDAY(BT43,2),MST!$B$3:$C$9,2,0))</f>
        <v/>
      </c>
      <c r="BT43" s="81"/>
      <c r="BU43" s="79"/>
      <c r="BV43" s="35">
        <f t="shared" si="4"/>
        <v>0</v>
      </c>
      <c r="BW43" s="39"/>
      <c r="BX43" s="35">
        <f t="shared" si="28"/>
        <v>0</v>
      </c>
      <c r="BY43" s="68">
        <f t="shared" si="29"/>
        <v>0</v>
      </c>
      <c r="BZ43" s="75"/>
      <c r="CB43" s="21"/>
      <c r="CD43" s="32">
        <f t="shared" si="30"/>
        <v>30</v>
      </c>
      <c r="CE43" s="33" t="str">
        <f t="shared" si="31"/>
        <v>Jumat</v>
      </c>
      <c r="CF43" s="34">
        <f t="shared" si="32"/>
        <v>44316</v>
      </c>
      <c r="CG43" s="35">
        <f t="shared" si="33"/>
        <v>0</v>
      </c>
      <c r="CH43" s="39"/>
      <c r="CI43" s="39"/>
      <c r="CJ43" s="39"/>
      <c r="CK43" s="39"/>
      <c r="CL43" s="39"/>
      <c r="CM43" s="36" t="str">
        <f>IF(CN43=0,"",VLOOKUP(WEEKDAY(CN43,2),MST!$B$3:$C$9,2,0))</f>
        <v/>
      </c>
      <c r="CN43" s="40"/>
      <c r="CO43" s="39"/>
      <c r="CP43" s="35">
        <f t="shared" si="5"/>
        <v>0</v>
      </c>
      <c r="CQ43" s="39"/>
      <c r="CR43" s="35">
        <f t="shared" si="34"/>
        <v>0</v>
      </c>
      <c r="CS43" s="68">
        <f t="shared" si="35"/>
        <v>0</v>
      </c>
      <c r="CT43" s="43"/>
      <c r="CV43" s="21"/>
      <c r="CX43" s="32">
        <f t="shared" si="36"/>
        <v>30</v>
      </c>
      <c r="CY43" s="33" t="str">
        <f t="shared" si="37"/>
        <v>Jumat</v>
      </c>
      <c r="CZ43" s="34">
        <f t="shared" si="38"/>
        <v>44316</v>
      </c>
      <c r="DA43" s="35">
        <f t="shared" si="39"/>
        <v>0</v>
      </c>
      <c r="DB43" s="39"/>
      <c r="DC43" s="39"/>
      <c r="DD43" s="39"/>
      <c r="DE43" s="39"/>
      <c r="DF43" s="39"/>
      <c r="DG43" s="36" t="str">
        <f>IF(DH43=0,"",VLOOKUP(WEEKDAY(DH43,2),MST!$B$3:$C$9,2,0))</f>
        <v/>
      </c>
      <c r="DH43" s="40"/>
      <c r="DI43" s="39"/>
      <c r="DJ43" s="35">
        <f t="shared" si="6"/>
        <v>0</v>
      </c>
      <c r="DK43" s="39"/>
      <c r="DL43" s="35">
        <f t="shared" si="40"/>
        <v>0</v>
      </c>
      <c r="DM43" s="68">
        <f t="shared" si="41"/>
        <v>0</v>
      </c>
      <c r="DN43" s="43"/>
    </row>
    <row r="44" spans="2:118" ht="20.100000000000001" customHeight="1">
      <c r="B44" s="32">
        <f t="shared" si="7"/>
        <v>31</v>
      </c>
      <c r="C44" s="33" t="str">
        <f>IFERROR(VLOOKUP(WEEKDAY(D44,2),MST!$B$3:$C$9,2,0),"")</f>
        <v/>
      </c>
      <c r="D44" s="34" t="str">
        <f>IF(TEXT(MAX(D$14:D43)+1,"M")=TEXT($E$7,"M"),MAX(D$14:D43)+1,"")</f>
        <v/>
      </c>
      <c r="E44" s="35">
        <f t="shared" si="0"/>
        <v>0</v>
      </c>
      <c r="F44" s="35">
        <f t="shared" si="8"/>
        <v>0</v>
      </c>
      <c r="G44" s="35">
        <f t="shared" si="8"/>
        <v>0</v>
      </c>
      <c r="H44" s="35">
        <f t="shared" si="8"/>
        <v>0</v>
      </c>
      <c r="I44" s="35">
        <f t="shared" si="8"/>
        <v>0</v>
      </c>
      <c r="J44" s="35">
        <f t="shared" si="8"/>
        <v>0</v>
      </c>
      <c r="K44" s="36"/>
      <c r="L44" s="37"/>
      <c r="M44" s="35">
        <f t="shared" si="9"/>
        <v>0</v>
      </c>
      <c r="N44" s="35">
        <f t="shared" si="10"/>
        <v>0</v>
      </c>
      <c r="O44" s="35">
        <f t="shared" si="11"/>
        <v>0</v>
      </c>
      <c r="P44" s="35">
        <f t="shared" si="1"/>
        <v>0</v>
      </c>
      <c r="Q44" s="35"/>
      <c r="R44" s="42"/>
      <c r="T44" s="21"/>
      <c r="V44" s="32">
        <f t="shared" si="12"/>
        <v>31</v>
      </c>
      <c r="W44" s="33" t="str">
        <f t="shared" si="13"/>
        <v/>
      </c>
      <c r="X44" s="34" t="str">
        <f t="shared" si="14"/>
        <v/>
      </c>
      <c r="Y44" s="35">
        <f t="shared" si="15"/>
        <v>0</v>
      </c>
      <c r="Z44" s="83"/>
      <c r="AA44" s="39"/>
      <c r="AB44" s="79"/>
      <c r="AC44" s="39"/>
      <c r="AD44" s="39"/>
      <c r="AE44" s="36" t="str">
        <f>IF(AF44=0,"",VLOOKUP(WEEKDAY(AF44,2),MST!$B$3:$C$9,2,0))</f>
        <v/>
      </c>
      <c r="AF44" s="81"/>
      <c r="AG44" s="84"/>
      <c r="AH44" s="35">
        <f t="shared" si="2"/>
        <v>0</v>
      </c>
      <c r="AI44" s="83"/>
      <c r="AJ44" s="35">
        <f t="shared" si="16"/>
        <v>0</v>
      </c>
      <c r="AK44" s="68">
        <f t="shared" si="17"/>
        <v>0</v>
      </c>
      <c r="AL44" s="75"/>
      <c r="AN44" s="21"/>
      <c r="AP44" s="32">
        <f t="shared" si="18"/>
        <v>31</v>
      </c>
      <c r="AQ44" s="33" t="str">
        <f t="shared" si="19"/>
        <v/>
      </c>
      <c r="AR44" s="34" t="str">
        <f t="shared" si="20"/>
        <v/>
      </c>
      <c r="AS44" s="35">
        <f t="shared" si="21"/>
        <v>0</v>
      </c>
      <c r="AT44" s="39"/>
      <c r="AU44" s="39"/>
      <c r="AV44" s="39"/>
      <c r="AW44" s="79"/>
      <c r="AX44" s="39"/>
      <c r="AY44" s="36" t="str">
        <f>IF(AZ44=0,"",VLOOKUP(WEEKDAY(AZ44,2),MST!$B$3:$C$9,2,0))</f>
        <v/>
      </c>
      <c r="AZ44" s="40"/>
      <c r="BA44" s="79"/>
      <c r="BB44" s="35">
        <f t="shared" si="3"/>
        <v>0</v>
      </c>
      <c r="BC44" s="39"/>
      <c r="BD44" s="35">
        <f t="shared" si="22"/>
        <v>0</v>
      </c>
      <c r="BE44" s="68">
        <f t="shared" si="23"/>
        <v>0</v>
      </c>
      <c r="BF44" s="43"/>
      <c r="BH44" s="21"/>
      <c r="BJ44" s="32">
        <f t="shared" si="24"/>
        <v>31</v>
      </c>
      <c r="BK44" s="33" t="str">
        <f t="shared" si="25"/>
        <v/>
      </c>
      <c r="BL44" s="34" t="str">
        <f t="shared" si="26"/>
        <v/>
      </c>
      <c r="BM44" s="35">
        <f t="shared" si="27"/>
        <v>0</v>
      </c>
      <c r="BN44" s="39"/>
      <c r="BO44" s="39"/>
      <c r="BP44" s="79"/>
      <c r="BQ44" s="39"/>
      <c r="BR44" s="39"/>
      <c r="BS44" s="36" t="str">
        <f>IF(BT44=0,"",VLOOKUP(WEEKDAY(BT44,2),MST!$B$3:$C$9,2,0))</f>
        <v/>
      </c>
      <c r="BT44" s="40"/>
      <c r="BU44" s="79"/>
      <c r="BV44" s="35">
        <f t="shared" si="4"/>
        <v>0</v>
      </c>
      <c r="BW44" s="39"/>
      <c r="BX44" s="35">
        <f t="shared" si="28"/>
        <v>0</v>
      </c>
      <c r="BY44" s="68">
        <f t="shared" si="29"/>
        <v>0</v>
      </c>
      <c r="BZ44" s="43"/>
      <c r="CB44" s="21"/>
      <c r="CD44" s="32">
        <f t="shared" si="30"/>
        <v>31</v>
      </c>
      <c r="CE44" s="33" t="str">
        <f t="shared" si="31"/>
        <v/>
      </c>
      <c r="CF44" s="34" t="str">
        <f t="shared" si="32"/>
        <v/>
      </c>
      <c r="CG44" s="35">
        <f t="shared" si="33"/>
        <v>0</v>
      </c>
      <c r="CH44" s="39"/>
      <c r="CI44" s="39"/>
      <c r="CJ44" s="39"/>
      <c r="CK44" s="39"/>
      <c r="CL44" s="39"/>
      <c r="CM44" s="36" t="str">
        <f>IF(CN44=0,"",VLOOKUP(WEEKDAY(CN44,2),MST!$B$3:$C$9,2,0))</f>
        <v/>
      </c>
      <c r="CN44" s="40"/>
      <c r="CO44" s="39"/>
      <c r="CP44" s="35">
        <f t="shared" si="5"/>
        <v>0</v>
      </c>
      <c r="CQ44" s="39"/>
      <c r="CR44" s="35">
        <f t="shared" si="34"/>
        <v>0</v>
      </c>
      <c r="CS44" s="68">
        <f t="shared" si="35"/>
        <v>0</v>
      </c>
      <c r="CT44" s="43"/>
      <c r="CV44" s="21"/>
      <c r="CX44" s="32">
        <f t="shared" si="36"/>
        <v>31</v>
      </c>
      <c r="CY44" s="33" t="str">
        <f t="shared" si="37"/>
        <v/>
      </c>
      <c r="CZ44" s="34" t="str">
        <f t="shared" si="38"/>
        <v/>
      </c>
      <c r="DA44" s="35">
        <f t="shared" si="39"/>
        <v>0</v>
      </c>
      <c r="DB44" s="39"/>
      <c r="DC44" s="39"/>
      <c r="DD44" s="39"/>
      <c r="DE44" s="39"/>
      <c r="DF44" s="39"/>
      <c r="DG44" s="36" t="str">
        <f>IF(DH44=0,"",VLOOKUP(WEEKDAY(DH44,2),MST!$B$3:$C$9,2,0))</f>
        <v/>
      </c>
      <c r="DH44" s="40"/>
      <c r="DI44" s="39"/>
      <c r="DJ44" s="35">
        <f t="shared" si="6"/>
        <v>0</v>
      </c>
      <c r="DK44" s="39"/>
      <c r="DL44" s="35">
        <f t="shared" si="40"/>
        <v>0</v>
      </c>
      <c r="DM44" s="68">
        <f t="shared" si="41"/>
        <v>0</v>
      </c>
      <c r="DN44" s="43"/>
    </row>
    <row r="45" spans="2:118" s="47" customFormat="1" ht="24.95" customHeight="1">
      <c r="B45" s="149" t="s">
        <v>37</v>
      </c>
      <c r="C45" s="149"/>
      <c r="D45" s="149"/>
      <c r="E45" s="44">
        <f t="shared" ref="E45:J45" si="43">SUM(E14:E44)</f>
        <v>1997482230</v>
      </c>
      <c r="F45" s="44">
        <f t="shared" si="43"/>
        <v>45827000</v>
      </c>
      <c r="G45" s="44">
        <f t="shared" si="43"/>
        <v>0</v>
      </c>
      <c r="H45" s="44">
        <f t="shared" si="43"/>
        <v>0</v>
      </c>
      <c r="I45" s="44">
        <f t="shared" si="43"/>
        <v>1951655230</v>
      </c>
      <c r="J45" s="44">
        <f t="shared" si="43"/>
        <v>0</v>
      </c>
      <c r="K45" s="45"/>
      <c r="L45" s="45"/>
      <c r="M45" s="44">
        <f>SUM(M14:M44)</f>
        <v>1951655230</v>
      </c>
      <c r="N45" s="44">
        <f>SUM(N14:N44)</f>
        <v>0</v>
      </c>
      <c r="O45" s="44">
        <f>SUM(O14:O44)</f>
        <v>45827000</v>
      </c>
      <c r="P45" s="44">
        <f>SUM(P14:P44)</f>
        <v>0</v>
      </c>
      <c r="Q45" s="45"/>
      <c r="R45" s="46"/>
      <c r="T45" s="48"/>
      <c r="V45" s="149" t="s">
        <v>37</v>
      </c>
      <c r="W45" s="149"/>
      <c r="X45" s="149"/>
      <c r="Y45" s="44">
        <f t="shared" ref="Y45:AD45" si="44">SUM(Y14:Y44)</f>
        <v>1997482230</v>
      </c>
      <c r="Z45" s="44">
        <f t="shared" si="44"/>
        <v>45827000</v>
      </c>
      <c r="AA45" s="44">
        <f t="shared" si="44"/>
        <v>0</v>
      </c>
      <c r="AB45" s="44">
        <f t="shared" si="44"/>
        <v>0</v>
      </c>
      <c r="AC45" s="44">
        <f t="shared" si="44"/>
        <v>1951655230</v>
      </c>
      <c r="AD45" s="44">
        <f t="shared" si="44"/>
        <v>0</v>
      </c>
      <c r="AE45" s="45"/>
      <c r="AF45" s="45"/>
      <c r="AG45" s="44">
        <f>SUM(AG14:AG44)</f>
        <v>1951655230</v>
      </c>
      <c r="AH45" s="44">
        <f>SUM(AH14:AH44)</f>
        <v>0</v>
      </c>
      <c r="AI45" s="44">
        <f>SUM(AI14:AI44)</f>
        <v>45827000</v>
      </c>
      <c r="AJ45" s="44">
        <f>SUM(AJ14:AJ44)</f>
        <v>0</v>
      </c>
      <c r="AK45" s="45"/>
      <c r="AL45" s="46"/>
      <c r="AN45" s="48"/>
      <c r="AP45" s="149" t="s">
        <v>37</v>
      </c>
      <c r="AQ45" s="149"/>
      <c r="AR45" s="149"/>
      <c r="AS45" s="44">
        <f t="shared" ref="AS45:AX45" si="45">SUM(AS14:AS44)</f>
        <v>0</v>
      </c>
      <c r="AT45" s="44">
        <f t="shared" si="45"/>
        <v>0</v>
      </c>
      <c r="AU45" s="44">
        <f t="shared" si="45"/>
        <v>0</v>
      </c>
      <c r="AV45" s="44">
        <f t="shared" si="45"/>
        <v>0</v>
      </c>
      <c r="AW45" s="44">
        <f t="shared" si="45"/>
        <v>0</v>
      </c>
      <c r="AX45" s="44">
        <f t="shared" si="45"/>
        <v>0</v>
      </c>
      <c r="AY45" s="45"/>
      <c r="AZ45" s="45"/>
      <c r="BA45" s="44">
        <f>SUM(BA14:BA44)</f>
        <v>0</v>
      </c>
      <c r="BB45" s="44">
        <f>SUM(BB14:BB44)</f>
        <v>0</v>
      </c>
      <c r="BC45" s="44">
        <f>SUM(BC14:BC44)</f>
        <v>0</v>
      </c>
      <c r="BD45" s="44">
        <f>SUM(BD14:BD44)</f>
        <v>0</v>
      </c>
      <c r="BE45" s="45"/>
      <c r="BF45" s="46"/>
      <c r="BH45" s="48"/>
      <c r="BJ45" s="149" t="s">
        <v>37</v>
      </c>
      <c r="BK45" s="149"/>
      <c r="BL45" s="149"/>
      <c r="BM45" s="44">
        <f t="shared" ref="BM45:BR45" si="46">SUM(BM14:BM44)</f>
        <v>0</v>
      </c>
      <c r="BN45" s="44">
        <f t="shared" si="46"/>
        <v>0</v>
      </c>
      <c r="BO45" s="44">
        <f t="shared" si="46"/>
        <v>0</v>
      </c>
      <c r="BP45" s="44">
        <f t="shared" si="46"/>
        <v>0</v>
      </c>
      <c r="BQ45" s="44">
        <f t="shared" si="46"/>
        <v>0</v>
      </c>
      <c r="BR45" s="44">
        <f t="shared" si="46"/>
        <v>0</v>
      </c>
      <c r="BS45" s="45"/>
      <c r="BT45" s="45"/>
      <c r="BU45" s="44">
        <f>SUM(BU14:BU44)</f>
        <v>0</v>
      </c>
      <c r="BV45" s="44">
        <f>SUM(BV14:BV44)</f>
        <v>0</v>
      </c>
      <c r="BW45" s="44">
        <f>SUM(BW14:BW44)</f>
        <v>0</v>
      </c>
      <c r="BX45" s="44">
        <f>SUM(BX14:BX44)</f>
        <v>0</v>
      </c>
      <c r="BY45" s="45"/>
      <c r="BZ45" s="46"/>
      <c r="CB45" s="48"/>
      <c r="CD45" s="149" t="s">
        <v>37</v>
      </c>
      <c r="CE45" s="149"/>
      <c r="CF45" s="149"/>
      <c r="CG45" s="44">
        <f t="shared" ref="CG45:CL45" si="47">SUM(CG14:CG44)</f>
        <v>0</v>
      </c>
      <c r="CH45" s="44">
        <f t="shared" si="47"/>
        <v>0</v>
      </c>
      <c r="CI45" s="44">
        <f t="shared" si="47"/>
        <v>0</v>
      </c>
      <c r="CJ45" s="44">
        <f t="shared" si="47"/>
        <v>0</v>
      </c>
      <c r="CK45" s="44">
        <f t="shared" si="47"/>
        <v>0</v>
      </c>
      <c r="CL45" s="44">
        <f t="shared" si="47"/>
        <v>0</v>
      </c>
      <c r="CM45" s="45"/>
      <c r="CN45" s="45"/>
      <c r="CO45" s="44">
        <f>SUM(CO14:CO44)</f>
        <v>0</v>
      </c>
      <c r="CP45" s="44">
        <f>SUM(CP14:CP44)</f>
        <v>0</v>
      </c>
      <c r="CQ45" s="44">
        <f>SUM(CQ14:CQ44)</f>
        <v>0</v>
      </c>
      <c r="CR45" s="44">
        <f>SUM(CR14:CR44)</f>
        <v>0</v>
      </c>
      <c r="CS45" s="45"/>
      <c r="CT45" s="46"/>
      <c r="CV45" s="48"/>
      <c r="CX45" s="149" t="s">
        <v>37</v>
      </c>
      <c r="CY45" s="149"/>
      <c r="CZ45" s="149"/>
      <c r="DA45" s="44">
        <f t="shared" ref="DA45:DF45" si="48">SUM(DA14:DA44)</f>
        <v>0</v>
      </c>
      <c r="DB45" s="44">
        <f t="shared" si="48"/>
        <v>0</v>
      </c>
      <c r="DC45" s="44">
        <f t="shared" si="48"/>
        <v>0</v>
      </c>
      <c r="DD45" s="44">
        <f t="shared" si="48"/>
        <v>0</v>
      </c>
      <c r="DE45" s="44">
        <f t="shared" si="48"/>
        <v>0</v>
      </c>
      <c r="DF45" s="44">
        <f t="shared" si="48"/>
        <v>0</v>
      </c>
      <c r="DG45" s="45"/>
      <c r="DH45" s="45"/>
      <c r="DI45" s="44">
        <f>SUM(DI14:DI44)</f>
        <v>0</v>
      </c>
      <c r="DJ45" s="44">
        <f>SUM(DJ14:DJ44)</f>
        <v>0</v>
      </c>
      <c r="DK45" s="44">
        <f>SUM(DK14:DK44)</f>
        <v>0</v>
      </c>
      <c r="DL45" s="44">
        <f>SUM(DL14:DL44)</f>
        <v>0</v>
      </c>
      <c r="DM45" s="45"/>
      <c r="DN45" s="46"/>
    </row>
    <row r="46" spans="2:118">
      <c r="B46" s="16" t="s">
        <v>29</v>
      </c>
      <c r="L46" s="49"/>
      <c r="T46" s="21"/>
      <c r="V46" s="16" t="s">
        <v>29</v>
      </c>
      <c r="AF46" s="49"/>
      <c r="AN46" s="21"/>
      <c r="AP46" s="16" t="s">
        <v>29</v>
      </c>
      <c r="AZ46" s="49"/>
      <c r="BH46" s="21"/>
      <c r="BJ46" s="16" t="s">
        <v>29</v>
      </c>
      <c r="BT46" s="49"/>
      <c r="CB46" s="21"/>
      <c r="CD46" s="16" t="s">
        <v>29</v>
      </c>
      <c r="CN46" s="49"/>
      <c r="CV46" s="21"/>
      <c r="CX46" s="16" t="s">
        <v>29</v>
      </c>
      <c r="DH46" s="49"/>
    </row>
    <row r="47" spans="2:118" ht="5.25" customHeight="1">
      <c r="L47" s="49"/>
      <c r="T47" s="21"/>
      <c r="AF47" s="49"/>
      <c r="AN47" s="21"/>
      <c r="AZ47" s="49"/>
      <c r="BH47" s="21"/>
      <c r="BT47" s="49"/>
      <c r="CB47" s="21"/>
      <c r="CN47" s="49"/>
      <c r="CV47" s="21"/>
      <c r="DH47" s="49"/>
    </row>
    <row r="48" spans="2:118" s="50" customFormat="1">
      <c r="B48" s="139"/>
      <c r="C48" s="139"/>
      <c r="E48" s="140"/>
      <c r="F48" s="140"/>
      <c r="G48" s="140"/>
      <c r="I48" s="140"/>
      <c r="J48" s="140"/>
      <c r="K48" s="140"/>
      <c r="N48" s="51"/>
      <c r="P48" s="51"/>
      <c r="T48" s="52"/>
      <c r="V48" s="139" t="s">
        <v>30</v>
      </c>
      <c r="W48" s="139"/>
      <c r="Y48" s="140" t="s">
        <v>31</v>
      </c>
      <c r="Z48" s="140"/>
      <c r="AA48" s="140"/>
      <c r="AC48" s="140" t="s">
        <v>32</v>
      </c>
      <c r="AD48" s="140"/>
      <c r="AE48" s="140"/>
      <c r="AH48" s="51"/>
      <c r="AJ48" s="51"/>
      <c r="AN48" s="52"/>
      <c r="AP48" s="139" t="s">
        <v>30</v>
      </c>
      <c r="AQ48" s="139"/>
      <c r="AS48" s="140" t="s">
        <v>31</v>
      </c>
      <c r="AT48" s="140"/>
      <c r="AU48" s="140"/>
      <c r="AW48" s="140" t="s">
        <v>32</v>
      </c>
      <c r="AX48" s="140"/>
      <c r="AY48" s="140"/>
      <c r="BB48" s="51"/>
      <c r="BD48" s="51"/>
      <c r="BH48" s="52"/>
      <c r="BJ48" s="139" t="s">
        <v>30</v>
      </c>
      <c r="BK48" s="139"/>
      <c r="BM48" s="140" t="s">
        <v>31</v>
      </c>
      <c r="BN48" s="140"/>
      <c r="BO48" s="140"/>
      <c r="BQ48" s="140" t="s">
        <v>32</v>
      </c>
      <c r="BR48" s="140"/>
      <c r="BS48" s="140"/>
      <c r="BV48" s="51"/>
      <c r="BX48" s="51"/>
      <c r="CB48" s="52"/>
      <c r="CD48" s="139" t="s">
        <v>30</v>
      </c>
      <c r="CE48" s="139"/>
      <c r="CG48" s="140" t="s">
        <v>31</v>
      </c>
      <c r="CH48" s="140"/>
      <c r="CI48" s="140"/>
      <c r="CK48" s="140" t="s">
        <v>32</v>
      </c>
      <c r="CL48" s="140"/>
      <c r="CM48" s="140"/>
      <c r="CP48" s="51"/>
      <c r="CR48" s="51"/>
      <c r="CV48" s="52"/>
      <c r="CX48" s="139" t="s">
        <v>30</v>
      </c>
      <c r="CY48" s="139"/>
      <c r="DA48" s="140" t="s">
        <v>31</v>
      </c>
      <c r="DB48" s="140"/>
      <c r="DC48" s="140"/>
      <c r="DE48" s="140" t="s">
        <v>32</v>
      </c>
      <c r="DF48" s="140"/>
      <c r="DG48" s="140"/>
      <c r="DJ48" s="51"/>
      <c r="DL48" s="51"/>
    </row>
    <row r="49" spans="2:116" s="20" customFormat="1">
      <c r="N49" s="53"/>
      <c r="P49" s="53"/>
      <c r="T49" s="54"/>
      <c r="AH49" s="53"/>
      <c r="AJ49" s="53"/>
      <c r="AN49" s="54"/>
      <c r="BB49" s="53"/>
      <c r="BD49" s="53"/>
      <c r="BH49" s="54"/>
      <c r="BV49" s="53"/>
      <c r="BX49" s="53"/>
      <c r="CB49" s="54"/>
      <c r="CP49" s="53"/>
      <c r="CR49" s="53"/>
      <c r="CV49" s="54"/>
      <c r="DJ49" s="53"/>
      <c r="DL49" s="53"/>
    </row>
    <row r="50" spans="2:116" s="20" customFormat="1">
      <c r="N50" s="53"/>
      <c r="P50" s="53"/>
      <c r="T50" s="54"/>
      <c r="AH50" s="53"/>
      <c r="AJ50" s="53"/>
      <c r="AN50" s="54"/>
      <c r="BB50" s="53"/>
      <c r="BD50" s="53"/>
      <c r="BH50" s="54"/>
      <c r="BV50" s="53"/>
      <c r="BX50" s="53"/>
      <c r="CB50" s="54"/>
      <c r="CP50" s="53"/>
      <c r="CR50" s="53"/>
      <c r="CV50" s="54"/>
      <c r="DJ50" s="53"/>
      <c r="DL50" s="53"/>
    </row>
    <row r="51" spans="2:116" s="20" customFormat="1">
      <c r="N51" s="53"/>
      <c r="P51" s="53"/>
      <c r="T51" s="54"/>
      <c r="AH51" s="53"/>
      <c r="AJ51" s="53"/>
      <c r="AN51" s="54"/>
      <c r="BB51" s="53"/>
      <c r="BD51" s="53"/>
      <c r="BH51" s="54"/>
      <c r="BV51" s="53"/>
      <c r="BX51" s="53"/>
      <c r="CB51" s="54"/>
      <c r="CP51" s="53"/>
      <c r="CR51" s="53"/>
      <c r="CV51" s="54"/>
      <c r="DJ51" s="53"/>
      <c r="DL51" s="53"/>
    </row>
    <row r="52" spans="2:116" s="20" customFormat="1">
      <c r="N52" s="53"/>
      <c r="P52" s="53"/>
      <c r="T52" s="54"/>
      <c r="AH52" s="53"/>
      <c r="AJ52" s="53"/>
      <c r="AN52" s="54"/>
      <c r="BB52" s="53"/>
      <c r="BD52" s="53"/>
      <c r="BH52" s="54"/>
      <c r="BV52" s="53"/>
      <c r="BX52" s="53"/>
      <c r="CB52" s="54"/>
      <c r="CP52" s="53"/>
      <c r="CR52" s="53"/>
      <c r="CV52" s="54"/>
      <c r="DJ52" s="53"/>
      <c r="DL52" s="53"/>
    </row>
    <row r="53" spans="2:116" s="55" customFormat="1" ht="17.25" customHeight="1">
      <c r="B53" s="69"/>
      <c r="C53" s="69"/>
      <c r="E53" s="69"/>
      <c r="F53" s="69"/>
      <c r="G53" s="69"/>
      <c r="H53" s="69"/>
      <c r="I53" s="69"/>
      <c r="J53" s="69"/>
      <c r="K53" s="69"/>
      <c r="L53" s="69"/>
      <c r="N53" s="53"/>
      <c r="P53" s="53"/>
      <c r="T53" s="56"/>
      <c r="V53" s="94" t="s">
        <v>88</v>
      </c>
      <c r="W53" s="94"/>
      <c r="X53" s="95"/>
      <c r="Y53" s="94" t="s">
        <v>94</v>
      </c>
      <c r="Z53" s="94"/>
      <c r="AA53" s="94" t="s">
        <v>81</v>
      </c>
      <c r="AB53" s="94"/>
      <c r="AC53" s="94" t="s">
        <v>85</v>
      </c>
      <c r="AD53" s="94"/>
      <c r="AE53" s="94" t="s">
        <v>62</v>
      </c>
      <c r="AF53" s="69"/>
      <c r="AH53" s="53"/>
      <c r="AJ53" s="53"/>
      <c r="AN53" s="56"/>
      <c r="AP53" s="94" t="s">
        <v>87</v>
      </c>
      <c r="AQ53" s="94"/>
      <c r="AR53" s="95"/>
      <c r="AS53" s="94" t="s">
        <v>80</v>
      </c>
      <c r="AT53" s="94"/>
      <c r="AU53" s="94" t="s">
        <v>81</v>
      </c>
      <c r="AV53" s="94"/>
      <c r="AW53" s="94" t="s">
        <v>85</v>
      </c>
      <c r="AX53" s="94"/>
      <c r="AY53" s="94" t="s">
        <v>62</v>
      </c>
      <c r="AZ53" s="69"/>
      <c r="BB53" s="53"/>
      <c r="BD53" s="53"/>
      <c r="BH53" s="56"/>
      <c r="BJ53" s="94" t="s">
        <v>79</v>
      </c>
      <c r="BK53" s="94"/>
      <c r="BL53" s="95"/>
      <c r="BM53" s="94" t="s">
        <v>80</v>
      </c>
      <c r="BN53" s="94"/>
      <c r="BO53" s="94" t="s">
        <v>81</v>
      </c>
      <c r="BP53" s="94"/>
      <c r="BQ53" s="94" t="s">
        <v>82</v>
      </c>
      <c r="BR53" s="94"/>
      <c r="BS53" s="94" t="s">
        <v>62</v>
      </c>
      <c r="BT53" s="69"/>
      <c r="BV53" s="53"/>
      <c r="BX53" s="53"/>
      <c r="CB53" s="56"/>
      <c r="CD53" s="94" t="s">
        <v>79</v>
      </c>
      <c r="CE53" s="94"/>
      <c r="CF53" s="95"/>
      <c r="CG53" s="94" t="s">
        <v>80</v>
      </c>
      <c r="CH53" s="94"/>
      <c r="CI53" s="94" t="s">
        <v>81</v>
      </c>
      <c r="CJ53" s="94"/>
      <c r="CK53" s="94" t="s">
        <v>82</v>
      </c>
      <c r="CL53" s="94"/>
      <c r="CM53" s="94" t="s">
        <v>62</v>
      </c>
      <c r="CN53" s="69"/>
      <c r="CP53" s="53"/>
      <c r="CR53" s="53"/>
      <c r="CV53" s="56"/>
      <c r="CX53" s="69" t="s">
        <v>45</v>
      </c>
      <c r="CY53" s="69"/>
      <c r="DA53" s="69" t="s">
        <v>45</v>
      </c>
      <c r="DB53" s="69"/>
      <c r="DC53" s="69" t="str">
        <f>$AA53</f>
        <v>ADI SAMPURNO</v>
      </c>
      <c r="DD53" s="69"/>
      <c r="DE53" s="69" t="str">
        <f>$AC53</f>
        <v>RUSWAN SURYADI</v>
      </c>
      <c r="DF53" s="69"/>
      <c r="DG53" s="69" t="str">
        <f>$AE53</f>
        <v>Sansan K.</v>
      </c>
      <c r="DH53" s="69"/>
      <c r="DJ53" s="53"/>
      <c r="DL53" s="53"/>
    </row>
    <row r="54" spans="2:116" s="57" customFormat="1" ht="12.75" customHeight="1">
      <c r="N54" s="53"/>
      <c r="P54" s="53"/>
      <c r="T54" s="58"/>
      <c r="V54" s="99" t="s">
        <v>33</v>
      </c>
      <c r="W54" s="100"/>
      <c r="X54" s="100"/>
      <c r="Y54" s="99" t="s">
        <v>89</v>
      </c>
      <c r="Z54" s="100"/>
      <c r="AA54" s="101" t="s">
        <v>35</v>
      </c>
      <c r="AB54" s="100"/>
      <c r="AC54" s="99" t="s">
        <v>90</v>
      </c>
      <c r="AD54" s="100"/>
      <c r="AE54" s="100" t="s">
        <v>36</v>
      </c>
      <c r="AH54" s="53"/>
      <c r="AJ54" s="53"/>
      <c r="AN54" s="58"/>
      <c r="AP54" s="99" t="s">
        <v>33</v>
      </c>
      <c r="AQ54" s="100"/>
      <c r="AR54" s="100"/>
      <c r="AS54" s="99" t="s">
        <v>84</v>
      </c>
      <c r="AT54" s="100"/>
      <c r="AU54" s="101" t="s">
        <v>35</v>
      </c>
      <c r="AV54" s="100"/>
      <c r="AW54" s="99" t="s">
        <v>86</v>
      </c>
      <c r="AX54" s="100"/>
      <c r="AY54" s="100" t="s">
        <v>36</v>
      </c>
      <c r="BB54" s="53"/>
      <c r="BD54" s="53"/>
      <c r="BH54" s="58"/>
      <c r="BJ54" s="57" t="s">
        <v>33</v>
      </c>
      <c r="BM54" s="57" t="s">
        <v>34</v>
      </c>
      <c r="BO54" s="57" t="s">
        <v>35</v>
      </c>
      <c r="BQ54" s="57" t="str">
        <f>$AC54</f>
        <v>ROM</v>
      </c>
      <c r="BS54" s="57" t="str">
        <f>$AE54</f>
        <v>FM</v>
      </c>
      <c r="BV54" s="53"/>
      <c r="BX54" s="53"/>
      <c r="CB54" s="58"/>
      <c r="CD54" s="57" t="s">
        <v>33</v>
      </c>
      <c r="CG54" s="57" t="s">
        <v>34</v>
      </c>
      <c r="CI54" s="57" t="s">
        <v>35</v>
      </c>
      <c r="CK54" s="57" t="str">
        <f>$AC54</f>
        <v>ROM</v>
      </c>
      <c r="CM54" s="57" t="str">
        <f>$AE54</f>
        <v>FM</v>
      </c>
      <c r="CP54" s="53"/>
      <c r="CR54" s="53"/>
      <c r="CV54" s="58"/>
      <c r="CX54" s="57" t="s">
        <v>33</v>
      </c>
      <c r="DA54" s="57" t="s">
        <v>34</v>
      </c>
      <c r="DC54" s="57" t="s">
        <v>35</v>
      </c>
      <c r="DE54" s="57" t="str">
        <f>$AC54</f>
        <v>ROM</v>
      </c>
      <c r="DG54" s="57" t="str">
        <f>$AE54</f>
        <v>FM</v>
      </c>
      <c r="DJ54" s="53"/>
      <c r="DL54" s="53"/>
    </row>
    <row r="55" spans="2:116">
      <c r="T55" s="21"/>
      <c r="AN55" s="21"/>
      <c r="BH55" s="21"/>
      <c r="CB55" s="21"/>
      <c r="CV55" s="21"/>
    </row>
    <row r="56" spans="2:116">
      <c r="T56" s="21"/>
      <c r="AN56" s="21"/>
      <c r="BH56" s="21"/>
      <c r="CB56" s="21"/>
      <c r="CV56" s="21"/>
    </row>
    <row r="57" spans="2:116">
      <c r="T57" s="21"/>
      <c r="AN57" s="21"/>
      <c r="BH57" s="21"/>
      <c r="CB57" s="21"/>
      <c r="CV57" s="21"/>
    </row>
    <row r="79" ht="17.850000000000001" customHeight="1"/>
    <row r="80" ht="17.850000000000001" customHeight="1"/>
    <row r="81" ht="12.75" hidden="1" customHeight="1"/>
    <row r="91" ht="15.75" customHeight="1"/>
    <row r="101" ht="15.95" customHeight="1"/>
    <row r="102" ht="15.95" customHeight="1"/>
    <row r="103" ht="15.95" customHeight="1"/>
    <row r="104" ht="12.75" hidden="1" customHeight="1"/>
    <row r="105" ht="12.75" hidden="1" customHeight="1"/>
    <row r="106" ht="12.75" hidden="1" customHeight="1"/>
    <row r="107" ht="12.75" hidden="1" customHeight="1"/>
    <row r="108" ht="12.75" hidden="1" customHeight="1"/>
    <row r="109" ht="12.75" hidden="1" customHeight="1"/>
    <row r="110" ht="12.75" hidden="1" customHeight="1"/>
    <row r="111" ht="12.75" hidden="1" customHeight="1"/>
    <row r="112" ht="12.75" hidden="1" customHeight="1"/>
    <row r="113" ht="12.75" hidden="1" customHeight="1"/>
    <row r="114" ht="12.75" hidden="1" customHeight="1"/>
    <row r="115" ht="28.9" customHeight="1"/>
  </sheetData>
  <sheetProtection password="EB4F" sheet="1" objects="1" scenarios="1"/>
  <protectedRanges>
    <protectedRange sqref="Y5 Z14:AD44 AF14:AG44 AI14:AI44 AL14:AL44 V48:AF54 AS5 AT14:AX44 AZ14:BA44 BC14:BC44 BF14:BF44 AP48:AZ54 BM5 BN14:BR44 BT14:BU44 BW14:BW44 BZ14:BZ44 BJ48:BT54 CG5 CH14:CL44 CN14:CO44 CQ14:CQ44 CT14:CT44 CD48:CM54 DA5 DB14:DF44 DH14:DI44 DK14:DK44" name="Range1"/>
    <protectedRange sqref="E7 DN14:DN44 DK14:DK44 DH14:DI44 DB14:DF44 DA5 CX48:DG54" name="Range2"/>
  </protectedRanges>
  <mergeCells count="150">
    <mergeCell ref="CX48:CY48"/>
    <mergeCell ref="DA48:DC48"/>
    <mergeCell ref="DE48:DG48"/>
    <mergeCell ref="CY10:CY11"/>
    <mergeCell ref="CZ10:CZ11"/>
    <mergeCell ref="DC10:DD10"/>
    <mergeCell ref="DF10:DF11"/>
    <mergeCell ref="CX45:CZ45"/>
    <mergeCell ref="CY12:CZ12"/>
    <mergeCell ref="DG12:DH12"/>
    <mergeCell ref="DA10:DA11"/>
    <mergeCell ref="DB10:DB11"/>
    <mergeCell ref="DE10:DE11"/>
    <mergeCell ref="CX10:CX11"/>
    <mergeCell ref="DH10:DH11"/>
    <mergeCell ref="BS9:BZ9"/>
    <mergeCell ref="BJ10:BJ11"/>
    <mergeCell ref="BO10:BP10"/>
    <mergeCell ref="BQ10:BQ11"/>
    <mergeCell ref="BU10:BV10"/>
    <mergeCell ref="BW10:BX10"/>
    <mergeCell ref="BS10:BS11"/>
    <mergeCell ref="BY10:BY11"/>
    <mergeCell ref="BZ10:BZ11"/>
    <mergeCell ref="BT10:BT11"/>
    <mergeCell ref="BJ9:BR9"/>
    <mergeCell ref="BN10:BN11"/>
    <mergeCell ref="BR10:BR11"/>
    <mergeCell ref="CH10:CH11"/>
    <mergeCell ref="CL10:CL11"/>
    <mergeCell ref="CO10:CP10"/>
    <mergeCell ref="CK48:CM48"/>
    <mergeCell ref="BM48:BO48"/>
    <mergeCell ref="BQ48:BS48"/>
    <mergeCell ref="CG48:CI48"/>
    <mergeCell ref="BS12:BT12"/>
    <mergeCell ref="CT10:CT11"/>
    <mergeCell ref="CQ10:CR10"/>
    <mergeCell ref="CS10:CS11"/>
    <mergeCell ref="CD48:CE48"/>
    <mergeCell ref="CM12:CN12"/>
    <mergeCell ref="CI10:CJ10"/>
    <mergeCell ref="CD45:CF45"/>
    <mergeCell ref="DA5:DB5"/>
    <mergeCell ref="DD5:DD7"/>
    <mergeCell ref="DA7:DB7"/>
    <mergeCell ref="CX9:DF9"/>
    <mergeCell ref="DG9:DN9"/>
    <mergeCell ref="DG10:DG11"/>
    <mergeCell ref="BM5:BN5"/>
    <mergeCell ref="BP5:BP7"/>
    <mergeCell ref="BM7:BN7"/>
    <mergeCell ref="CG5:CH5"/>
    <mergeCell ref="CM10:CM11"/>
    <mergeCell ref="CN10:CN11"/>
    <mergeCell ref="DI10:DJ10"/>
    <mergeCell ref="DK10:DL10"/>
    <mergeCell ref="DM10:DM11"/>
    <mergeCell ref="DN10:DN11"/>
    <mergeCell ref="CK10:CK11"/>
    <mergeCell ref="CF10:CF11"/>
    <mergeCell ref="CG10:CG11"/>
    <mergeCell ref="CJ5:CJ7"/>
    <mergeCell ref="CG7:CH7"/>
    <mergeCell ref="CD9:CL9"/>
    <mergeCell ref="CM9:CT9"/>
    <mergeCell ref="CD10:CD11"/>
    <mergeCell ref="AC48:AE48"/>
    <mergeCell ref="AI10:AJ10"/>
    <mergeCell ref="AK10:AK11"/>
    <mergeCell ref="BJ45:BL45"/>
    <mergeCell ref="BJ48:BK48"/>
    <mergeCell ref="CE10:CE11"/>
    <mergeCell ref="BM10:BM11"/>
    <mergeCell ref="AS48:AU48"/>
    <mergeCell ref="AW48:AY48"/>
    <mergeCell ref="AW10:AW11"/>
    <mergeCell ref="BK10:BK11"/>
    <mergeCell ref="BL10:BL11"/>
    <mergeCell ref="AX10:AX11"/>
    <mergeCell ref="BK12:BL12"/>
    <mergeCell ref="AT10:AT11"/>
    <mergeCell ref="AU10:AV10"/>
    <mergeCell ref="AY10:AY11"/>
    <mergeCell ref="AZ10:AZ11"/>
    <mergeCell ref="AP45:AR45"/>
    <mergeCell ref="CE12:CF12"/>
    <mergeCell ref="AP48:AQ48"/>
    <mergeCell ref="AE12:AF12"/>
    <mergeCell ref="AY12:AZ12"/>
    <mergeCell ref="AV5:AV7"/>
    <mergeCell ref="AS7:AT7"/>
    <mergeCell ref="AP9:AX9"/>
    <mergeCell ref="AQ12:AR12"/>
    <mergeCell ref="AL10:AL11"/>
    <mergeCell ref="AP10:AP11"/>
    <mergeCell ref="V45:X45"/>
    <mergeCell ref="B45:D45"/>
    <mergeCell ref="C12:D12"/>
    <mergeCell ref="K12:L12"/>
    <mergeCell ref="AE10:AE11"/>
    <mergeCell ref="AF10:AF11"/>
    <mergeCell ref="E5:F5"/>
    <mergeCell ref="E7:F7"/>
    <mergeCell ref="B9:J9"/>
    <mergeCell ref="K9:R9"/>
    <mergeCell ref="AB5:AB7"/>
    <mergeCell ref="V10:V11"/>
    <mergeCell ref="W10:W11"/>
    <mergeCell ref="C10:C11"/>
    <mergeCell ref="D10:D11"/>
    <mergeCell ref="K10:K11"/>
    <mergeCell ref="L10:L11"/>
    <mergeCell ref="W12:X12"/>
    <mergeCell ref="H5:H7"/>
    <mergeCell ref="Y5:Z5"/>
    <mergeCell ref="Y7:Z7"/>
    <mergeCell ref="AS10:AS11"/>
    <mergeCell ref="AC10:AC11"/>
    <mergeCell ref="AD10:AD11"/>
    <mergeCell ref="AG10:AH10"/>
    <mergeCell ref="AQ10:AQ11"/>
    <mergeCell ref="AS5:AT5"/>
    <mergeCell ref="X10:X11"/>
    <mergeCell ref="Y10:Y11"/>
    <mergeCell ref="B48:C48"/>
    <mergeCell ref="E48:G48"/>
    <mergeCell ref="I48:K48"/>
    <mergeCell ref="V48:W48"/>
    <mergeCell ref="Y48:AA48"/>
    <mergeCell ref="I10:I11"/>
    <mergeCell ref="J10:J11"/>
    <mergeCell ref="R10:R11"/>
    <mergeCell ref="M10:N10"/>
    <mergeCell ref="O10:P10"/>
    <mergeCell ref="Q10:Q11"/>
    <mergeCell ref="B10:B11"/>
    <mergeCell ref="Z10:Z11"/>
    <mergeCell ref="AA10:AB10"/>
    <mergeCell ref="AY9:BF9"/>
    <mergeCell ref="BF10:BF11"/>
    <mergeCell ref="BA10:BB10"/>
    <mergeCell ref="BC10:BD10"/>
    <mergeCell ref="V9:AD9"/>
    <mergeCell ref="AR10:AR11"/>
    <mergeCell ref="AE9:AL9"/>
    <mergeCell ref="E10:E11"/>
    <mergeCell ref="F10:F11"/>
    <mergeCell ref="G10:H10"/>
    <mergeCell ref="BE10:BE11"/>
  </mergeCells>
  <conditionalFormatting sqref="B14:R44 V38:Y38 V42:AA44 V39:AE41 AB40:AB42 AC42:AE43 AI18:AI21 AI39:AI40 AC44:AK44 V20:AE23 AG40:AL43 V24:AL25 AG39:AG44 V14:AL19 AG20:AL23 AD26:AE38 AH26:AL39 V26:AC37 AG24:AG37">
    <cfRule type="expression" dxfId="6273" priority="873">
      <formula>$C14="Minggu"</formula>
    </cfRule>
  </conditionalFormatting>
  <conditionalFormatting sqref="AP14:AP44 BD34:BF34 AS35:AV37 AX35:AY37 AS25:AY34 AS24:BF24 AS44:BF44 AS38:AY43 BA15:BE15 BA25:BF33 BA34:BB34 BA14:BF14 BA16:BF23 BA24:BA34 BA35:BF43 AS14:AY23">
    <cfRule type="expression" dxfId="6272" priority="858">
      <formula>$C14="Minggu"</formula>
    </cfRule>
  </conditionalFormatting>
  <conditionalFormatting sqref="BJ14:BJ44 BM44:BZ44 BM14:BS14 BU14:BZ14 BM15:BP18 BR15:BS18 BU15:BY15 BU16:BZ43 BM19:BS43">
    <cfRule type="expression" dxfId="6271" priority="857">
      <formula>$C14="Minggu"</formula>
    </cfRule>
  </conditionalFormatting>
  <conditionalFormatting sqref="CD14:CD44 CG14:CT44">
    <cfRule type="expression" dxfId="6270" priority="856">
      <formula>$C14="Minggu"</formula>
    </cfRule>
  </conditionalFormatting>
  <conditionalFormatting sqref="CX14:CX44 DA14:DN44">
    <cfRule type="expression" dxfId="6269" priority="855">
      <formula>$C14="Minggu"</formula>
    </cfRule>
  </conditionalFormatting>
  <conditionalFormatting sqref="AQ14:AR44">
    <cfRule type="expression" dxfId="6268" priority="854">
      <formula>$C14="Minggu"</formula>
    </cfRule>
  </conditionalFormatting>
  <conditionalFormatting sqref="BK14:BL44">
    <cfRule type="expression" dxfId="6267" priority="853">
      <formula>$C14="Minggu"</formula>
    </cfRule>
  </conditionalFormatting>
  <conditionalFormatting sqref="CE14:CF44">
    <cfRule type="expression" dxfId="6266" priority="852">
      <formula>$C14="Minggu"</formula>
    </cfRule>
  </conditionalFormatting>
  <conditionalFormatting sqref="CY14:CZ44">
    <cfRule type="expression" dxfId="6265" priority="851">
      <formula>$C14="Minggu"</formula>
    </cfRule>
  </conditionalFormatting>
  <conditionalFormatting sqref="BC34">
    <cfRule type="expression" dxfId="6264" priority="850">
      <formula>$C34="Minggu"</formula>
    </cfRule>
  </conditionalFormatting>
  <conditionalFormatting sqref="Z38:AC38">
    <cfRule type="expression" dxfId="6263" priority="849">
      <formula>$C38="Minggu"</formula>
    </cfRule>
  </conditionalFormatting>
  <conditionalFormatting sqref="AG38:AG39">
    <cfRule type="expression" dxfId="6262" priority="847">
      <formula>$C38="Minggu"</formula>
    </cfRule>
  </conditionalFormatting>
  <conditionalFormatting sqref="AL44">
    <cfRule type="expression" dxfId="6261" priority="846">
      <formula>$C44="Minggu"</formula>
    </cfRule>
  </conditionalFormatting>
  <conditionalFormatting sqref="AZ25">
    <cfRule type="expression" dxfId="6260" priority="843">
      <formula>$C25="Minggu"</formula>
    </cfRule>
  </conditionalFormatting>
  <conditionalFormatting sqref="AW35:AW37">
    <cfRule type="expression" dxfId="6259" priority="841">
      <formula>$C35="Minggu"</formula>
    </cfRule>
  </conditionalFormatting>
  <conditionalFormatting sqref="AB42:AB44">
    <cfRule type="expression" dxfId="6258" priority="840">
      <formula>$C42="Minggu"</formula>
    </cfRule>
  </conditionalFormatting>
  <conditionalFormatting sqref="BT24">
    <cfRule type="expression" dxfId="6257" priority="815">
      <formula>$C24="Minggu"</formula>
    </cfRule>
  </conditionalFormatting>
  <conditionalFormatting sqref="BT25">
    <cfRule type="expression" dxfId="6256" priority="813">
      <formula>$C25="Minggu"</formula>
    </cfRule>
  </conditionalFormatting>
  <conditionalFormatting sqref="AF30">
    <cfRule type="expression" dxfId="6255" priority="798">
      <formula>$C30="Minggu"</formula>
    </cfRule>
  </conditionalFormatting>
  <conditionalFormatting sqref="AZ29:AZ31">
    <cfRule type="expression" dxfId="6254" priority="797">
      <formula>$C29="Minggu"</formula>
    </cfRule>
  </conditionalFormatting>
  <conditionalFormatting sqref="AZ30:AZ31">
    <cfRule type="expression" dxfId="6253" priority="796">
      <formula>$C30="Minggu"</formula>
    </cfRule>
  </conditionalFormatting>
  <conditionalFormatting sqref="BT30">
    <cfRule type="expression" dxfId="6252" priority="794">
      <formula>$C30="Minggu"</formula>
    </cfRule>
  </conditionalFormatting>
  <conditionalFormatting sqref="BT31">
    <cfRule type="expression" dxfId="6251" priority="793">
      <formula>$C31="Minggu"</formula>
    </cfRule>
  </conditionalFormatting>
  <conditionalFormatting sqref="AZ31">
    <cfRule type="expression" dxfId="6250" priority="792">
      <formula>$C31="Minggu"</formula>
    </cfRule>
  </conditionalFormatting>
  <conditionalFormatting sqref="AF31">
    <cfRule type="expression" dxfId="6249" priority="791">
      <formula>$C31="Minggu"</formula>
    </cfRule>
  </conditionalFormatting>
  <conditionalFormatting sqref="AF37:AF38">
    <cfRule type="expression" dxfId="6248" priority="789">
      <formula>$C37="Minggu"</formula>
    </cfRule>
  </conditionalFormatting>
  <conditionalFormatting sqref="AF41">
    <cfRule type="expression" dxfId="6247" priority="788">
      <formula>$C41="Minggu"</formula>
    </cfRule>
  </conditionalFormatting>
  <conditionalFormatting sqref="BT41">
    <cfRule type="expression" dxfId="6246" priority="780">
      <formula>$C41="Minggu"</formula>
    </cfRule>
  </conditionalFormatting>
  <conditionalFormatting sqref="BT42">
    <cfRule type="expression" dxfId="6245" priority="779">
      <formula>$C42="Minggu"</formula>
    </cfRule>
  </conditionalFormatting>
  <conditionalFormatting sqref="AF42">
    <cfRule type="expression" dxfId="6244" priority="777">
      <formula>$C42="Minggu"</formula>
    </cfRule>
  </conditionalFormatting>
  <conditionalFormatting sqref="AF43">
    <cfRule type="expression" dxfId="6243" priority="776">
      <formula>$C43="Minggu"</formula>
    </cfRule>
  </conditionalFormatting>
  <conditionalFormatting sqref="BT43">
    <cfRule type="expression" dxfId="6242" priority="774">
      <formula>$C43="Minggu"</formula>
    </cfRule>
  </conditionalFormatting>
  <conditionalFormatting sqref="AZ14">
    <cfRule type="expression" dxfId="6241" priority="773">
      <formula>$C14="Minggu"</formula>
    </cfRule>
  </conditionalFormatting>
  <conditionalFormatting sqref="BT14">
    <cfRule type="expression" dxfId="6240" priority="772">
      <formula>$C14="Minggu"</formula>
    </cfRule>
  </conditionalFormatting>
  <conditionalFormatting sqref="BT20">
    <cfRule type="expression" dxfId="6239" priority="764">
      <formula>$C20="Minggu"</formula>
    </cfRule>
  </conditionalFormatting>
  <conditionalFormatting sqref="AZ20">
    <cfRule type="expression" dxfId="6238" priority="763">
      <formula>$C20="Minggu"</formula>
    </cfRule>
  </conditionalFormatting>
  <conditionalFormatting sqref="AF20">
    <cfRule type="expression" dxfId="6237" priority="762">
      <formula>$C20="Minggu"</formula>
    </cfRule>
  </conditionalFormatting>
  <conditionalFormatting sqref="BT21">
    <cfRule type="expression" dxfId="6236" priority="761">
      <formula>$C21="Minggu"</formula>
    </cfRule>
  </conditionalFormatting>
  <conditionalFormatting sqref="AZ21:AZ22">
    <cfRule type="expression" dxfId="6235" priority="760">
      <formula>$C21="Minggu"</formula>
    </cfRule>
  </conditionalFormatting>
  <conditionalFormatting sqref="AF21">
    <cfRule type="expression" dxfId="6234" priority="759">
      <formula>$C21="Minggu"</formula>
    </cfRule>
  </conditionalFormatting>
  <conditionalFormatting sqref="AZ22">
    <cfRule type="expression" dxfId="6233" priority="758">
      <formula>$C22="Minggu"</formula>
    </cfRule>
  </conditionalFormatting>
  <conditionalFormatting sqref="AF22">
    <cfRule type="expression" dxfId="6232" priority="757">
      <formula>$C22="Minggu"</formula>
    </cfRule>
  </conditionalFormatting>
  <conditionalFormatting sqref="BT22">
    <cfRule type="expression" dxfId="6231" priority="756">
      <formula>$C22="Minggu"</formula>
    </cfRule>
  </conditionalFormatting>
  <conditionalFormatting sqref="BT23">
    <cfRule type="expression" dxfId="6230" priority="755">
      <formula>$C23="Minggu"</formula>
    </cfRule>
  </conditionalFormatting>
  <conditionalFormatting sqref="AZ23">
    <cfRule type="expression" dxfId="6229" priority="754">
      <formula>$C23="Minggu"</formula>
    </cfRule>
  </conditionalFormatting>
  <conditionalFormatting sqref="AF23">
    <cfRule type="expression" dxfId="6228" priority="753">
      <formula>$C23="Minggu"</formula>
    </cfRule>
  </conditionalFormatting>
  <conditionalFormatting sqref="BT26">
    <cfRule type="expression" dxfId="6227" priority="752">
      <formula>$C26="Minggu"</formula>
    </cfRule>
  </conditionalFormatting>
  <conditionalFormatting sqref="AF26">
    <cfRule type="expression" dxfId="6226" priority="751">
      <formula>$C26="Minggu"</formula>
    </cfRule>
  </conditionalFormatting>
  <conditionalFormatting sqref="AZ26">
    <cfRule type="expression" dxfId="6225" priority="750">
      <formula>$C26="Minggu"</formula>
    </cfRule>
  </conditionalFormatting>
  <conditionalFormatting sqref="BT27">
    <cfRule type="expression" dxfId="6224" priority="749">
      <formula>$C27="Minggu"</formula>
    </cfRule>
  </conditionalFormatting>
  <conditionalFormatting sqref="AZ27:AZ31">
    <cfRule type="expression" dxfId="6223" priority="748">
      <formula>$C27="Minggu"</formula>
    </cfRule>
  </conditionalFormatting>
  <conditionalFormatting sqref="AF27">
    <cfRule type="expression" dxfId="6222" priority="747">
      <formula>$C27="Minggu"</formula>
    </cfRule>
  </conditionalFormatting>
  <conditionalFormatting sqref="AF28">
    <cfRule type="expression" dxfId="6221" priority="746">
      <formula>$C28="Minggu"</formula>
    </cfRule>
  </conditionalFormatting>
  <conditionalFormatting sqref="AZ28:AZ31">
    <cfRule type="expression" dxfId="6220" priority="745">
      <formula>$C28="Minggu"</formula>
    </cfRule>
  </conditionalFormatting>
  <conditionalFormatting sqref="BT28">
    <cfRule type="expression" dxfId="6219" priority="744">
      <formula>$C28="Minggu"</formula>
    </cfRule>
  </conditionalFormatting>
  <conditionalFormatting sqref="BT29">
    <cfRule type="expression" dxfId="6218" priority="743">
      <formula>$C29="Minggu"</formula>
    </cfRule>
  </conditionalFormatting>
  <conditionalFormatting sqref="AF29">
    <cfRule type="expression" dxfId="6217" priority="742">
      <formula>$C29="Minggu"</formula>
    </cfRule>
  </conditionalFormatting>
  <conditionalFormatting sqref="AZ32">
    <cfRule type="expression" dxfId="6216" priority="741">
      <formula>$C32="Minggu"</formula>
    </cfRule>
  </conditionalFormatting>
  <conditionalFormatting sqref="BT32">
    <cfRule type="expression" dxfId="6215" priority="740">
      <formula>$C32="Minggu"</formula>
    </cfRule>
  </conditionalFormatting>
  <conditionalFormatting sqref="AF32">
    <cfRule type="expression" dxfId="6214" priority="739">
      <formula>$C32="Minggu"</formula>
    </cfRule>
  </conditionalFormatting>
  <conditionalFormatting sqref="AZ33">
    <cfRule type="expression" dxfId="6213" priority="738">
      <formula>$C33="Minggu"</formula>
    </cfRule>
  </conditionalFormatting>
  <conditionalFormatting sqref="AF33:AF34">
    <cfRule type="expression" dxfId="6212" priority="737">
      <formula>$C33="Minggu"</formula>
    </cfRule>
  </conditionalFormatting>
  <conditionalFormatting sqref="BT33">
    <cfRule type="expression" dxfId="6211" priority="736">
      <formula>$C33="Minggu"</formula>
    </cfRule>
  </conditionalFormatting>
  <conditionalFormatting sqref="AF35">
    <cfRule type="expression" dxfId="6210" priority="735">
      <formula>$C35="Minggu"</formula>
    </cfRule>
  </conditionalFormatting>
  <conditionalFormatting sqref="AF36">
    <cfRule type="expression" dxfId="6209" priority="734">
      <formula>$C36="Minggu"</formula>
    </cfRule>
  </conditionalFormatting>
  <conditionalFormatting sqref="AF39">
    <cfRule type="expression" dxfId="6208" priority="733">
      <formula>$C39="Minggu"</formula>
    </cfRule>
  </conditionalFormatting>
  <conditionalFormatting sqref="AF40">
    <cfRule type="expression" dxfId="6207" priority="732">
      <formula>$C40="Minggu"</formula>
    </cfRule>
  </conditionalFormatting>
  <conditionalFormatting sqref="AZ37:AZ39">
    <cfRule type="expression" dxfId="6206" priority="731">
      <formula>$C37="Minggu"</formula>
    </cfRule>
  </conditionalFormatting>
  <conditionalFormatting sqref="AZ34">
    <cfRule type="expression" dxfId="6205" priority="730">
      <formula>$C34="Minggu"</formula>
    </cfRule>
  </conditionalFormatting>
  <conditionalFormatting sqref="AZ35:AZ39">
    <cfRule type="expression" dxfId="6204" priority="729">
      <formula>$C35="Minggu"</formula>
    </cfRule>
  </conditionalFormatting>
  <conditionalFormatting sqref="AZ36:AZ39">
    <cfRule type="expression" dxfId="6203" priority="728">
      <formula>$C36="Minggu"</formula>
    </cfRule>
  </conditionalFormatting>
  <conditionalFormatting sqref="AZ39">
    <cfRule type="expression" dxfId="6202" priority="727">
      <formula>$C39="Minggu"</formula>
    </cfRule>
  </conditionalFormatting>
  <conditionalFormatting sqref="BT37:BT38">
    <cfRule type="expression" dxfId="6201" priority="725">
      <formula>$C37="Minggu"</formula>
    </cfRule>
  </conditionalFormatting>
  <conditionalFormatting sqref="BT34">
    <cfRule type="expression" dxfId="6200" priority="724">
      <formula>$C34="Minggu"</formula>
    </cfRule>
  </conditionalFormatting>
  <conditionalFormatting sqref="BT35">
    <cfRule type="expression" dxfId="6199" priority="723">
      <formula>$C35="Minggu"</formula>
    </cfRule>
  </conditionalFormatting>
  <conditionalFormatting sqref="BT36">
    <cfRule type="expression" dxfId="6198" priority="722">
      <formula>$C36="Minggu"</formula>
    </cfRule>
  </conditionalFormatting>
  <conditionalFormatting sqref="BT39">
    <cfRule type="expression" dxfId="6197" priority="721">
      <formula>$C39="Minggu"</formula>
    </cfRule>
  </conditionalFormatting>
  <conditionalFormatting sqref="BT40">
    <cfRule type="expression" dxfId="6196" priority="720">
      <formula>$C40="Minggu"</formula>
    </cfRule>
  </conditionalFormatting>
  <conditionalFormatting sqref="AZ40">
    <cfRule type="expression" dxfId="6195" priority="719">
      <formula>$C40="Minggu"</formula>
    </cfRule>
  </conditionalFormatting>
  <conditionalFormatting sqref="AZ41:AZ43">
    <cfRule type="expression" dxfId="6194" priority="718">
      <formula>$C41="Minggu"</formula>
    </cfRule>
  </conditionalFormatting>
  <conditionalFormatting sqref="AZ15:AZ19">
    <cfRule type="expression" dxfId="6193" priority="717">
      <formula>$C15="Minggu"</formula>
    </cfRule>
  </conditionalFormatting>
  <conditionalFormatting sqref="BT15:BT19">
    <cfRule type="expression" dxfId="6192" priority="716">
      <formula>$C15="Minggu"</formula>
    </cfRule>
  </conditionalFormatting>
  <conditionalFormatting sqref="BQ15:BQ18">
    <cfRule type="expression" dxfId="6191" priority="715">
      <formula>$C15="Minggu"</formula>
    </cfRule>
  </conditionalFormatting>
  <conditionalFormatting sqref="BF15">
    <cfRule type="expression" dxfId="6190" priority="714">
      <formula>$C15="Minggu"</formula>
    </cfRule>
  </conditionalFormatting>
  <conditionalFormatting sqref="BZ15">
    <cfRule type="expression" dxfId="6189" priority="713">
      <formula>$C15="Minggu"</formula>
    </cfRule>
  </conditionalFormatting>
  <conditionalFormatting sqref="AC29">
    <cfRule type="expression" dxfId="6188" priority="712">
      <formula>$C29="Minggu"</formula>
    </cfRule>
  </conditionalFormatting>
  <conditionalFormatting sqref="Z29">
    <cfRule type="expression" dxfId="6187" priority="711">
      <formula>$C29="Minggu"</formula>
    </cfRule>
  </conditionalFormatting>
  <conditionalFormatting sqref="AG29">
    <cfRule type="expression" dxfId="6186" priority="710">
      <formula>$C29="Minggu"</formula>
    </cfRule>
  </conditionalFormatting>
  <conditionalFormatting sqref="AI29">
    <cfRule type="expression" dxfId="6185" priority="709">
      <formula>$C29="Minggu"</formula>
    </cfRule>
  </conditionalFormatting>
  <conditionalFormatting sqref="BA36">
    <cfRule type="expression" dxfId="6184" priority="708">
      <formula>$C36="Minggu"</formula>
    </cfRule>
  </conditionalFormatting>
  <conditionalFormatting sqref="BA37">
    <cfRule type="expression" dxfId="6183" priority="707">
      <formula>$C37="Minggu"</formula>
    </cfRule>
  </conditionalFormatting>
  <conditionalFormatting sqref="AG38">
    <cfRule type="expression" dxfId="6182" priority="706">
      <formula>$C38="Minggu"</formula>
    </cfRule>
  </conditionalFormatting>
  <conditionalFormatting sqref="AI38">
    <cfRule type="expression" dxfId="6181" priority="705">
      <formula>$C38="Minggu"</formula>
    </cfRule>
  </conditionalFormatting>
  <conditionalFormatting sqref="AG39">
    <cfRule type="expression" dxfId="6180" priority="704">
      <formula>$C39="Minggu"</formula>
    </cfRule>
  </conditionalFormatting>
  <conditionalFormatting sqref="AZ21:AZ22">
    <cfRule type="expression" dxfId="6179" priority="703">
      <formula>$C21="Minggu"</formula>
    </cfRule>
  </conditionalFormatting>
  <conditionalFormatting sqref="AC22">
    <cfRule type="expression" dxfId="6178" priority="702">
      <formula>$C22="Minggu"</formula>
    </cfRule>
  </conditionalFormatting>
  <conditionalFormatting sqref="AG22">
    <cfRule type="expression" dxfId="6177" priority="701">
      <formula>$C22="Minggu"</formula>
    </cfRule>
  </conditionalFormatting>
  <conditionalFormatting sqref="AW27">
    <cfRule type="expression" dxfId="6176" priority="700">
      <formula>$C27="Minggu"</formula>
    </cfRule>
  </conditionalFormatting>
  <conditionalFormatting sqref="BA27">
    <cfRule type="expression" dxfId="6175" priority="699">
      <formula>$C27="Minggu"</formula>
    </cfRule>
  </conditionalFormatting>
  <conditionalFormatting sqref="AW35">
    <cfRule type="expression" dxfId="6174" priority="698">
      <formula>$C35="Minggu"</formula>
    </cfRule>
  </conditionalFormatting>
  <conditionalFormatting sqref="BA35">
    <cfRule type="expression" dxfId="6173" priority="697">
      <formula>$C35="Minggu"</formula>
    </cfRule>
  </conditionalFormatting>
  <conditionalFormatting sqref="BA35">
    <cfRule type="expression" dxfId="6172" priority="696">
      <formula>$C35="Minggu"</formula>
    </cfRule>
  </conditionalFormatting>
  <conditionalFormatting sqref="BA36">
    <cfRule type="expression" dxfId="6171" priority="695">
      <formula>$C36="Minggu"</formula>
    </cfRule>
  </conditionalFormatting>
  <conditionalFormatting sqref="BA37">
    <cfRule type="expression" dxfId="6170" priority="694">
      <formula>$C37="Minggu"</formula>
    </cfRule>
  </conditionalFormatting>
  <conditionalFormatting sqref="AZ39">
    <cfRule type="expression" dxfId="6169" priority="693">
      <formula>$C39="Minggu"</formula>
    </cfRule>
  </conditionalFormatting>
  <conditionalFormatting sqref="AG39">
    <cfRule type="expression" dxfId="6168" priority="692">
      <formula>$C39="Minggu"</formula>
    </cfRule>
  </conditionalFormatting>
  <conditionalFormatting sqref="AG38">
    <cfRule type="expression" dxfId="6167" priority="691">
      <formula>$C38="Minggu"</formula>
    </cfRule>
  </conditionalFormatting>
  <conditionalFormatting sqref="AI38">
    <cfRule type="expression" dxfId="6166" priority="690">
      <formula>$C38="Minggu"</formula>
    </cfRule>
  </conditionalFormatting>
  <conditionalFormatting sqref="Z21:AC22">
    <cfRule type="expression" dxfId="6165" priority="689">
      <formula>$C21="Minggu"</formula>
    </cfRule>
  </conditionalFormatting>
  <conditionalFormatting sqref="AF22">
    <cfRule type="expression" dxfId="6164" priority="688">
      <formula>$C22="Minggu"</formula>
    </cfRule>
  </conditionalFormatting>
  <conditionalFormatting sqref="AZ22">
    <cfRule type="expression" dxfId="6163" priority="687">
      <formula>$C22="Minggu"</formula>
    </cfRule>
  </conditionalFormatting>
  <conditionalFormatting sqref="AZ22">
    <cfRule type="expression" dxfId="6162" priority="686">
      <formula>$C22="Minggu"</formula>
    </cfRule>
  </conditionalFormatting>
  <conditionalFormatting sqref="AG22">
    <cfRule type="expression" dxfId="6161" priority="685">
      <formula>$C22="Minggu"</formula>
    </cfRule>
  </conditionalFormatting>
  <conditionalFormatting sqref="AG21:AG22">
    <cfRule type="expression" dxfId="6160" priority="684">
      <formula>$C21="Minggu"</formula>
    </cfRule>
  </conditionalFormatting>
  <conditionalFormatting sqref="AC25">
    <cfRule type="expression" dxfId="6159" priority="683">
      <formula>$C25="Minggu"</formula>
    </cfRule>
  </conditionalFormatting>
  <conditionalFormatting sqref="AG25">
    <cfRule type="expression" dxfId="6158" priority="682">
      <formula>$C25="Minggu"</formula>
    </cfRule>
  </conditionalFormatting>
  <conditionalFormatting sqref="AG38">
    <cfRule type="expression" dxfId="6157" priority="681">
      <formula>$C38="Minggu"</formula>
    </cfRule>
  </conditionalFormatting>
  <conditionalFormatting sqref="AW41">
    <cfRule type="expression" dxfId="6156" priority="680">
      <formula>$C41="Minggu"</formula>
    </cfRule>
  </conditionalFormatting>
  <conditionalFormatting sqref="AC41">
    <cfRule type="expression" dxfId="6155" priority="679">
      <formula>$C41="Minggu"</formula>
    </cfRule>
  </conditionalFormatting>
  <conditionalFormatting sqref="AC41">
    <cfRule type="expression" dxfId="6154" priority="678">
      <formula>$C41="Minggu"</formula>
    </cfRule>
  </conditionalFormatting>
  <conditionalFormatting sqref="AC39">
    <cfRule type="expression" dxfId="6153" priority="677">
      <formula>$C39="Minggu"</formula>
    </cfRule>
  </conditionalFormatting>
  <conditionalFormatting sqref="AG39">
    <cfRule type="expression" dxfId="6152" priority="676">
      <formula>$C39="Minggu"</formula>
    </cfRule>
  </conditionalFormatting>
  <conditionalFormatting sqref="AG39">
    <cfRule type="expression" dxfId="6151" priority="675">
      <formula>$C39="Minggu"</formula>
    </cfRule>
  </conditionalFormatting>
  <conditionalFormatting sqref="AG41">
    <cfRule type="expression" dxfId="6150" priority="674">
      <formula>$C41="Minggu"</formula>
    </cfRule>
  </conditionalFormatting>
  <conditionalFormatting sqref="AG41">
    <cfRule type="expression" dxfId="6149" priority="673">
      <formula>$C41="Minggu"</formula>
    </cfRule>
  </conditionalFormatting>
  <conditionalFormatting sqref="BA41">
    <cfRule type="expression" dxfId="6148" priority="672">
      <formula>$C41="Minggu"</formula>
    </cfRule>
  </conditionalFormatting>
  <conditionalFormatting sqref="AF43">
    <cfRule type="expression" dxfId="6147" priority="671">
      <formula>$C43="Minggu"</formula>
    </cfRule>
  </conditionalFormatting>
  <conditionalFormatting sqref="AG22">
    <cfRule type="expression" dxfId="6146" priority="670">
      <formula>$C22="Minggu"</formula>
    </cfRule>
  </conditionalFormatting>
  <conditionalFormatting sqref="AG22">
    <cfRule type="expression" dxfId="6145" priority="669">
      <formula>$C22="Minggu"</formula>
    </cfRule>
  </conditionalFormatting>
  <conditionalFormatting sqref="AG25">
    <cfRule type="expression" dxfId="6144" priority="668">
      <formula>$C25="Minggu"</formula>
    </cfRule>
  </conditionalFormatting>
  <conditionalFormatting sqref="AI29">
    <cfRule type="expression" dxfId="6143" priority="667">
      <formula>$C29="Minggu"</formula>
    </cfRule>
  </conditionalFormatting>
  <conditionalFormatting sqref="AG29">
    <cfRule type="expression" dxfId="6142" priority="666">
      <formula>$C29="Minggu"</formula>
    </cfRule>
  </conditionalFormatting>
  <conditionalFormatting sqref="BA36">
    <cfRule type="expression" dxfId="6141" priority="665">
      <formula>$C36="Minggu"</formula>
    </cfRule>
  </conditionalFormatting>
  <conditionalFormatting sqref="AG38">
    <cfRule type="expression" dxfId="6140" priority="664">
      <formula>$C38="Minggu"</formula>
    </cfRule>
  </conditionalFormatting>
  <conditionalFormatting sqref="BA37">
    <cfRule type="expression" dxfId="6139" priority="663">
      <formula>$C37="Minggu"</formula>
    </cfRule>
  </conditionalFormatting>
  <conditionalFormatting sqref="AG39">
    <cfRule type="expression" dxfId="6138" priority="662">
      <formula>$C39="Minggu"</formula>
    </cfRule>
  </conditionalFormatting>
  <conditionalFormatting sqref="AG39">
    <cfRule type="expression" dxfId="6137" priority="661">
      <formula>$C39="Minggu"</formula>
    </cfRule>
  </conditionalFormatting>
  <conditionalFormatting sqref="AG21">
    <cfRule type="expression" dxfId="6136" priority="660">
      <formula>$C21="Minggu"</formula>
    </cfRule>
  </conditionalFormatting>
  <conditionalFormatting sqref="AG22">
    <cfRule type="expression" dxfId="6135" priority="659">
      <formula>$C22="Minggu"</formula>
    </cfRule>
  </conditionalFormatting>
  <conditionalFormatting sqref="AG22">
    <cfRule type="expression" dxfId="6134" priority="658">
      <formula>$C22="Minggu"</formula>
    </cfRule>
  </conditionalFormatting>
  <conditionalFormatting sqref="BA27">
    <cfRule type="expression" dxfId="6133" priority="657">
      <formula>$C27="Minggu"</formula>
    </cfRule>
  </conditionalFormatting>
  <conditionalFormatting sqref="AW14">
    <cfRule type="expression" dxfId="6132" priority="656">
      <formula>$C14="Minggu"</formula>
    </cfRule>
  </conditionalFormatting>
  <conditionalFormatting sqref="BA14">
    <cfRule type="expression" dxfId="6131" priority="655">
      <formula>$C14="Minggu"</formula>
    </cfRule>
  </conditionalFormatting>
  <conditionalFormatting sqref="AI29">
    <cfRule type="expression" dxfId="6130" priority="654">
      <formula>$C29="Minggu"</formula>
    </cfRule>
  </conditionalFormatting>
  <conditionalFormatting sqref="AG29">
    <cfRule type="expression" dxfId="6129" priority="653">
      <formula>$C29="Minggu"</formula>
    </cfRule>
  </conditionalFormatting>
  <conditionalFormatting sqref="AW36">
    <cfRule type="expression" dxfId="6128" priority="652">
      <formula>$C36="Minggu"</formula>
    </cfRule>
  </conditionalFormatting>
  <conditionalFormatting sqref="AC38">
    <cfRule type="expression" dxfId="6127" priority="651">
      <formula>$C38="Minggu"</formula>
    </cfRule>
  </conditionalFormatting>
  <conditionalFormatting sqref="BA37">
    <cfRule type="expression" dxfId="6126" priority="650">
      <formula>$C37="Minggu"</formula>
    </cfRule>
  </conditionalFormatting>
  <conditionalFormatting sqref="AG38">
    <cfRule type="expression" dxfId="6125" priority="649">
      <formula>$C38="Minggu"</formula>
    </cfRule>
  </conditionalFormatting>
  <conditionalFormatting sqref="AG38">
    <cfRule type="expression" dxfId="6124" priority="648">
      <formula>$C38="Minggu"</formula>
    </cfRule>
  </conditionalFormatting>
  <conditionalFormatting sqref="AG41">
    <cfRule type="expression" dxfId="6123" priority="647">
      <formula>$C41="Minggu"</formula>
    </cfRule>
  </conditionalFormatting>
  <conditionalFormatting sqref="AG41">
    <cfRule type="expression" dxfId="6122" priority="646">
      <formula>$C41="Minggu"</formula>
    </cfRule>
  </conditionalFormatting>
  <conditionalFormatting sqref="BA41">
    <cfRule type="expression" dxfId="6121" priority="645">
      <formula>$C41="Minggu"</formula>
    </cfRule>
  </conditionalFormatting>
  <conditionalFormatting sqref="AW17">
    <cfRule type="expression" dxfId="6120" priority="644">
      <formula>$C17="Minggu"</formula>
    </cfRule>
  </conditionalFormatting>
  <conditionalFormatting sqref="BA17">
    <cfRule type="expression" dxfId="6119" priority="643">
      <formula>$C17="Minggu"</formula>
    </cfRule>
  </conditionalFormatting>
  <conditionalFormatting sqref="AC18">
    <cfRule type="expression" dxfId="6118" priority="642">
      <formula>$C18="Minggu"</formula>
    </cfRule>
  </conditionalFormatting>
  <conditionalFormatting sqref="AG18">
    <cfRule type="expression" dxfId="6117" priority="641">
      <formula>$C18="Minggu"</formula>
    </cfRule>
  </conditionalFormatting>
  <conditionalFormatting sqref="AC23">
    <cfRule type="expression" dxfId="6116" priority="640">
      <formula>$C23="Minggu"</formula>
    </cfRule>
  </conditionalFormatting>
  <conditionalFormatting sqref="AG23">
    <cfRule type="expression" dxfId="6115" priority="639">
      <formula>$C23="Minggu"</formula>
    </cfRule>
  </conditionalFormatting>
  <conditionalFormatting sqref="BA27">
    <cfRule type="expression" dxfId="6114" priority="638">
      <formula>$C27="Minggu"</formula>
    </cfRule>
  </conditionalFormatting>
  <conditionalFormatting sqref="AC32:AC33">
    <cfRule type="expression" dxfId="6113" priority="637">
      <formula>$C32="Minggu"</formula>
    </cfRule>
  </conditionalFormatting>
  <conditionalFormatting sqref="AA32">
    <cfRule type="expression" dxfId="6112" priority="636">
      <formula>$C32="Minggu"</formula>
    </cfRule>
  </conditionalFormatting>
  <conditionalFormatting sqref="Z32">
    <cfRule type="expression" dxfId="6111" priority="635">
      <formula>$C32="Minggu"</formula>
    </cfRule>
  </conditionalFormatting>
  <conditionalFormatting sqref="AG32:AG33">
    <cfRule type="expression" dxfId="6110" priority="634">
      <formula>$C32="Minggu"</formula>
    </cfRule>
  </conditionalFormatting>
  <conditionalFormatting sqref="AI32">
    <cfRule type="expression" dxfId="6109" priority="633">
      <formula>$C32="Minggu"</formula>
    </cfRule>
  </conditionalFormatting>
  <conditionalFormatting sqref="BA37">
    <cfRule type="expression" dxfId="6108" priority="632">
      <formula>$C37="Minggu"</formula>
    </cfRule>
  </conditionalFormatting>
  <conditionalFormatting sqref="AG38">
    <cfRule type="expression" dxfId="6107" priority="631">
      <formula>$C38="Minggu"</formula>
    </cfRule>
  </conditionalFormatting>
  <conditionalFormatting sqref="AG38">
    <cfRule type="expression" dxfId="6106" priority="630">
      <formula>$C38="Minggu"</formula>
    </cfRule>
  </conditionalFormatting>
  <conditionalFormatting sqref="AG39">
    <cfRule type="expression" dxfId="6105" priority="629">
      <formula>$C39="Minggu"</formula>
    </cfRule>
  </conditionalFormatting>
  <conditionalFormatting sqref="AG39">
    <cfRule type="expression" dxfId="6104" priority="628">
      <formula>$C39="Minggu"</formula>
    </cfRule>
  </conditionalFormatting>
  <conditionalFormatting sqref="BA14">
    <cfRule type="expression" dxfId="6103" priority="627">
      <formula>$C14="Minggu"</formula>
    </cfRule>
  </conditionalFormatting>
  <conditionalFormatting sqref="BA17">
    <cfRule type="expression" dxfId="6102" priority="626">
      <formula>$C17="Minggu"</formula>
    </cfRule>
  </conditionalFormatting>
  <conditionalFormatting sqref="AG18">
    <cfRule type="expression" dxfId="6101" priority="625">
      <formula>$C18="Minggu"</formula>
    </cfRule>
  </conditionalFormatting>
  <conditionalFormatting sqref="AG21">
    <cfRule type="expression" dxfId="6100" priority="624">
      <formula>$C21="Minggu"</formula>
    </cfRule>
  </conditionalFormatting>
  <conditionalFormatting sqref="AI22">
    <cfRule type="expression" dxfId="6099" priority="623">
      <formula>$C22="Minggu"</formula>
    </cfRule>
  </conditionalFormatting>
  <conditionalFormatting sqref="AG22">
    <cfRule type="expression" dxfId="6098" priority="622">
      <formula>$C22="Minggu"</formula>
    </cfRule>
  </conditionalFormatting>
  <conditionalFormatting sqref="AG22">
    <cfRule type="expression" dxfId="6097" priority="621">
      <formula>$C22="Minggu"</formula>
    </cfRule>
  </conditionalFormatting>
  <conditionalFormatting sqref="AG23">
    <cfRule type="expression" dxfId="6096" priority="620">
      <formula>$C23="Minggu"</formula>
    </cfRule>
  </conditionalFormatting>
  <conditionalFormatting sqref="AG25">
    <cfRule type="expression" dxfId="6095" priority="619">
      <formula>$C25="Minggu"</formula>
    </cfRule>
  </conditionalFormatting>
  <conditionalFormatting sqref="AG29">
    <cfRule type="expression" dxfId="6094" priority="618">
      <formula>$C29="Minggu"</formula>
    </cfRule>
  </conditionalFormatting>
  <conditionalFormatting sqref="AI29">
    <cfRule type="expression" dxfId="6093" priority="617">
      <formula>$C29="Minggu"</formula>
    </cfRule>
  </conditionalFormatting>
  <conditionalFormatting sqref="AG32:AG33">
    <cfRule type="expression" dxfId="6092" priority="616">
      <formula>$C32="Minggu"</formula>
    </cfRule>
  </conditionalFormatting>
  <conditionalFormatting sqref="AI32">
    <cfRule type="expression" dxfId="6091" priority="615">
      <formula>$C32="Minggu"</formula>
    </cfRule>
  </conditionalFormatting>
  <conditionalFormatting sqref="AZ35">
    <cfRule type="expression" dxfId="6090" priority="614">
      <formula>$C35="Minggu"</formula>
    </cfRule>
  </conditionalFormatting>
  <conditionalFormatting sqref="BA35">
    <cfRule type="expression" dxfId="6089" priority="613">
      <formula>$C35="Minggu"</formula>
    </cfRule>
  </conditionalFormatting>
  <conditionalFormatting sqref="BA35">
    <cfRule type="expression" dxfId="6088" priority="612">
      <formula>$C35="Minggu"</formula>
    </cfRule>
  </conditionalFormatting>
  <conditionalFormatting sqref="BA36">
    <cfRule type="expression" dxfId="6087" priority="611">
      <formula>$C36="Minggu"</formula>
    </cfRule>
  </conditionalFormatting>
  <conditionalFormatting sqref="BA36">
    <cfRule type="expression" dxfId="6086" priority="610">
      <formula>$C36="Minggu"</formula>
    </cfRule>
  </conditionalFormatting>
  <conditionalFormatting sqref="BA37">
    <cfRule type="expression" dxfId="6085" priority="609">
      <formula>$C37="Minggu"</formula>
    </cfRule>
  </conditionalFormatting>
  <conditionalFormatting sqref="AG38">
    <cfRule type="expression" dxfId="6084" priority="608">
      <formula>$C38="Minggu"</formula>
    </cfRule>
  </conditionalFormatting>
  <conditionalFormatting sqref="AG38">
    <cfRule type="expression" dxfId="6083" priority="607">
      <formula>$C38="Minggu"</formula>
    </cfRule>
  </conditionalFormatting>
  <conditionalFormatting sqref="AG39">
    <cfRule type="expression" dxfId="6082" priority="606">
      <formula>$C39="Minggu"</formula>
    </cfRule>
  </conditionalFormatting>
  <conditionalFormatting sqref="AG39">
    <cfRule type="expression" dxfId="6081" priority="605">
      <formula>$C39="Minggu"</formula>
    </cfRule>
  </conditionalFormatting>
  <conditionalFormatting sqref="BA14">
    <cfRule type="expression" dxfId="6080" priority="604">
      <formula>$C14="Minggu"</formula>
    </cfRule>
  </conditionalFormatting>
  <conditionalFormatting sqref="AG18">
    <cfRule type="expression" dxfId="6079" priority="603">
      <formula>$C18="Minggu"</formula>
    </cfRule>
  </conditionalFormatting>
  <conditionalFormatting sqref="AG21">
    <cfRule type="expression" dxfId="6078" priority="602">
      <formula>$C21="Minggu"</formula>
    </cfRule>
  </conditionalFormatting>
  <conditionalFormatting sqref="AG22">
    <cfRule type="expression" dxfId="6077" priority="601">
      <formula>$C22="Minggu"</formula>
    </cfRule>
  </conditionalFormatting>
  <conditionalFormatting sqref="AG22">
    <cfRule type="expression" dxfId="6076" priority="600">
      <formula>$C22="Minggu"</formula>
    </cfRule>
  </conditionalFormatting>
  <conditionalFormatting sqref="AG25">
    <cfRule type="expression" dxfId="6075" priority="599">
      <formula>$C25="Minggu"</formula>
    </cfRule>
  </conditionalFormatting>
  <conditionalFormatting sqref="BA27">
    <cfRule type="expression" dxfId="6074" priority="598">
      <formula>$C27="Minggu"</formula>
    </cfRule>
  </conditionalFormatting>
  <conditionalFormatting sqref="AG29">
    <cfRule type="expression" dxfId="6073" priority="597">
      <formula>$C29="Minggu"</formula>
    </cfRule>
  </conditionalFormatting>
  <conditionalFormatting sqref="AG32:AG33">
    <cfRule type="expression" dxfId="6072" priority="596">
      <formula>$C32="Minggu"</formula>
    </cfRule>
  </conditionalFormatting>
  <conditionalFormatting sqref="BA35">
    <cfRule type="expression" dxfId="6071" priority="595">
      <formula>$C35="Minggu"</formula>
    </cfRule>
  </conditionalFormatting>
  <conditionalFormatting sqref="BA35">
    <cfRule type="expression" dxfId="6070" priority="594">
      <formula>$C35="Minggu"</formula>
    </cfRule>
  </conditionalFormatting>
  <conditionalFormatting sqref="AG39">
    <cfRule type="expression" dxfId="6069" priority="593">
      <formula>$C39="Minggu"</formula>
    </cfRule>
  </conditionalFormatting>
  <conditionalFormatting sqref="AG39">
    <cfRule type="expression" dxfId="6068" priority="592">
      <formula>$C39="Minggu"</formula>
    </cfRule>
  </conditionalFormatting>
  <conditionalFormatting sqref="AG41">
    <cfRule type="expression" dxfId="6067" priority="591">
      <formula>$C41="Minggu"</formula>
    </cfRule>
  </conditionalFormatting>
  <conditionalFormatting sqref="AG41">
    <cfRule type="expression" dxfId="6066" priority="590">
      <formula>$C41="Minggu"</formula>
    </cfRule>
  </conditionalFormatting>
  <conditionalFormatting sqref="BA41">
    <cfRule type="expression" dxfId="6065" priority="589">
      <formula>$C41="Minggu"</formula>
    </cfRule>
  </conditionalFormatting>
  <conditionalFormatting sqref="BA17">
    <cfRule type="expression" dxfId="6064" priority="588">
      <formula>$C17="Minggu"</formula>
    </cfRule>
  </conditionalFormatting>
  <conditionalFormatting sqref="AG18">
    <cfRule type="expression" dxfId="6063" priority="587">
      <formula>$C18="Minggu"</formula>
    </cfRule>
  </conditionalFormatting>
  <conditionalFormatting sqref="AG23">
    <cfRule type="expression" dxfId="6062" priority="586">
      <formula>$C23="Minggu"</formula>
    </cfRule>
  </conditionalFormatting>
  <conditionalFormatting sqref="AG25">
    <cfRule type="expression" dxfId="6061" priority="585">
      <formula>$C25="Minggu"</formula>
    </cfRule>
  </conditionalFormatting>
  <conditionalFormatting sqref="BA27">
    <cfRule type="expression" dxfId="6060" priority="584">
      <formula>$C27="Minggu"</formula>
    </cfRule>
  </conditionalFormatting>
  <conditionalFormatting sqref="AG32:AG33">
    <cfRule type="expression" dxfId="6059" priority="583">
      <formula>$C32="Minggu"</formula>
    </cfRule>
  </conditionalFormatting>
  <conditionalFormatting sqref="BA35">
    <cfRule type="expression" dxfId="6058" priority="582">
      <formula>$C35="Minggu"</formula>
    </cfRule>
  </conditionalFormatting>
  <conditionalFormatting sqref="BA35">
    <cfRule type="expression" dxfId="6057" priority="581">
      <formula>$C35="Minggu"</formula>
    </cfRule>
  </conditionalFormatting>
  <conditionalFormatting sqref="BA37">
    <cfRule type="expression" dxfId="6056" priority="580">
      <formula>$C37="Minggu"</formula>
    </cfRule>
  </conditionalFormatting>
  <conditionalFormatting sqref="AG39">
    <cfRule type="expression" dxfId="6055" priority="579">
      <formula>$C39="Minggu"</formula>
    </cfRule>
  </conditionalFormatting>
  <conditionalFormatting sqref="AG39">
    <cfRule type="expression" dxfId="6054" priority="578">
      <formula>$C39="Minggu"</formula>
    </cfRule>
  </conditionalFormatting>
  <conditionalFormatting sqref="AG41">
    <cfRule type="expression" dxfId="6053" priority="577">
      <formula>$C41="Minggu"</formula>
    </cfRule>
  </conditionalFormatting>
  <conditionalFormatting sqref="AG41">
    <cfRule type="expression" dxfId="6052" priority="576">
      <formula>$C41="Minggu"</formula>
    </cfRule>
  </conditionalFormatting>
  <conditionalFormatting sqref="BA41">
    <cfRule type="expression" dxfId="6051" priority="575">
      <formula>$C41="Minggu"</formula>
    </cfRule>
  </conditionalFormatting>
  <conditionalFormatting sqref="BA17">
    <cfRule type="expression" dxfId="6050" priority="574">
      <formula>$C17="Minggu"</formula>
    </cfRule>
  </conditionalFormatting>
  <conditionalFormatting sqref="AG21">
    <cfRule type="expression" dxfId="6049" priority="573">
      <formula>$C21="Minggu"</formula>
    </cfRule>
  </conditionalFormatting>
  <conditionalFormatting sqref="AG22">
    <cfRule type="expression" dxfId="6048" priority="572">
      <formula>$C22="Minggu"</formula>
    </cfRule>
  </conditionalFormatting>
  <conditionalFormatting sqref="AG22">
    <cfRule type="expression" dxfId="6047" priority="571">
      <formula>$C22="Minggu"</formula>
    </cfRule>
  </conditionalFormatting>
  <conditionalFormatting sqref="AG23">
    <cfRule type="expression" dxfId="6046" priority="570">
      <formula>$C23="Minggu"</formula>
    </cfRule>
  </conditionalFormatting>
  <conditionalFormatting sqref="BA27">
    <cfRule type="expression" dxfId="6045" priority="569">
      <formula>$C27="Minggu"</formula>
    </cfRule>
  </conditionalFormatting>
  <conditionalFormatting sqref="AG29">
    <cfRule type="expression" dxfId="6044" priority="568">
      <formula>$C29="Minggu"</formula>
    </cfRule>
  </conditionalFormatting>
  <conditionalFormatting sqref="BA35">
    <cfRule type="expression" dxfId="6043" priority="567">
      <formula>$C35="Minggu"</formula>
    </cfRule>
  </conditionalFormatting>
  <conditionalFormatting sqref="BA35">
    <cfRule type="expression" dxfId="6042" priority="566">
      <formula>$C35="Minggu"</formula>
    </cfRule>
  </conditionalFormatting>
  <conditionalFormatting sqref="BA36">
    <cfRule type="expression" dxfId="6041" priority="565">
      <formula>$C36="Minggu"</formula>
    </cfRule>
  </conditionalFormatting>
  <conditionalFormatting sqref="BA36">
    <cfRule type="expression" dxfId="6040" priority="564">
      <formula>$C36="Minggu"</formula>
    </cfRule>
  </conditionalFormatting>
  <conditionalFormatting sqref="BA37">
    <cfRule type="expression" dxfId="6039" priority="563">
      <formula>$C37="Minggu"</formula>
    </cfRule>
  </conditionalFormatting>
  <conditionalFormatting sqref="AG38">
    <cfRule type="expression" dxfId="6038" priority="562">
      <formula>$C38="Minggu"</formula>
    </cfRule>
  </conditionalFormatting>
  <conditionalFormatting sqref="AG38">
    <cfRule type="expression" dxfId="6037" priority="561">
      <formula>$C38="Minggu"</formula>
    </cfRule>
  </conditionalFormatting>
  <conditionalFormatting sqref="AI38">
    <cfRule type="expression" dxfId="6036" priority="560">
      <formula>$C38="Minggu"</formula>
    </cfRule>
  </conditionalFormatting>
  <conditionalFormatting sqref="AG41">
    <cfRule type="expression" dxfId="6035" priority="559">
      <formula>$C41="Minggu"</formula>
    </cfRule>
  </conditionalFormatting>
  <conditionalFormatting sqref="AG41">
    <cfRule type="expression" dxfId="6034" priority="558">
      <formula>$C41="Minggu"</formula>
    </cfRule>
  </conditionalFormatting>
  <conditionalFormatting sqref="BA41">
    <cfRule type="expression" dxfId="6033" priority="557">
      <formula>$C41="Minggu"</formula>
    </cfRule>
  </conditionalFormatting>
  <conditionalFormatting sqref="BA14">
    <cfRule type="expression" dxfId="6032" priority="556">
      <formula>$C14="Minggu"</formula>
    </cfRule>
  </conditionalFormatting>
  <conditionalFormatting sqref="BA17">
    <cfRule type="expression" dxfId="6031" priority="555">
      <formula>$C17="Minggu"</formula>
    </cfRule>
  </conditionalFormatting>
  <conditionalFormatting sqref="AG22">
    <cfRule type="expression" dxfId="6030" priority="554">
      <formula>$C22="Minggu"</formula>
    </cfRule>
  </conditionalFormatting>
  <conditionalFormatting sqref="AG21:AG22">
    <cfRule type="expression" dxfId="6029" priority="553">
      <formula>$C21="Minggu"</formula>
    </cfRule>
  </conditionalFormatting>
  <conditionalFormatting sqref="AI21">
    <cfRule type="expression" dxfId="6028" priority="552">
      <formula>$C21="Minggu"</formula>
    </cfRule>
  </conditionalFormatting>
  <conditionalFormatting sqref="AG25">
    <cfRule type="expression" dxfId="6027" priority="551">
      <formula>$C25="Minggu"</formula>
    </cfRule>
  </conditionalFormatting>
  <conditionalFormatting sqref="BA27">
    <cfRule type="expression" dxfId="6026" priority="550">
      <formula>$C27="Minggu"</formula>
    </cfRule>
  </conditionalFormatting>
  <conditionalFormatting sqref="AG32:AG33">
    <cfRule type="expression" dxfId="6025" priority="549">
      <formula>$C32="Minggu"</formula>
    </cfRule>
  </conditionalFormatting>
  <conditionalFormatting sqref="BA35">
    <cfRule type="expression" dxfId="6024" priority="548">
      <formula>$C35="Minggu"</formula>
    </cfRule>
  </conditionalFormatting>
  <conditionalFormatting sqref="BA35">
    <cfRule type="expression" dxfId="6023" priority="547">
      <formula>$C35="Minggu"</formula>
    </cfRule>
  </conditionalFormatting>
  <conditionalFormatting sqref="AG38">
    <cfRule type="expression" dxfId="6022" priority="546">
      <formula>$C38="Minggu"</formula>
    </cfRule>
  </conditionalFormatting>
  <conditionalFormatting sqref="AG38">
    <cfRule type="expression" dxfId="6021" priority="545">
      <formula>$C38="Minggu"</formula>
    </cfRule>
  </conditionalFormatting>
  <conditionalFormatting sqref="AG39">
    <cfRule type="expression" dxfId="6020" priority="544">
      <formula>$C39="Minggu"</formula>
    </cfRule>
  </conditionalFormatting>
  <conditionalFormatting sqref="AG39">
    <cfRule type="expression" dxfId="6019" priority="543">
      <formula>$C39="Minggu"</formula>
    </cfRule>
  </conditionalFormatting>
  <conditionalFormatting sqref="BA14">
    <cfRule type="expression" dxfId="6018" priority="542">
      <formula>$C14="Minggu"</formula>
    </cfRule>
  </conditionalFormatting>
  <conditionalFormatting sqref="BA17">
    <cfRule type="expression" dxfId="6017" priority="541">
      <formula>$C17="Minggu"</formula>
    </cfRule>
  </conditionalFormatting>
  <conditionalFormatting sqref="AG18">
    <cfRule type="expression" dxfId="6016" priority="540">
      <formula>$C18="Minggu"</formula>
    </cfRule>
  </conditionalFormatting>
  <conditionalFormatting sqref="AG21">
    <cfRule type="expression" dxfId="6015" priority="539">
      <formula>$C21="Minggu"</formula>
    </cfRule>
  </conditionalFormatting>
  <conditionalFormatting sqref="AI21">
    <cfRule type="expression" dxfId="6014" priority="538">
      <formula>$C21="Minggu"</formula>
    </cfRule>
  </conditionalFormatting>
  <conditionalFormatting sqref="AG25">
    <cfRule type="expression" dxfId="6013" priority="537">
      <formula>$C25="Minggu"</formula>
    </cfRule>
  </conditionalFormatting>
  <conditionalFormatting sqref="BA27">
    <cfRule type="expression" dxfId="6012" priority="536">
      <formula>$C27="Minggu"</formula>
    </cfRule>
  </conditionalFormatting>
  <conditionalFormatting sqref="AG32:AG33">
    <cfRule type="expression" dxfId="6011" priority="535">
      <formula>$C32="Minggu"</formula>
    </cfRule>
  </conditionalFormatting>
  <conditionalFormatting sqref="BA35">
    <cfRule type="expression" dxfId="6010" priority="534">
      <formula>$C35="Minggu"</formula>
    </cfRule>
  </conditionalFormatting>
  <conditionalFormatting sqref="BA35">
    <cfRule type="expression" dxfId="6009" priority="533">
      <formula>$C35="Minggu"</formula>
    </cfRule>
  </conditionalFormatting>
  <conditionalFormatting sqref="AG38">
    <cfRule type="expression" dxfId="6008" priority="532">
      <formula>$C38="Minggu"</formula>
    </cfRule>
  </conditionalFormatting>
  <conditionalFormatting sqref="AG38">
    <cfRule type="expression" dxfId="6007" priority="531">
      <formula>$C38="Minggu"</formula>
    </cfRule>
  </conditionalFormatting>
  <conditionalFormatting sqref="AG39">
    <cfRule type="expression" dxfId="6006" priority="530">
      <formula>$C39="Minggu"</formula>
    </cfRule>
  </conditionalFormatting>
  <conditionalFormatting sqref="AG39">
    <cfRule type="expression" dxfId="6005" priority="529">
      <formula>$C39="Minggu"</formula>
    </cfRule>
  </conditionalFormatting>
  <conditionalFormatting sqref="BA41">
    <cfRule type="expression" dxfId="6004" priority="528">
      <formula>$C41="Minggu"</formula>
    </cfRule>
  </conditionalFormatting>
  <conditionalFormatting sqref="AG41">
    <cfRule type="expression" dxfId="6003" priority="527">
      <formula>$C41="Minggu"</formula>
    </cfRule>
  </conditionalFormatting>
  <conditionalFormatting sqref="AG41">
    <cfRule type="expression" dxfId="6002" priority="526">
      <formula>$C41="Minggu"</formula>
    </cfRule>
  </conditionalFormatting>
  <conditionalFormatting sqref="AF35">
    <cfRule type="expression" dxfId="6001" priority="525">
      <formula>$C35="Minggu"</formula>
    </cfRule>
  </conditionalFormatting>
  <conditionalFormatting sqref="AZ35">
    <cfRule type="expression" dxfId="6000" priority="524">
      <formula>$C35="Minggu"</formula>
    </cfRule>
  </conditionalFormatting>
  <conditionalFormatting sqref="AC38">
    <cfRule type="expression" dxfId="5999" priority="523">
      <formula>$C38="Minggu"</formula>
    </cfRule>
  </conditionalFormatting>
  <conditionalFormatting sqref="AC21">
    <cfRule type="expression" dxfId="5998" priority="522">
      <formula>$C21="Minggu"</formula>
    </cfRule>
  </conditionalFormatting>
  <conditionalFormatting sqref="AC21">
    <cfRule type="expression" dxfId="5997" priority="521">
      <formula>$C21="Minggu"</formula>
    </cfRule>
  </conditionalFormatting>
  <conditionalFormatting sqref="AC21">
    <cfRule type="expression" dxfId="5996" priority="520">
      <formula>$C21="Minggu"</formula>
    </cfRule>
  </conditionalFormatting>
  <conditionalFormatting sqref="AC21">
    <cfRule type="expression" dxfId="5995" priority="519">
      <formula>$C21="Minggu"</formula>
    </cfRule>
  </conditionalFormatting>
  <conditionalFormatting sqref="AC21">
    <cfRule type="expression" dxfId="5994" priority="518">
      <formula>$C21="Minggu"</formula>
    </cfRule>
  </conditionalFormatting>
  <conditionalFormatting sqref="AC21">
    <cfRule type="expression" dxfId="5993" priority="517">
      <formula>$C21="Minggu"</formula>
    </cfRule>
  </conditionalFormatting>
  <conditionalFormatting sqref="AC21">
    <cfRule type="expression" dxfId="5992" priority="516">
      <formula>$C21="Minggu"</formula>
    </cfRule>
  </conditionalFormatting>
  <conditionalFormatting sqref="BT32">
    <cfRule type="expression" dxfId="5991" priority="515">
      <formula>$C32="Minggu"</formula>
    </cfRule>
  </conditionalFormatting>
  <conditionalFormatting sqref="AC38:AC39">
    <cfRule type="expression" dxfId="5990" priority="514">
      <formula>$C38="Minggu"</formula>
    </cfRule>
  </conditionalFormatting>
  <conditionalFormatting sqref="AC38">
    <cfRule type="expression" dxfId="5989" priority="513">
      <formula>$C38="Minggu"</formula>
    </cfRule>
  </conditionalFormatting>
  <conditionalFormatting sqref="AC39">
    <cfRule type="expression" dxfId="5988" priority="512">
      <formula>$C39="Minggu"</formula>
    </cfRule>
  </conditionalFormatting>
  <conditionalFormatting sqref="AC39">
    <cfRule type="expression" dxfId="5987" priority="511">
      <formula>$C39="Minggu"</formula>
    </cfRule>
  </conditionalFormatting>
  <conditionalFormatting sqref="AC38">
    <cfRule type="expression" dxfId="5986" priority="510">
      <formula>$C38="Minggu"</formula>
    </cfRule>
  </conditionalFormatting>
  <conditionalFormatting sqref="AC38">
    <cfRule type="expression" dxfId="5985" priority="509">
      <formula>$C38="Minggu"</formula>
    </cfRule>
  </conditionalFormatting>
  <conditionalFormatting sqref="AC39">
    <cfRule type="expression" dxfId="5984" priority="508">
      <formula>$C39="Minggu"</formula>
    </cfRule>
  </conditionalFormatting>
  <conditionalFormatting sqref="AC39">
    <cfRule type="expression" dxfId="5983" priority="507">
      <formula>$C39="Minggu"</formula>
    </cfRule>
  </conditionalFormatting>
  <conditionalFormatting sqref="AC38">
    <cfRule type="expression" dxfId="5982" priority="506">
      <formula>$C38="Minggu"</formula>
    </cfRule>
  </conditionalFormatting>
  <conditionalFormatting sqref="AC39">
    <cfRule type="expression" dxfId="5981" priority="505">
      <formula>$C39="Minggu"</formula>
    </cfRule>
  </conditionalFormatting>
  <conditionalFormatting sqref="AC39">
    <cfRule type="expression" dxfId="5980" priority="504">
      <formula>$C39="Minggu"</formula>
    </cfRule>
  </conditionalFormatting>
  <conditionalFormatting sqref="AC38">
    <cfRule type="expression" dxfId="5979" priority="503">
      <formula>$C38="Minggu"</formula>
    </cfRule>
  </conditionalFormatting>
  <conditionalFormatting sqref="AC38">
    <cfRule type="expression" dxfId="5978" priority="502">
      <formula>$C38="Minggu"</formula>
    </cfRule>
  </conditionalFormatting>
  <conditionalFormatting sqref="AC38">
    <cfRule type="expression" dxfId="5977" priority="501">
      <formula>$C38="Minggu"</formula>
    </cfRule>
  </conditionalFormatting>
  <conditionalFormatting sqref="AC38">
    <cfRule type="expression" dxfId="5976" priority="500">
      <formula>$C38="Minggu"</formula>
    </cfRule>
  </conditionalFormatting>
  <conditionalFormatting sqref="AC39">
    <cfRule type="expression" dxfId="5975" priority="499">
      <formula>$C39="Minggu"</formula>
    </cfRule>
  </conditionalFormatting>
  <conditionalFormatting sqref="AC39">
    <cfRule type="expression" dxfId="5974" priority="498">
      <formula>$C39="Minggu"</formula>
    </cfRule>
  </conditionalFormatting>
  <conditionalFormatting sqref="AC38">
    <cfRule type="expression" dxfId="5973" priority="497">
      <formula>$C38="Minggu"</formula>
    </cfRule>
  </conditionalFormatting>
  <conditionalFormatting sqref="AC38">
    <cfRule type="expression" dxfId="5972" priority="496">
      <formula>$C38="Minggu"</formula>
    </cfRule>
  </conditionalFormatting>
  <conditionalFormatting sqref="AC39">
    <cfRule type="expression" dxfId="5971" priority="495">
      <formula>$C39="Minggu"</formula>
    </cfRule>
  </conditionalFormatting>
  <conditionalFormatting sqref="AC39">
    <cfRule type="expression" dxfId="5970" priority="494">
      <formula>$C39="Minggu"</formula>
    </cfRule>
  </conditionalFormatting>
  <conditionalFormatting sqref="AC39">
    <cfRule type="expression" dxfId="5969" priority="493">
      <formula>$C39="Minggu"</formula>
    </cfRule>
  </conditionalFormatting>
  <conditionalFormatting sqref="AC39">
    <cfRule type="expression" dxfId="5968" priority="492">
      <formula>$C39="Minggu"</formula>
    </cfRule>
  </conditionalFormatting>
  <conditionalFormatting sqref="AC39">
    <cfRule type="expression" dxfId="5967" priority="491">
      <formula>$C39="Minggu"</formula>
    </cfRule>
  </conditionalFormatting>
  <conditionalFormatting sqref="AC39">
    <cfRule type="expression" dxfId="5966" priority="490">
      <formula>$C39="Minggu"</formula>
    </cfRule>
  </conditionalFormatting>
  <conditionalFormatting sqref="AC38">
    <cfRule type="expression" dxfId="5965" priority="489">
      <formula>$C38="Minggu"</formula>
    </cfRule>
  </conditionalFormatting>
  <conditionalFormatting sqref="AC38">
    <cfRule type="expression" dxfId="5964" priority="488">
      <formula>$C38="Minggu"</formula>
    </cfRule>
  </conditionalFormatting>
  <conditionalFormatting sqref="AC38">
    <cfRule type="expression" dxfId="5963" priority="487">
      <formula>$C38="Minggu"</formula>
    </cfRule>
  </conditionalFormatting>
  <conditionalFormatting sqref="AC38">
    <cfRule type="expression" dxfId="5962" priority="486">
      <formula>$C38="Minggu"</formula>
    </cfRule>
  </conditionalFormatting>
  <conditionalFormatting sqref="AC39">
    <cfRule type="expression" dxfId="5961" priority="485">
      <formula>$C39="Minggu"</formula>
    </cfRule>
  </conditionalFormatting>
  <conditionalFormatting sqref="AC39">
    <cfRule type="expression" dxfId="5960" priority="484">
      <formula>$C39="Minggu"</formula>
    </cfRule>
  </conditionalFormatting>
  <conditionalFormatting sqref="AC38">
    <cfRule type="expression" dxfId="5959" priority="483">
      <formula>$C38="Minggu"</formula>
    </cfRule>
  </conditionalFormatting>
  <conditionalFormatting sqref="AC38">
    <cfRule type="expression" dxfId="5958" priority="482">
      <formula>$C38="Minggu"</formula>
    </cfRule>
  </conditionalFormatting>
  <conditionalFormatting sqref="AC39">
    <cfRule type="expression" dxfId="5957" priority="481">
      <formula>$C39="Minggu"</formula>
    </cfRule>
  </conditionalFormatting>
  <conditionalFormatting sqref="AC39">
    <cfRule type="expression" dxfId="5956" priority="480">
      <formula>$C39="Minggu"</formula>
    </cfRule>
  </conditionalFormatting>
  <conditionalFormatting sqref="AF36">
    <cfRule type="expression" dxfId="5955" priority="479">
      <formula>$C36="Minggu"</formula>
    </cfRule>
  </conditionalFormatting>
  <conditionalFormatting sqref="AF36">
    <cfRule type="expression" dxfId="5954" priority="478">
      <formula>$C36="Minggu"</formula>
    </cfRule>
  </conditionalFormatting>
  <conditionalFormatting sqref="AF43">
    <cfRule type="expression" dxfId="5953" priority="477">
      <formula>$C43="Minggu"</formula>
    </cfRule>
  </conditionalFormatting>
  <conditionalFormatting sqref="AG18">
    <cfRule type="expression" dxfId="5952" priority="476">
      <formula>$C18="Minggu"</formula>
    </cfRule>
  </conditionalFormatting>
  <conditionalFormatting sqref="AG22">
    <cfRule type="expression" dxfId="5951" priority="475">
      <formula>$C22="Minggu"</formula>
    </cfRule>
  </conditionalFormatting>
  <conditionalFormatting sqref="AG22">
    <cfRule type="expression" dxfId="5950" priority="474">
      <formula>$C22="Minggu"</formula>
    </cfRule>
  </conditionalFormatting>
  <conditionalFormatting sqref="AC23">
    <cfRule type="expression" dxfId="5949" priority="473">
      <formula>$C23="Minggu"</formula>
    </cfRule>
  </conditionalFormatting>
  <conditionalFormatting sqref="AG23">
    <cfRule type="expression" dxfId="5948" priority="472">
      <formula>$C23="Minggu"</formula>
    </cfRule>
  </conditionalFormatting>
  <conditionalFormatting sqref="AG23">
    <cfRule type="expression" dxfId="5947" priority="471">
      <formula>$C23="Minggu"</formula>
    </cfRule>
  </conditionalFormatting>
  <conditionalFormatting sqref="AG25">
    <cfRule type="expression" dxfId="5946" priority="470">
      <formula>$C25="Minggu"</formula>
    </cfRule>
  </conditionalFormatting>
  <conditionalFormatting sqref="AI29">
    <cfRule type="expression" dxfId="5945" priority="469">
      <formula>$C29="Minggu"</formula>
    </cfRule>
  </conditionalFormatting>
  <conditionalFormatting sqref="AG29">
    <cfRule type="expression" dxfId="5944" priority="468">
      <formula>$C29="Minggu"</formula>
    </cfRule>
  </conditionalFormatting>
  <conditionalFormatting sqref="AG32:AG33">
    <cfRule type="expression" dxfId="5943" priority="467">
      <formula>$C32="Minggu"</formula>
    </cfRule>
  </conditionalFormatting>
  <conditionalFormatting sqref="AF41">
    <cfRule type="expression" dxfId="5942" priority="464">
      <formula>$C41="Minggu"</formula>
    </cfRule>
  </conditionalFormatting>
  <conditionalFormatting sqref="AG22">
    <cfRule type="expression" dxfId="5941" priority="463">
      <formula>$C22="Minggu"</formula>
    </cfRule>
  </conditionalFormatting>
  <conditionalFormatting sqref="AG22">
    <cfRule type="expression" dxfId="5940" priority="462">
      <formula>$C22="Minggu"</formula>
    </cfRule>
  </conditionalFormatting>
  <conditionalFormatting sqref="AI22">
    <cfRule type="expression" dxfId="5939" priority="461">
      <formula>$C22="Minggu"</formula>
    </cfRule>
  </conditionalFormatting>
  <conditionalFormatting sqref="AG23">
    <cfRule type="expression" dxfId="5938" priority="460">
      <formula>$C23="Minggu"</formula>
    </cfRule>
  </conditionalFormatting>
  <conditionalFormatting sqref="AG23">
    <cfRule type="expression" dxfId="5937" priority="459">
      <formula>$C23="Minggu"</formula>
    </cfRule>
  </conditionalFormatting>
  <conditionalFormatting sqref="AC26">
    <cfRule type="expression" dxfId="5936" priority="458">
      <formula>$C26="Minggu"</formula>
    </cfRule>
  </conditionalFormatting>
  <conditionalFormatting sqref="AG26">
    <cfRule type="expression" dxfId="5935" priority="457">
      <formula>$C26="Minggu"</formula>
    </cfRule>
  </conditionalFormatting>
  <conditionalFormatting sqref="AG29">
    <cfRule type="expression" dxfId="5934" priority="456">
      <formula>$C29="Minggu"</formula>
    </cfRule>
  </conditionalFormatting>
  <conditionalFormatting sqref="AG18">
    <cfRule type="expression" dxfId="5933" priority="454">
      <formula>$C18="Minggu"</formula>
    </cfRule>
  </conditionalFormatting>
  <conditionalFormatting sqref="AC19">
    <cfRule type="expression" dxfId="5932" priority="453">
      <formula>$C19="Minggu"</formula>
    </cfRule>
  </conditionalFormatting>
  <conditionalFormatting sqref="AG19">
    <cfRule type="expression" dxfId="5931" priority="452">
      <formula>$C19="Minggu"</formula>
    </cfRule>
  </conditionalFormatting>
  <conditionalFormatting sqref="AG26">
    <cfRule type="expression" dxfId="5930" priority="451">
      <formula>$C26="Minggu"</formula>
    </cfRule>
  </conditionalFormatting>
  <conditionalFormatting sqref="AF42">
    <cfRule type="expression" dxfId="5929" priority="450">
      <formula>$C42="Minggu"</formula>
    </cfRule>
  </conditionalFormatting>
  <conditionalFormatting sqref="AF42">
    <cfRule type="expression" dxfId="5928" priority="449">
      <formula>$C42="Minggu"</formula>
    </cfRule>
  </conditionalFormatting>
  <conditionalFormatting sqref="AG41">
    <cfRule type="expression" dxfId="5927" priority="448">
      <formula>$C41="Minggu"</formula>
    </cfRule>
  </conditionalFormatting>
  <conditionalFormatting sqref="AG41">
    <cfRule type="expression" dxfId="5926" priority="447">
      <formula>$C41="Minggu"</formula>
    </cfRule>
  </conditionalFormatting>
  <conditionalFormatting sqref="AI22">
    <cfRule type="expression" dxfId="5925" priority="446">
      <formula>$C22="Minggu"</formula>
    </cfRule>
  </conditionalFormatting>
  <conditionalFormatting sqref="AA21">
    <cfRule type="expression" dxfId="5924" priority="445">
      <formula>$C21="Minggu"</formula>
    </cfRule>
  </conditionalFormatting>
  <conditionalFormatting sqref="AA21">
    <cfRule type="expression" dxfId="5923" priority="444">
      <formula>$C21="Minggu"</formula>
    </cfRule>
  </conditionalFormatting>
  <conditionalFormatting sqref="AA21">
    <cfRule type="expression" dxfId="5922" priority="443">
      <formula>$C21="Minggu"</formula>
    </cfRule>
  </conditionalFormatting>
  <conditionalFormatting sqref="AA21">
    <cfRule type="expression" dxfId="5921" priority="442">
      <formula>$C21="Minggu"</formula>
    </cfRule>
  </conditionalFormatting>
  <conditionalFormatting sqref="AA21">
    <cfRule type="expression" dxfId="5920" priority="441">
      <formula>$C21="Minggu"</formula>
    </cfRule>
  </conditionalFormatting>
  <conditionalFormatting sqref="AA21">
    <cfRule type="expression" dxfId="5919" priority="440">
      <formula>$C21="Minggu"</formula>
    </cfRule>
  </conditionalFormatting>
  <conditionalFormatting sqref="AA21">
    <cfRule type="expression" dxfId="5918" priority="439">
      <formula>$C21="Minggu"</formula>
    </cfRule>
  </conditionalFormatting>
  <conditionalFormatting sqref="AG21">
    <cfRule type="expression" dxfId="5917" priority="438">
      <formula>$C21="Minggu"</formula>
    </cfRule>
  </conditionalFormatting>
  <conditionalFormatting sqref="AG21">
    <cfRule type="expression" dxfId="5916" priority="437">
      <formula>$C21="Minggu"</formula>
    </cfRule>
  </conditionalFormatting>
  <conditionalFormatting sqref="AG21">
    <cfRule type="expression" dxfId="5915" priority="436">
      <formula>$C21="Minggu"</formula>
    </cfRule>
  </conditionalFormatting>
  <conditionalFormatting sqref="AG21">
    <cfRule type="expression" dxfId="5914" priority="435">
      <formula>$C21="Minggu"</formula>
    </cfRule>
  </conditionalFormatting>
  <conditionalFormatting sqref="AG21">
    <cfRule type="expression" dxfId="5913" priority="434">
      <formula>$C21="Minggu"</formula>
    </cfRule>
  </conditionalFormatting>
  <conditionalFormatting sqref="AG21">
    <cfRule type="expression" dxfId="5912" priority="433">
      <formula>$C21="Minggu"</formula>
    </cfRule>
  </conditionalFormatting>
  <conditionalFormatting sqref="AG21">
    <cfRule type="expression" dxfId="5911" priority="432">
      <formula>$C21="Minggu"</formula>
    </cfRule>
  </conditionalFormatting>
  <conditionalFormatting sqref="AG21">
    <cfRule type="expression" dxfId="5910" priority="431">
      <formula>$C21="Minggu"</formula>
    </cfRule>
  </conditionalFormatting>
  <conditionalFormatting sqref="AG29">
    <cfRule type="expression" dxfId="5909" priority="430">
      <formula>$C29="Minggu"</formula>
    </cfRule>
  </conditionalFormatting>
  <conditionalFormatting sqref="AI21">
    <cfRule type="expression" dxfId="5908" priority="429">
      <formula>$C21="Minggu"</formula>
    </cfRule>
  </conditionalFormatting>
  <conditionalFormatting sqref="AI21">
    <cfRule type="expression" dxfId="5907" priority="428">
      <formula>$C21="Minggu"</formula>
    </cfRule>
  </conditionalFormatting>
  <conditionalFormatting sqref="AI21">
    <cfRule type="expression" dxfId="5906" priority="427">
      <formula>$C21="Minggu"</formula>
    </cfRule>
  </conditionalFormatting>
  <conditionalFormatting sqref="AI21">
    <cfRule type="expression" dxfId="5905" priority="426">
      <formula>$C21="Minggu"</formula>
    </cfRule>
  </conditionalFormatting>
  <conditionalFormatting sqref="AI21">
    <cfRule type="expression" dxfId="5904" priority="425">
      <formula>$C21="Minggu"</formula>
    </cfRule>
  </conditionalFormatting>
  <conditionalFormatting sqref="AI21">
    <cfRule type="expression" dxfId="5903" priority="424">
      <formula>$C21="Minggu"</formula>
    </cfRule>
  </conditionalFormatting>
  <conditionalFormatting sqref="AI21">
    <cfRule type="expression" dxfId="5902" priority="423">
      <formula>$C21="Minggu"</formula>
    </cfRule>
  </conditionalFormatting>
  <conditionalFormatting sqref="AI21">
    <cfRule type="expression" dxfId="5901" priority="422">
      <formula>$C21="Minggu"</formula>
    </cfRule>
  </conditionalFormatting>
  <conditionalFormatting sqref="AG39">
    <cfRule type="expression" dxfId="5900" priority="420">
      <formula>$C39="Minggu"</formula>
    </cfRule>
  </conditionalFormatting>
  <conditionalFormatting sqref="AG39">
    <cfRule type="expression" dxfId="5899" priority="419">
      <formula>$C39="Minggu"</formula>
    </cfRule>
  </conditionalFormatting>
  <conditionalFormatting sqref="AG39">
    <cfRule type="expression" dxfId="5898" priority="418">
      <formula>$C39="Minggu"</formula>
    </cfRule>
  </conditionalFormatting>
  <conditionalFormatting sqref="AG39">
    <cfRule type="expression" dxfId="5897" priority="417">
      <formula>$C39="Minggu"</formula>
    </cfRule>
  </conditionalFormatting>
  <conditionalFormatting sqref="AG39">
    <cfRule type="expression" dxfId="5896" priority="416">
      <formula>$C39="Minggu"</formula>
    </cfRule>
  </conditionalFormatting>
  <conditionalFormatting sqref="AG39">
    <cfRule type="expression" dxfId="5895" priority="415">
      <formula>$C39="Minggu"</formula>
    </cfRule>
  </conditionalFormatting>
  <conditionalFormatting sqref="AG39">
    <cfRule type="expression" dxfId="5894" priority="414">
      <formula>$C39="Minggu"</formula>
    </cfRule>
  </conditionalFormatting>
  <conditionalFormatting sqref="AG39">
    <cfRule type="expression" dxfId="5893" priority="413">
      <formula>$C39="Minggu"</formula>
    </cfRule>
  </conditionalFormatting>
  <conditionalFormatting sqref="AG39">
    <cfRule type="expression" dxfId="5892" priority="412">
      <formula>$C39="Minggu"</formula>
    </cfRule>
  </conditionalFormatting>
  <conditionalFormatting sqref="AG39">
    <cfRule type="expression" dxfId="5891" priority="411">
      <formula>$C39="Minggu"</formula>
    </cfRule>
  </conditionalFormatting>
  <conditionalFormatting sqref="AG39">
    <cfRule type="expression" dxfId="5890" priority="410">
      <formula>$C39="Minggu"</formula>
    </cfRule>
  </conditionalFormatting>
  <conditionalFormatting sqref="AG39">
    <cfRule type="expression" dxfId="5889" priority="409">
      <formula>$C39="Minggu"</formula>
    </cfRule>
  </conditionalFormatting>
  <conditionalFormatting sqref="AG39">
    <cfRule type="expression" dxfId="5888" priority="408">
      <formula>$C39="Minggu"</formula>
    </cfRule>
  </conditionalFormatting>
  <conditionalFormatting sqref="AG39">
    <cfRule type="expression" dxfId="5887" priority="407">
      <formula>$C39="Minggu"</formula>
    </cfRule>
  </conditionalFormatting>
  <conditionalFormatting sqref="AG39">
    <cfRule type="expression" dxfId="5886" priority="406">
      <formula>$C39="Minggu"</formula>
    </cfRule>
  </conditionalFormatting>
  <conditionalFormatting sqref="AG39">
    <cfRule type="expression" dxfId="5885" priority="405">
      <formula>$C39="Minggu"</formula>
    </cfRule>
  </conditionalFormatting>
  <conditionalFormatting sqref="AG39">
    <cfRule type="expression" dxfId="5884" priority="404">
      <formula>$C39="Minggu"</formula>
    </cfRule>
  </conditionalFormatting>
  <conditionalFormatting sqref="AG39">
    <cfRule type="expression" dxfId="5883" priority="403">
      <formula>$C39="Minggu"</formula>
    </cfRule>
  </conditionalFormatting>
  <conditionalFormatting sqref="AG39">
    <cfRule type="expression" dxfId="5882" priority="402">
      <formula>$C39="Minggu"</formula>
    </cfRule>
  </conditionalFormatting>
  <conditionalFormatting sqref="AG39">
    <cfRule type="expression" dxfId="5881" priority="401">
      <formula>$C39="Minggu"</formula>
    </cfRule>
  </conditionalFormatting>
  <conditionalFormatting sqref="AG39">
    <cfRule type="expression" dxfId="5880" priority="400">
      <formula>$C39="Minggu"</formula>
    </cfRule>
  </conditionalFormatting>
  <conditionalFormatting sqref="AI32">
    <cfRule type="expression" dxfId="5879" priority="399">
      <formula>$C32="Minggu"</formula>
    </cfRule>
  </conditionalFormatting>
  <conditionalFormatting sqref="AG22">
    <cfRule type="expression" dxfId="5878" priority="398">
      <formula>$C22="Minggu"</formula>
    </cfRule>
  </conditionalFormatting>
  <conditionalFormatting sqref="AG22">
    <cfRule type="expression" dxfId="5877" priority="397">
      <formula>$C22="Minggu"</formula>
    </cfRule>
  </conditionalFormatting>
  <conditionalFormatting sqref="AG25">
    <cfRule type="expression" dxfId="5876" priority="396">
      <formula>$C25="Minggu"</formula>
    </cfRule>
  </conditionalFormatting>
  <conditionalFormatting sqref="AG29">
    <cfRule type="expression" dxfId="5875" priority="395">
      <formula>$C29="Minggu"</formula>
    </cfRule>
  </conditionalFormatting>
  <conditionalFormatting sqref="AG32:AG33">
    <cfRule type="expression" dxfId="5874" priority="394">
      <formula>$C32="Minggu"</formula>
    </cfRule>
  </conditionalFormatting>
  <conditionalFormatting sqref="AG38">
    <cfRule type="expression" dxfId="5873" priority="392">
      <formula>$C38="Minggu"</formula>
    </cfRule>
  </conditionalFormatting>
  <conditionalFormatting sqref="AG38">
    <cfRule type="expression" dxfId="5872" priority="391">
      <formula>$C38="Minggu"</formula>
    </cfRule>
  </conditionalFormatting>
  <conditionalFormatting sqref="AG38">
    <cfRule type="expression" dxfId="5871" priority="390">
      <formula>$C38="Minggu"</formula>
    </cfRule>
  </conditionalFormatting>
  <conditionalFormatting sqref="AG38">
    <cfRule type="expression" dxfId="5870" priority="389">
      <formula>$C38="Minggu"</formula>
    </cfRule>
  </conditionalFormatting>
  <conditionalFormatting sqref="AG38">
    <cfRule type="expression" dxfId="5869" priority="388">
      <formula>$C38="Minggu"</formula>
    </cfRule>
  </conditionalFormatting>
  <conditionalFormatting sqref="AG38">
    <cfRule type="expression" dxfId="5868" priority="387">
      <formula>$C38="Minggu"</formula>
    </cfRule>
  </conditionalFormatting>
  <conditionalFormatting sqref="AG38">
    <cfRule type="expression" dxfId="5867" priority="386">
      <formula>$C38="Minggu"</formula>
    </cfRule>
  </conditionalFormatting>
  <conditionalFormatting sqref="AG38">
    <cfRule type="expression" dxfId="5866" priority="385">
      <formula>$C38="Minggu"</formula>
    </cfRule>
  </conditionalFormatting>
  <conditionalFormatting sqref="AG38">
    <cfRule type="expression" dxfId="5865" priority="384">
      <formula>$C38="Minggu"</formula>
    </cfRule>
  </conditionalFormatting>
  <conditionalFormatting sqref="AG38">
    <cfRule type="expression" dxfId="5864" priority="383">
      <formula>$C38="Minggu"</formula>
    </cfRule>
  </conditionalFormatting>
  <conditionalFormatting sqref="AG38">
    <cfRule type="expression" dxfId="5863" priority="382">
      <formula>$C38="Minggu"</formula>
    </cfRule>
  </conditionalFormatting>
  <conditionalFormatting sqref="AG38">
    <cfRule type="expression" dxfId="5862" priority="381">
      <formula>$C38="Minggu"</formula>
    </cfRule>
  </conditionalFormatting>
  <conditionalFormatting sqref="AG38">
    <cfRule type="expression" dxfId="5861" priority="380">
      <formula>$C38="Minggu"</formula>
    </cfRule>
  </conditionalFormatting>
  <conditionalFormatting sqref="AG38">
    <cfRule type="expression" dxfId="5860" priority="379">
      <formula>$C38="Minggu"</formula>
    </cfRule>
  </conditionalFormatting>
  <conditionalFormatting sqref="AG38">
    <cfRule type="expression" dxfId="5859" priority="378">
      <formula>$C38="Minggu"</formula>
    </cfRule>
  </conditionalFormatting>
  <conditionalFormatting sqref="AG38">
    <cfRule type="expression" dxfId="5858" priority="377">
      <formula>$C38="Minggu"</formula>
    </cfRule>
  </conditionalFormatting>
  <conditionalFormatting sqref="AG38">
    <cfRule type="expression" dxfId="5857" priority="376">
      <formula>$C38="Minggu"</formula>
    </cfRule>
  </conditionalFormatting>
  <conditionalFormatting sqref="AG38">
    <cfRule type="expression" dxfId="5856" priority="375">
      <formula>$C38="Minggu"</formula>
    </cfRule>
  </conditionalFormatting>
  <conditionalFormatting sqref="AG38">
    <cfRule type="expression" dxfId="5855" priority="374">
      <formula>$C38="Minggu"</formula>
    </cfRule>
  </conditionalFormatting>
  <conditionalFormatting sqref="AG38">
    <cfRule type="expression" dxfId="5854" priority="373">
      <formula>$C38="Minggu"</formula>
    </cfRule>
  </conditionalFormatting>
  <conditionalFormatting sqref="AG39">
    <cfRule type="expression" dxfId="5853" priority="372">
      <formula>$C39="Minggu"</formula>
    </cfRule>
  </conditionalFormatting>
  <conditionalFormatting sqref="AG39">
    <cfRule type="expression" dxfId="5852" priority="371">
      <formula>$C39="Minggu"</formula>
    </cfRule>
  </conditionalFormatting>
  <conditionalFormatting sqref="AG39">
    <cfRule type="expression" dxfId="5851" priority="370">
      <formula>$C39="Minggu"</formula>
    </cfRule>
  </conditionalFormatting>
  <conditionalFormatting sqref="AG39">
    <cfRule type="expression" dxfId="5850" priority="369">
      <formula>$C39="Minggu"</formula>
    </cfRule>
  </conditionalFormatting>
  <conditionalFormatting sqref="AG39">
    <cfRule type="expression" dxfId="5849" priority="368">
      <formula>$C39="Minggu"</formula>
    </cfRule>
  </conditionalFormatting>
  <conditionalFormatting sqref="AG39">
    <cfRule type="expression" dxfId="5848" priority="367">
      <formula>$C39="Minggu"</formula>
    </cfRule>
  </conditionalFormatting>
  <conditionalFormatting sqref="AG39">
    <cfRule type="expression" dxfId="5847" priority="366">
      <formula>$C39="Minggu"</formula>
    </cfRule>
  </conditionalFormatting>
  <conditionalFormatting sqref="AG39">
    <cfRule type="expression" dxfId="5846" priority="365">
      <formula>$C39="Minggu"</formula>
    </cfRule>
  </conditionalFormatting>
  <conditionalFormatting sqref="AG39">
    <cfRule type="expression" dxfId="5845" priority="364">
      <formula>$C39="Minggu"</formula>
    </cfRule>
  </conditionalFormatting>
  <conditionalFormatting sqref="AG39">
    <cfRule type="expression" dxfId="5844" priority="363">
      <formula>$C39="Minggu"</formula>
    </cfRule>
  </conditionalFormatting>
  <conditionalFormatting sqref="AG39">
    <cfRule type="expression" dxfId="5843" priority="362">
      <formula>$C39="Minggu"</formula>
    </cfRule>
  </conditionalFormatting>
  <conditionalFormatting sqref="AG39">
    <cfRule type="expression" dxfId="5842" priority="361">
      <formula>$C39="Minggu"</formula>
    </cfRule>
  </conditionalFormatting>
  <conditionalFormatting sqref="AG39">
    <cfRule type="expression" dxfId="5841" priority="360">
      <formula>$C39="Minggu"</formula>
    </cfRule>
  </conditionalFormatting>
  <conditionalFormatting sqref="AG39">
    <cfRule type="expression" dxfId="5840" priority="359">
      <formula>$C39="Minggu"</formula>
    </cfRule>
  </conditionalFormatting>
  <conditionalFormatting sqref="AG39">
    <cfRule type="expression" dxfId="5839" priority="358">
      <formula>$C39="Minggu"</formula>
    </cfRule>
  </conditionalFormatting>
  <conditionalFormatting sqref="AG39">
    <cfRule type="expression" dxfId="5838" priority="357">
      <formula>$C39="Minggu"</formula>
    </cfRule>
  </conditionalFormatting>
  <conditionalFormatting sqref="AG39">
    <cfRule type="expression" dxfId="5837" priority="356">
      <formula>$C39="Minggu"</formula>
    </cfRule>
  </conditionalFormatting>
  <conditionalFormatting sqref="AG39">
    <cfRule type="expression" dxfId="5836" priority="355">
      <formula>$C39="Minggu"</formula>
    </cfRule>
  </conditionalFormatting>
  <conditionalFormatting sqref="AG39">
    <cfRule type="expression" dxfId="5835" priority="354">
      <formula>$C39="Minggu"</formula>
    </cfRule>
  </conditionalFormatting>
  <conditionalFormatting sqref="AG39">
    <cfRule type="expression" dxfId="5834" priority="353">
      <formula>$C39="Minggu"</formula>
    </cfRule>
  </conditionalFormatting>
  <conditionalFormatting sqref="AG39">
    <cfRule type="expression" dxfId="5833" priority="352">
      <formula>$C39="Minggu"</formula>
    </cfRule>
  </conditionalFormatting>
  <conditionalFormatting sqref="AG39">
    <cfRule type="expression" dxfId="5832" priority="351">
      <formula>$C39="Minggu"</formula>
    </cfRule>
  </conditionalFormatting>
  <conditionalFormatting sqref="AG39">
    <cfRule type="expression" dxfId="5831" priority="350">
      <formula>$C39="Minggu"</formula>
    </cfRule>
  </conditionalFormatting>
  <conditionalFormatting sqref="AG39">
    <cfRule type="expression" dxfId="5830" priority="349">
      <formula>$C39="Minggu"</formula>
    </cfRule>
  </conditionalFormatting>
  <conditionalFormatting sqref="AG39">
    <cfRule type="expression" dxfId="5829" priority="348">
      <formula>$C39="Minggu"</formula>
    </cfRule>
  </conditionalFormatting>
  <conditionalFormatting sqref="AG39">
    <cfRule type="expression" dxfId="5828" priority="347">
      <formula>$C39="Minggu"</formula>
    </cfRule>
  </conditionalFormatting>
  <conditionalFormatting sqref="AG39">
    <cfRule type="expression" dxfId="5827" priority="346">
      <formula>$C39="Minggu"</formula>
    </cfRule>
  </conditionalFormatting>
  <conditionalFormatting sqref="AG39">
    <cfRule type="expression" dxfId="5826" priority="345">
      <formula>$C39="Minggu"</formula>
    </cfRule>
  </conditionalFormatting>
  <conditionalFormatting sqref="AG39">
    <cfRule type="expression" dxfId="5825" priority="344">
      <formula>$C39="Minggu"</formula>
    </cfRule>
  </conditionalFormatting>
  <conditionalFormatting sqref="AG39">
    <cfRule type="expression" dxfId="5824" priority="343">
      <formula>$C39="Minggu"</formula>
    </cfRule>
  </conditionalFormatting>
  <conditionalFormatting sqref="AG39">
    <cfRule type="expression" dxfId="5823" priority="342">
      <formula>$C39="Minggu"</formula>
    </cfRule>
  </conditionalFormatting>
  <conditionalFormatting sqref="AG39">
    <cfRule type="expression" dxfId="5822" priority="341">
      <formula>$C39="Minggu"</formula>
    </cfRule>
  </conditionalFormatting>
  <conditionalFormatting sqref="AG39">
    <cfRule type="expression" dxfId="5821" priority="340">
      <formula>$C39="Minggu"</formula>
    </cfRule>
  </conditionalFormatting>
  <conditionalFormatting sqref="AG39">
    <cfRule type="expression" dxfId="5820" priority="339">
      <formula>$C39="Minggu"</formula>
    </cfRule>
  </conditionalFormatting>
  <conditionalFormatting sqref="AG39">
    <cfRule type="expression" dxfId="5819" priority="338">
      <formula>$C39="Minggu"</formula>
    </cfRule>
  </conditionalFormatting>
  <conditionalFormatting sqref="AG39">
    <cfRule type="expression" dxfId="5818" priority="337">
      <formula>$C39="Minggu"</formula>
    </cfRule>
  </conditionalFormatting>
  <conditionalFormatting sqref="AG39">
    <cfRule type="expression" dxfId="5817" priority="336">
      <formula>$C39="Minggu"</formula>
    </cfRule>
  </conditionalFormatting>
  <conditionalFormatting sqref="AG39">
    <cfRule type="expression" dxfId="5816" priority="335">
      <formula>$C39="Minggu"</formula>
    </cfRule>
  </conditionalFormatting>
  <conditionalFormatting sqref="AG39">
    <cfRule type="expression" dxfId="5815" priority="334">
      <formula>$C39="Minggu"</formula>
    </cfRule>
  </conditionalFormatting>
  <conditionalFormatting sqref="AG39">
    <cfRule type="expression" dxfId="5814" priority="333">
      <formula>$C39="Minggu"</formula>
    </cfRule>
  </conditionalFormatting>
  <conditionalFormatting sqref="AG39">
    <cfRule type="expression" dxfId="5813" priority="332">
      <formula>$C39="Minggu"</formula>
    </cfRule>
  </conditionalFormatting>
  <conditionalFormatting sqref="AG19">
    <cfRule type="expression" dxfId="5812" priority="331">
      <formula>$C19="Minggu"</formula>
    </cfRule>
  </conditionalFormatting>
  <conditionalFormatting sqref="AG21">
    <cfRule type="expression" dxfId="5811" priority="330">
      <formula>$C21="Minggu"</formula>
    </cfRule>
  </conditionalFormatting>
  <conditionalFormatting sqref="AG21">
    <cfRule type="expression" dxfId="5810" priority="329">
      <formula>$C21="Minggu"</formula>
    </cfRule>
  </conditionalFormatting>
  <conditionalFormatting sqref="AG21">
    <cfRule type="expression" dxfId="5809" priority="328">
      <formula>$C21="Minggu"</formula>
    </cfRule>
  </conditionalFormatting>
  <conditionalFormatting sqref="AG21">
    <cfRule type="expression" dxfId="5808" priority="327">
      <formula>$C21="Minggu"</formula>
    </cfRule>
  </conditionalFormatting>
  <conditionalFormatting sqref="AG21">
    <cfRule type="expression" dxfId="5807" priority="326">
      <formula>$C21="Minggu"</formula>
    </cfRule>
  </conditionalFormatting>
  <conditionalFormatting sqref="AG21">
    <cfRule type="expression" dxfId="5806" priority="325">
      <formula>$C21="Minggu"</formula>
    </cfRule>
  </conditionalFormatting>
  <conditionalFormatting sqref="AG21">
    <cfRule type="expression" dxfId="5805" priority="324">
      <formula>$C21="Minggu"</formula>
    </cfRule>
  </conditionalFormatting>
  <conditionalFormatting sqref="AG21">
    <cfRule type="expression" dxfId="5804" priority="323">
      <formula>$C21="Minggu"</formula>
    </cfRule>
  </conditionalFormatting>
  <conditionalFormatting sqref="AG22">
    <cfRule type="expression" dxfId="5803" priority="322">
      <formula>$C22="Minggu"</formula>
    </cfRule>
  </conditionalFormatting>
  <conditionalFormatting sqref="AG22">
    <cfRule type="expression" dxfId="5802" priority="321">
      <formula>$C22="Minggu"</formula>
    </cfRule>
  </conditionalFormatting>
  <conditionalFormatting sqref="AG23">
    <cfRule type="expression" dxfId="5801" priority="320">
      <formula>$C23="Minggu"</formula>
    </cfRule>
  </conditionalFormatting>
  <conditionalFormatting sqref="AG23">
    <cfRule type="expression" dxfId="5800" priority="319">
      <formula>$C23="Minggu"</formula>
    </cfRule>
  </conditionalFormatting>
  <conditionalFormatting sqref="AG26">
    <cfRule type="expression" dxfId="5799" priority="318">
      <formula>$C26="Minggu"</formula>
    </cfRule>
  </conditionalFormatting>
  <conditionalFormatting sqref="AG29">
    <cfRule type="expression" dxfId="5798" priority="317">
      <formula>$C29="Minggu"</formula>
    </cfRule>
  </conditionalFormatting>
  <conditionalFormatting sqref="AG38">
    <cfRule type="expression" dxfId="5797" priority="315">
      <formula>$C38="Minggu"</formula>
    </cfRule>
  </conditionalFormatting>
  <conditionalFormatting sqref="AG38">
    <cfRule type="expression" dxfId="5796" priority="314">
      <formula>$C38="Minggu"</formula>
    </cfRule>
  </conditionalFormatting>
  <conditionalFormatting sqref="AG38">
    <cfRule type="expression" dxfId="5795" priority="313">
      <formula>$C38="Minggu"</formula>
    </cfRule>
  </conditionalFormatting>
  <conditionalFormatting sqref="AG38">
    <cfRule type="expression" dxfId="5794" priority="312">
      <formula>$C38="Minggu"</formula>
    </cfRule>
  </conditionalFormatting>
  <conditionalFormatting sqref="AG38">
    <cfRule type="expression" dxfId="5793" priority="311">
      <formula>$C38="Minggu"</formula>
    </cfRule>
  </conditionalFormatting>
  <conditionalFormatting sqref="AG38">
    <cfRule type="expression" dxfId="5792" priority="310">
      <formula>$C38="Minggu"</formula>
    </cfRule>
  </conditionalFormatting>
  <conditionalFormatting sqref="AG38">
    <cfRule type="expression" dxfId="5791" priority="309">
      <formula>$C38="Minggu"</formula>
    </cfRule>
  </conditionalFormatting>
  <conditionalFormatting sqref="AG38">
    <cfRule type="expression" dxfId="5790" priority="308">
      <formula>$C38="Minggu"</formula>
    </cfRule>
  </conditionalFormatting>
  <conditionalFormatting sqref="AG38">
    <cfRule type="expression" dxfId="5789" priority="307">
      <formula>$C38="Minggu"</formula>
    </cfRule>
  </conditionalFormatting>
  <conditionalFormatting sqref="AG38">
    <cfRule type="expression" dxfId="5788" priority="306">
      <formula>$C38="Minggu"</formula>
    </cfRule>
  </conditionalFormatting>
  <conditionalFormatting sqref="AG38">
    <cfRule type="expression" dxfId="5787" priority="305">
      <formula>$C38="Minggu"</formula>
    </cfRule>
  </conditionalFormatting>
  <conditionalFormatting sqref="AG38">
    <cfRule type="expression" dxfId="5786" priority="304">
      <formula>$C38="Minggu"</formula>
    </cfRule>
  </conditionalFormatting>
  <conditionalFormatting sqref="AG38">
    <cfRule type="expression" dxfId="5785" priority="303">
      <formula>$C38="Minggu"</formula>
    </cfRule>
  </conditionalFormatting>
  <conditionalFormatting sqref="AG38">
    <cfRule type="expression" dxfId="5784" priority="302">
      <formula>$C38="Minggu"</formula>
    </cfRule>
  </conditionalFormatting>
  <conditionalFormatting sqref="AG38">
    <cfRule type="expression" dxfId="5783" priority="301">
      <formula>$C38="Minggu"</formula>
    </cfRule>
  </conditionalFormatting>
  <conditionalFormatting sqref="AG38">
    <cfRule type="expression" dxfId="5782" priority="300">
      <formula>$C38="Minggu"</formula>
    </cfRule>
  </conditionalFormatting>
  <conditionalFormatting sqref="AG38">
    <cfRule type="expression" dxfId="5781" priority="299">
      <formula>$C38="Minggu"</formula>
    </cfRule>
  </conditionalFormatting>
  <conditionalFormatting sqref="AG38">
    <cfRule type="expression" dxfId="5780" priority="298">
      <formula>$C38="Minggu"</formula>
    </cfRule>
  </conditionalFormatting>
  <conditionalFormatting sqref="AG38">
    <cfRule type="expression" dxfId="5779" priority="297">
      <formula>$C38="Minggu"</formula>
    </cfRule>
  </conditionalFormatting>
  <conditionalFormatting sqref="AG38">
    <cfRule type="expression" dxfId="5778" priority="296">
      <formula>$C38="Minggu"</formula>
    </cfRule>
  </conditionalFormatting>
  <conditionalFormatting sqref="AG41">
    <cfRule type="expression" dxfId="5777" priority="295">
      <formula>$C41="Minggu"</formula>
    </cfRule>
  </conditionalFormatting>
  <conditionalFormatting sqref="AG41">
    <cfRule type="expression" dxfId="5776" priority="294">
      <formula>$C41="Minggu"</formula>
    </cfRule>
  </conditionalFormatting>
  <conditionalFormatting sqref="AG18">
    <cfRule type="expression" dxfId="5775" priority="293">
      <formula>$C18="Minggu"</formula>
    </cfRule>
  </conditionalFormatting>
  <conditionalFormatting sqref="AG19">
    <cfRule type="expression" dxfId="5774" priority="292">
      <formula>$C19="Minggu"</formula>
    </cfRule>
  </conditionalFormatting>
  <conditionalFormatting sqref="AG23">
    <cfRule type="expression" dxfId="5773" priority="291">
      <formula>$C23="Minggu"</formula>
    </cfRule>
  </conditionalFormatting>
  <conditionalFormatting sqref="AG23">
    <cfRule type="expression" dxfId="5772" priority="290">
      <formula>$C23="Minggu"</formula>
    </cfRule>
  </conditionalFormatting>
  <conditionalFormatting sqref="AG26">
    <cfRule type="expression" dxfId="5771" priority="289">
      <formula>$C26="Minggu"</formula>
    </cfRule>
  </conditionalFormatting>
  <conditionalFormatting sqref="AG32:AG33">
    <cfRule type="expression" dxfId="5770" priority="288">
      <formula>$C32="Minggu"</formula>
    </cfRule>
  </conditionalFormatting>
  <conditionalFormatting sqref="AG38">
    <cfRule type="expression" dxfId="5769" priority="286">
      <formula>$C38="Minggu"</formula>
    </cfRule>
  </conditionalFormatting>
  <conditionalFormatting sqref="AG38">
    <cfRule type="expression" dxfId="5768" priority="285">
      <formula>$C38="Minggu"</formula>
    </cfRule>
  </conditionalFormatting>
  <conditionalFormatting sqref="AG38">
    <cfRule type="expression" dxfId="5767" priority="284">
      <formula>$C38="Minggu"</formula>
    </cfRule>
  </conditionalFormatting>
  <conditionalFormatting sqref="AG38">
    <cfRule type="expression" dxfId="5766" priority="283">
      <formula>$C38="Minggu"</formula>
    </cfRule>
  </conditionalFormatting>
  <conditionalFormatting sqref="AG38">
    <cfRule type="expression" dxfId="5765" priority="282">
      <formula>$C38="Minggu"</formula>
    </cfRule>
  </conditionalFormatting>
  <conditionalFormatting sqref="AG38">
    <cfRule type="expression" dxfId="5764" priority="281">
      <formula>$C38="Minggu"</formula>
    </cfRule>
  </conditionalFormatting>
  <conditionalFormatting sqref="AG38">
    <cfRule type="expression" dxfId="5763" priority="280">
      <formula>$C38="Minggu"</formula>
    </cfRule>
  </conditionalFormatting>
  <conditionalFormatting sqref="AG38">
    <cfRule type="expression" dxfId="5762" priority="279">
      <formula>$C38="Minggu"</formula>
    </cfRule>
  </conditionalFormatting>
  <conditionalFormatting sqref="AG38">
    <cfRule type="expression" dxfId="5761" priority="278">
      <formula>$C38="Minggu"</formula>
    </cfRule>
  </conditionalFormatting>
  <conditionalFormatting sqref="AG38">
    <cfRule type="expression" dxfId="5760" priority="277">
      <formula>$C38="Minggu"</formula>
    </cfRule>
  </conditionalFormatting>
  <conditionalFormatting sqref="AG38">
    <cfRule type="expression" dxfId="5759" priority="276">
      <formula>$C38="Minggu"</formula>
    </cfRule>
  </conditionalFormatting>
  <conditionalFormatting sqref="AG38">
    <cfRule type="expression" dxfId="5758" priority="275">
      <formula>$C38="Minggu"</formula>
    </cfRule>
  </conditionalFormatting>
  <conditionalFormatting sqref="AG38">
    <cfRule type="expression" dxfId="5757" priority="274">
      <formula>$C38="Minggu"</formula>
    </cfRule>
  </conditionalFormatting>
  <conditionalFormatting sqref="AG38">
    <cfRule type="expression" dxfId="5756" priority="273">
      <formula>$C38="Minggu"</formula>
    </cfRule>
  </conditionalFormatting>
  <conditionalFormatting sqref="AG38">
    <cfRule type="expression" dxfId="5755" priority="272">
      <formula>$C38="Minggu"</formula>
    </cfRule>
  </conditionalFormatting>
  <conditionalFormatting sqref="AG38">
    <cfRule type="expression" dxfId="5754" priority="271">
      <formula>$C38="Minggu"</formula>
    </cfRule>
  </conditionalFormatting>
  <conditionalFormatting sqref="AG38">
    <cfRule type="expression" dxfId="5753" priority="270">
      <formula>$C38="Minggu"</formula>
    </cfRule>
  </conditionalFormatting>
  <conditionalFormatting sqref="AG38">
    <cfRule type="expression" dxfId="5752" priority="269">
      <formula>$C38="Minggu"</formula>
    </cfRule>
  </conditionalFormatting>
  <conditionalFormatting sqref="AG38">
    <cfRule type="expression" dxfId="5751" priority="268">
      <formula>$C38="Minggu"</formula>
    </cfRule>
  </conditionalFormatting>
  <conditionalFormatting sqref="AG38">
    <cfRule type="expression" dxfId="5750" priority="267">
      <formula>$C38="Minggu"</formula>
    </cfRule>
  </conditionalFormatting>
  <conditionalFormatting sqref="AG39">
    <cfRule type="expression" dxfId="5749" priority="266">
      <formula>$C39="Minggu"</formula>
    </cfRule>
  </conditionalFormatting>
  <conditionalFormatting sqref="AG39">
    <cfRule type="expression" dxfId="5748" priority="265">
      <formula>$C39="Minggu"</formula>
    </cfRule>
  </conditionalFormatting>
  <conditionalFormatting sqref="AG39">
    <cfRule type="expression" dxfId="5747" priority="264">
      <formula>$C39="Minggu"</formula>
    </cfRule>
  </conditionalFormatting>
  <conditionalFormatting sqref="AG39">
    <cfRule type="expression" dxfId="5746" priority="263">
      <formula>$C39="Minggu"</formula>
    </cfRule>
  </conditionalFormatting>
  <conditionalFormatting sqref="AG39">
    <cfRule type="expression" dxfId="5745" priority="262">
      <formula>$C39="Minggu"</formula>
    </cfRule>
  </conditionalFormatting>
  <conditionalFormatting sqref="AG39">
    <cfRule type="expression" dxfId="5744" priority="261">
      <formula>$C39="Minggu"</formula>
    </cfRule>
  </conditionalFormatting>
  <conditionalFormatting sqref="AG39">
    <cfRule type="expression" dxfId="5743" priority="260">
      <formula>$C39="Minggu"</formula>
    </cfRule>
  </conditionalFormatting>
  <conditionalFormatting sqref="AG39">
    <cfRule type="expression" dxfId="5742" priority="259">
      <formula>$C39="Minggu"</formula>
    </cfRule>
  </conditionalFormatting>
  <conditionalFormatting sqref="AG39">
    <cfRule type="expression" dxfId="5741" priority="258">
      <formula>$C39="Minggu"</formula>
    </cfRule>
  </conditionalFormatting>
  <conditionalFormatting sqref="AG39">
    <cfRule type="expression" dxfId="5740" priority="257">
      <formula>$C39="Minggu"</formula>
    </cfRule>
  </conditionalFormatting>
  <conditionalFormatting sqref="AG39">
    <cfRule type="expression" dxfId="5739" priority="256">
      <formula>$C39="Minggu"</formula>
    </cfRule>
  </conditionalFormatting>
  <conditionalFormatting sqref="AG39">
    <cfRule type="expression" dxfId="5738" priority="255">
      <formula>$C39="Minggu"</formula>
    </cfRule>
  </conditionalFormatting>
  <conditionalFormatting sqref="AG39">
    <cfRule type="expression" dxfId="5737" priority="254">
      <formula>$C39="Minggu"</formula>
    </cfRule>
  </conditionalFormatting>
  <conditionalFormatting sqref="AG39">
    <cfRule type="expression" dxfId="5736" priority="253">
      <formula>$C39="Minggu"</formula>
    </cfRule>
  </conditionalFormatting>
  <conditionalFormatting sqref="AG39">
    <cfRule type="expression" dxfId="5735" priority="252">
      <formula>$C39="Minggu"</formula>
    </cfRule>
  </conditionalFormatting>
  <conditionalFormatting sqref="AG39">
    <cfRule type="expression" dxfId="5734" priority="251">
      <formula>$C39="Minggu"</formula>
    </cfRule>
  </conditionalFormatting>
  <conditionalFormatting sqref="AG39">
    <cfRule type="expression" dxfId="5733" priority="250">
      <formula>$C39="Minggu"</formula>
    </cfRule>
  </conditionalFormatting>
  <conditionalFormatting sqref="AG39">
    <cfRule type="expression" dxfId="5732" priority="249">
      <formula>$C39="Minggu"</formula>
    </cfRule>
  </conditionalFormatting>
  <conditionalFormatting sqref="AG39">
    <cfRule type="expression" dxfId="5731" priority="248">
      <formula>$C39="Minggu"</formula>
    </cfRule>
  </conditionalFormatting>
  <conditionalFormatting sqref="AG39">
    <cfRule type="expression" dxfId="5730" priority="247">
      <formula>$C39="Minggu"</formula>
    </cfRule>
  </conditionalFormatting>
  <conditionalFormatting sqref="AG41">
    <cfRule type="expression" dxfId="5729" priority="246">
      <formula>$C41="Minggu"</formula>
    </cfRule>
  </conditionalFormatting>
  <conditionalFormatting sqref="AG41">
    <cfRule type="expression" dxfId="5728" priority="245">
      <formula>$C41="Minggu"</formula>
    </cfRule>
  </conditionalFormatting>
  <conditionalFormatting sqref="AC17">
    <cfRule type="expression" dxfId="5727" priority="244">
      <formula>$C17="Minggu"</formula>
    </cfRule>
  </conditionalFormatting>
  <conditionalFormatting sqref="AG17">
    <cfRule type="expression" dxfId="5726" priority="243">
      <formula>$C17="Minggu"</formula>
    </cfRule>
  </conditionalFormatting>
  <conditionalFormatting sqref="AG21">
    <cfRule type="expression" dxfId="5725" priority="242">
      <formula>$C21="Minggu"</formula>
    </cfRule>
  </conditionalFormatting>
  <conditionalFormatting sqref="AG21">
    <cfRule type="expression" dxfId="5724" priority="241">
      <formula>$C21="Minggu"</formula>
    </cfRule>
  </conditionalFormatting>
  <conditionalFormatting sqref="AG21">
    <cfRule type="expression" dxfId="5723" priority="240">
      <formula>$C21="Minggu"</formula>
    </cfRule>
  </conditionalFormatting>
  <conditionalFormatting sqref="AG21">
    <cfRule type="expression" dxfId="5722" priority="239">
      <formula>$C21="Minggu"</formula>
    </cfRule>
  </conditionalFormatting>
  <conditionalFormatting sqref="AG21">
    <cfRule type="expression" dxfId="5721" priority="238">
      <formula>$C21="Minggu"</formula>
    </cfRule>
  </conditionalFormatting>
  <conditionalFormatting sqref="AG21">
    <cfRule type="expression" dxfId="5720" priority="237">
      <formula>$C21="Minggu"</formula>
    </cfRule>
  </conditionalFormatting>
  <conditionalFormatting sqref="AG21">
    <cfRule type="expression" dxfId="5719" priority="236">
      <formula>$C21="Minggu"</formula>
    </cfRule>
  </conditionalFormatting>
  <conditionalFormatting sqref="AG21">
    <cfRule type="expression" dxfId="5718" priority="235">
      <formula>$C21="Minggu"</formula>
    </cfRule>
  </conditionalFormatting>
  <conditionalFormatting sqref="AG22">
    <cfRule type="expression" dxfId="5717" priority="234">
      <formula>$C22="Minggu"</formula>
    </cfRule>
  </conditionalFormatting>
  <conditionalFormatting sqref="AG22">
    <cfRule type="expression" dxfId="5716" priority="233">
      <formula>$C22="Minggu"</formula>
    </cfRule>
  </conditionalFormatting>
  <conditionalFormatting sqref="AG23">
    <cfRule type="expression" dxfId="5715" priority="232">
      <formula>$C23="Minggu"</formula>
    </cfRule>
  </conditionalFormatting>
  <conditionalFormatting sqref="AG23">
    <cfRule type="expression" dxfId="5714" priority="231">
      <formula>$C23="Minggu"</formula>
    </cfRule>
  </conditionalFormatting>
  <conditionalFormatting sqref="AG25">
    <cfRule type="expression" dxfId="5713" priority="230">
      <formula>$C25="Minggu"</formula>
    </cfRule>
  </conditionalFormatting>
  <conditionalFormatting sqref="AG25">
    <cfRule type="expression" dxfId="5712" priority="229">
      <formula>$C25="Minggu"</formula>
    </cfRule>
  </conditionalFormatting>
  <conditionalFormatting sqref="AG19">
    <cfRule type="expression" dxfId="5711" priority="228">
      <formula>$C19="Minggu"</formula>
    </cfRule>
  </conditionalFormatting>
  <conditionalFormatting sqref="AG19">
    <cfRule type="expression" dxfId="5710" priority="227">
      <formula>$C19="Minggu"</formula>
    </cfRule>
  </conditionalFormatting>
  <conditionalFormatting sqref="AG19">
    <cfRule type="expression" dxfId="5709" priority="226">
      <formula>$C19="Minggu"</formula>
    </cfRule>
  </conditionalFormatting>
  <conditionalFormatting sqref="AG19">
    <cfRule type="expression" dxfId="5708" priority="225">
      <formula>$C19="Minggu"</formula>
    </cfRule>
  </conditionalFormatting>
  <conditionalFormatting sqref="AG19">
    <cfRule type="expression" dxfId="5707" priority="224">
      <formula>$C19="Minggu"</formula>
    </cfRule>
  </conditionalFormatting>
  <conditionalFormatting sqref="AG19">
    <cfRule type="expression" dxfId="5706" priority="223">
      <formula>$C19="Minggu"</formula>
    </cfRule>
  </conditionalFormatting>
  <conditionalFormatting sqref="AG19">
    <cfRule type="expression" dxfId="5705" priority="222">
      <formula>$C19="Minggu"</formula>
    </cfRule>
  </conditionalFormatting>
  <conditionalFormatting sqref="AG19">
    <cfRule type="expression" dxfId="5704" priority="221">
      <formula>$C19="Minggu"</formula>
    </cfRule>
  </conditionalFormatting>
  <conditionalFormatting sqref="AC19">
    <cfRule type="expression" dxfId="5703" priority="220">
      <formula>$C19="Minggu"</formula>
    </cfRule>
  </conditionalFormatting>
  <conditionalFormatting sqref="AF23">
    <cfRule type="expression" dxfId="5702" priority="219">
      <formula>$C23="Minggu"</formula>
    </cfRule>
  </conditionalFormatting>
  <conditionalFormatting sqref="AF23">
    <cfRule type="expression" dxfId="5701" priority="218">
      <formula>$C23="Minggu"</formula>
    </cfRule>
  </conditionalFormatting>
  <conditionalFormatting sqref="AG22">
    <cfRule type="expression" dxfId="5700" priority="217">
      <formula>$C22="Minggu"</formula>
    </cfRule>
  </conditionalFormatting>
  <conditionalFormatting sqref="AG22">
    <cfRule type="expression" dxfId="5699" priority="216">
      <formula>$C22="Minggu"</formula>
    </cfRule>
  </conditionalFormatting>
  <conditionalFormatting sqref="AG23">
    <cfRule type="expression" dxfId="5698" priority="215">
      <formula>$C23="Minggu"</formula>
    </cfRule>
  </conditionalFormatting>
  <conditionalFormatting sqref="AG23">
    <cfRule type="expression" dxfId="5697" priority="214">
      <formula>$C23="Minggu"</formula>
    </cfRule>
  </conditionalFormatting>
  <conditionalFormatting sqref="AG25">
    <cfRule type="expression" dxfId="5696" priority="213">
      <formula>$C25="Minggu"</formula>
    </cfRule>
  </conditionalFormatting>
  <conditionalFormatting sqref="AG26">
    <cfRule type="expression" dxfId="5695" priority="212">
      <formula>$C26="Minggu"</formula>
    </cfRule>
  </conditionalFormatting>
  <conditionalFormatting sqref="AF30">
    <cfRule type="expression" dxfId="5694" priority="211">
      <formula>$C30="Minggu"</formula>
    </cfRule>
  </conditionalFormatting>
  <conditionalFormatting sqref="AG29">
    <cfRule type="expression" dxfId="5693" priority="210">
      <formula>$C29="Minggu"</formula>
    </cfRule>
  </conditionalFormatting>
  <conditionalFormatting sqref="AG32:AG33">
    <cfRule type="expression" dxfId="5692" priority="209">
      <formula>$C32="Minggu"</formula>
    </cfRule>
  </conditionalFormatting>
  <conditionalFormatting sqref="AF37">
    <cfRule type="expression" dxfId="5691" priority="207">
      <formula>$C37="Minggu"</formula>
    </cfRule>
  </conditionalFormatting>
  <conditionalFormatting sqref="AF37">
    <cfRule type="expression" dxfId="5690" priority="206">
      <formula>$C37="Minggu"</formula>
    </cfRule>
  </conditionalFormatting>
  <conditionalFormatting sqref="AF37">
    <cfRule type="expression" dxfId="5689" priority="205">
      <formula>$C37="Minggu"</formula>
    </cfRule>
  </conditionalFormatting>
  <conditionalFormatting sqref="AG39">
    <cfRule type="expression" dxfId="5688" priority="204">
      <formula>$C39="Minggu"</formula>
    </cfRule>
  </conditionalFormatting>
  <conditionalFormatting sqref="AG39">
    <cfRule type="expression" dxfId="5687" priority="203">
      <formula>$C39="Minggu"</formula>
    </cfRule>
  </conditionalFormatting>
  <conditionalFormatting sqref="AG39">
    <cfRule type="expression" dxfId="5686" priority="202">
      <formula>$C39="Minggu"</formula>
    </cfRule>
  </conditionalFormatting>
  <conditionalFormatting sqref="AG39">
    <cfRule type="expression" dxfId="5685" priority="201">
      <formula>$C39="Minggu"</formula>
    </cfRule>
  </conditionalFormatting>
  <conditionalFormatting sqref="AG39">
    <cfRule type="expression" dxfId="5684" priority="200">
      <formula>$C39="Minggu"</formula>
    </cfRule>
  </conditionalFormatting>
  <conditionalFormatting sqref="AG39">
    <cfRule type="expression" dxfId="5683" priority="199">
      <formula>$C39="Minggu"</formula>
    </cfRule>
  </conditionalFormatting>
  <conditionalFormatting sqref="AG39">
    <cfRule type="expression" dxfId="5682" priority="198">
      <formula>$C39="Minggu"</formula>
    </cfRule>
  </conditionalFormatting>
  <conditionalFormatting sqref="AG39">
    <cfRule type="expression" dxfId="5681" priority="197">
      <formula>$C39="Minggu"</formula>
    </cfRule>
  </conditionalFormatting>
  <conditionalFormatting sqref="AG39">
    <cfRule type="expression" dxfId="5680" priority="196">
      <formula>$C39="Minggu"</formula>
    </cfRule>
  </conditionalFormatting>
  <conditionalFormatting sqref="AG39">
    <cfRule type="expression" dxfId="5679" priority="195">
      <formula>$C39="Minggu"</formula>
    </cfRule>
  </conditionalFormatting>
  <conditionalFormatting sqref="AG39">
    <cfRule type="expression" dxfId="5678" priority="194">
      <formula>$C39="Minggu"</formula>
    </cfRule>
  </conditionalFormatting>
  <conditionalFormatting sqref="AG39">
    <cfRule type="expression" dxfId="5677" priority="193">
      <formula>$C39="Minggu"</formula>
    </cfRule>
  </conditionalFormatting>
  <conditionalFormatting sqref="AG39">
    <cfRule type="expression" dxfId="5676" priority="192">
      <formula>$C39="Minggu"</formula>
    </cfRule>
  </conditionalFormatting>
  <conditionalFormatting sqref="AG39">
    <cfRule type="expression" dxfId="5675" priority="191">
      <formula>$C39="Minggu"</formula>
    </cfRule>
  </conditionalFormatting>
  <conditionalFormatting sqref="AG39">
    <cfRule type="expression" dxfId="5674" priority="190">
      <formula>$C39="Minggu"</formula>
    </cfRule>
  </conditionalFormatting>
  <conditionalFormatting sqref="AG39">
    <cfRule type="expression" dxfId="5673" priority="189">
      <formula>$C39="Minggu"</formula>
    </cfRule>
  </conditionalFormatting>
  <conditionalFormatting sqref="AG39">
    <cfRule type="expression" dxfId="5672" priority="188">
      <formula>$C39="Minggu"</formula>
    </cfRule>
  </conditionalFormatting>
  <conditionalFormatting sqref="AG39">
    <cfRule type="expression" dxfId="5671" priority="187">
      <formula>$C39="Minggu"</formula>
    </cfRule>
  </conditionalFormatting>
  <conditionalFormatting sqref="AG39">
    <cfRule type="expression" dxfId="5670" priority="186">
      <formula>$C39="Minggu"</formula>
    </cfRule>
  </conditionalFormatting>
  <conditionalFormatting sqref="AG39">
    <cfRule type="expression" dxfId="5669" priority="185">
      <formula>$C39="Minggu"</formula>
    </cfRule>
  </conditionalFormatting>
  <conditionalFormatting sqref="AG41">
    <cfRule type="expression" dxfId="5668" priority="184">
      <formula>$C41="Minggu"</formula>
    </cfRule>
  </conditionalFormatting>
  <conditionalFormatting sqref="AG41">
    <cfRule type="expression" dxfId="5667" priority="183">
      <formula>$C41="Minggu"</formula>
    </cfRule>
  </conditionalFormatting>
  <conditionalFormatting sqref="AF43:AF44">
    <cfRule type="expression" dxfId="5666" priority="182">
      <formula>$C43="Minggu"</formula>
    </cfRule>
  </conditionalFormatting>
  <conditionalFormatting sqref="AF43:AF44">
    <cfRule type="expression" dxfId="5665" priority="181">
      <formula>$C43="Minggu"</formula>
    </cfRule>
  </conditionalFormatting>
  <conditionalFormatting sqref="AG17">
    <cfRule type="expression" dxfId="5664" priority="180">
      <formula>$C17="Minggu"</formula>
    </cfRule>
  </conditionalFormatting>
  <conditionalFormatting sqref="AG18">
    <cfRule type="expression" dxfId="5663" priority="179">
      <formula>$C18="Minggu"</formula>
    </cfRule>
  </conditionalFormatting>
  <conditionalFormatting sqref="AG19">
    <cfRule type="expression" dxfId="5662" priority="178">
      <formula>$C19="Minggu"</formula>
    </cfRule>
  </conditionalFormatting>
  <conditionalFormatting sqref="AG19">
    <cfRule type="expression" dxfId="5661" priority="177">
      <formula>$C19="Minggu"</formula>
    </cfRule>
  </conditionalFormatting>
  <conditionalFormatting sqref="AG25">
    <cfRule type="expression" dxfId="5660" priority="176">
      <formula>$C25="Minggu"</formula>
    </cfRule>
  </conditionalFormatting>
  <conditionalFormatting sqref="AG26">
    <cfRule type="expression" dxfId="5659" priority="175">
      <formula>$C26="Minggu"</formula>
    </cfRule>
  </conditionalFormatting>
  <conditionalFormatting sqref="AF27">
    <cfRule type="expression" dxfId="5658" priority="174">
      <formula>$C27="Minggu"</formula>
    </cfRule>
  </conditionalFormatting>
  <conditionalFormatting sqref="AG29">
    <cfRule type="expression" dxfId="5657" priority="173">
      <formula>$C29="Minggu"</formula>
    </cfRule>
  </conditionalFormatting>
  <conditionalFormatting sqref="AG32:AG33">
    <cfRule type="expression" dxfId="5656" priority="172">
      <formula>$C32="Minggu"</formula>
    </cfRule>
  </conditionalFormatting>
  <conditionalFormatting sqref="AG38">
    <cfRule type="expression" dxfId="5655" priority="170">
      <formula>$C38="Minggu"</formula>
    </cfRule>
  </conditionalFormatting>
  <conditionalFormatting sqref="AG38">
    <cfRule type="expression" dxfId="5654" priority="169">
      <formula>$C38="Minggu"</formula>
    </cfRule>
  </conditionalFormatting>
  <conditionalFormatting sqref="AG38">
    <cfRule type="expression" dxfId="5653" priority="168">
      <formula>$C38="Minggu"</formula>
    </cfRule>
  </conditionalFormatting>
  <conditionalFormatting sqref="AG38">
    <cfRule type="expression" dxfId="5652" priority="167">
      <formula>$C38="Minggu"</formula>
    </cfRule>
  </conditionalFormatting>
  <conditionalFormatting sqref="AG38">
    <cfRule type="expression" dxfId="5651" priority="166">
      <formula>$C38="Minggu"</formula>
    </cfRule>
  </conditionalFormatting>
  <conditionalFormatting sqref="AG38">
    <cfRule type="expression" dxfId="5650" priority="165">
      <formula>$C38="Minggu"</formula>
    </cfRule>
  </conditionalFormatting>
  <conditionalFormatting sqref="AG38">
    <cfRule type="expression" dxfId="5649" priority="164">
      <formula>$C38="Minggu"</formula>
    </cfRule>
  </conditionalFormatting>
  <conditionalFormatting sqref="AG38">
    <cfRule type="expression" dxfId="5648" priority="163">
      <formula>$C38="Minggu"</formula>
    </cfRule>
  </conditionalFormatting>
  <conditionalFormatting sqref="AG38">
    <cfRule type="expression" dxfId="5647" priority="162">
      <formula>$C38="Minggu"</formula>
    </cfRule>
  </conditionalFormatting>
  <conditionalFormatting sqref="AG38">
    <cfRule type="expression" dxfId="5646" priority="161">
      <formula>$C38="Minggu"</formula>
    </cfRule>
  </conditionalFormatting>
  <conditionalFormatting sqref="AG38">
    <cfRule type="expression" dxfId="5645" priority="160">
      <formula>$C38="Minggu"</formula>
    </cfRule>
  </conditionalFormatting>
  <conditionalFormatting sqref="AG38">
    <cfRule type="expression" dxfId="5644" priority="159">
      <formula>$C38="Minggu"</formula>
    </cfRule>
  </conditionalFormatting>
  <conditionalFormatting sqref="AG38">
    <cfRule type="expression" dxfId="5643" priority="158">
      <formula>$C38="Minggu"</formula>
    </cfRule>
  </conditionalFormatting>
  <conditionalFormatting sqref="AG38">
    <cfRule type="expression" dxfId="5642" priority="157">
      <formula>$C38="Minggu"</formula>
    </cfRule>
  </conditionalFormatting>
  <conditionalFormatting sqref="AG38">
    <cfRule type="expression" dxfId="5641" priority="156">
      <formula>$C38="Minggu"</formula>
    </cfRule>
  </conditionalFormatting>
  <conditionalFormatting sqref="AG38">
    <cfRule type="expression" dxfId="5640" priority="155">
      <formula>$C38="Minggu"</formula>
    </cfRule>
  </conditionalFormatting>
  <conditionalFormatting sqref="AG38">
    <cfRule type="expression" dxfId="5639" priority="154">
      <formula>$C38="Minggu"</formula>
    </cfRule>
  </conditionalFormatting>
  <conditionalFormatting sqref="AG38">
    <cfRule type="expression" dxfId="5638" priority="153">
      <formula>$C38="Minggu"</formula>
    </cfRule>
  </conditionalFormatting>
  <conditionalFormatting sqref="AG38">
    <cfRule type="expression" dxfId="5637" priority="152">
      <formula>$C38="Minggu"</formula>
    </cfRule>
  </conditionalFormatting>
  <conditionalFormatting sqref="AG38">
    <cfRule type="expression" dxfId="5636" priority="151">
      <formula>$C38="Minggu"</formula>
    </cfRule>
  </conditionalFormatting>
  <conditionalFormatting sqref="AG39">
    <cfRule type="expression" dxfId="5635" priority="150">
      <formula>$C39="Minggu"</formula>
    </cfRule>
  </conditionalFormatting>
  <conditionalFormatting sqref="AG39">
    <cfRule type="expression" dxfId="5634" priority="149">
      <formula>$C39="Minggu"</formula>
    </cfRule>
  </conditionalFormatting>
  <conditionalFormatting sqref="AG39">
    <cfRule type="expression" dxfId="5633" priority="148">
      <formula>$C39="Minggu"</formula>
    </cfRule>
  </conditionalFormatting>
  <conditionalFormatting sqref="AG39">
    <cfRule type="expression" dxfId="5632" priority="147">
      <formula>$C39="Minggu"</formula>
    </cfRule>
  </conditionalFormatting>
  <conditionalFormatting sqref="AG39">
    <cfRule type="expression" dxfId="5631" priority="146">
      <formula>$C39="Minggu"</formula>
    </cfRule>
  </conditionalFormatting>
  <conditionalFormatting sqref="AG39">
    <cfRule type="expression" dxfId="5630" priority="145">
      <formula>$C39="Minggu"</formula>
    </cfRule>
  </conditionalFormatting>
  <conditionalFormatting sqref="AG39">
    <cfRule type="expression" dxfId="5629" priority="144">
      <formula>$C39="Minggu"</formula>
    </cfRule>
  </conditionalFormatting>
  <conditionalFormatting sqref="AG39">
    <cfRule type="expression" dxfId="5628" priority="143">
      <formula>$C39="Minggu"</formula>
    </cfRule>
  </conditionalFormatting>
  <conditionalFormatting sqref="AG39">
    <cfRule type="expression" dxfId="5627" priority="142">
      <formula>$C39="Minggu"</formula>
    </cfRule>
  </conditionalFormatting>
  <conditionalFormatting sqref="AG39">
    <cfRule type="expression" dxfId="5626" priority="141">
      <formula>$C39="Minggu"</formula>
    </cfRule>
  </conditionalFormatting>
  <conditionalFormatting sqref="AG39">
    <cfRule type="expression" dxfId="5625" priority="140">
      <formula>$C39="Minggu"</formula>
    </cfRule>
  </conditionalFormatting>
  <conditionalFormatting sqref="AG39">
    <cfRule type="expression" dxfId="5624" priority="139">
      <formula>$C39="Minggu"</formula>
    </cfRule>
  </conditionalFormatting>
  <conditionalFormatting sqref="AG39">
    <cfRule type="expression" dxfId="5623" priority="138">
      <formula>$C39="Minggu"</formula>
    </cfRule>
  </conditionalFormatting>
  <conditionalFormatting sqref="AG39">
    <cfRule type="expression" dxfId="5622" priority="137">
      <formula>$C39="Minggu"</formula>
    </cfRule>
  </conditionalFormatting>
  <conditionalFormatting sqref="AG39">
    <cfRule type="expression" dxfId="5621" priority="136">
      <formula>$C39="Minggu"</formula>
    </cfRule>
  </conditionalFormatting>
  <conditionalFormatting sqref="AG39">
    <cfRule type="expression" dxfId="5620" priority="135">
      <formula>$C39="Minggu"</formula>
    </cfRule>
  </conditionalFormatting>
  <conditionalFormatting sqref="AG39">
    <cfRule type="expression" dxfId="5619" priority="134">
      <formula>$C39="Minggu"</formula>
    </cfRule>
  </conditionalFormatting>
  <conditionalFormatting sqref="AG39">
    <cfRule type="expression" dxfId="5618" priority="133">
      <formula>$C39="Minggu"</formula>
    </cfRule>
  </conditionalFormatting>
  <conditionalFormatting sqref="AG39">
    <cfRule type="expression" dxfId="5617" priority="132">
      <formula>$C39="Minggu"</formula>
    </cfRule>
  </conditionalFormatting>
  <conditionalFormatting sqref="AG39">
    <cfRule type="expression" dxfId="5616" priority="131">
      <formula>$C39="Minggu"</formula>
    </cfRule>
  </conditionalFormatting>
  <conditionalFormatting sqref="AC40:AC41">
    <cfRule type="expression" dxfId="5615" priority="130">
      <formula>$C40="Minggu"</formula>
    </cfRule>
  </conditionalFormatting>
  <conditionalFormatting sqref="AF40:AG41">
    <cfRule type="expression" dxfId="5614" priority="129">
      <formula>$C40="Minggu"</formula>
    </cfRule>
  </conditionalFormatting>
  <conditionalFormatting sqref="AG18">
    <cfRule type="expression" dxfId="5613" priority="128">
      <formula>$C18="Minggu"</formula>
    </cfRule>
  </conditionalFormatting>
  <conditionalFormatting sqref="AG17">
    <cfRule type="expression" dxfId="5612" priority="127">
      <formula>$C17="Minggu"</formula>
    </cfRule>
  </conditionalFormatting>
  <conditionalFormatting sqref="AG21">
    <cfRule type="expression" dxfId="5611" priority="126">
      <formula>$C21="Minggu"</formula>
    </cfRule>
  </conditionalFormatting>
  <conditionalFormatting sqref="AG21">
    <cfRule type="expression" dxfId="5610" priority="125">
      <formula>$C21="Minggu"</formula>
    </cfRule>
  </conditionalFormatting>
  <conditionalFormatting sqref="AG21">
    <cfRule type="expression" dxfId="5609" priority="124">
      <formula>$C21="Minggu"</formula>
    </cfRule>
  </conditionalFormatting>
  <conditionalFormatting sqref="AG21">
    <cfRule type="expression" dxfId="5608" priority="123">
      <formula>$C21="Minggu"</formula>
    </cfRule>
  </conditionalFormatting>
  <conditionalFormatting sqref="AG21">
    <cfRule type="expression" dxfId="5607" priority="122">
      <formula>$C21="Minggu"</formula>
    </cfRule>
  </conditionalFormatting>
  <conditionalFormatting sqref="AG21">
    <cfRule type="expression" dxfId="5606" priority="121">
      <formula>$C21="Minggu"</formula>
    </cfRule>
  </conditionalFormatting>
  <conditionalFormatting sqref="AG21">
    <cfRule type="expression" dxfId="5605" priority="120">
      <formula>$C21="Minggu"</formula>
    </cfRule>
  </conditionalFormatting>
  <conditionalFormatting sqref="AG21">
    <cfRule type="expression" dxfId="5604" priority="119">
      <formula>$C21="Minggu"</formula>
    </cfRule>
  </conditionalFormatting>
  <conditionalFormatting sqref="AG23">
    <cfRule type="expression" dxfId="5603" priority="118">
      <formula>$C23="Minggu"</formula>
    </cfRule>
  </conditionalFormatting>
  <conditionalFormatting sqref="AG23">
    <cfRule type="expression" dxfId="5602" priority="117">
      <formula>$C23="Minggu"</formula>
    </cfRule>
  </conditionalFormatting>
  <conditionalFormatting sqref="AG25">
    <cfRule type="expression" dxfId="5601" priority="116">
      <formula>$C25="Minggu"</formula>
    </cfRule>
  </conditionalFormatting>
  <conditionalFormatting sqref="AG29">
    <cfRule type="expression" dxfId="5600" priority="115">
      <formula>$C29="Minggu"</formula>
    </cfRule>
  </conditionalFormatting>
  <conditionalFormatting sqref="AC30:AC33">
    <cfRule type="expression" dxfId="5599" priority="114">
      <formula>$C30="Minggu"</formula>
    </cfRule>
  </conditionalFormatting>
  <conditionalFormatting sqref="AG32:AG33">
    <cfRule type="expression" dxfId="5598" priority="113">
      <formula>$C32="Minggu"</formula>
    </cfRule>
  </conditionalFormatting>
  <conditionalFormatting sqref="AG30:AG33">
    <cfRule type="expression" dxfId="5597" priority="112">
      <formula>$C30="Minggu"</formula>
    </cfRule>
  </conditionalFormatting>
  <conditionalFormatting sqref="AF32">
    <cfRule type="expression" dxfId="5596" priority="111">
      <formula>$C32="Minggu"</formula>
    </cfRule>
  </conditionalFormatting>
  <conditionalFormatting sqref="AG38">
    <cfRule type="expression" dxfId="5595" priority="110">
      <formula>$C38="Minggu"</formula>
    </cfRule>
  </conditionalFormatting>
  <conditionalFormatting sqref="AG39">
    <cfRule type="expression" dxfId="5594" priority="109">
      <formula>$C39="Minggu"</formula>
    </cfRule>
  </conditionalFormatting>
  <conditionalFormatting sqref="AG38">
    <cfRule type="expression" dxfId="5593" priority="108">
      <formula>$C38="Minggu"</formula>
    </cfRule>
  </conditionalFormatting>
  <conditionalFormatting sqref="AG38">
    <cfRule type="expression" dxfId="5592" priority="107">
      <formula>$C38="Minggu"</formula>
    </cfRule>
  </conditionalFormatting>
  <conditionalFormatting sqref="AG38:AG39">
    <cfRule type="expression" dxfId="5591" priority="106">
      <formula>$C38="Minggu"</formula>
    </cfRule>
  </conditionalFormatting>
  <conditionalFormatting sqref="AG38">
    <cfRule type="expression" dxfId="5590" priority="105">
      <formula>$C38="Minggu"</formula>
    </cfRule>
  </conditionalFormatting>
  <conditionalFormatting sqref="AG39">
    <cfRule type="expression" dxfId="5589" priority="104">
      <formula>$C39="Minggu"</formula>
    </cfRule>
  </conditionalFormatting>
  <conditionalFormatting sqref="AG39">
    <cfRule type="expression" dxfId="5588" priority="103">
      <formula>$C39="Minggu"</formula>
    </cfRule>
  </conditionalFormatting>
  <conditionalFormatting sqref="AG38">
    <cfRule type="expression" dxfId="5587" priority="102">
      <formula>$C38="Minggu"</formula>
    </cfRule>
  </conditionalFormatting>
  <conditionalFormatting sqref="AG38">
    <cfRule type="expression" dxfId="5586" priority="101">
      <formula>$C38="Minggu"</formula>
    </cfRule>
  </conditionalFormatting>
  <conditionalFormatting sqref="AG39">
    <cfRule type="expression" dxfId="5585" priority="100">
      <formula>$C39="Minggu"</formula>
    </cfRule>
  </conditionalFormatting>
  <conditionalFormatting sqref="AG39">
    <cfRule type="expression" dxfId="5584" priority="99">
      <formula>$C39="Minggu"</formula>
    </cfRule>
  </conditionalFormatting>
  <conditionalFormatting sqref="AG38">
    <cfRule type="expression" dxfId="5583" priority="98">
      <formula>$C38="Minggu"</formula>
    </cfRule>
  </conditionalFormatting>
  <conditionalFormatting sqref="AG39">
    <cfRule type="expression" dxfId="5582" priority="97">
      <formula>$C39="Minggu"</formula>
    </cfRule>
  </conditionalFormatting>
  <conditionalFormatting sqref="AG39">
    <cfRule type="expression" dxfId="5581" priority="96">
      <formula>$C39="Minggu"</formula>
    </cfRule>
  </conditionalFormatting>
  <conditionalFormatting sqref="AG38">
    <cfRule type="expression" dxfId="5580" priority="95">
      <formula>$C38="Minggu"</formula>
    </cfRule>
  </conditionalFormatting>
  <conditionalFormatting sqref="AG38">
    <cfRule type="expression" dxfId="5579" priority="94">
      <formula>$C38="Minggu"</formula>
    </cfRule>
  </conditionalFormatting>
  <conditionalFormatting sqref="AG38">
    <cfRule type="expression" dxfId="5578" priority="93">
      <formula>$C38="Minggu"</formula>
    </cfRule>
  </conditionalFormatting>
  <conditionalFormatting sqref="AG38">
    <cfRule type="expression" dxfId="5577" priority="92">
      <formula>$C38="Minggu"</formula>
    </cfRule>
  </conditionalFormatting>
  <conditionalFormatting sqref="AG39">
    <cfRule type="expression" dxfId="5576" priority="91">
      <formula>$C39="Minggu"</formula>
    </cfRule>
  </conditionalFormatting>
  <conditionalFormatting sqref="AG39">
    <cfRule type="expression" dxfId="5575" priority="90">
      <formula>$C39="Minggu"</formula>
    </cfRule>
  </conditionalFormatting>
  <conditionalFormatting sqref="AG38">
    <cfRule type="expression" dxfId="5574" priority="89">
      <formula>$C38="Minggu"</formula>
    </cfRule>
  </conditionalFormatting>
  <conditionalFormatting sqref="AG38">
    <cfRule type="expression" dxfId="5573" priority="88">
      <formula>$C38="Minggu"</formula>
    </cfRule>
  </conditionalFormatting>
  <conditionalFormatting sqref="AG39">
    <cfRule type="expression" dxfId="5572" priority="87">
      <formula>$C39="Minggu"</formula>
    </cfRule>
  </conditionalFormatting>
  <conditionalFormatting sqref="AG39">
    <cfRule type="expression" dxfId="5571" priority="86">
      <formula>$C39="Minggu"</formula>
    </cfRule>
  </conditionalFormatting>
  <conditionalFormatting sqref="AG39">
    <cfRule type="expression" dxfId="5570" priority="85">
      <formula>$C39="Minggu"</formula>
    </cfRule>
  </conditionalFormatting>
  <conditionalFormatting sqref="AG39">
    <cfRule type="expression" dxfId="5569" priority="84">
      <formula>$C39="Minggu"</formula>
    </cfRule>
  </conditionalFormatting>
  <conditionalFormatting sqref="AG39">
    <cfRule type="expression" dxfId="5568" priority="83">
      <formula>$C39="Minggu"</formula>
    </cfRule>
  </conditionalFormatting>
  <conditionalFormatting sqref="AG39">
    <cfRule type="expression" dxfId="5567" priority="82">
      <formula>$C39="Minggu"</formula>
    </cfRule>
  </conditionalFormatting>
  <conditionalFormatting sqref="AG38">
    <cfRule type="expression" dxfId="5566" priority="81">
      <formula>$C38="Minggu"</formula>
    </cfRule>
  </conditionalFormatting>
  <conditionalFormatting sqref="AG38">
    <cfRule type="expression" dxfId="5565" priority="80">
      <formula>$C38="Minggu"</formula>
    </cfRule>
  </conditionalFormatting>
  <conditionalFormatting sqref="AG38">
    <cfRule type="expression" dxfId="5564" priority="79">
      <formula>$C38="Minggu"</formula>
    </cfRule>
  </conditionalFormatting>
  <conditionalFormatting sqref="AG38">
    <cfRule type="expression" dxfId="5563" priority="78">
      <formula>$C38="Minggu"</formula>
    </cfRule>
  </conditionalFormatting>
  <conditionalFormatting sqref="AG39">
    <cfRule type="expression" dxfId="5562" priority="77">
      <formula>$C39="Minggu"</formula>
    </cfRule>
  </conditionalFormatting>
  <conditionalFormatting sqref="AG39">
    <cfRule type="expression" dxfId="5561" priority="76">
      <formula>$C39="Minggu"</formula>
    </cfRule>
  </conditionalFormatting>
  <conditionalFormatting sqref="AG38">
    <cfRule type="expression" dxfId="5560" priority="75">
      <formula>$C38="Minggu"</formula>
    </cfRule>
  </conditionalFormatting>
  <conditionalFormatting sqref="AG38">
    <cfRule type="expression" dxfId="5559" priority="74">
      <formula>$C38="Minggu"</formula>
    </cfRule>
  </conditionalFormatting>
  <conditionalFormatting sqref="AG39">
    <cfRule type="expression" dxfId="5558" priority="73">
      <formula>$C39="Minggu"</formula>
    </cfRule>
  </conditionalFormatting>
  <conditionalFormatting sqref="AG39">
    <cfRule type="expression" dxfId="5557" priority="72">
      <formula>$C39="Minggu"</formula>
    </cfRule>
  </conditionalFormatting>
  <conditionalFormatting sqref="AG41">
    <cfRule type="expression" dxfId="5556" priority="71">
      <formula>$C41="Minggu"</formula>
    </cfRule>
  </conditionalFormatting>
  <conditionalFormatting sqref="AG41">
    <cfRule type="expression" dxfId="5555" priority="70">
      <formula>$C41="Minggu"</formula>
    </cfRule>
  </conditionalFormatting>
  <conditionalFormatting sqref="AG41">
    <cfRule type="expression" dxfId="5554" priority="69">
      <formula>$C41="Minggu"</formula>
    </cfRule>
  </conditionalFormatting>
  <conditionalFormatting sqref="AF19">
    <cfRule type="expression" dxfId="5553" priority="68">
      <formula>$C19="Minggu"</formula>
    </cfRule>
  </conditionalFormatting>
  <conditionalFormatting sqref="AG19">
    <cfRule type="expression" dxfId="5552" priority="67">
      <formula>$C19="Minggu"</formula>
    </cfRule>
  </conditionalFormatting>
  <conditionalFormatting sqref="AG19">
    <cfRule type="expression" dxfId="5551" priority="66">
      <formula>$C19="Minggu"</formula>
    </cfRule>
  </conditionalFormatting>
  <conditionalFormatting sqref="AF21">
    <cfRule type="expression" dxfId="5550" priority="65">
      <formula>$C21="Minggu"</formula>
    </cfRule>
  </conditionalFormatting>
  <conditionalFormatting sqref="AG21">
    <cfRule type="expression" dxfId="5549" priority="64">
      <formula>$C21="Minggu"</formula>
    </cfRule>
  </conditionalFormatting>
  <conditionalFormatting sqref="AG21">
    <cfRule type="expression" dxfId="5548" priority="63">
      <formula>$C21="Minggu"</formula>
    </cfRule>
  </conditionalFormatting>
  <conditionalFormatting sqref="AG21">
    <cfRule type="expression" dxfId="5547" priority="62">
      <formula>$C21="Minggu"</formula>
    </cfRule>
  </conditionalFormatting>
  <conditionalFormatting sqref="AG21">
    <cfRule type="expression" dxfId="5546" priority="61">
      <formula>$C21="Minggu"</formula>
    </cfRule>
  </conditionalFormatting>
  <conditionalFormatting sqref="AG21">
    <cfRule type="expression" dxfId="5545" priority="60">
      <formula>$C21="Minggu"</formula>
    </cfRule>
  </conditionalFormatting>
  <conditionalFormatting sqref="AG21">
    <cfRule type="expression" dxfId="5544" priority="59">
      <formula>$C21="Minggu"</formula>
    </cfRule>
  </conditionalFormatting>
  <conditionalFormatting sqref="AG21">
    <cfRule type="expression" dxfId="5543" priority="58">
      <formula>$C21="Minggu"</formula>
    </cfRule>
  </conditionalFormatting>
  <conditionalFormatting sqref="AG21">
    <cfRule type="expression" dxfId="5542" priority="57">
      <formula>$C21="Minggu"</formula>
    </cfRule>
  </conditionalFormatting>
  <conditionalFormatting sqref="AG25">
    <cfRule type="expression" dxfId="5541" priority="56">
      <formula>$C25="Minggu"</formula>
    </cfRule>
  </conditionalFormatting>
  <conditionalFormatting sqref="AG26">
    <cfRule type="expression" dxfId="5540" priority="55">
      <formula>$C26="Minggu"</formula>
    </cfRule>
  </conditionalFormatting>
  <conditionalFormatting sqref="AG29">
    <cfRule type="expression" dxfId="5539" priority="54">
      <formula>$C29="Minggu"</formula>
    </cfRule>
  </conditionalFormatting>
  <conditionalFormatting sqref="AF29">
    <cfRule type="expression" dxfId="5538" priority="53">
      <formula>$C29="Minggu"</formula>
    </cfRule>
  </conditionalFormatting>
  <conditionalFormatting sqref="AG32:AG33">
    <cfRule type="expression" dxfId="5537" priority="52">
      <formula>$C32="Minggu"</formula>
    </cfRule>
  </conditionalFormatting>
  <conditionalFormatting sqref="AG32:AG33">
    <cfRule type="expression" dxfId="5536" priority="51">
      <formula>$C32="Minggu"</formula>
    </cfRule>
  </conditionalFormatting>
  <conditionalFormatting sqref="AF36">
    <cfRule type="expression" dxfId="5535" priority="50">
      <formula>$C36="Minggu"</formula>
    </cfRule>
  </conditionalFormatting>
  <conditionalFormatting sqref="AF36">
    <cfRule type="expression" dxfId="5534" priority="49">
      <formula>$C36="Minggu"</formula>
    </cfRule>
  </conditionalFormatting>
  <conditionalFormatting sqref="AG39">
    <cfRule type="expression" dxfId="5533" priority="48">
      <formula>$C39="Minggu"</formula>
    </cfRule>
  </conditionalFormatting>
  <conditionalFormatting sqref="AG39">
    <cfRule type="expression" dxfId="5532" priority="47">
      <formula>$C39="Minggu"</formula>
    </cfRule>
  </conditionalFormatting>
  <conditionalFormatting sqref="AG39">
    <cfRule type="expression" dxfId="5531" priority="46">
      <formula>$C39="Minggu"</formula>
    </cfRule>
  </conditionalFormatting>
  <conditionalFormatting sqref="AG39">
    <cfRule type="expression" dxfId="5530" priority="45">
      <formula>$C39="Minggu"</formula>
    </cfRule>
  </conditionalFormatting>
  <conditionalFormatting sqref="AG39">
    <cfRule type="expression" dxfId="5529" priority="44">
      <formula>$C39="Minggu"</formula>
    </cfRule>
  </conditionalFormatting>
  <conditionalFormatting sqref="AG39">
    <cfRule type="expression" dxfId="5528" priority="43">
      <formula>$C39="Minggu"</formula>
    </cfRule>
  </conditionalFormatting>
  <conditionalFormatting sqref="AG39">
    <cfRule type="expression" dxfId="5527" priority="42">
      <formula>$C39="Minggu"</formula>
    </cfRule>
  </conditionalFormatting>
  <conditionalFormatting sqref="AG39">
    <cfRule type="expression" dxfId="5526" priority="41">
      <formula>$C39="Minggu"</formula>
    </cfRule>
  </conditionalFormatting>
  <conditionalFormatting sqref="AG39">
    <cfRule type="expression" dxfId="5525" priority="40">
      <formula>$C39="Minggu"</formula>
    </cfRule>
  </conditionalFormatting>
  <conditionalFormatting sqref="AG39">
    <cfRule type="expression" dxfId="5524" priority="39">
      <formula>$C39="Minggu"</formula>
    </cfRule>
  </conditionalFormatting>
  <conditionalFormatting sqref="AG39">
    <cfRule type="expression" dxfId="5523" priority="38">
      <formula>$C39="Minggu"</formula>
    </cfRule>
  </conditionalFormatting>
  <conditionalFormatting sqref="AG39">
    <cfRule type="expression" dxfId="5522" priority="37">
      <formula>$C39="Minggu"</formula>
    </cfRule>
  </conditionalFormatting>
  <conditionalFormatting sqref="AG39">
    <cfRule type="expression" dxfId="5521" priority="36">
      <formula>$C39="Minggu"</formula>
    </cfRule>
  </conditionalFormatting>
  <conditionalFormatting sqref="AG39">
    <cfRule type="expression" dxfId="5520" priority="35">
      <formula>$C39="Minggu"</formula>
    </cfRule>
  </conditionalFormatting>
  <conditionalFormatting sqref="AG39">
    <cfRule type="expression" dxfId="5519" priority="34">
      <formula>$C39="Minggu"</formula>
    </cfRule>
  </conditionalFormatting>
  <conditionalFormatting sqref="AG39">
    <cfRule type="expression" dxfId="5518" priority="33">
      <formula>$C39="Minggu"</formula>
    </cfRule>
  </conditionalFormatting>
  <conditionalFormatting sqref="AG39">
    <cfRule type="expression" dxfId="5517" priority="32">
      <formula>$C39="Minggu"</formula>
    </cfRule>
  </conditionalFormatting>
  <conditionalFormatting sqref="AG39">
    <cfRule type="expression" dxfId="5516" priority="31">
      <formula>$C39="Minggu"</formula>
    </cfRule>
  </conditionalFormatting>
  <conditionalFormatting sqref="AG39">
    <cfRule type="expression" dxfId="5515" priority="30">
      <formula>$C39="Minggu"</formula>
    </cfRule>
  </conditionalFormatting>
  <conditionalFormatting sqref="AG39">
    <cfRule type="expression" dxfId="5514" priority="29">
      <formula>$C39="Minggu"</formula>
    </cfRule>
  </conditionalFormatting>
  <conditionalFormatting sqref="AG40">
    <cfRule type="expression" dxfId="5513" priority="28">
      <formula>$C40="Minggu"</formula>
    </cfRule>
  </conditionalFormatting>
  <conditionalFormatting sqref="AG41">
    <cfRule type="expression" dxfId="5512" priority="27">
      <formula>$C41="Minggu"</formula>
    </cfRule>
  </conditionalFormatting>
  <conditionalFormatting sqref="AG41">
    <cfRule type="expression" dxfId="5511" priority="26">
      <formula>$C41="Minggu"</formula>
    </cfRule>
  </conditionalFormatting>
  <conditionalFormatting sqref="AG41">
    <cfRule type="expression" dxfId="5510" priority="25">
      <formula>$C41="Minggu"</formula>
    </cfRule>
  </conditionalFormatting>
  <conditionalFormatting sqref="AG17">
    <cfRule type="expression" dxfId="5509" priority="24">
      <formula>$C17="Minggu"</formula>
    </cfRule>
  </conditionalFormatting>
  <conditionalFormatting sqref="AF18:AF19">
    <cfRule type="expression" dxfId="5508" priority="23">
      <formula>$C18="Minggu"</formula>
    </cfRule>
  </conditionalFormatting>
  <conditionalFormatting sqref="AG21">
    <cfRule type="expression" dxfId="5507" priority="22">
      <formula>$C21="Minggu"</formula>
    </cfRule>
  </conditionalFormatting>
  <conditionalFormatting sqref="AG21">
    <cfRule type="expression" dxfId="5506" priority="21">
      <formula>$C21="Minggu"</formula>
    </cfRule>
  </conditionalFormatting>
  <conditionalFormatting sqref="AG21">
    <cfRule type="expression" dxfId="5505" priority="20">
      <formula>$C21="Minggu"</formula>
    </cfRule>
  </conditionalFormatting>
  <conditionalFormatting sqref="AG21">
    <cfRule type="expression" dxfId="5504" priority="19">
      <formula>$C21="Minggu"</formula>
    </cfRule>
  </conditionalFormatting>
  <conditionalFormatting sqref="AG21">
    <cfRule type="expression" dxfId="5503" priority="18">
      <formula>$C21="Minggu"</formula>
    </cfRule>
  </conditionalFormatting>
  <conditionalFormatting sqref="AG21">
    <cfRule type="expression" dxfId="5502" priority="17">
      <formula>$C21="Minggu"</formula>
    </cfRule>
  </conditionalFormatting>
  <conditionalFormatting sqref="AG21">
    <cfRule type="expression" dxfId="5501" priority="16">
      <formula>$C21="Minggu"</formula>
    </cfRule>
  </conditionalFormatting>
  <conditionalFormatting sqref="AG21">
    <cfRule type="expression" dxfId="5500" priority="15">
      <formula>$C21="Minggu"</formula>
    </cfRule>
  </conditionalFormatting>
  <conditionalFormatting sqref="AG22">
    <cfRule type="expression" dxfId="5499" priority="14">
      <formula>$C22="Minggu"</formula>
    </cfRule>
  </conditionalFormatting>
  <conditionalFormatting sqref="AG22">
    <cfRule type="expression" dxfId="5498" priority="13">
      <formula>$C22="Minggu"</formula>
    </cfRule>
  </conditionalFormatting>
  <conditionalFormatting sqref="AG23">
    <cfRule type="expression" dxfId="5497" priority="12">
      <formula>$C23="Minggu"</formula>
    </cfRule>
  </conditionalFormatting>
  <conditionalFormatting sqref="AG23">
    <cfRule type="expression" dxfId="5496" priority="11">
      <formula>$C23="Minggu"</formula>
    </cfRule>
  </conditionalFormatting>
  <conditionalFormatting sqref="AG25">
    <cfRule type="expression" dxfId="5495" priority="10">
      <formula>$C25="Minggu"</formula>
    </cfRule>
  </conditionalFormatting>
  <conditionalFormatting sqref="AG26">
    <cfRule type="expression" dxfId="5494" priority="9">
      <formula>$C26="Minggu"</formula>
    </cfRule>
  </conditionalFormatting>
  <conditionalFormatting sqref="AF26">
    <cfRule type="expression" dxfId="5493" priority="8">
      <formula>$C26="Minggu"</formula>
    </cfRule>
  </conditionalFormatting>
  <conditionalFormatting sqref="AG29">
    <cfRule type="expression" dxfId="5492" priority="7">
      <formula>$C29="Minggu"</formula>
    </cfRule>
  </conditionalFormatting>
  <conditionalFormatting sqref="AG30">
    <cfRule type="expression" dxfId="5491" priority="6">
      <formula>$C30="Minggu"</formula>
    </cfRule>
  </conditionalFormatting>
  <conditionalFormatting sqref="AF31">
    <cfRule type="expression" dxfId="5490" priority="5">
      <formula>$C31="Minggu"</formula>
    </cfRule>
  </conditionalFormatting>
  <conditionalFormatting sqref="AF31">
    <cfRule type="expression" dxfId="5489" priority="4">
      <formula>$C31="Minggu"</formula>
    </cfRule>
  </conditionalFormatting>
  <conditionalFormatting sqref="AG31">
    <cfRule type="expression" dxfId="5488" priority="3">
      <formula>$C31="Minggu"</formula>
    </cfRule>
  </conditionalFormatting>
  <conditionalFormatting sqref="AF32:AF33">
    <cfRule type="expression" dxfId="5487" priority="2">
      <formula>$C32="Minggu"</formula>
    </cfRule>
  </conditionalFormatting>
  <conditionalFormatting sqref="AF33">
    <cfRule type="expression" dxfId="5486" priority="1">
      <formula>$C33="Minggu"</formula>
    </cfRule>
  </conditionalFormatting>
  <dataValidations count="2">
    <dataValidation type="list" allowBlank="1" showInputMessage="1" showErrorMessage="1" sqref="E7:F7">
      <formula1>BLN</formula1>
    </dataValidation>
    <dataValidation type="list" allowBlank="1" showInputMessage="1" showErrorMessage="1" sqref="AF14:AF44">
      <formula1>TGL</formula1>
    </dataValidation>
  </dataValidations>
  <printOptions horizontalCentered="1"/>
  <pageMargins left="0.5" right="0.25" top="0.25" bottom="0.25" header="0.31496062992126" footer="0.23622047244094499"/>
  <pageSetup paperSize="9" scale="47" orientation="landscape" blackAndWhite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C00000"/>
    <pageSetUpPr fitToPage="1"/>
  </sheetPr>
  <dimension ref="B1:BF115"/>
  <sheetViews>
    <sheetView showGridLines="0" zoomScale="85" zoomScaleNormal="85" zoomScaleSheetLayoutView="85" workbookViewId="0">
      <pane xSplit="7" ySplit="13" topLeftCell="AW31" activePane="bottomRight" state="frozen"/>
      <selection pane="topRight" activeCell="H1" sqref="H1"/>
      <selection pane="bottomLeft" activeCell="A14" sqref="A14"/>
      <selection pane="bottomRight" activeCell="BA37" sqref="BA37"/>
    </sheetView>
  </sheetViews>
  <sheetFormatPr defaultRowHeight="12.75"/>
  <cols>
    <col min="1" max="1" width="2.140625" style="16" customWidth="1"/>
    <col min="2" max="2" width="5.7109375" style="16" customWidth="1"/>
    <col min="3" max="3" width="9.7109375" style="16" customWidth="1"/>
    <col min="4" max="4" width="12.85546875" style="16" customWidth="1"/>
    <col min="5" max="5" width="21.5703125" style="17" customWidth="1"/>
    <col min="6" max="10" width="19.140625" style="17" customWidth="1"/>
    <col min="11" max="11" width="8.7109375" style="16" hidden="1" customWidth="1"/>
    <col min="12" max="12" width="12.85546875" style="16" hidden="1" customWidth="1"/>
    <col min="13" max="13" width="19.140625" style="18" customWidth="1"/>
    <col min="14" max="14" width="19.140625" style="19" customWidth="1"/>
    <col min="15" max="15" width="19.140625" style="18" customWidth="1"/>
    <col min="16" max="16" width="19.140625" style="19" customWidth="1"/>
    <col min="17" max="17" width="12" style="20" hidden="1" customWidth="1"/>
    <col min="18" max="18" width="30.28515625" style="16" customWidth="1"/>
    <col min="19" max="19" width="3.5703125" style="16" customWidth="1"/>
    <col min="20" max="20" width="2" style="16" customWidth="1"/>
    <col min="21" max="21" width="3.5703125" style="16" hidden="1" customWidth="1"/>
    <col min="22" max="22" width="5.7109375" style="16" hidden="1" customWidth="1"/>
    <col min="23" max="23" width="9.7109375" style="16" hidden="1" customWidth="1"/>
    <col min="24" max="24" width="12.85546875" style="16" hidden="1" customWidth="1"/>
    <col min="25" max="30" width="19.85546875" style="17" hidden="1" customWidth="1"/>
    <col min="31" max="31" width="9.7109375" style="16" hidden="1" customWidth="1"/>
    <col min="32" max="32" width="12.85546875" style="16" hidden="1" customWidth="1"/>
    <col min="33" max="33" width="19.85546875" style="18" hidden="1" customWidth="1"/>
    <col min="34" max="34" width="19.85546875" style="19" hidden="1" customWidth="1"/>
    <col min="35" max="35" width="19.85546875" style="18" hidden="1" customWidth="1"/>
    <col min="36" max="36" width="19.85546875" style="19" hidden="1" customWidth="1"/>
    <col min="37" max="37" width="11.5703125" style="20" hidden="1" customWidth="1"/>
    <col min="38" max="38" width="43.42578125" style="16" hidden="1" customWidth="1"/>
    <col min="39" max="39" width="5.140625" style="16" hidden="1" customWidth="1"/>
    <col min="40" max="40" width="2" style="16" customWidth="1"/>
    <col min="41" max="41" width="3.5703125" style="16" customWidth="1"/>
    <col min="42" max="42" width="5.7109375" style="16" customWidth="1"/>
    <col min="43" max="43" width="9.7109375" style="16" customWidth="1"/>
    <col min="44" max="44" width="12.85546875" style="16" customWidth="1"/>
    <col min="45" max="50" width="19.85546875" style="17" customWidth="1"/>
    <col min="51" max="51" width="9.7109375" style="16" customWidth="1"/>
    <col min="52" max="52" width="12.85546875" style="16" customWidth="1"/>
    <col min="53" max="53" width="19.85546875" style="18" customWidth="1"/>
    <col min="54" max="54" width="19.85546875" style="19" customWidth="1"/>
    <col min="55" max="55" width="19.85546875" style="18" customWidth="1"/>
    <col min="56" max="56" width="19.85546875" style="19" customWidth="1"/>
    <col min="57" max="57" width="11.5703125" style="20" customWidth="1"/>
    <col min="58" max="58" width="30.28515625" style="16" customWidth="1"/>
    <col min="59" max="16384" width="9.140625" style="16"/>
  </cols>
  <sheetData>
    <row r="1" spans="2:58" ht="20.100000000000001" customHeight="1">
      <c r="B1" s="15" t="s">
        <v>0</v>
      </c>
      <c r="T1" s="21"/>
      <c r="V1" s="15" t="s">
        <v>0</v>
      </c>
      <c r="AN1" s="21"/>
      <c r="AP1" s="15" t="s">
        <v>0</v>
      </c>
    </row>
    <row r="2" spans="2:58" ht="9" customHeight="1">
      <c r="B2" s="15"/>
      <c r="I2" s="22"/>
      <c r="T2" s="21"/>
      <c r="V2" s="15"/>
      <c r="AC2" s="22"/>
      <c r="AN2" s="21"/>
      <c r="AP2" s="15"/>
      <c r="AW2" s="22"/>
    </row>
    <row r="3" spans="2:58" s="60" customFormat="1" ht="23.25">
      <c r="B3" s="59" t="s">
        <v>1</v>
      </c>
      <c r="E3" s="61"/>
      <c r="F3" s="61"/>
      <c r="G3" s="61"/>
      <c r="H3" s="61"/>
      <c r="I3" s="62"/>
      <c r="J3" s="61"/>
      <c r="M3" s="63"/>
      <c r="N3" s="64"/>
      <c r="O3" s="63"/>
      <c r="P3" s="64"/>
      <c r="Q3" s="65"/>
      <c r="T3" s="66"/>
      <c r="V3" s="59" t="s">
        <v>1</v>
      </c>
      <c r="Y3" s="61"/>
      <c r="Z3" s="61"/>
      <c r="AA3" s="61"/>
      <c r="AB3" s="61"/>
      <c r="AC3" s="62"/>
      <c r="AD3" s="61"/>
      <c r="AG3" s="63"/>
      <c r="AH3" s="64"/>
      <c r="AI3" s="63"/>
      <c r="AJ3" s="64"/>
      <c r="AK3" s="65"/>
      <c r="AN3" s="66"/>
      <c r="AP3" s="59" t="s">
        <v>1</v>
      </c>
      <c r="AS3" s="61"/>
      <c r="AT3" s="61"/>
      <c r="AU3" s="61"/>
      <c r="AV3" s="61"/>
      <c r="AW3" s="62"/>
      <c r="AX3" s="61"/>
      <c r="BA3" s="63"/>
      <c r="BB3" s="64"/>
      <c r="BC3" s="63"/>
      <c r="BD3" s="64"/>
      <c r="BE3" s="65"/>
    </row>
    <row r="4" spans="2:58" ht="9" customHeight="1">
      <c r="B4" s="15"/>
      <c r="T4" s="21"/>
      <c r="V4" s="15"/>
      <c r="AN4" s="21"/>
      <c r="AP4" s="15"/>
    </row>
    <row r="5" spans="2:58" ht="20.100000000000001" customHeight="1">
      <c r="B5" s="23" t="s">
        <v>49</v>
      </c>
      <c r="C5" s="24"/>
      <c r="D5" s="25"/>
      <c r="E5" s="151" t="str">
        <f>Y5</f>
        <v>KEDIRI</v>
      </c>
      <c r="F5" s="151"/>
      <c r="H5" s="141" t="s">
        <v>54</v>
      </c>
      <c r="T5" s="21"/>
      <c r="V5" s="23" t="s">
        <v>49</v>
      </c>
      <c r="W5" s="24"/>
      <c r="X5" s="25"/>
      <c r="Y5" s="144" t="s">
        <v>78</v>
      </c>
      <c r="Z5" s="144"/>
      <c r="AB5" s="141" t="s">
        <v>54</v>
      </c>
      <c r="AN5" s="21"/>
      <c r="AP5" s="23" t="s">
        <v>53</v>
      </c>
      <c r="AQ5" s="24"/>
      <c r="AR5" s="25"/>
      <c r="AS5" s="144" t="s">
        <v>95</v>
      </c>
      <c r="AT5" s="144"/>
      <c r="AV5" s="141" t="s">
        <v>54</v>
      </c>
    </row>
    <row r="6" spans="2:58" ht="5.0999999999999996" customHeight="1">
      <c r="B6" s="15"/>
      <c r="H6" s="142"/>
      <c r="T6" s="21"/>
      <c r="V6" s="15"/>
      <c r="AB6" s="142"/>
      <c r="AN6" s="21"/>
      <c r="AP6" s="15"/>
      <c r="AV6" s="142"/>
    </row>
    <row r="7" spans="2:58" ht="20.100000000000001" customHeight="1">
      <c r="B7" s="23" t="s">
        <v>2</v>
      </c>
      <c r="C7" s="24"/>
      <c r="D7" s="25"/>
      <c r="E7" s="152">
        <v>44287</v>
      </c>
      <c r="F7" s="152"/>
      <c r="H7" s="143"/>
      <c r="T7" s="21"/>
      <c r="V7" s="23" t="s">
        <v>2</v>
      </c>
      <c r="W7" s="24"/>
      <c r="X7" s="25"/>
      <c r="Y7" s="145">
        <f>$E7</f>
        <v>44287</v>
      </c>
      <c r="Z7" s="145"/>
      <c r="AB7" s="143"/>
      <c r="AN7" s="21"/>
      <c r="AP7" s="23" t="s">
        <v>2</v>
      </c>
      <c r="AQ7" s="24"/>
      <c r="AR7" s="25"/>
      <c r="AS7" s="145">
        <f>$E7</f>
        <v>44287</v>
      </c>
      <c r="AT7" s="145"/>
      <c r="AV7" s="143"/>
    </row>
    <row r="8" spans="2:58" ht="5.0999999999999996" customHeight="1">
      <c r="T8" s="21"/>
      <c r="AN8" s="21"/>
    </row>
    <row r="9" spans="2:58" s="26" customFormat="1" ht="20.100000000000001" customHeight="1">
      <c r="B9" s="134" t="s">
        <v>3</v>
      </c>
      <c r="C9" s="134"/>
      <c r="D9" s="134"/>
      <c r="E9" s="134"/>
      <c r="F9" s="134"/>
      <c r="G9" s="134"/>
      <c r="H9" s="134"/>
      <c r="I9" s="134"/>
      <c r="J9" s="134"/>
      <c r="K9" s="130" t="s">
        <v>4</v>
      </c>
      <c r="L9" s="130"/>
      <c r="M9" s="130"/>
      <c r="N9" s="130"/>
      <c r="O9" s="130"/>
      <c r="P9" s="130"/>
      <c r="Q9" s="130"/>
      <c r="R9" s="130"/>
      <c r="T9" s="27"/>
      <c r="V9" s="134" t="s">
        <v>3</v>
      </c>
      <c r="W9" s="134"/>
      <c r="X9" s="134"/>
      <c r="Y9" s="134"/>
      <c r="Z9" s="134"/>
      <c r="AA9" s="134"/>
      <c r="AB9" s="134"/>
      <c r="AC9" s="134"/>
      <c r="AD9" s="134"/>
      <c r="AE9" s="130" t="s">
        <v>4</v>
      </c>
      <c r="AF9" s="130"/>
      <c r="AG9" s="130"/>
      <c r="AH9" s="130"/>
      <c r="AI9" s="130"/>
      <c r="AJ9" s="130"/>
      <c r="AK9" s="130"/>
      <c r="AL9" s="130"/>
      <c r="AN9" s="27"/>
      <c r="AP9" s="134" t="s">
        <v>3</v>
      </c>
      <c r="AQ9" s="134"/>
      <c r="AR9" s="134"/>
      <c r="AS9" s="134"/>
      <c r="AT9" s="134"/>
      <c r="AU9" s="134"/>
      <c r="AV9" s="134"/>
      <c r="AW9" s="134"/>
      <c r="AX9" s="134"/>
      <c r="AY9" s="130" t="s">
        <v>4</v>
      </c>
      <c r="AZ9" s="130"/>
      <c r="BA9" s="130"/>
      <c r="BB9" s="130"/>
      <c r="BC9" s="130"/>
      <c r="BD9" s="130"/>
      <c r="BE9" s="130"/>
      <c r="BF9" s="130"/>
    </row>
    <row r="10" spans="2:58" s="26" customFormat="1" ht="20.100000000000001" customHeight="1">
      <c r="B10" s="131" t="s">
        <v>5</v>
      </c>
      <c r="C10" s="131" t="s">
        <v>6</v>
      </c>
      <c r="D10" s="131" t="s">
        <v>7</v>
      </c>
      <c r="E10" s="135" t="s">
        <v>8</v>
      </c>
      <c r="F10" s="136" t="s">
        <v>61</v>
      </c>
      <c r="G10" s="135" t="s">
        <v>9</v>
      </c>
      <c r="H10" s="135"/>
      <c r="I10" s="135" t="s">
        <v>10</v>
      </c>
      <c r="J10" s="135" t="s">
        <v>11</v>
      </c>
      <c r="K10" s="131" t="s">
        <v>6</v>
      </c>
      <c r="L10" s="131" t="s">
        <v>7</v>
      </c>
      <c r="M10" s="131" t="s">
        <v>12</v>
      </c>
      <c r="N10" s="131"/>
      <c r="O10" s="132" t="s">
        <v>13</v>
      </c>
      <c r="P10" s="133"/>
      <c r="Q10" s="137" t="s">
        <v>19</v>
      </c>
      <c r="R10" s="131" t="s">
        <v>14</v>
      </c>
      <c r="T10" s="27"/>
      <c r="V10" s="131" t="s">
        <v>5</v>
      </c>
      <c r="W10" s="131" t="s">
        <v>6</v>
      </c>
      <c r="X10" s="131" t="s">
        <v>7</v>
      </c>
      <c r="Y10" s="135" t="s">
        <v>8</v>
      </c>
      <c r="Z10" s="136" t="s">
        <v>61</v>
      </c>
      <c r="AA10" s="135" t="s">
        <v>9</v>
      </c>
      <c r="AB10" s="135"/>
      <c r="AC10" s="135" t="s">
        <v>10</v>
      </c>
      <c r="AD10" s="135" t="s">
        <v>11</v>
      </c>
      <c r="AE10" s="131" t="s">
        <v>6</v>
      </c>
      <c r="AF10" s="131" t="s">
        <v>7</v>
      </c>
      <c r="AG10" s="131" t="s">
        <v>12</v>
      </c>
      <c r="AH10" s="131"/>
      <c r="AI10" s="132" t="s">
        <v>13</v>
      </c>
      <c r="AJ10" s="133"/>
      <c r="AK10" s="137" t="s">
        <v>19</v>
      </c>
      <c r="AL10" s="131" t="s">
        <v>14</v>
      </c>
      <c r="AN10" s="27"/>
      <c r="AP10" s="131" t="s">
        <v>5</v>
      </c>
      <c r="AQ10" s="131" t="s">
        <v>6</v>
      </c>
      <c r="AR10" s="131" t="s">
        <v>7</v>
      </c>
      <c r="AS10" s="135" t="s">
        <v>8</v>
      </c>
      <c r="AT10" s="136" t="s">
        <v>61</v>
      </c>
      <c r="AU10" s="135" t="s">
        <v>9</v>
      </c>
      <c r="AV10" s="135"/>
      <c r="AW10" s="135" t="s">
        <v>10</v>
      </c>
      <c r="AX10" s="135" t="s">
        <v>11</v>
      </c>
      <c r="AY10" s="131" t="s">
        <v>6</v>
      </c>
      <c r="AZ10" s="131" t="s">
        <v>7</v>
      </c>
      <c r="BA10" s="131" t="s">
        <v>12</v>
      </c>
      <c r="BB10" s="131"/>
      <c r="BC10" s="132" t="s">
        <v>13</v>
      </c>
      <c r="BD10" s="133"/>
      <c r="BE10" s="137" t="s">
        <v>19</v>
      </c>
      <c r="BF10" s="131" t="s">
        <v>14</v>
      </c>
    </row>
    <row r="11" spans="2:58" s="26" customFormat="1">
      <c r="B11" s="131"/>
      <c r="C11" s="131"/>
      <c r="D11" s="131"/>
      <c r="E11" s="135"/>
      <c r="F11" s="136"/>
      <c r="G11" s="28" t="s">
        <v>15</v>
      </c>
      <c r="H11" s="28" t="s">
        <v>16</v>
      </c>
      <c r="I11" s="135"/>
      <c r="J11" s="135"/>
      <c r="K11" s="131"/>
      <c r="L11" s="131"/>
      <c r="M11" s="29" t="s">
        <v>17</v>
      </c>
      <c r="N11" s="30" t="s">
        <v>18</v>
      </c>
      <c r="O11" s="29" t="s">
        <v>13</v>
      </c>
      <c r="P11" s="30" t="s">
        <v>18</v>
      </c>
      <c r="Q11" s="138"/>
      <c r="R11" s="131"/>
      <c r="T11" s="27"/>
      <c r="V11" s="131"/>
      <c r="W11" s="131"/>
      <c r="X11" s="131"/>
      <c r="Y11" s="135"/>
      <c r="Z11" s="136"/>
      <c r="AA11" s="28" t="s">
        <v>15</v>
      </c>
      <c r="AB11" s="28" t="s">
        <v>16</v>
      </c>
      <c r="AC11" s="135"/>
      <c r="AD11" s="135"/>
      <c r="AE11" s="131"/>
      <c r="AF11" s="131"/>
      <c r="AG11" s="29" t="s">
        <v>17</v>
      </c>
      <c r="AH11" s="30" t="s">
        <v>18</v>
      </c>
      <c r="AI11" s="29" t="s">
        <v>13</v>
      </c>
      <c r="AJ11" s="30" t="s">
        <v>18</v>
      </c>
      <c r="AK11" s="138"/>
      <c r="AL11" s="131"/>
      <c r="AN11" s="27"/>
      <c r="AP11" s="131"/>
      <c r="AQ11" s="131"/>
      <c r="AR11" s="131"/>
      <c r="AS11" s="135"/>
      <c r="AT11" s="136"/>
      <c r="AU11" s="28" t="s">
        <v>15</v>
      </c>
      <c r="AV11" s="28" t="s">
        <v>16</v>
      </c>
      <c r="AW11" s="135"/>
      <c r="AX11" s="135"/>
      <c r="AY11" s="131"/>
      <c r="AZ11" s="131"/>
      <c r="BA11" s="29" t="s">
        <v>17</v>
      </c>
      <c r="BB11" s="30" t="s">
        <v>18</v>
      </c>
      <c r="BC11" s="29" t="s">
        <v>13</v>
      </c>
      <c r="BD11" s="30" t="s">
        <v>18</v>
      </c>
      <c r="BE11" s="138"/>
      <c r="BF11" s="131"/>
    </row>
    <row r="12" spans="2:58" s="26" customFormat="1">
      <c r="B12" s="10" t="s">
        <v>20</v>
      </c>
      <c r="C12" s="148" t="s">
        <v>21</v>
      </c>
      <c r="D12" s="148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150" t="s">
        <v>28</v>
      </c>
      <c r="L12" s="148"/>
      <c r="M12" s="12" t="s">
        <v>46</v>
      </c>
      <c r="N12" s="13" t="s">
        <v>47</v>
      </c>
      <c r="O12" s="12" t="s">
        <v>50</v>
      </c>
      <c r="P12" s="13" t="s">
        <v>51</v>
      </c>
      <c r="Q12" s="13" t="s">
        <v>52</v>
      </c>
      <c r="R12" s="10"/>
      <c r="T12" s="27"/>
      <c r="V12" s="10" t="s">
        <v>20</v>
      </c>
      <c r="W12" s="148" t="s">
        <v>21</v>
      </c>
      <c r="X12" s="148"/>
      <c r="Y12" s="11" t="s">
        <v>22</v>
      </c>
      <c r="Z12" s="11" t="s">
        <v>23</v>
      </c>
      <c r="AA12" s="11" t="s">
        <v>24</v>
      </c>
      <c r="AB12" s="11" t="s">
        <v>25</v>
      </c>
      <c r="AC12" s="11" t="s">
        <v>26</v>
      </c>
      <c r="AD12" s="11" t="s">
        <v>27</v>
      </c>
      <c r="AE12" s="150" t="s">
        <v>28</v>
      </c>
      <c r="AF12" s="148"/>
      <c r="AG12" s="12" t="s">
        <v>46</v>
      </c>
      <c r="AH12" s="13" t="s">
        <v>47</v>
      </c>
      <c r="AI12" s="12" t="s">
        <v>50</v>
      </c>
      <c r="AJ12" s="13" t="s">
        <v>51</v>
      </c>
      <c r="AK12" s="13" t="s">
        <v>52</v>
      </c>
      <c r="AL12" s="10"/>
      <c r="AN12" s="27"/>
      <c r="AP12" s="10" t="s">
        <v>20</v>
      </c>
      <c r="AQ12" s="148" t="s">
        <v>21</v>
      </c>
      <c r="AR12" s="148"/>
      <c r="AS12" s="11" t="s">
        <v>22</v>
      </c>
      <c r="AT12" s="11" t="s">
        <v>23</v>
      </c>
      <c r="AU12" s="11" t="s">
        <v>24</v>
      </c>
      <c r="AV12" s="11" t="s">
        <v>25</v>
      </c>
      <c r="AW12" s="11" t="s">
        <v>26</v>
      </c>
      <c r="AX12" s="11" t="s">
        <v>27</v>
      </c>
      <c r="AY12" s="150" t="s">
        <v>28</v>
      </c>
      <c r="AZ12" s="148"/>
      <c r="BA12" s="12" t="s">
        <v>46</v>
      </c>
      <c r="BB12" s="13" t="s">
        <v>47</v>
      </c>
      <c r="BC12" s="12" t="s">
        <v>50</v>
      </c>
      <c r="BD12" s="13" t="s">
        <v>51</v>
      </c>
      <c r="BE12" s="13" t="s">
        <v>52</v>
      </c>
      <c r="BF12" s="10"/>
    </row>
    <row r="13" spans="2:58" s="3" customFormat="1" ht="6" customHeight="1">
      <c r="E13" s="4"/>
      <c r="F13" s="4"/>
      <c r="G13" s="4"/>
      <c r="H13" s="4"/>
      <c r="I13" s="4"/>
      <c r="J13" s="4"/>
      <c r="K13" s="5"/>
      <c r="M13" s="6"/>
      <c r="N13" s="7"/>
      <c r="O13" s="6"/>
      <c r="P13" s="7"/>
      <c r="Q13" s="8"/>
      <c r="T13" s="31"/>
      <c r="Y13" s="4"/>
      <c r="Z13" s="4"/>
      <c r="AA13" s="4"/>
      <c r="AB13" s="4"/>
      <c r="AC13" s="4"/>
      <c r="AD13" s="4"/>
      <c r="AE13" s="5"/>
      <c r="AG13" s="6"/>
      <c r="AH13" s="7"/>
      <c r="AI13" s="6"/>
      <c r="AJ13" s="7"/>
      <c r="AK13" s="8"/>
      <c r="AN13" s="31"/>
      <c r="AS13" s="4"/>
      <c r="AT13" s="4"/>
      <c r="AU13" s="4"/>
      <c r="AV13" s="4"/>
      <c r="AW13" s="4"/>
      <c r="AX13" s="4"/>
      <c r="AY13" s="5"/>
      <c r="BA13" s="6"/>
      <c r="BB13" s="7"/>
      <c r="BC13" s="6"/>
      <c r="BD13" s="7"/>
      <c r="BE13" s="8"/>
    </row>
    <row r="14" spans="2:58" ht="20.100000000000001" customHeight="1">
      <c r="B14" s="32">
        <v>1</v>
      </c>
      <c r="C14" s="33" t="str">
        <f>IFERROR(VLOOKUP(WEEKDAY(D14,2),MST!$B$3:$C$9,2,0),"")</f>
        <v>Kamis</v>
      </c>
      <c r="D14" s="34">
        <f>E7</f>
        <v>44287</v>
      </c>
      <c r="E14" s="35">
        <f t="shared" ref="E14:E44" si="0">F14+G14+H14+I14+J14</f>
        <v>15525635</v>
      </c>
      <c r="F14" s="35">
        <f t="shared" ref="F14:F44" si="1">SUM(Z14,AT14)</f>
        <v>0</v>
      </c>
      <c r="G14" s="35">
        <f t="shared" ref="G14:G44" si="2">SUM(AA14,AU14)</f>
        <v>0</v>
      </c>
      <c r="H14" s="35">
        <f t="shared" ref="H14:H44" si="3">SUM(AB14,AV14)</f>
        <v>0</v>
      </c>
      <c r="I14" s="35">
        <f t="shared" ref="I14:I44" si="4">SUM(AC14,AW14)</f>
        <v>15525635</v>
      </c>
      <c r="J14" s="35">
        <f t="shared" ref="J14:J44" si="5">SUM(AD14,AX14)</f>
        <v>0</v>
      </c>
      <c r="K14" s="36"/>
      <c r="L14" s="37"/>
      <c r="M14" s="35">
        <f t="shared" ref="M14:M44" si="6">SUM(AG14,BA14)</f>
        <v>15525635</v>
      </c>
      <c r="N14" s="35">
        <f>M14-I14</f>
        <v>0</v>
      </c>
      <c r="O14" s="35">
        <f t="shared" ref="O14:O44" si="7">SUM(AI14,BC14)</f>
        <v>0</v>
      </c>
      <c r="P14" s="35">
        <f t="shared" ref="P14:P44" si="8">O14-F14-G14-H14</f>
        <v>0</v>
      </c>
      <c r="Q14" s="35"/>
      <c r="R14" s="38"/>
      <c r="T14" s="21"/>
      <c r="V14" s="32">
        <v>1</v>
      </c>
      <c r="W14" s="33" t="str">
        <f>$C14</f>
        <v>Kamis</v>
      </c>
      <c r="X14" s="34">
        <f>$D14</f>
        <v>44287</v>
      </c>
      <c r="Y14" s="35">
        <f>Z14+AA14+AB14+AC14+AD14</f>
        <v>0</v>
      </c>
      <c r="Z14" s="39"/>
      <c r="AA14" s="105"/>
      <c r="AB14" s="105"/>
      <c r="AC14" s="106"/>
      <c r="AD14" s="39"/>
      <c r="AE14" s="36" t="str">
        <f>IF(AF14=0,"",VLOOKUP(WEEKDAY(AF14,2),MST!$B$3:$C$9,2,0))</f>
        <v/>
      </c>
      <c r="AF14" s="72"/>
      <c r="AG14" s="106"/>
      <c r="AH14" s="35">
        <f t="shared" ref="AH14:AH44" si="9">AG14-AC14</f>
        <v>0</v>
      </c>
      <c r="AI14" s="106"/>
      <c r="AJ14" s="35">
        <f>AI14-Z14-AA14-AB14</f>
        <v>0</v>
      </c>
      <c r="AK14" s="67">
        <f>IF(AF14=0,0,AF14-X14)</f>
        <v>0</v>
      </c>
      <c r="AL14" s="41"/>
      <c r="AN14" s="21"/>
      <c r="AP14" s="32">
        <v>1</v>
      </c>
      <c r="AQ14" s="33" t="str">
        <f>$C14</f>
        <v>Kamis</v>
      </c>
      <c r="AR14" s="34">
        <f>$D14</f>
        <v>44287</v>
      </c>
      <c r="AS14" s="35">
        <f>AT14+AU14+AV14+AW14+AX14</f>
        <v>15525635</v>
      </c>
      <c r="AT14" s="39"/>
      <c r="AU14" s="39"/>
      <c r="AV14" s="39"/>
      <c r="AW14" s="39">
        <v>15525635</v>
      </c>
      <c r="AX14" s="39"/>
      <c r="AY14" s="36" t="str">
        <f>IF(AZ14=0,"",VLOOKUP(WEEKDAY(AZ14,2),MST!$B$3:$C$9,2,0))</f>
        <v>Senin</v>
      </c>
      <c r="AZ14" s="81">
        <v>44291</v>
      </c>
      <c r="BA14" s="84">
        <v>15525635</v>
      </c>
      <c r="BB14" s="35">
        <f t="shared" ref="BB14:BB44" si="10">BA14-AW14</f>
        <v>0</v>
      </c>
      <c r="BC14" s="84"/>
      <c r="BD14" s="35">
        <f>BC14-AT14-AU14-AV14</f>
        <v>0</v>
      </c>
      <c r="BE14" s="68">
        <f>IF(AZ14=0,0,AZ14-AR14)</f>
        <v>4</v>
      </c>
      <c r="BF14" s="41"/>
    </row>
    <row r="15" spans="2:58" s="114" customFormat="1" ht="20.100000000000001" customHeight="1">
      <c r="B15" s="107">
        <f t="shared" ref="B15:B44" si="11">B14+1</f>
        <v>2</v>
      </c>
      <c r="C15" s="108" t="str">
        <f>IFERROR(VLOOKUP(WEEKDAY(D15,2),MST!$B$3:$C$9,2,0),"")</f>
        <v>Jumat</v>
      </c>
      <c r="D15" s="109">
        <f>D14+1</f>
        <v>44288</v>
      </c>
      <c r="E15" s="110">
        <f t="shared" si="0"/>
        <v>0</v>
      </c>
      <c r="F15" s="110">
        <f t="shared" si="1"/>
        <v>0</v>
      </c>
      <c r="G15" s="110">
        <f t="shared" si="2"/>
        <v>0</v>
      </c>
      <c r="H15" s="110">
        <f t="shared" si="3"/>
        <v>0</v>
      </c>
      <c r="I15" s="110">
        <f t="shared" si="4"/>
        <v>0</v>
      </c>
      <c r="J15" s="110">
        <f t="shared" si="5"/>
        <v>0</v>
      </c>
      <c r="K15" s="111"/>
      <c r="L15" s="112"/>
      <c r="M15" s="110">
        <f t="shared" si="6"/>
        <v>0</v>
      </c>
      <c r="N15" s="110">
        <f t="shared" ref="N15:N44" si="12">M15-I15</f>
        <v>0</v>
      </c>
      <c r="O15" s="110">
        <f t="shared" si="7"/>
        <v>0</v>
      </c>
      <c r="P15" s="110">
        <f t="shared" si="8"/>
        <v>0</v>
      </c>
      <c r="Q15" s="110"/>
      <c r="R15" s="113"/>
      <c r="T15" s="115"/>
      <c r="V15" s="107">
        <f t="shared" ref="V15:V44" si="13">V14+1</f>
        <v>2</v>
      </c>
      <c r="W15" s="108" t="str">
        <f t="shared" ref="W15:W44" si="14">$C15</f>
        <v>Jumat</v>
      </c>
      <c r="X15" s="109">
        <f t="shared" ref="X15:X44" si="15">$D15</f>
        <v>44288</v>
      </c>
      <c r="Y15" s="110">
        <f t="shared" ref="Y15:Y44" si="16">Z15+AA15+AB15+AC15+AD15</f>
        <v>0</v>
      </c>
      <c r="Z15" s="116"/>
      <c r="AA15" s="117"/>
      <c r="AB15" s="117"/>
      <c r="AC15" s="118"/>
      <c r="AD15" s="116"/>
      <c r="AE15" s="111" t="str">
        <f>IF(AF15=0,"",VLOOKUP(WEEKDAY(AF15,2),MST!$B$3:$C$9,2,0))</f>
        <v/>
      </c>
      <c r="AF15" s="119"/>
      <c r="AG15" s="118"/>
      <c r="AH15" s="110">
        <f t="shared" si="9"/>
        <v>0</v>
      </c>
      <c r="AI15" s="118"/>
      <c r="AJ15" s="110">
        <f t="shared" ref="AJ15:AJ44" si="17">AI15-Z15-AA15-AB15</f>
        <v>0</v>
      </c>
      <c r="AK15" s="120">
        <f t="shared" ref="AK15:AK44" si="18">IF(AF15=0,0,AF15-X15)</f>
        <v>0</v>
      </c>
      <c r="AL15" s="121"/>
      <c r="AN15" s="115"/>
      <c r="AP15" s="107">
        <f t="shared" ref="AP15:AP44" si="19">AP14+1</f>
        <v>2</v>
      </c>
      <c r="AQ15" s="108" t="str">
        <f t="shared" ref="AQ15:AQ44" si="20">$C15</f>
        <v>Jumat</v>
      </c>
      <c r="AR15" s="109">
        <f t="shared" ref="AR15:AR44" si="21">$D15</f>
        <v>44288</v>
      </c>
      <c r="AS15" s="110">
        <f t="shared" ref="AS15:AS44" si="22">AT15+AU15+AV15+AW15+AX15</f>
        <v>0</v>
      </c>
      <c r="AT15" s="116"/>
      <c r="AU15" s="116"/>
      <c r="AV15" s="116"/>
      <c r="AW15" s="84"/>
      <c r="AX15" s="116"/>
      <c r="AY15" s="36" t="str">
        <f>IF(AZ15=0,"",VLOOKUP(WEEKDAY(AZ15,2),MST!$B$3:$C$9,2,0))</f>
        <v/>
      </c>
      <c r="AZ15" s="81"/>
      <c r="BA15" s="84"/>
      <c r="BB15" s="110">
        <f t="shared" si="10"/>
        <v>0</v>
      </c>
      <c r="BC15" s="128"/>
      <c r="BD15" s="110">
        <f t="shared" ref="BD15:BD44" si="23">BC15-AT15-AU15-AV15</f>
        <v>0</v>
      </c>
      <c r="BE15" s="120">
        <f t="shared" ref="BE15:BE44" si="24">IF(AZ15=0,0,AZ15-AR15)</f>
        <v>0</v>
      </c>
      <c r="BF15" s="122"/>
    </row>
    <row r="16" spans="2:58" ht="20.100000000000001" customHeight="1">
      <c r="B16" s="32">
        <f t="shared" si="11"/>
        <v>3</v>
      </c>
      <c r="C16" s="33" t="str">
        <f>IFERROR(VLOOKUP(WEEKDAY(D16,2),MST!$B$3:$C$9,2,0),"")</f>
        <v>Sabtu</v>
      </c>
      <c r="D16" s="34">
        <f t="shared" ref="D16:D40" si="25">D15+1</f>
        <v>44289</v>
      </c>
      <c r="E16" s="35">
        <f t="shared" si="0"/>
        <v>3274492</v>
      </c>
      <c r="F16" s="35">
        <f t="shared" si="1"/>
        <v>0</v>
      </c>
      <c r="G16" s="35">
        <f t="shared" si="2"/>
        <v>0</v>
      </c>
      <c r="H16" s="35">
        <f t="shared" si="3"/>
        <v>0</v>
      </c>
      <c r="I16" s="35">
        <f t="shared" si="4"/>
        <v>3274492</v>
      </c>
      <c r="J16" s="35">
        <f t="shared" si="5"/>
        <v>0</v>
      </c>
      <c r="K16" s="36"/>
      <c r="L16" s="37"/>
      <c r="M16" s="35">
        <f t="shared" si="6"/>
        <v>3274492</v>
      </c>
      <c r="N16" s="35">
        <f t="shared" si="12"/>
        <v>0</v>
      </c>
      <c r="O16" s="35">
        <f t="shared" si="7"/>
        <v>0</v>
      </c>
      <c r="P16" s="35">
        <f t="shared" si="8"/>
        <v>0</v>
      </c>
      <c r="Q16" s="35"/>
      <c r="R16" s="42"/>
      <c r="T16" s="21"/>
      <c r="V16" s="32">
        <f t="shared" si="13"/>
        <v>3</v>
      </c>
      <c r="W16" s="33" t="str">
        <f t="shared" si="14"/>
        <v>Sabtu</v>
      </c>
      <c r="X16" s="34">
        <f t="shared" si="15"/>
        <v>44289</v>
      </c>
      <c r="Y16" s="35">
        <f t="shared" si="16"/>
        <v>0</v>
      </c>
      <c r="Z16" s="39"/>
      <c r="AA16" s="105"/>
      <c r="AB16" s="105"/>
      <c r="AC16" s="106"/>
      <c r="AD16" s="39"/>
      <c r="AE16" s="36" t="str">
        <f>IF(AF16=0,"",VLOOKUP(WEEKDAY(AF16,2),MST!$B$3:$C$9,2,0))</f>
        <v/>
      </c>
      <c r="AF16" s="81"/>
      <c r="AG16" s="106"/>
      <c r="AH16" s="35">
        <f t="shared" si="9"/>
        <v>0</v>
      </c>
      <c r="AI16" s="106"/>
      <c r="AJ16" s="35">
        <f t="shared" si="17"/>
        <v>0</v>
      </c>
      <c r="AK16" s="68">
        <f t="shared" si="18"/>
        <v>0</v>
      </c>
      <c r="AL16" s="77"/>
      <c r="AN16" s="21"/>
      <c r="AP16" s="32">
        <f t="shared" si="19"/>
        <v>3</v>
      </c>
      <c r="AQ16" s="33" t="str">
        <f t="shared" si="20"/>
        <v>Sabtu</v>
      </c>
      <c r="AR16" s="34">
        <f t="shared" si="21"/>
        <v>44289</v>
      </c>
      <c r="AS16" s="35">
        <f t="shared" si="22"/>
        <v>3274492</v>
      </c>
      <c r="AT16" s="39"/>
      <c r="AU16" s="84"/>
      <c r="AV16" s="39"/>
      <c r="AW16" s="84">
        <v>3274492</v>
      </c>
      <c r="AX16" s="39"/>
      <c r="AY16" s="36" t="str">
        <f>IF(AZ16=0,"",VLOOKUP(WEEKDAY(AZ16,2),MST!$B$3:$C$9,2,0))</f>
        <v>Senin</v>
      </c>
      <c r="AZ16" s="81">
        <v>44291</v>
      </c>
      <c r="BA16" s="84">
        <v>3274492</v>
      </c>
      <c r="BB16" s="35">
        <f t="shared" si="10"/>
        <v>0</v>
      </c>
      <c r="BC16" s="84"/>
      <c r="BD16" s="35">
        <f t="shared" si="23"/>
        <v>0</v>
      </c>
      <c r="BE16" s="68">
        <f t="shared" si="24"/>
        <v>2</v>
      </c>
      <c r="BF16" s="43"/>
    </row>
    <row r="17" spans="2:58" ht="20.100000000000001" customHeight="1">
      <c r="B17" s="32">
        <f t="shared" si="11"/>
        <v>4</v>
      </c>
      <c r="C17" s="33" t="str">
        <f>IFERROR(VLOOKUP(WEEKDAY(D17,2),MST!$B$3:$C$9,2,0),"")</f>
        <v>Minggu</v>
      </c>
      <c r="D17" s="34">
        <f t="shared" si="25"/>
        <v>44290</v>
      </c>
      <c r="E17" s="35">
        <f t="shared" si="0"/>
        <v>0</v>
      </c>
      <c r="F17" s="35">
        <f t="shared" si="1"/>
        <v>0</v>
      </c>
      <c r="G17" s="35">
        <f t="shared" si="2"/>
        <v>0</v>
      </c>
      <c r="H17" s="35">
        <f t="shared" si="3"/>
        <v>0</v>
      </c>
      <c r="I17" s="35">
        <f t="shared" si="4"/>
        <v>0</v>
      </c>
      <c r="J17" s="35">
        <f t="shared" si="5"/>
        <v>0</v>
      </c>
      <c r="K17" s="36"/>
      <c r="L17" s="37"/>
      <c r="M17" s="35">
        <f t="shared" si="6"/>
        <v>0</v>
      </c>
      <c r="N17" s="35">
        <f t="shared" si="12"/>
        <v>0</v>
      </c>
      <c r="O17" s="35">
        <f t="shared" si="7"/>
        <v>0</v>
      </c>
      <c r="P17" s="35">
        <f t="shared" si="8"/>
        <v>0</v>
      </c>
      <c r="Q17" s="35"/>
      <c r="R17" s="42"/>
      <c r="T17" s="21"/>
      <c r="V17" s="32">
        <f t="shared" si="13"/>
        <v>4</v>
      </c>
      <c r="W17" s="33" t="str">
        <f t="shared" si="14"/>
        <v>Minggu</v>
      </c>
      <c r="X17" s="34">
        <f t="shared" si="15"/>
        <v>44290</v>
      </c>
      <c r="Y17" s="35">
        <f t="shared" si="16"/>
        <v>0</v>
      </c>
      <c r="Z17" s="39"/>
      <c r="AA17" s="105"/>
      <c r="AB17" s="105"/>
      <c r="AC17" s="105"/>
      <c r="AD17" s="39"/>
      <c r="AE17" s="36" t="str">
        <f>IF(AF17=0,"",VLOOKUP(WEEKDAY(AF17,2),MST!$B$3:$C$9,2,0))</f>
        <v/>
      </c>
      <c r="AF17" s="40"/>
      <c r="AG17" s="106"/>
      <c r="AH17" s="35">
        <f t="shared" si="9"/>
        <v>0</v>
      </c>
      <c r="AI17" s="106"/>
      <c r="AJ17" s="35">
        <f t="shared" si="17"/>
        <v>0</v>
      </c>
      <c r="AK17" s="68">
        <f t="shared" si="18"/>
        <v>0</v>
      </c>
      <c r="AL17" s="77"/>
      <c r="AN17" s="21"/>
      <c r="AP17" s="32">
        <f t="shared" si="19"/>
        <v>4</v>
      </c>
      <c r="AQ17" s="33" t="str">
        <f t="shared" si="20"/>
        <v>Minggu</v>
      </c>
      <c r="AR17" s="34">
        <f t="shared" si="21"/>
        <v>44290</v>
      </c>
      <c r="AS17" s="35">
        <f t="shared" si="22"/>
        <v>0</v>
      </c>
      <c r="AT17" s="83"/>
      <c r="AU17" s="84"/>
      <c r="AV17" s="123"/>
      <c r="AW17" s="84"/>
      <c r="AX17" s="39"/>
      <c r="AY17" s="36" t="str">
        <f>IF(AZ17=0,"",VLOOKUP(WEEKDAY(AZ17,2),MST!$B$3:$C$9,2,0))</f>
        <v/>
      </c>
      <c r="AZ17" s="81"/>
      <c r="BA17" s="84"/>
      <c r="BB17" s="35">
        <f t="shared" si="10"/>
        <v>0</v>
      </c>
      <c r="BC17" s="84"/>
      <c r="BD17" s="35">
        <f t="shared" si="23"/>
        <v>0</v>
      </c>
      <c r="BE17" s="68">
        <f t="shared" si="24"/>
        <v>0</v>
      </c>
      <c r="BF17" s="43"/>
    </row>
    <row r="18" spans="2:58" ht="20.100000000000001" customHeight="1">
      <c r="B18" s="32">
        <f t="shared" si="11"/>
        <v>5</v>
      </c>
      <c r="C18" s="33" t="str">
        <f>IFERROR(VLOOKUP(WEEKDAY(D18,2),MST!$B$3:$C$9,2,0),"")</f>
        <v>Senin</v>
      </c>
      <c r="D18" s="34">
        <f t="shared" si="25"/>
        <v>44291</v>
      </c>
      <c r="E18" s="35">
        <f t="shared" si="0"/>
        <v>66882581</v>
      </c>
      <c r="F18" s="35">
        <f t="shared" si="1"/>
        <v>0</v>
      </c>
      <c r="G18" s="35">
        <f t="shared" si="2"/>
        <v>0</v>
      </c>
      <c r="H18" s="35">
        <f t="shared" si="3"/>
        <v>0</v>
      </c>
      <c r="I18" s="35">
        <f t="shared" si="4"/>
        <v>66882581</v>
      </c>
      <c r="J18" s="35">
        <f t="shared" si="5"/>
        <v>0</v>
      </c>
      <c r="K18" s="36"/>
      <c r="L18" s="37"/>
      <c r="M18" s="35">
        <f t="shared" si="6"/>
        <v>66882581</v>
      </c>
      <c r="N18" s="35">
        <f t="shared" si="12"/>
        <v>0</v>
      </c>
      <c r="O18" s="35">
        <f t="shared" si="7"/>
        <v>0</v>
      </c>
      <c r="P18" s="35">
        <f t="shared" si="8"/>
        <v>0</v>
      </c>
      <c r="Q18" s="35"/>
      <c r="R18" s="42"/>
      <c r="T18" s="21"/>
      <c r="V18" s="32">
        <f t="shared" si="13"/>
        <v>5</v>
      </c>
      <c r="W18" s="33" t="str">
        <f t="shared" si="14"/>
        <v>Senin</v>
      </c>
      <c r="X18" s="34">
        <f t="shared" si="15"/>
        <v>44291</v>
      </c>
      <c r="Y18" s="35">
        <f t="shared" si="16"/>
        <v>0</v>
      </c>
      <c r="Z18" s="84"/>
      <c r="AA18" s="105"/>
      <c r="AB18" s="105"/>
      <c r="AC18" s="106"/>
      <c r="AD18" s="83"/>
      <c r="AE18" s="36" t="str">
        <f>IF(AF18=0,"",VLOOKUP(WEEKDAY(AF18,2),MST!$B$3:$C$9,2,0))</f>
        <v/>
      </c>
      <c r="AF18" s="81"/>
      <c r="AG18" s="106"/>
      <c r="AH18" s="35">
        <f t="shared" si="9"/>
        <v>0</v>
      </c>
      <c r="AI18" s="106"/>
      <c r="AJ18" s="35">
        <f t="shared" si="17"/>
        <v>0</v>
      </c>
      <c r="AK18" s="68">
        <f t="shared" si="18"/>
        <v>0</v>
      </c>
      <c r="AL18" s="75"/>
      <c r="AN18" s="21"/>
      <c r="AP18" s="32">
        <f t="shared" si="19"/>
        <v>5</v>
      </c>
      <c r="AQ18" s="33" t="str">
        <f t="shared" si="20"/>
        <v>Senin</v>
      </c>
      <c r="AR18" s="34">
        <f t="shared" si="21"/>
        <v>44291</v>
      </c>
      <c r="AS18" s="35">
        <f t="shared" si="22"/>
        <v>66882581</v>
      </c>
      <c r="AT18" s="83"/>
      <c r="AU18" s="84"/>
      <c r="AV18" s="83"/>
      <c r="AW18" s="84">
        <v>66882581</v>
      </c>
      <c r="AX18" s="83"/>
      <c r="AY18" s="36" t="str">
        <f>IF(AZ18=0,"",VLOOKUP(WEEKDAY(AZ18,2),MST!$B$3:$C$9,2,0))</f>
        <v>Selasa</v>
      </c>
      <c r="AZ18" s="81">
        <v>44292</v>
      </c>
      <c r="BA18" s="84">
        <v>66882581</v>
      </c>
      <c r="BB18" s="35">
        <f t="shared" si="10"/>
        <v>0</v>
      </c>
      <c r="BC18" s="84"/>
      <c r="BD18" s="35">
        <f t="shared" si="23"/>
        <v>0</v>
      </c>
      <c r="BE18" s="68">
        <f t="shared" si="24"/>
        <v>1</v>
      </c>
      <c r="BF18" s="43"/>
    </row>
    <row r="19" spans="2:58" ht="20.100000000000001" customHeight="1">
      <c r="B19" s="32">
        <f t="shared" si="11"/>
        <v>6</v>
      </c>
      <c r="C19" s="33" t="str">
        <f>IFERROR(VLOOKUP(WEEKDAY(D19,2),MST!$B$3:$C$9,2,0),"")</f>
        <v>Selasa</v>
      </c>
      <c r="D19" s="34">
        <f t="shared" si="25"/>
        <v>44292</v>
      </c>
      <c r="E19" s="35">
        <f t="shared" si="0"/>
        <v>30365574</v>
      </c>
      <c r="F19" s="35">
        <f t="shared" si="1"/>
        <v>0</v>
      </c>
      <c r="G19" s="35">
        <f t="shared" si="2"/>
        <v>0</v>
      </c>
      <c r="H19" s="35">
        <f t="shared" si="3"/>
        <v>0</v>
      </c>
      <c r="I19" s="35">
        <f t="shared" si="4"/>
        <v>30365574</v>
      </c>
      <c r="J19" s="35">
        <f t="shared" si="5"/>
        <v>0</v>
      </c>
      <c r="K19" s="36"/>
      <c r="L19" s="37"/>
      <c r="M19" s="35">
        <f t="shared" si="6"/>
        <v>30365574</v>
      </c>
      <c r="N19" s="35">
        <f t="shared" si="12"/>
        <v>0</v>
      </c>
      <c r="O19" s="35">
        <f t="shared" si="7"/>
        <v>0</v>
      </c>
      <c r="P19" s="35">
        <f t="shared" si="8"/>
        <v>0</v>
      </c>
      <c r="Q19" s="35"/>
      <c r="R19" s="42"/>
      <c r="T19" s="21"/>
      <c r="V19" s="32">
        <f t="shared" si="13"/>
        <v>6</v>
      </c>
      <c r="W19" s="33" t="str">
        <f t="shared" si="14"/>
        <v>Selasa</v>
      </c>
      <c r="X19" s="34">
        <f t="shared" si="15"/>
        <v>44292</v>
      </c>
      <c r="Y19" s="35">
        <f t="shared" si="16"/>
        <v>0</v>
      </c>
      <c r="Z19" s="39"/>
      <c r="AA19" s="105"/>
      <c r="AB19" s="105"/>
      <c r="AC19" s="106"/>
      <c r="AD19" s="39"/>
      <c r="AE19" s="36" t="str">
        <f>IF(AF19=0,"",VLOOKUP(WEEKDAY(AF19,2),MST!$B$3:$C$9,2,0))</f>
        <v/>
      </c>
      <c r="AF19" s="81"/>
      <c r="AG19" s="106"/>
      <c r="AH19" s="35">
        <f t="shared" si="9"/>
        <v>0</v>
      </c>
      <c r="AI19" s="106"/>
      <c r="AJ19" s="35">
        <f t="shared" si="17"/>
        <v>0</v>
      </c>
      <c r="AK19" s="68">
        <f t="shared" si="18"/>
        <v>0</v>
      </c>
      <c r="AL19" s="77"/>
      <c r="AN19" s="21"/>
      <c r="AP19" s="32">
        <f t="shared" si="19"/>
        <v>6</v>
      </c>
      <c r="AQ19" s="33" t="str">
        <f t="shared" si="20"/>
        <v>Selasa</v>
      </c>
      <c r="AR19" s="34">
        <f t="shared" si="21"/>
        <v>44292</v>
      </c>
      <c r="AS19" s="35">
        <f t="shared" si="22"/>
        <v>30365574</v>
      </c>
      <c r="AT19" s="84"/>
      <c r="AU19" s="84"/>
      <c r="AV19" s="39"/>
      <c r="AW19" s="84">
        <v>30365574</v>
      </c>
      <c r="AX19" s="39"/>
      <c r="AY19" s="36" t="str">
        <f>IF(AZ19=0,"",VLOOKUP(WEEKDAY(AZ19,2),MST!$B$3:$C$9,2,0))</f>
        <v>Rabu</v>
      </c>
      <c r="AZ19" s="40">
        <v>44293</v>
      </c>
      <c r="BA19" s="84">
        <v>30365574</v>
      </c>
      <c r="BB19" s="35">
        <f t="shared" si="10"/>
        <v>0</v>
      </c>
      <c r="BC19" s="84"/>
      <c r="BD19" s="35">
        <f t="shared" si="23"/>
        <v>0</v>
      </c>
      <c r="BE19" s="68">
        <f t="shared" si="24"/>
        <v>1</v>
      </c>
      <c r="BF19" s="43"/>
    </row>
    <row r="20" spans="2:58" ht="20.100000000000001" customHeight="1">
      <c r="B20" s="32">
        <f t="shared" si="11"/>
        <v>7</v>
      </c>
      <c r="C20" s="33" t="str">
        <f>IFERROR(VLOOKUP(WEEKDAY(D20,2),MST!$B$3:$C$9,2,0),"")</f>
        <v>Rabu</v>
      </c>
      <c r="D20" s="34">
        <f t="shared" si="25"/>
        <v>44293</v>
      </c>
      <c r="E20" s="35">
        <f t="shared" si="0"/>
        <v>24950843</v>
      </c>
      <c r="F20" s="35">
        <f t="shared" si="1"/>
        <v>19008000</v>
      </c>
      <c r="G20" s="35">
        <f t="shared" si="2"/>
        <v>0</v>
      </c>
      <c r="H20" s="35">
        <f t="shared" si="3"/>
        <v>0</v>
      </c>
      <c r="I20" s="35">
        <f t="shared" si="4"/>
        <v>5942843</v>
      </c>
      <c r="J20" s="35">
        <f t="shared" si="5"/>
        <v>0</v>
      </c>
      <c r="K20" s="36"/>
      <c r="L20" s="37"/>
      <c r="M20" s="35">
        <f t="shared" si="6"/>
        <v>5942843</v>
      </c>
      <c r="N20" s="35">
        <f t="shared" si="12"/>
        <v>0</v>
      </c>
      <c r="O20" s="35">
        <f t="shared" si="7"/>
        <v>19008000</v>
      </c>
      <c r="P20" s="35">
        <f t="shared" si="8"/>
        <v>0</v>
      </c>
      <c r="Q20" s="35"/>
      <c r="R20" s="42"/>
      <c r="T20" s="21"/>
      <c r="V20" s="32">
        <f t="shared" si="13"/>
        <v>7</v>
      </c>
      <c r="W20" s="33" t="str">
        <f t="shared" si="14"/>
        <v>Rabu</v>
      </c>
      <c r="X20" s="34">
        <f t="shared" si="15"/>
        <v>44293</v>
      </c>
      <c r="Y20" s="35">
        <f t="shared" si="16"/>
        <v>0</v>
      </c>
      <c r="Z20" s="39"/>
      <c r="AA20" s="105"/>
      <c r="AB20" s="105"/>
      <c r="AC20" s="106"/>
      <c r="AD20" s="39"/>
      <c r="AE20" s="36" t="str">
        <f>IF(AF20=0,"",VLOOKUP(WEEKDAY(AF20,2),MST!$B$3:$C$9,2,0))</f>
        <v/>
      </c>
      <c r="AF20" s="81"/>
      <c r="AG20" s="106"/>
      <c r="AH20" s="35">
        <f t="shared" si="9"/>
        <v>0</v>
      </c>
      <c r="AI20" s="106"/>
      <c r="AJ20" s="35">
        <f t="shared" si="17"/>
        <v>0</v>
      </c>
      <c r="AK20" s="68">
        <f t="shared" si="18"/>
        <v>0</v>
      </c>
      <c r="AL20" s="77"/>
      <c r="AN20" s="21"/>
      <c r="AP20" s="32">
        <f t="shared" si="19"/>
        <v>7</v>
      </c>
      <c r="AQ20" s="33" t="str">
        <f t="shared" si="20"/>
        <v>Rabu</v>
      </c>
      <c r="AR20" s="34">
        <f t="shared" si="21"/>
        <v>44293</v>
      </c>
      <c r="AS20" s="35">
        <f t="shared" si="22"/>
        <v>24950843</v>
      </c>
      <c r="AT20" s="83">
        <v>19008000</v>
      </c>
      <c r="AU20" s="84"/>
      <c r="AV20" s="39"/>
      <c r="AW20" s="39">
        <v>5942843</v>
      </c>
      <c r="AX20" s="39"/>
      <c r="AY20" s="36" t="str">
        <f>IF(AZ20=0,"",VLOOKUP(WEEKDAY(AZ20,2),MST!$B$3:$C$9,2,0))</f>
        <v>Kamis</v>
      </c>
      <c r="AZ20" s="40">
        <v>44294</v>
      </c>
      <c r="BA20" s="84">
        <v>5942843</v>
      </c>
      <c r="BB20" s="35">
        <f t="shared" si="10"/>
        <v>0</v>
      </c>
      <c r="BC20" s="84">
        <v>19008000</v>
      </c>
      <c r="BD20" s="35">
        <f t="shared" si="23"/>
        <v>0</v>
      </c>
      <c r="BE20" s="68">
        <f t="shared" si="24"/>
        <v>1</v>
      </c>
      <c r="BF20" s="43"/>
    </row>
    <row r="21" spans="2:58" ht="20.100000000000001" customHeight="1">
      <c r="B21" s="32">
        <f t="shared" si="11"/>
        <v>8</v>
      </c>
      <c r="C21" s="33" t="str">
        <f>IFERROR(VLOOKUP(WEEKDAY(D21,2),MST!$B$3:$C$9,2,0),"")</f>
        <v>Kamis</v>
      </c>
      <c r="D21" s="34">
        <f t="shared" si="25"/>
        <v>44294</v>
      </c>
      <c r="E21" s="35">
        <f t="shared" si="0"/>
        <v>3930198</v>
      </c>
      <c r="F21" s="35">
        <f t="shared" si="1"/>
        <v>0</v>
      </c>
      <c r="G21" s="35">
        <f t="shared" si="2"/>
        <v>0</v>
      </c>
      <c r="H21" s="35">
        <f t="shared" si="3"/>
        <v>0</v>
      </c>
      <c r="I21" s="35">
        <f t="shared" si="4"/>
        <v>3930198</v>
      </c>
      <c r="J21" s="35">
        <f t="shared" si="5"/>
        <v>0</v>
      </c>
      <c r="K21" s="36"/>
      <c r="L21" s="37"/>
      <c r="M21" s="35">
        <f t="shared" si="6"/>
        <v>3930198</v>
      </c>
      <c r="N21" s="35">
        <f t="shared" si="12"/>
        <v>0</v>
      </c>
      <c r="O21" s="35">
        <f t="shared" si="7"/>
        <v>0</v>
      </c>
      <c r="P21" s="35">
        <f t="shared" si="8"/>
        <v>0</v>
      </c>
      <c r="Q21" s="35"/>
      <c r="R21" s="42"/>
      <c r="T21" s="21"/>
      <c r="V21" s="32">
        <f t="shared" si="13"/>
        <v>8</v>
      </c>
      <c r="W21" s="33" t="str">
        <f t="shared" si="14"/>
        <v>Kamis</v>
      </c>
      <c r="X21" s="34">
        <f t="shared" si="15"/>
        <v>44294</v>
      </c>
      <c r="Y21" s="35">
        <f t="shared" si="16"/>
        <v>0</v>
      </c>
      <c r="Z21" s="39"/>
      <c r="AA21" s="105"/>
      <c r="AB21" s="105"/>
      <c r="AC21" s="106"/>
      <c r="AD21" s="39"/>
      <c r="AE21" s="36" t="str">
        <f>IF(AF21=0,"",VLOOKUP(WEEKDAY(AF21,2),MST!$B$3:$C$9,2,0))</f>
        <v/>
      </c>
      <c r="AF21" s="81"/>
      <c r="AG21" s="106"/>
      <c r="AH21" s="35">
        <f t="shared" si="9"/>
        <v>0</v>
      </c>
      <c r="AI21" s="106"/>
      <c r="AJ21" s="35">
        <f t="shared" si="17"/>
        <v>0</v>
      </c>
      <c r="AK21" s="68">
        <f t="shared" si="18"/>
        <v>0</v>
      </c>
      <c r="AL21" s="77"/>
      <c r="AN21" s="21"/>
      <c r="AP21" s="32">
        <f t="shared" si="19"/>
        <v>8</v>
      </c>
      <c r="AQ21" s="33" t="str">
        <f t="shared" si="20"/>
        <v>Kamis</v>
      </c>
      <c r="AR21" s="34">
        <f t="shared" si="21"/>
        <v>44294</v>
      </c>
      <c r="AS21" s="35">
        <f t="shared" si="22"/>
        <v>3930198</v>
      </c>
      <c r="AT21" s="39"/>
      <c r="AU21" s="84"/>
      <c r="AV21" s="84"/>
      <c r="AW21" s="39">
        <v>3930198</v>
      </c>
      <c r="AX21" s="39"/>
      <c r="AY21" s="36" t="str">
        <f>IF(AZ21=0,"",VLOOKUP(WEEKDAY(AZ21,2),MST!$B$3:$C$9,2,0))</f>
        <v>Jumat</v>
      </c>
      <c r="AZ21" s="81">
        <v>44295</v>
      </c>
      <c r="BA21" s="84">
        <v>3930198</v>
      </c>
      <c r="BB21" s="35">
        <f t="shared" si="10"/>
        <v>0</v>
      </c>
      <c r="BC21" s="84"/>
      <c r="BD21" s="35">
        <f t="shared" si="23"/>
        <v>0</v>
      </c>
      <c r="BE21" s="68">
        <f t="shared" si="24"/>
        <v>1</v>
      </c>
      <c r="BF21" s="43"/>
    </row>
    <row r="22" spans="2:58" ht="20.100000000000001" customHeight="1">
      <c r="B22" s="32">
        <f t="shared" si="11"/>
        <v>9</v>
      </c>
      <c r="C22" s="33" t="str">
        <f>IFERROR(VLOOKUP(WEEKDAY(D22,2),MST!$B$3:$C$9,2,0),"")</f>
        <v>Jumat</v>
      </c>
      <c r="D22" s="34">
        <f t="shared" si="25"/>
        <v>44295</v>
      </c>
      <c r="E22" s="35">
        <f t="shared" si="0"/>
        <v>8233407</v>
      </c>
      <c r="F22" s="35">
        <f t="shared" si="1"/>
        <v>0</v>
      </c>
      <c r="G22" s="35">
        <f t="shared" si="2"/>
        <v>0</v>
      </c>
      <c r="H22" s="35">
        <f t="shared" si="3"/>
        <v>0</v>
      </c>
      <c r="I22" s="35">
        <f t="shared" si="4"/>
        <v>8233407</v>
      </c>
      <c r="J22" s="35">
        <f t="shared" si="5"/>
        <v>0</v>
      </c>
      <c r="K22" s="36"/>
      <c r="L22" s="37"/>
      <c r="M22" s="35">
        <f t="shared" si="6"/>
        <v>8233407</v>
      </c>
      <c r="N22" s="35">
        <f t="shared" si="12"/>
        <v>0</v>
      </c>
      <c r="O22" s="35">
        <f t="shared" si="7"/>
        <v>0</v>
      </c>
      <c r="P22" s="35">
        <f t="shared" si="8"/>
        <v>0</v>
      </c>
      <c r="Q22" s="35"/>
      <c r="R22" s="42"/>
      <c r="T22" s="21"/>
      <c r="V22" s="32">
        <f t="shared" si="13"/>
        <v>9</v>
      </c>
      <c r="W22" s="33" t="str">
        <f t="shared" si="14"/>
        <v>Jumat</v>
      </c>
      <c r="X22" s="34">
        <f t="shared" si="15"/>
        <v>44295</v>
      </c>
      <c r="Y22" s="35">
        <f t="shared" si="16"/>
        <v>0</v>
      </c>
      <c r="Z22" s="39"/>
      <c r="AA22" s="105"/>
      <c r="AB22" s="105"/>
      <c r="AC22" s="106"/>
      <c r="AD22" s="39"/>
      <c r="AE22" s="36" t="str">
        <f>IF(AF22=0,"",VLOOKUP(WEEKDAY(AF22,2),MST!$B$3:$C$9,2,0))</f>
        <v/>
      </c>
      <c r="AF22" s="81"/>
      <c r="AG22" s="106"/>
      <c r="AH22" s="35">
        <f t="shared" si="9"/>
        <v>0</v>
      </c>
      <c r="AI22" s="84"/>
      <c r="AJ22" s="35">
        <f t="shared" si="17"/>
        <v>0</v>
      </c>
      <c r="AK22" s="68">
        <f t="shared" si="18"/>
        <v>0</v>
      </c>
      <c r="AL22" s="77"/>
      <c r="AN22" s="21"/>
      <c r="AP22" s="32">
        <f t="shared" si="19"/>
        <v>9</v>
      </c>
      <c r="AQ22" s="33" t="str">
        <f t="shared" si="20"/>
        <v>Jumat</v>
      </c>
      <c r="AR22" s="34">
        <f t="shared" si="21"/>
        <v>44295</v>
      </c>
      <c r="AS22" s="35">
        <f t="shared" si="22"/>
        <v>8233407</v>
      </c>
      <c r="AT22" s="83"/>
      <c r="AU22" s="84"/>
      <c r="AV22" s="39"/>
      <c r="AW22" s="39">
        <v>8233407</v>
      </c>
      <c r="AX22" s="39"/>
      <c r="AY22" s="36" t="str">
        <f>IF(AZ22=0,"",VLOOKUP(WEEKDAY(AZ22,2),MST!$B$3:$C$9,2,0))</f>
        <v>Senin</v>
      </c>
      <c r="AZ22" s="40">
        <v>44298</v>
      </c>
      <c r="BA22" s="84">
        <v>8233407</v>
      </c>
      <c r="BB22" s="35">
        <f t="shared" si="10"/>
        <v>0</v>
      </c>
      <c r="BC22" s="84"/>
      <c r="BD22" s="35">
        <f t="shared" si="23"/>
        <v>0</v>
      </c>
      <c r="BE22" s="68">
        <f t="shared" si="24"/>
        <v>3</v>
      </c>
      <c r="BF22" s="43"/>
    </row>
    <row r="23" spans="2:58" ht="20.100000000000001" customHeight="1">
      <c r="B23" s="32">
        <f t="shared" si="11"/>
        <v>10</v>
      </c>
      <c r="C23" s="33" t="str">
        <f>IFERROR(VLOOKUP(WEEKDAY(D23,2),MST!$B$3:$C$9,2,0),"")</f>
        <v>Sabtu</v>
      </c>
      <c r="D23" s="34">
        <f t="shared" si="25"/>
        <v>44296</v>
      </c>
      <c r="E23" s="35">
        <f t="shared" si="0"/>
        <v>3298625</v>
      </c>
      <c r="F23" s="35">
        <f t="shared" si="1"/>
        <v>0</v>
      </c>
      <c r="G23" s="35">
        <f t="shared" si="2"/>
        <v>0</v>
      </c>
      <c r="H23" s="35">
        <f t="shared" si="3"/>
        <v>0</v>
      </c>
      <c r="I23" s="35">
        <f t="shared" si="4"/>
        <v>3298625</v>
      </c>
      <c r="J23" s="35">
        <f t="shared" si="5"/>
        <v>0</v>
      </c>
      <c r="K23" s="36"/>
      <c r="L23" s="37"/>
      <c r="M23" s="35">
        <f t="shared" si="6"/>
        <v>3298625</v>
      </c>
      <c r="N23" s="35">
        <f t="shared" si="12"/>
        <v>0</v>
      </c>
      <c r="O23" s="35">
        <f t="shared" si="7"/>
        <v>0</v>
      </c>
      <c r="P23" s="35">
        <f t="shared" si="8"/>
        <v>0</v>
      </c>
      <c r="Q23" s="35"/>
      <c r="R23" s="42"/>
      <c r="T23" s="21"/>
      <c r="V23" s="32">
        <f t="shared" si="13"/>
        <v>10</v>
      </c>
      <c r="W23" s="33" t="str">
        <f t="shared" si="14"/>
        <v>Sabtu</v>
      </c>
      <c r="X23" s="34">
        <f t="shared" si="15"/>
        <v>44296</v>
      </c>
      <c r="Y23" s="35">
        <f t="shared" si="16"/>
        <v>0</v>
      </c>
      <c r="Z23" s="83"/>
      <c r="AA23" s="106"/>
      <c r="AB23" s="105"/>
      <c r="AC23" s="105"/>
      <c r="AD23" s="39"/>
      <c r="AE23" s="36" t="str">
        <f>IF(AF23=0,"",VLOOKUP(WEEKDAY(AF23,2),MST!$B$3:$C$9,2,0))</f>
        <v/>
      </c>
      <c r="AF23" s="81"/>
      <c r="AG23" s="106"/>
      <c r="AH23" s="35">
        <f t="shared" si="9"/>
        <v>0</v>
      </c>
      <c r="AI23" s="106"/>
      <c r="AJ23" s="35">
        <f t="shared" si="17"/>
        <v>0</v>
      </c>
      <c r="AK23" s="68">
        <f t="shared" si="18"/>
        <v>0</v>
      </c>
      <c r="AL23" s="82"/>
      <c r="AN23" s="21"/>
      <c r="AP23" s="32">
        <f t="shared" si="19"/>
        <v>10</v>
      </c>
      <c r="AQ23" s="33" t="str">
        <f t="shared" si="20"/>
        <v>Sabtu</v>
      </c>
      <c r="AR23" s="34">
        <f t="shared" si="21"/>
        <v>44296</v>
      </c>
      <c r="AS23" s="35">
        <f t="shared" si="22"/>
        <v>3298625</v>
      </c>
      <c r="AT23" s="83"/>
      <c r="AU23" s="84"/>
      <c r="AV23" s="39"/>
      <c r="AW23" s="39">
        <v>3298625</v>
      </c>
      <c r="AX23" s="39"/>
      <c r="AY23" s="36" t="str">
        <f>IF(AZ23=0,"",VLOOKUP(WEEKDAY(AZ23,2),MST!$B$3:$C$9,2,0))</f>
        <v>Senin</v>
      </c>
      <c r="AZ23" s="40">
        <v>44298</v>
      </c>
      <c r="BA23" s="84">
        <v>3298625</v>
      </c>
      <c r="BB23" s="35">
        <f t="shared" si="10"/>
        <v>0</v>
      </c>
      <c r="BC23" s="84"/>
      <c r="BD23" s="35">
        <f t="shared" si="23"/>
        <v>0</v>
      </c>
      <c r="BE23" s="68">
        <f t="shared" si="24"/>
        <v>2</v>
      </c>
      <c r="BF23" s="43"/>
    </row>
    <row r="24" spans="2:58" ht="20.100000000000001" customHeight="1">
      <c r="B24" s="32">
        <f t="shared" si="11"/>
        <v>11</v>
      </c>
      <c r="C24" s="33" t="str">
        <f>IFERROR(VLOOKUP(WEEKDAY(D24,2),MST!$B$3:$C$9,2,0),"")</f>
        <v>Minggu</v>
      </c>
      <c r="D24" s="34">
        <f t="shared" si="25"/>
        <v>44297</v>
      </c>
      <c r="E24" s="35">
        <f t="shared" si="0"/>
        <v>0</v>
      </c>
      <c r="F24" s="35">
        <f t="shared" si="1"/>
        <v>0</v>
      </c>
      <c r="G24" s="35">
        <f t="shared" si="2"/>
        <v>0</v>
      </c>
      <c r="H24" s="35">
        <f t="shared" si="3"/>
        <v>0</v>
      </c>
      <c r="I24" s="35">
        <f t="shared" si="4"/>
        <v>0</v>
      </c>
      <c r="J24" s="35">
        <f t="shared" si="5"/>
        <v>0</v>
      </c>
      <c r="K24" s="36"/>
      <c r="L24" s="37"/>
      <c r="M24" s="35">
        <f t="shared" si="6"/>
        <v>0</v>
      </c>
      <c r="N24" s="35">
        <f t="shared" si="12"/>
        <v>0</v>
      </c>
      <c r="O24" s="35">
        <f t="shared" si="7"/>
        <v>0</v>
      </c>
      <c r="P24" s="35">
        <f t="shared" si="8"/>
        <v>0</v>
      </c>
      <c r="Q24" s="35"/>
      <c r="R24" s="42"/>
      <c r="T24" s="21"/>
      <c r="V24" s="32">
        <f t="shared" si="13"/>
        <v>11</v>
      </c>
      <c r="W24" s="33" t="str">
        <f t="shared" si="14"/>
        <v>Minggu</v>
      </c>
      <c r="X24" s="34">
        <f t="shared" si="15"/>
        <v>44297</v>
      </c>
      <c r="Y24" s="35">
        <f t="shared" si="16"/>
        <v>0</v>
      </c>
      <c r="Z24" s="84"/>
      <c r="AA24" s="83"/>
      <c r="AB24" s="39"/>
      <c r="AC24" s="105"/>
      <c r="AD24" s="39"/>
      <c r="AE24" s="36" t="str">
        <f>IF(AF24=0,"",VLOOKUP(WEEKDAY(AF24,2),MST!$B$3:$C$9,2,0))</f>
        <v/>
      </c>
      <c r="AF24" s="81"/>
      <c r="AG24" s="106"/>
      <c r="AH24" s="35">
        <f t="shared" si="9"/>
        <v>0</v>
      </c>
      <c r="AI24" s="106"/>
      <c r="AJ24" s="35">
        <f t="shared" si="17"/>
        <v>0</v>
      </c>
      <c r="AK24" s="68">
        <f t="shared" si="18"/>
        <v>0</v>
      </c>
      <c r="AL24" s="82"/>
      <c r="AN24" s="21"/>
      <c r="AP24" s="32">
        <f t="shared" si="19"/>
        <v>11</v>
      </c>
      <c r="AQ24" s="33" t="str">
        <f t="shared" si="20"/>
        <v>Minggu</v>
      </c>
      <c r="AR24" s="34">
        <f t="shared" si="21"/>
        <v>44297</v>
      </c>
      <c r="AS24" s="35">
        <f t="shared" si="22"/>
        <v>0</v>
      </c>
      <c r="AT24" s="39"/>
      <c r="AU24" s="84"/>
      <c r="AV24" s="39"/>
      <c r="AW24" s="39"/>
      <c r="AX24" s="39"/>
      <c r="AY24" s="36" t="str">
        <f>IF(AZ24=0,"",VLOOKUP(WEEKDAY(AZ24,2),MST!$B$3:$C$9,2,0))</f>
        <v/>
      </c>
      <c r="AZ24" s="81"/>
      <c r="BA24" s="84"/>
      <c r="BB24" s="35">
        <f t="shared" si="10"/>
        <v>0</v>
      </c>
      <c r="BC24" s="84"/>
      <c r="BD24" s="35">
        <f t="shared" si="23"/>
        <v>0</v>
      </c>
      <c r="BE24" s="68">
        <f t="shared" si="24"/>
        <v>0</v>
      </c>
      <c r="BF24" s="43"/>
    </row>
    <row r="25" spans="2:58" ht="20.100000000000001" customHeight="1">
      <c r="B25" s="32">
        <f t="shared" si="11"/>
        <v>12</v>
      </c>
      <c r="C25" s="33" t="str">
        <f>IFERROR(VLOOKUP(WEEKDAY(D25,2),MST!$B$3:$C$9,2,0),"")</f>
        <v>Senin</v>
      </c>
      <c r="D25" s="34">
        <f t="shared" si="25"/>
        <v>44298</v>
      </c>
      <c r="E25" s="35">
        <f t="shared" si="0"/>
        <v>11997489</v>
      </c>
      <c r="F25" s="35">
        <f t="shared" si="1"/>
        <v>0</v>
      </c>
      <c r="G25" s="35">
        <f t="shared" si="2"/>
        <v>0</v>
      </c>
      <c r="H25" s="35">
        <f t="shared" si="3"/>
        <v>0</v>
      </c>
      <c r="I25" s="35">
        <f t="shared" si="4"/>
        <v>11997489</v>
      </c>
      <c r="J25" s="35">
        <f t="shared" si="5"/>
        <v>0</v>
      </c>
      <c r="K25" s="36"/>
      <c r="L25" s="37"/>
      <c r="M25" s="35">
        <f t="shared" si="6"/>
        <v>11997489</v>
      </c>
      <c r="N25" s="35">
        <f t="shared" si="12"/>
        <v>0</v>
      </c>
      <c r="O25" s="35">
        <f t="shared" si="7"/>
        <v>0</v>
      </c>
      <c r="P25" s="35">
        <f t="shared" si="8"/>
        <v>0</v>
      </c>
      <c r="Q25" s="35"/>
      <c r="R25" s="42"/>
      <c r="T25" s="21"/>
      <c r="V25" s="32">
        <f t="shared" si="13"/>
        <v>12</v>
      </c>
      <c r="W25" s="33" t="str">
        <f t="shared" si="14"/>
        <v>Senin</v>
      </c>
      <c r="X25" s="34">
        <f t="shared" si="15"/>
        <v>44298</v>
      </c>
      <c r="Y25" s="35">
        <f t="shared" si="16"/>
        <v>0</v>
      </c>
      <c r="Z25" s="83"/>
      <c r="AA25" s="83"/>
      <c r="AB25" s="39"/>
      <c r="AC25" s="84"/>
      <c r="AD25" s="39"/>
      <c r="AE25" s="36" t="str">
        <f>IF(AF25=0,"",VLOOKUP(WEEKDAY(AF25,2),MST!$B$3:$C$9,2,0))</f>
        <v/>
      </c>
      <c r="AF25" s="40"/>
      <c r="AG25" s="84"/>
      <c r="AH25" s="35">
        <f t="shared" si="9"/>
        <v>0</v>
      </c>
      <c r="AI25" s="84"/>
      <c r="AJ25" s="35">
        <f t="shared" si="17"/>
        <v>0</v>
      </c>
      <c r="AK25" s="68">
        <f t="shared" si="18"/>
        <v>0</v>
      </c>
      <c r="AL25" s="43"/>
      <c r="AN25" s="21"/>
      <c r="AP25" s="32">
        <f t="shared" si="19"/>
        <v>12</v>
      </c>
      <c r="AQ25" s="33" t="str">
        <f t="shared" si="20"/>
        <v>Senin</v>
      </c>
      <c r="AR25" s="34">
        <f t="shared" si="21"/>
        <v>44298</v>
      </c>
      <c r="AS25" s="35">
        <f t="shared" si="22"/>
        <v>11997489</v>
      </c>
      <c r="AT25" s="83"/>
      <c r="AU25" s="84"/>
      <c r="AV25" s="83"/>
      <c r="AW25" s="39">
        <v>11997489</v>
      </c>
      <c r="AX25" s="39"/>
      <c r="AY25" s="36" t="str">
        <f>IF(AZ25=0,"",VLOOKUP(WEEKDAY(AZ25,2),MST!$B$3:$C$9,2,0))</f>
        <v>Selasa</v>
      </c>
      <c r="AZ25" s="81">
        <v>44299</v>
      </c>
      <c r="BA25" s="84">
        <v>11997489</v>
      </c>
      <c r="BB25" s="35">
        <f t="shared" si="10"/>
        <v>0</v>
      </c>
      <c r="BC25" s="84"/>
      <c r="BD25" s="35">
        <f t="shared" si="23"/>
        <v>0</v>
      </c>
      <c r="BE25" s="68">
        <f t="shared" si="24"/>
        <v>1</v>
      </c>
      <c r="BF25" s="43"/>
    </row>
    <row r="26" spans="2:58" ht="20.100000000000001" customHeight="1">
      <c r="B26" s="32">
        <f t="shared" si="11"/>
        <v>13</v>
      </c>
      <c r="C26" s="33" t="str">
        <f>IFERROR(VLOOKUP(WEEKDAY(D26,2),MST!$B$3:$C$9,2,0),"")</f>
        <v>Selasa</v>
      </c>
      <c r="D26" s="34">
        <f t="shared" si="25"/>
        <v>44299</v>
      </c>
      <c r="E26" s="35">
        <f t="shared" si="0"/>
        <v>7768238</v>
      </c>
      <c r="F26" s="35">
        <f t="shared" si="1"/>
        <v>0</v>
      </c>
      <c r="G26" s="35">
        <f t="shared" si="2"/>
        <v>0</v>
      </c>
      <c r="H26" s="35">
        <f t="shared" si="3"/>
        <v>0</v>
      </c>
      <c r="I26" s="35">
        <f t="shared" si="4"/>
        <v>7768238</v>
      </c>
      <c r="J26" s="35">
        <f t="shared" si="5"/>
        <v>0</v>
      </c>
      <c r="K26" s="36"/>
      <c r="L26" s="37"/>
      <c r="M26" s="35">
        <f t="shared" si="6"/>
        <v>7768238</v>
      </c>
      <c r="N26" s="35">
        <f t="shared" si="12"/>
        <v>0</v>
      </c>
      <c r="O26" s="35">
        <f t="shared" si="7"/>
        <v>0</v>
      </c>
      <c r="P26" s="35">
        <f t="shared" si="8"/>
        <v>0</v>
      </c>
      <c r="Q26" s="35"/>
      <c r="R26" s="42"/>
      <c r="T26" s="21"/>
      <c r="V26" s="32">
        <f t="shared" si="13"/>
        <v>13</v>
      </c>
      <c r="W26" s="33" t="str">
        <f t="shared" si="14"/>
        <v>Selasa</v>
      </c>
      <c r="X26" s="34">
        <f t="shared" si="15"/>
        <v>44299</v>
      </c>
      <c r="Y26" s="35">
        <f t="shared" si="16"/>
        <v>0</v>
      </c>
      <c r="Z26" s="39"/>
      <c r="AA26" s="83"/>
      <c r="AB26" s="39"/>
      <c r="AC26" s="83"/>
      <c r="AD26" s="39"/>
      <c r="AE26" s="36" t="str">
        <f>IF(AF26=0,"",VLOOKUP(WEEKDAY(AF26,2),MST!$B$3:$C$9,2,0))</f>
        <v/>
      </c>
      <c r="AF26" s="40"/>
      <c r="AG26" s="84"/>
      <c r="AH26" s="35">
        <f t="shared" si="9"/>
        <v>0</v>
      </c>
      <c r="AI26" s="84"/>
      <c r="AJ26" s="35">
        <f t="shared" si="17"/>
        <v>0</v>
      </c>
      <c r="AK26" s="68">
        <f t="shared" si="18"/>
        <v>0</v>
      </c>
      <c r="AL26" s="76"/>
      <c r="AN26" s="21"/>
      <c r="AP26" s="32">
        <f t="shared" si="19"/>
        <v>13</v>
      </c>
      <c r="AQ26" s="33" t="str">
        <f t="shared" si="20"/>
        <v>Selasa</v>
      </c>
      <c r="AR26" s="34">
        <f t="shared" si="21"/>
        <v>44299</v>
      </c>
      <c r="AS26" s="35">
        <f t="shared" si="22"/>
        <v>7768238</v>
      </c>
      <c r="AT26" s="83"/>
      <c r="AU26" s="84"/>
      <c r="AV26" s="83"/>
      <c r="AW26" s="39">
        <v>7768238</v>
      </c>
      <c r="AX26" s="39"/>
      <c r="AY26" s="36" t="str">
        <f>IF(AZ26=0,"",VLOOKUP(WEEKDAY(AZ26,2),MST!$B$3:$C$9,2,0))</f>
        <v>Rabu</v>
      </c>
      <c r="AZ26" s="81">
        <v>44300</v>
      </c>
      <c r="BA26" s="84">
        <v>7768238</v>
      </c>
      <c r="BB26" s="35">
        <f t="shared" si="10"/>
        <v>0</v>
      </c>
      <c r="BC26" s="84"/>
      <c r="BD26" s="35">
        <f t="shared" si="23"/>
        <v>0</v>
      </c>
      <c r="BE26" s="68">
        <f t="shared" si="24"/>
        <v>1</v>
      </c>
      <c r="BF26" s="43"/>
    </row>
    <row r="27" spans="2:58" ht="20.100000000000001" customHeight="1">
      <c r="B27" s="32">
        <f t="shared" si="11"/>
        <v>14</v>
      </c>
      <c r="C27" s="33" t="str">
        <f>IFERROR(VLOOKUP(WEEKDAY(D27,2),MST!$B$3:$C$9,2,0),"")</f>
        <v>Rabu</v>
      </c>
      <c r="D27" s="34">
        <f t="shared" si="25"/>
        <v>44300</v>
      </c>
      <c r="E27" s="35">
        <f t="shared" si="0"/>
        <v>9210009</v>
      </c>
      <c r="F27" s="35">
        <f t="shared" si="1"/>
        <v>0</v>
      </c>
      <c r="G27" s="35">
        <f t="shared" si="2"/>
        <v>0</v>
      </c>
      <c r="H27" s="35">
        <f t="shared" si="3"/>
        <v>0</v>
      </c>
      <c r="I27" s="35">
        <f t="shared" si="4"/>
        <v>9210009</v>
      </c>
      <c r="J27" s="35">
        <f t="shared" si="5"/>
        <v>0</v>
      </c>
      <c r="K27" s="36"/>
      <c r="L27" s="37"/>
      <c r="M27" s="35">
        <f t="shared" si="6"/>
        <v>9210009</v>
      </c>
      <c r="N27" s="35">
        <f t="shared" si="12"/>
        <v>0</v>
      </c>
      <c r="O27" s="35">
        <f t="shared" si="7"/>
        <v>0</v>
      </c>
      <c r="P27" s="35">
        <f t="shared" si="8"/>
        <v>0</v>
      </c>
      <c r="Q27" s="35"/>
      <c r="R27" s="38"/>
      <c r="T27" s="21"/>
      <c r="V27" s="32">
        <f t="shared" si="13"/>
        <v>14</v>
      </c>
      <c r="W27" s="33" t="str">
        <f t="shared" si="14"/>
        <v>Rabu</v>
      </c>
      <c r="X27" s="34">
        <f t="shared" si="15"/>
        <v>44300</v>
      </c>
      <c r="Y27" s="35">
        <f t="shared" si="16"/>
        <v>0</v>
      </c>
      <c r="Z27" s="39"/>
      <c r="AA27" s="39"/>
      <c r="AB27" s="39"/>
      <c r="AC27" s="83"/>
      <c r="AD27" s="39"/>
      <c r="AE27" s="36" t="str">
        <f>IF(AF27=0,"",VLOOKUP(WEEKDAY(AF27,2),MST!$B$3:$C$9,2,0))</f>
        <v/>
      </c>
      <c r="AF27" s="81"/>
      <c r="AG27" s="84"/>
      <c r="AH27" s="35">
        <f t="shared" si="9"/>
        <v>0</v>
      </c>
      <c r="AI27" s="84"/>
      <c r="AJ27" s="35">
        <f t="shared" si="17"/>
        <v>0</v>
      </c>
      <c r="AK27" s="68">
        <f t="shared" si="18"/>
        <v>0</v>
      </c>
      <c r="AL27" s="41"/>
      <c r="AN27" s="21"/>
      <c r="AP27" s="32">
        <f t="shared" si="19"/>
        <v>14</v>
      </c>
      <c r="AQ27" s="33" t="str">
        <f t="shared" si="20"/>
        <v>Rabu</v>
      </c>
      <c r="AR27" s="34">
        <f t="shared" si="21"/>
        <v>44300</v>
      </c>
      <c r="AS27" s="35">
        <f t="shared" si="22"/>
        <v>9210009</v>
      </c>
      <c r="AT27" s="39"/>
      <c r="AU27" s="84"/>
      <c r="AV27" s="39"/>
      <c r="AW27" s="39">
        <v>9210009</v>
      </c>
      <c r="AX27" s="39"/>
      <c r="AY27" s="36" t="str">
        <f>IF(AZ27=0,"",VLOOKUP(WEEKDAY(AZ27,2),MST!$B$3:$C$9,2,0))</f>
        <v>Kamis</v>
      </c>
      <c r="AZ27" s="81">
        <v>44301</v>
      </c>
      <c r="BA27" s="84">
        <v>9210009</v>
      </c>
      <c r="BB27" s="35">
        <f t="shared" si="10"/>
        <v>0</v>
      </c>
      <c r="BC27" s="84"/>
      <c r="BD27" s="35">
        <f t="shared" si="23"/>
        <v>0</v>
      </c>
      <c r="BE27" s="68">
        <f t="shared" si="24"/>
        <v>1</v>
      </c>
      <c r="BF27" s="41"/>
    </row>
    <row r="28" spans="2:58" ht="20.100000000000001" customHeight="1">
      <c r="B28" s="32">
        <f t="shared" si="11"/>
        <v>15</v>
      </c>
      <c r="C28" s="33" t="str">
        <f>IFERROR(VLOOKUP(WEEKDAY(D28,2),MST!$B$3:$C$9,2,0),"")</f>
        <v>Kamis</v>
      </c>
      <c r="D28" s="34">
        <f t="shared" si="25"/>
        <v>44301</v>
      </c>
      <c r="E28" s="35">
        <f t="shared" si="0"/>
        <v>9675446</v>
      </c>
      <c r="F28" s="35">
        <f t="shared" si="1"/>
        <v>0</v>
      </c>
      <c r="G28" s="35">
        <f t="shared" si="2"/>
        <v>0</v>
      </c>
      <c r="H28" s="35">
        <f t="shared" si="3"/>
        <v>0</v>
      </c>
      <c r="I28" s="35">
        <f t="shared" si="4"/>
        <v>9675446</v>
      </c>
      <c r="J28" s="35">
        <f t="shared" si="5"/>
        <v>0</v>
      </c>
      <c r="K28" s="36"/>
      <c r="L28" s="37"/>
      <c r="M28" s="35">
        <f t="shared" si="6"/>
        <v>9675446</v>
      </c>
      <c r="N28" s="35">
        <f t="shared" si="12"/>
        <v>0</v>
      </c>
      <c r="O28" s="35">
        <f t="shared" si="7"/>
        <v>0</v>
      </c>
      <c r="P28" s="35">
        <f t="shared" si="8"/>
        <v>0</v>
      </c>
      <c r="Q28" s="35"/>
      <c r="R28" s="42"/>
      <c r="T28" s="21"/>
      <c r="V28" s="32">
        <f t="shared" si="13"/>
        <v>15</v>
      </c>
      <c r="W28" s="33" t="str">
        <f t="shared" si="14"/>
        <v>Kamis</v>
      </c>
      <c r="X28" s="34">
        <f t="shared" si="15"/>
        <v>44301</v>
      </c>
      <c r="Y28" s="35">
        <f t="shared" si="16"/>
        <v>0</v>
      </c>
      <c r="Z28" s="84"/>
      <c r="AA28" s="83"/>
      <c r="AB28" s="39"/>
      <c r="AC28" s="83"/>
      <c r="AD28" s="39"/>
      <c r="AE28" s="36" t="str">
        <f>IF(AF28=0,"",VLOOKUP(WEEKDAY(AF28,2),MST!$B$3:$C$9,2,0))</f>
        <v/>
      </c>
      <c r="AF28" s="40"/>
      <c r="AG28" s="84"/>
      <c r="AH28" s="35">
        <f t="shared" si="9"/>
        <v>0</v>
      </c>
      <c r="AI28" s="84"/>
      <c r="AJ28" s="35">
        <f t="shared" si="17"/>
        <v>0</v>
      </c>
      <c r="AK28" s="68">
        <f t="shared" si="18"/>
        <v>0</v>
      </c>
      <c r="AL28" s="76" t="s">
        <v>93</v>
      </c>
      <c r="AN28" s="21"/>
      <c r="AP28" s="32">
        <f t="shared" si="19"/>
        <v>15</v>
      </c>
      <c r="AQ28" s="33" t="str">
        <f t="shared" si="20"/>
        <v>Kamis</v>
      </c>
      <c r="AR28" s="34">
        <f t="shared" si="21"/>
        <v>44301</v>
      </c>
      <c r="AS28" s="35">
        <f t="shared" si="22"/>
        <v>9675446</v>
      </c>
      <c r="AT28" s="83"/>
      <c r="AU28" s="84"/>
      <c r="AV28" s="39"/>
      <c r="AW28" s="39">
        <v>9675446</v>
      </c>
      <c r="AX28" s="39"/>
      <c r="AY28" s="36" t="str">
        <f>IF(AZ28=0,"",VLOOKUP(WEEKDAY(AZ28,2),MST!$B$3:$C$9,2,0))</f>
        <v>Jumat</v>
      </c>
      <c r="AZ28" s="81">
        <v>44302</v>
      </c>
      <c r="BA28" s="84">
        <v>9675446</v>
      </c>
      <c r="BB28" s="35">
        <f t="shared" si="10"/>
        <v>0</v>
      </c>
      <c r="BC28" s="84"/>
      <c r="BD28" s="35">
        <f t="shared" si="23"/>
        <v>0</v>
      </c>
      <c r="BE28" s="68">
        <f t="shared" si="24"/>
        <v>1</v>
      </c>
      <c r="BF28" s="43"/>
    </row>
    <row r="29" spans="2:58" ht="20.100000000000001" customHeight="1">
      <c r="B29" s="32">
        <f t="shared" si="11"/>
        <v>16</v>
      </c>
      <c r="C29" s="33" t="str">
        <f>IFERROR(VLOOKUP(WEEKDAY(D29,2),MST!$B$3:$C$9,2,0),"")</f>
        <v>Jumat</v>
      </c>
      <c r="D29" s="34">
        <f t="shared" si="25"/>
        <v>44302</v>
      </c>
      <c r="E29" s="35">
        <f t="shared" si="0"/>
        <v>45468458</v>
      </c>
      <c r="F29" s="35">
        <f t="shared" si="1"/>
        <v>0</v>
      </c>
      <c r="G29" s="35">
        <f t="shared" si="2"/>
        <v>0</v>
      </c>
      <c r="H29" s="35">
        <f t="shared" si="3"/>
        <v>0</v>
      </c>
      <c r="I29" s="35">
        <f t="shared" si="4"/>
        <v>45468458</v>
      </c>
      <c r="J29" s="35">
        <f t="shared" si="5"/>
        <v>0</v>
      </c>
      <c r="K29" s="36"/>
      <c r="L29" s="37"/>
      <c r="M29" s="35">
        <f t="shared" si="6"/>
        <v>45468458</v>
      </c>
      <c r="N29" s="35">
        <f t="shared" si="12"/>
        <v>0</v>
      </c>
      <c r="O29" s="35">
        <f t="shared" si="7"/>
        <v>0</v>
      </c>
      <c r="P29" s="35">
        <f t="shared" si="8"/>
        <v>0</v>
      </c>
      <c r="Q29" s="35"/>
      <c r="R29" s="42"/>
      <c r="T29" s="21"/>
      <c r="V29" s="32">
        <f t="shared" si="13"/>
        <v>16</v>
      </c>
      <c r="W29" s="33" t="str">
        <f t="shared" si="14"/>
        <v>Jumat</v>
      </c>
      <c r="X29" s="34">
        <f t="shared" si="15"/>
        <v>44302</v>
      </c>
      <c r="Y29" s="35">
        <f t="shared" si="16"/>
        <v>0</v>
      </c>
      <c r="Z29" s="39"/>
      <c r="AA29" s="84"/>
      <c r="AB29" s="79"/>
      <c r="AC29" s="79"/>
      <c r="AD29" s="39"/>
      <c r="AE29" s="36" t="str">
        <f>IF(AF29=0,"",VLOOKUP(WEEKDAY(AF29,2),MST!$B$3:$C$9,2,0))</f>
        <v/>
      </c>
      <c r="AF29" s="81"/>
      <c r="AG29" s="84"/>
      <c r="AH29" s="35">
        <f t="shared" si="9"/>
        <v>0</v>
      </c>
      <c r="AI29" s="84"/>
      <c r="AJ29" s="35">
        <f t="shared" si="17"/>
        <v>0</v>
      </c>
      <c r="AK29" s="68">
        <f t="shared" si="18"/>
        <v>0</v>
      </c>
      <c r="AL29" s="43"/>
      <c r="AN29" s="21"/>
      <c r="AP29" s="32">
        <f t="shared" si="19"/>
        <v>16</v>
      </c>
      <c r="AQ29" s="33" t="str">
        <f t="shared" si="20"/>
        <v>Jumat</v>
      </c>
      <c r="AR29" s="34">
        <f t="shared" si="21"/>
        <v>44302</v>
      </c>
      <c r="AS29" s="35">
        <f t="shared" si="22"/>
        <v>45468458</v>
      </c>
      <c r="AT29" s="83"/>
      <c r="AU29" s="84"/>
      <c r="AV29" s="83"/>
      <c r="AW29" s="39">
        <v>45468458</v>
      </c>
      <c r="AX29" s="39"/>
      <c r="AY29" s="36" t="str">
        <f>IF(AZ29=0,"",VLOOKUP(WEEKDAY(AZ29,2),MST!$B$3:$C$9,2,0))</f>
        <v>Senin</v>
      </c>
      <c r="AZ29" s="81">
        <v>44305</v>
      </c>
      <c r="BA29" s="84">
        <v>45468458</v>
      </c>
      <c r="BB29" s="35">
        <f t="shared" si="10"/>
        <v>0</v>
      </c>
      <c r="BC29" s="84"/>
      <c r="BD29" s="35">
        <f t="shared" si="23"/>
        <v>0</v>
      </c>
      <c r="BE29" s="68">
        <f t="shared" si="24"/>
        <v>3</v>
      </c>
      <c r="BF29" s="43"/>
    </row>
    <row r="30" spans="2:58" ht="20.100000000000001" customHeight="1">
      <c r="B30" s="32">
        <f t="shared" si="11"/>
        <v>17</v>
      </c>
      <c r="C30" s="33" t="str">
        <f>IFERROR(VLOOKUP(WEEKDAY(D30,2),MST!$B$3:$C$9,2,0),"")</f>
        <v>Sabtu</v>
      </c>
      <c r="D30" s="34">
        <f t="shared" si="25"/>
        <v>44303</v>
      </c>
      <c r="E30" s="35">
        <f t="shared" si="0"/>
        <v>0</v>
      </c>
      <c r="F30" s="35">
        <f t="shared" si="1"/>
        <v>0</v>
      </c>
      <c r="G30" s="35">
        <f t="shared" si="2"/>
        <v>0</v>
      </c>
      <c r="H30" s="35">
        <f t="shared" si="3"/>
        <v>0</v>
      </c>
      <c r="I30" s="35">
        <f t="shared" si="4"/>
        <v>0</v>
      </c>
      <c r="J30" s="35">
        <f t="shared" si="5"/>
        <v>0</v>
      </c>
      <c r="K30" s="36"/>
      <c r="L30" s="37"/>
      <c r="M30" s="35">
        <f t="shared" si="6"/>
        <v>0</v>
      </c>
      <c r="N30" s="35">
        <f t="shared" si="12"/>
        <v>0</v>
      </c>
      <c r="O30" s="35">
        <f t="shared" si="7"/>
        <v>0</v>
      </c>
      <c r="P30" s="35">
        <f t="shared" si="8"/>
        <v>0</v>
      </c>
      <c r="Q30" s="35"/>
      <c r="R30" s="42"/>
      <c r="T30" s="21"/>
      <c r="V30" s="32">
        <f t="shared" si="13"/>
        <v>17</v>
      </c>
      <c r="W30" s="33" t="str">
        <f t="shared" si="14"/>
        <v>Sabtu</v>
      </c>
      <c r="X30" s="34">
        <f t="shared" si="15"/>
        <v>44303</v>
      </c>
      <c r="Y30" s="35">
        <f t="shared" si="16"/>
        <v>0</v>
      </c>
      <c r="Z30" s="83"/>
      <c r="AA30" s="83"/>
      <c r="AB30" s="39"/>
      <c r="AC30" s="39"/>
      <c r="AD30" s="39"/>
      <c r="AE30" s="36" t="str">
        <f>IF(AF30=0,"",VLOOKUP(WEEKDAY(AF30,2),MST!$B$3:$C$9,2,0))</f>
        <v/>
      </c>
      <c r="AF30" s="81"/>
      <c r="AG30" s="84"/>
      <c r="AH30" s="35">
        <f t="shared" si="9"/>
        <v>0</v>
      </c>
      <c r="AI30" s="84"/>
      <c r="AJ30" s="35">
        <f t="shared" si="17"/>
        <v>0</v>
      </c>
      <c r="AK30" s="68">
        <f t="shared" si="18"/>
        <v>0</v>
      </c>
      <c r="AL30" s="43"/>
      <c r="AN30" s="21"/>
      <c r="AP30" s="32">
        <f t="shared" si="19"/>
        <v>17</v>
      </c>
      <c r="AQ30" s="33" t="str">
        <f t="shared" si="20"/>
        <v>Sabtu</v>
      </c>
      <c r="AR30" s="34">
        <f t="shared" si="21"/>
        <v>44303</v>
      </c>
      <c r="AS30" s="35">
        <f t="shared" si="22"/>
        <v>0</v>
      </c>
      <c r="AT30" s="83"/>
      <c r="AU30" s="84"/>
      <c r="AV30" s="83"/>
      <c r="AW30" s="39"/>
      <c r="AX30" s="39"/>
      <c r="AY30" s="36" t="str">
        <f>IF(AZ30=0,"",VLOOKUP(WEEKDAY(AZ30,2),MST!$B$3:$C$9,2,0))</f>
        <v/>
      </c>
      <c r="AZ30" s="81"/>
      <c r="BA30" s="84"/>
      <c r="BB30" s="35">
        <f t="shared" si="10"/>
        <v>0</v>
      </c>
      <c r="BC30" s="84"/>
      <c r="BD30" s="35">
        <f t="shared" si="23"/>
        <v>0</v>
      </c>
      <c r="BE30" s="68">
        <f t="shared" si="24"/>
        <v>0</v>
      </c>
      <c r="BF30" s="43"/>
    </row>
    <row r="31" spans="2:58" ht="20.100000000000001" customHeight="1">
      <c r="B31" s="32">
        <f t="shared" si="11"/>
        <v>18</v>
      </c>
      <c r="C31" s="33" t="str">
        <f>IFERROR(VLOOKUP(WEEKDAY(D31,2),MST!$B$3:$C$9,2,0),"")</f>
        <v>Minggu</v>
      </c>
      <c r="D31" s="34">
        <f t="shared" si="25"/>
        <v>44304</v>
      </c>
      <c r="E31" s="35">
        <f t="shared" si="0"/>
        <v>0</v>
      </c>
      <c r="F31" s="35">
        <f t="shared" si="1"/>
        <v>0</v>
      </c>
      <c r="G31" s="35">
        <f t="shared" si="2"/>
        <v>0</v>
      </c>
      <c r="H31" s="35">
        <f t="shared" si="3"/>
        <v>0</v>
      </c>
      <c r="I31" s="35">
        <f t="shared" si="4"/>
        <v>0</v>
      </c>
      <c r="J31" s="35">
        <f t="shared" si="5"/>
        <v>0</v>
      </c>
      <c r="K31" s="36"/>
      <c r="L31" s="37"/>
      <c r="M31" s="35">
        <f t="shared" si="6"/>
        <v>0</v>
      </c>
      <c r="N31" s="35">
        <f t="shared" si="12"/>
        <v>0</v>
      </c>
      <c r="O31" s="35">
        <f t="shared" si="7"/>
        <v>0</v>
      </c>
      <c r="P31" s="35">
        <f t="shared" si="8"/>
        <v>0</v>
      </c>
      <c r="Q31" s="35"/>
      <c r="R31" s="42"/>
      <c r="T31" s="21"/>
      <c r="V31" s="32">
        <f t="shared" si="13"/>
        <v>18</v>
      </c>
      <c r="W31" s="33" t="str">
        <f t="shared" si="14"/>
        <v>Minggu</v>
      </c>
      <c r="X31" s="34">
        <f t="shared" si="15"/>
        <v>44304</v>
      </c>
      <c r="Y31" s="35">
        <f t="shared" si="16"/>
        <v>0</v>
      </c>
      <c r="Z31" s="84"/>
      <c r="AA31" s="84"/>
      <c r="AB31" s="39"/>
      <c r="AC31" s="84"/>
      <c r="AD31" s="39"/>
      <c r="AE31" s="36" t="str">
        <f>IF(AF31=0,"",VLOOKUP(WEEKDAY(AF31,2),MST!$B$3:$C$9,2,0))</f>
        <v/>
      </c>
      <c r="AF31" s="81"/>
      <c r="AG31" s="84"/>
      <c r="AH31" s="35">
        <f t="shared" si="9"/>
        <v>0</v>
      </c>
      <c r="AI31" s="84"/>
      <c r="AJ31" s="35">
        <f t="shared" si="17"/>
        <v>0</v>
      </c>
      <c r="AK31" s="68">
        <f t="shared" si="18"/>
        <v>0</v>
      </c>
      <c r="AL31" s="43"/>
      <c r="AN31" s="21"/>
      <c r="AP31" s="32">
        <f t="shared" si="19"/>
        <v>18</v>
      </c>
      <c r="AQ31" s="33" t="str">
        <f t="shared" si="20"/>
        <v>Minggu</v>
      </c>
      <c r="AR31" s="34">
        <f t="shared" si="21"/>
        <v>44304</v>
      </c>
      <c r="AS31" s="35">
        <f t="shared" si="22"/>
        <v>0</v>
      </c>
      <c r="AT31" s="83"/>
      <c r="AU31" s="83"/>
      <c r="AV31" s="39"/>
      <c r="AW31" s="83"/>
      <c r="AX31" s="39"/>
      <c r="AY31" s="36" t="str">
        <f>IF(AZ31=0,"",VLOOKUP(WEEKDAY(AZ31,2),MST!$B$3:$C$9,2,0))</f>
        <v/>
      </c>
      <c r="AZ31" s="81"/>
      <c r="BA31" s="84"/>
      <c r="BB31" s="35">
        <f t="shared" si="10"/>
        <v>0</v>
      </c>
      <c r="BC31" s="84"/>
      <c r="BD31" s="35">
        <f t="shared" si="23"/>
        <v>0</v>
      </c>
      <c r="BE31" s="68">
        <f t="shared" si="24"/>
        <v>0</v>
      </c>
      <c r="BF31" s="43"/>
    </row>
    <row r="32" spans="2:58" ht="20.100000000000001" customHeight="1">
      <c r="B32" s="32">
        <f t="shared" si="11"/>
        <v>19</v>
      </c>
      <c r="C32" s="33" t="str">
        <f>IFERROR(VLOOKUP(WEEKDAY(D32,2),MST!$B$3:$C$9,2,0),"")</f>
        <v>Senin</v>
      </c>
      <c r="D32" s="34">
        <f t="shared" si="25"/>
        <v>44305</v>
      </c>
      <c r="E32" s="35">
        <f t="shared" si="0"/>
        <v>9296128</v>
      </c>
      <c r="F32" s="35">
        <f t="shared" si="1"/>
        <v>0</v>
      </c>
      <c r="G32" s="35">
        <f t="shared" si="2"/>
        <v>0</v>
      </c>
      <c r="H32" s="35">
        <f t="shared" si="3"/>
        <v>0</v>
      </c>
      <c r="I32" s="35">
        <f t="shared" si="4"/>
        <v>9296128</v>
      </c>
      <c r="J32" s="35">
        <f t="shared" si="5"/>
        <v>0</v>
      </c>
      <c r="K32" s="36"/>
      <c r="L32" s="37"/>
      <c r="M32" s="35">
        <f t="shared" si="6"/>
        <v>9296128</v>
      </c>
      <c r="N32" s="35">
        <f t="shared" si="12"/>
        <v>0</v>
      </c>
      <c r="O32" s="35">
        <f t="shared" si="7"/>
        <v>0</v>
      </c>
      <c r="P32" s="35">
        <f t="shared" si="8"/>
        <v>0</v>
      </c>
      <c r="Q32" s="35"/>
      <c r="R32" s="42"/>
      <c r="T32" s="21"/>
      <c r="V32" s="32">
        <f t="shared" si="13"/>
        <v>19</v>
      </c>
      <c r="W32" s="33" t="str">
        <f t="shared" si="14"/>
        <v>Senin</v>
      </c>
      <c r="X32" s="34">
        <f t="shared" si="15"/>
        <v>44305</v>
      </c>
      <c r="Y32" s="35">
        <f t="shared" si="16"/>
        <v>0</v>
      </c>
      <c r="Z32" s="84"/>
      <c r="AA32" s="83"/>
      <c r="AB32" s="39"/>
      <c r="AC32" s="79"/>
      <c r="AD32" s="39"/>
      <c r="AE32" s="36" t="str">
        <f>IF(AF32=0,"",VLOOKUP(WEEKDAY(AF32,2),MST!$B$3:$C$9,2,0))</f>
        <v/>
      </c>
      <c r="AF32" s="81"/>
      <c r="AG32" s="84"/>
      <c r="AH32" s="35">
        <f t="shared" si="9"/>
        <v>0</v>
      </c>
      <c r="AI32" s="84"/>
      <c r="AJ32" s="35">
        <f t="shared" si="17"/>
        <v>0</v>
      </c>
      <c r="AK32" s="68">
        <f t="shared" si="18"/>
        <v>0</v>
      </c>
      <c r="AL32" s="76"/>
      <c r="AN32" s="21"/>
      <c r="AP32" s="32">
        <f t="shared" si="19"/>
        <v>19</v>
      </c>
      <c r="AQ32" s="33" t="str">
        <f t="shared" si="20"/>
        <v>Senin</v>
      </c>
      <c r="AR32" s="34">
        <f t="shared" si="21"/>
        <v>44305</v>
      </c>
      <c r="AS32" s="35">
        <f t="shared" si="22"/>
        <v>9296128</v>
      </c>
      <c r="AT32" s="83"/>
      <c r="AU32" s="39"/>
      <c r="AV32" s="83"/>
      <c r="AW32" s="39">
        <v>9296128</v>
      </c>
      <c r="AX32" s="39"/>
      <c r="AY32" s="36" t="str">
        <f>IF(AZ32=0,"",VLOOKUP(WEEKDAY(AZ32,2),MST!$B$3:$C$9,2,0))</f>
        <v>Selasa</v>
      </c>
      <c r="AZ32" s="104">
        <v>44306</v>
      </c>
      <c r="BA32" s="84">
        <v>9296128</v>
      </c>
      <c r="BB32" s="35">
        <f t="shared" si="10"/>
        <v>0</v>
      </c>
      <c r="BC32" s="84"/>
      <c r="BD32" s="35">
        <f t="shared" si="23"/>
        <v>0</v>
      </c>
      <c r="BE32" s="68">
        <f t="shared" si="24"/>
        <v>1</v>
      </c>
      <c r="BF32" s="43"/>
    </row>
    <row r="33" spans="2:58" ht="20.100000000000001" customHeight="1">
      <c r="B33" s="32">
        <f t="shared" si="11"/>
        <v>20</v>
      </c>
      <c r="C33" s="33" t="str">
        <f>IFERROR(VLOOKUP(WEEKDAY(D33,2),MST!$B$3:$C$9,2,0),"")</f>
        <v>Selasa</v>
      </c>
      <c r="D33" s="34">
        <f t="shared" si="25"/>
        <v>44306</v>
      </c>
      <c r="E33" s="35">
        <f t="shared" si="0"/>
        <v>4033349</v>
      </c>
      <c r="F33" s="35">
        <f t="shared" si="1"/>
        <v>0</v>
      </c>
      <c r="G33" s="35">
        <f t="shared" si="2"/>
        <v>0</v>
      </c>
      <c r="H33" s="35">
        <f t="shared" si="3"/>
        <v>0</v>
      </c>
      <c r="I33" s="35">
        <f t="shared" si="4"/>
        <v>4033349</v>
      </c>
      <c r="J33" s="35">
        <f t="shared" si="5"/>
        <v>0</v>
      </c>
      <c r="K33" s="36"/>
      <c r="L33" s="37"/>
      <c r="M33" s="35">
        <f t="shared" si="6"/>
        <v>4033349</v>
      </c>
      <c r="N33" s="35">
        <f t="shared" si="12"/>
        <v>0</v>
      </c>
      <c r="O33" s="35">
        <f t="shared" si="7"/>
        <v>0</v>
      </c>
      <c r="P33" s="35">
        <f t="shared" si="8"/>
        <v>0</v>
      </c>
      <c r="Q33" s="35"/>
      <c r="R33" s="42"/>
      <c r="T33" s="21"/>
      <c r="V33" s="32">
        <f t="shared" si="13"/>
        <v>20</v>
      </c>
      <c r="W33" s="33" t="str">
        <f t="shared" si="14"/>
        <v>Selasa</v>
      </c>
      <c r="X33" s="34">
        <f t="shared" si="15"/>
        <v>44306</v>
      </c>
      <c r="Y33" s="35">
        <f t="shared" si="16"/>
        <v>0</v>
      </c>
      <c r="Z33" s="83"/>
      <c r="AA33" s="83"/>
      <c r="AB33" s="39"/>
      <c r="AC33" s="83"/>
      <c r="AD33" s="39"/>
      <c r="AE33" s="36" t="str">
        <f>IF(AF33=0,"",VLOOKUP(WEEKDAY(AF33,2),MST!$B$3:$C$9,2,0))</f>
        <v/>
      </c>
      <c r="AF33" s="81"/>
      <c r="AG33" s="84"/>
      <c r="AH33" s="35">
        <f t="shared" si="9"/>
        <v>0</v>
      </c>
      <c r="AI33" s="84"/>
      <c r="AJ33" s="35">
        <f t="shared" si="17"/>
        <v>0</v>
      </c>
      <c r="AK33" s="68">
        <f t="shared" si="18"/>
        <v>0</v>
      </c>
      <c r="AL33" s="76"/>
      <c r="AN33" s="21"/>
      <c r="AP33" s="32">
        <f t="shared" si="19"/>
        <v>20</v>
      </c>
      <c r="AQ33" s="33" t="str">
        <f t="shared" si="20"/>
        <v>Selasa</v>
      </c>
      <c r="AR33" s="34">
        <f t="shared" si="21"/>
        <v>44306</v>
      </c>
      <c r="AS33" s="35">
        <f t="shared" si="22"/>
        <v>4033349</v>
      </c>
      <c r="AT33" s="83"/>
      <c r="AU33" s="84"/>
      <c r="AV33" s="39"/>
      <c r="AW33" s="83">
        <v>4033349</v>
      </c>
      <c r="AX33" s="39"/>
      <c r="AY33" s="36" t="str">
        <f>IF(AZ33=0,"",VLOOKUP(WEEKDAY(AZ33,2),MST!$B$3:$C$9,2,0))</f>
        <v>Rabu</v>
      </c>
      <c r="AZ33" s="81">
        <v>44307</v>
      </c>
      <c r="BA33" s="84">
        <v>4033349</v>
      </c>
      <c r="BB33" s="35">
        <f t="shared" si="10"/>
        <v>0</v>
      </c>
      <c r="BC33" s="84"/>
      <c r="BD33" s="35">
        <f t="shared" si="23"/>
        <v>0</v>
      </c>
      <c r="BE33" s="68">
        <f t="shared" si="24"/>
        <v>1</v>
      </c>
      <c r="BF33" s="43"/>
    </row>
    <row r="34" spans="2:58" ht="20.100000000000001" customHeight="1">
      <c r="B34" s="32">
        <f t="shared" si="11"/>
        <v>21</v>
      </c>
      <c r="C34" s="33" t="str">
        <f>IFERROR(VLOOKUP(WEEKDAY(D34,2),MST!$B$3:$C$9,2,0),"")</f>
        <v>Rabu</v>
      </c>
      <c r="D34" s="34">
        <f t="shared" si="25"/>
        <v>44307</v>
      </c>
      <c r="E34" s="35">
        <f t="shared" si="0"/>
        <v>7807624</v>
      </c>
      <c r="F34" s="35">
        <f t="shared" si="1"/>
        <v>0</v>
      </c>
      <c r="G34" s="35">
        <f t="shared" si="2"/>
        <v>0</v>
      </c>
      <c r="H34" s="35">
        <f t="shared" si="3"/>
        <v>0</v>
      </c>
      <c r="I34" s="35">
        <f t="shared" si="4"/>
        <v>7807624</v>
      </c>
      <c r="J34" s="35">
        <f t="shared" si="5"/>
        <v>0</v>
      </c>
      <c r="K34" s="36"/>
      <c r="L34" s="37"/>
      <c r="M34" s="35">
        <f t="shared" si="6"/>
        <v>7807624</v>
      </c>
      <c r="N34" s="35">
        <f t="shared" si="12"/>
        <v>0</v>
      </c>
      <c r="O34" s="35">
        <f t="shared" si="7"/>
        <v>0</v>
      </c>
      <c r="P34" s="35">
        <f t="shared" si="8"/>
        <v>0</v>
      </c>
      <c r="Q34" s="35"/>
      <c r="R34" s="42"/>
      <c r="T34" s="21"/>
      <c r="V34" s="32">
        <f t="shared" si="13"/>
        <v>21</v>
      </c>
      <c r="W34" s="33" t="str">
        <f t="shared" si="14"/>
        <v>Rabu</v>
      </c>
      <c r="X34" s="34">
        <f t="shared" si="15"/>
        <v>44307</v>
      </c>
      <c r="Y34" s="35">
        <f t="shared" si="16"/>
        <v>0</v>
      </c>
      <c r="Z34" s="84"/>
      <c r="AA34" s="84"/>
      <c r="AB34" s="84"/>
      <c r="AC34" s="84"/>
      <c r="AD34" s="39"/>
      <c r="AE34" s="36" t="str">
        <f>IF(AF34=0,"",VLOOKUP(WEEKDAY(AF34,2),MST!$B$3:$C$9,2,0))</f>
        <v/>
      </c>
      <c r="AF34" s="81"/>
      <c r="AG34" s="84"/>
      <c r="AH34" s="35">
        <f t="shared" si="9"/>
        <v>0</v>
      </c>
      <c r="AI34" s="84"/>
      <c r="AJ34" s="35">
        <f t="shared" si="17"/>
        <v>0</v>
      </c>
      <c r="AK34" s="68">
        <f t="shared" si="18"/>
        <v>0</v>
      </c>
      <c r="AL34" s="76"/>
      <c r="AN34" s="21"/>
      <c r="AP34" s="32">
        <f t="shared" si="19"/>
        <v>21</v>
      </c>
      <c r="AQ34" s="33" t="str">
        <f t="shared" si="20"/>
        <v>Rabu</v>
      </c>
      <c r="AR34" s="34">
        <f t="shared" si="21"/>
        <v>44307</v>
      </c>
      <c r="AS34" s="35">
        <f t="shared" si="22"/>
        <v>7807624</v>
      </c>
      <c r="AT34" s="83"/>
      <c r="AU34" s="39"/>
      <c r="AV34" s="83"/>
      <c r="AW34" s="39">
        <v>7807624</v>
      </c>
      <c r="AX34" s="39"/>
      <c r="AY34" s="36" t="str">
        <f>IF(AZ34=0,"",VLOOKUP(WEEKDAY(AZ34,2),MST!$B$3:$C$9,2,0))</f>
        <v>Kamis</v>
      </c>
      <c r="AZ34" s="40">
        <v>44308</v>
      </c>
      <c r="BA34" s="84">
        <v>7807624</v>
      </c>
      <c r="BB34" s="35">
        <f t="shared" si="10"/>
        <v>0</v>
      </c>
      <c r="BC34" s="84"/>
      <c r="BD34" s="35">
        <f t="shared" si="23"/>
        <v>0</v>
      </c>
      <c r="BE34" s="68">
        <f t="shared" si="24"/>
        <v>1</v>
      </c>
      <c r="BF34" s="43"/>
    </row>
    <row r="35" spans="2:58" ht="20.100000000000001" customHeight="1">
      <c r="B35" s="32">
        <f t="shared" si="11"/>
        <v>22</v>
      </c>
      <c r="C35" s="33" t="str">
        <f>IFERROR(VLOOKUP(WEEKDAY(D35,2),MST!$B$3:$C$9,2,0),"")</f>
        <v>Kamis</v>
      </c>
      <c r="D35" s="34">
        <f t="shared" si="25"/>
        <v>44308</v>
      </c>
      <c r="E35" s="35">
        <f t="shared" si="0"/>
        <v>9655392</v>
      </c>
      <c r="F35" s="35">
        <f t="shared" si="1"/>
        <v>0</v>
      </c>
      <c r="G35" s="35">
        <f t="shared" si="2"/>
        <v>0</v>
      </c>
      <c r="H35" s="35">
        <f t="shared" si="3"/>
        <v>0</v>
      </c>
      <c r="I35" s="35">
        <f t="shared" si="4"/>
        <v>9655392</v>
      </c>
      <c r="J35" s="35">
        <f t="shared" si="5"/>
        <v>0</v>
      </c>
      <c r="K35" s="36"/>
      <c r="L35" s="37"/>
      <c r="M35" s="35">
        <f t="shared" si="6"/>
        <v>9655392</v>
      </c>
      <c r="N35" s="35">
        <f t="shared" si="12"/>
        <v>0</v>
      </c>
      <c r="O35" s="35">
        <f t="shared" si="7"/>
        <v>0</v>
      </c>
      <c r="P35" s="35">
        <f t="shared" si="8"/>
        <v>0</v>
      </c>
      <c r="Q35" s="35"/>
      <c r="R35" s="42"/>
      <c r="T35" s="21"/>
      <c r="V35" s="32">
        <f t="shared" si="13"/>
        <v>22</v>
      </c>
      <c r="W35" s="33" t="str">
        <f t="shared" si="14"/>
        <v>Kamis</v>
      </c>
      <c r="X35" s="34">
        <f t="shared" si="15"/>
        <v>44308</v>
      </c>
      <c r="Y35" s="35">
        <f t="shared" si="16"/>
        <v>0</v>
      </c>
      <c r="Z35" s="83"/>
      <c r="AA35" s="83"/>
      <c r="AB35" s="39"/>
      <c r="AC35" s="83"/>
      <c r="AD35" s="39"/>
      <c r="AE35" s="36" t="str">
        <f>IF(AF35=0,"",VLOOKUP(WEEKDAY(AF35,2),MST!$B$3:$C$9,2,0))</f>
        <v/>
      </c>
      <c r="AF35" s="81"/>
      <c r="AG35" s="84"/>
      <c r="AH35" s="35">
        <f t="shared" si="9"/>
        <v>0</v>
      </c>
      <c r="AI35" s="84"/>
      <c r="AJ35" s="35">
        <f t="shared" si="17"/>
        <v>0</v>
      </c>
      <c r="AK35" s="68">
        <f t="shared" si="18"/>
        <v>0</v>
      </c>
      <c r="AL35" s="43"/>
      <c r="AN35" s="21"/>
      <c r="AP35" s="32">
        <f t="shared" si="19"/>
        <v>22</v>
      </c>
      <c r="AQ35" s="33" t="str">
        <f t="shared" si="20"/>
        <v>Kamis</v>
      </c>
      <c r="AR35" s="34">
        <f t="shared" si="21"/>
        <v>44308</v>
      </c>
      <c r="AS35" s="35">
        <f t="shared" si="22"/>
        <v>9655392</v>
      </c>
      <c r="AT35" s="83"/>
      <c r="AU35" s="83"/>
      <c r="AV35" s="39"/>
      <c r="AW35" s="83">
        <v>9655392</v>
      </c>
      <c r="AX35" s="39"/>
      <c r="AY35" s="36" t="str">
        <f>IF(AZ35=0,"",VLOOKUP(WEEKDAY(AZ35,2),MST!$B$3:$C$9,2,0))</f>
        <v>Jumat</v>
      </c>
      <c r="AZ35" s="81">
        <v>44309</v>
      </c>
      <c r="BA35" s="84">
        <v>9655392</v>
      </c>
      <c r="BB35" s="35">
        <f t="shared" si="10"/>
        <v>0</v>
      </c>
      <c r="BC35" s="84"/>
      <c r="BD35" s="35">
        <f t="shared" si="23"/>
        <v>0</v>
      </c>
      <c r="BE35" s="68">
        <f t="shared" si="24"/>
        <v>1</v>
      </c>
      <c r="BF35" s="43"/>
    </row>
    <row r="36" spans="2:58" ht="20.100000000000001" customHeight="1">
      <c r="B36" s="32">
        <f t="shared" si="11"/>
        <v>23</v>
      </c>
      <c r="C36" s="33" t="str">
        <f>IFERROR(VLOOKUP(WEEKDAY(D36,2),MST!$B$3:$C$9,2,0),"")</f>
        <v>Jumat</v>
      </c>
      <c r="D36" s="34">
        <f t="shared" si="25"/>
        <v>44309</v>
      </c>
      <c r="E36" s="35">
        <f t="shared" si="0"/>
        <v>66502047</v>
      </c>
      <c r="F36" s="35">
        <f t="shared" si="1"/>
        <v>0</v>
      </c>
      <c r="G36" s="35">
        <f t="shared" si="2"/>
        <v>0</v>
      </c>
      <c r="H36" s="35">
        <f t="shared" si="3"/>
        <v>0</v>
      </c>
      <c r="I36" s="35">
        <f t="shared" si="4"/>
        <v>66502047</v>
      </c>
      <c r="J36" s="35">
        <f t="shared" si="5"/>
        <v>0</v>
      </c>
      <c r="K36" s="36"/>
      <c r="L36" s="37"/>
      <c r="M36" s="35">
        <f t="shared" si="6"/>
        <v>66502047</v>
      </c>
      <c r="N36" s="35">
        <f t="shared" si="12"/>
        <v>0</v>
      </c>
      <c r="O36" s="35">
        <f t="shared" si="7"/>
        <v>0</v>
      </c>
      <c r="P36" s="35">
        <f t="shared" si="8"/>
        <v>0</v>
      </c>
      <c r="Q36" s="35"/>
      <c r="R36" s="42"/>
      <c r="T36" s="21"/>
      <c r="V36" s="32">
        <f t="shared" si="13"/>
        <v>23</v>
      </c>
      <c r="W36" s="33" t="str">
        <f t="shared" si="14"/>
        <v>Jumat</v>
      </c>
      <c r="X36" s="34">
        <f t="shared" si="15"/>
        <v>44309</v>
      </c>
      <c r="Y36" s="35">
        <f t="shared" si="16"/>
        <v>0</v>
      </c>
      <c r="Z36" s="83"/>
      <c r="AA36" s="84"/>
      <c r="AB36" s="39"/>
      <c r="AC36" s="84"/>
      <c r="AD36" s="39"/>
      <c r="AE36" s="36" t="str">
        <f>IF(AF36=0,"",VLOOKUP(WEEKDAY(AF36,2),MST!$B$3:$C$9,2,0))</f>
        <v/>
      </c>
      <c r="AF36" s="81"/>
      <c r="AG36" s="84"/>
      <c r="AH36" s="35">
        <f t="shared" si="9"/>
        <v>0</v>
      </c>
      <c r="AI36" s="84"/>
      <c r="AJ36" s="35">
        <f t="shared" si="17"/>
        <v>0</v>
      </c>
      <c r="AK36" s="68">
        <f t="shared" si="18"/>
        <v>0</v>
      </c>
      <c r="AL36" s="76"/>
      <c r="AN36" s="21"/>
      <c r="AP36" s="32">
        <f t="shared" si="19"/>
        <v>23</v>
      </c>
      <c r="AQ36" s="33" t="str">
        <f t="shared" si="20"/>
        <v>Jumat</v>
      </c>
      <c r="AR36" s="34">
        <f t="shared" si="21"/>
        <v>44309</v>
      </c>
      <c r="AS36" s="35">
        <f t="shared" si="22"/>
        <v>66502047</v>
      </c>
      <c r="AT36" s="39"/>
      <c r="AU36" s="83"/>
      <c r="AV36" s="39"/>
      <c r="AW36" s="39">
        <v>66502047</v>
      </c>
      <c r="AX36" s="39"/>
      <c r="AY36" s="36" t="str">
        <f>IF(AZ36=0,"",VLOOKUP(WEEKDAY(AZ36,2),MST!$B$3:$C$9,2,0))</f>
        <v>Senin</v>
      </c>
      <c r="AZ36" s="81">
        <v>44312</v>
      </c>
      <c r="BA36" s="84">
        <v>66502047</v>
      </c>
      <c r="BB36" s="35">
        <f t="shared" si="10"/>
        <v>0</v>
      </c>
      <c r="BC36" s="84"/>
      <c r="BD36" s="35">
        <f t="shared" si="23"/>
        <v>0</v>
      </c>
      <c r="BE36" s="68">
        <f t="shared" si="24"/>
        <v>3</v>
      </c>
      <c r="BF36" s="43"/>
    </row>
    <row r="37" spans="2:58" ht="20.100000000000001" customHeight="1">
      <c r="B37" s="32">
        <f t="shared" si="11"/>
        <v>24</v>
      </c>
      <c r="C37" s="33" t="str">
        <f>IFERROR(VLOOKUP(WEEKDAY(D37,2),MST!$B$3:$C$9,2,0),"")</f>
        <v>Sabtu</v>
      </c>
      <c r="D37" s="34">
        <f t="shared" si="25"/>
        <v>44310</v>
      </c>
      <c r="E37" s="35">
        <f t="shared" si="0"/>
        <v>0</v>
      </c>
      <c r="F37" s="35">
        <f t="shared" si="1"/>
        <v>0</v>
      </c>
      <c r="G37" s="35">
        <f t="shared" si="2"/>
        <v>0</v>
      </c>
      <c r="H37" s="35">
        <f t="shared" si="3"/>
        <v>0</v>
      </c>
      <c r="I37" s="35">
        <f t="shared" si="4"/>
        <v>0</v>
      </c>
      <c r="J37" s="35">
        <f t="shared" si="5"/>
        <v>0</v>
      </c>
      <c r="K37" s="36"/>
      <c r="L37" s="37"/>
      <c r="M37" s="35">
        <f t="shared" si="6"/>
        <v>0</v>
      </c>
      <c r="N37" s="35">
        <f t="shared" si="12"/>
        <v>0</v>
      </c>
      <c r="O37" s="35">
        <f t="shared" si="7"/>
        <v>0</v>
      </c>
      <c r="P37" s="35">
        <f t="shared" si="8"/>
        <v>0</v>
      </c>
      <c r="Q37" s="35"/>
      <c r="R37" s="42"/>
      <c r="T37" s="21"/>
      <c r="V37" s="32">
        <f t="shared" si="13"/>
        <v>24</v>
      </c>
      <c r="W37" s="33" t="str">
        <f t="shared" si="14"/>
        <v>Sabtu</v>
      </c>
      <c r="X37" s="34">
        <f t="shared" si="15"/>
        <v>44310</v>
      </c>
      <c r="Y37" s="35">
        <f t="shared" si="16"/>
        <v>0</v>
      </c>
      <c r="Z37" s="39"/>
      <c r="AA37" s="83"/>
      <c r="AB37" s="39"/>
      <c r="AC37" s="84"/>
      <c r="AD37" s="39"/>
      <c r="AE37" s="36" t="str">
        <f>IF(AF37=0,"",VLOOKUP(WEEKDAY(AF37,2),MST!$B$3:$C$9,2,0))</f>
        <v/>
      </c>
      <c r="AF37" s="40"/>
      <c r="AG37" s="84"/>
      <c r="AH37" s="35">
        <f t="shared" si="9"/>
        <v>0</v>
      </c>
      <c r="AI37" s="84"/>
      <c r="AJ37" s="35">
        <f t="shared" si="17"/>
        <v>0</v>
      </c>
      <c r="AK37" s="68">
        <f t="shared" si="18"/>
        <v>0</v>
      </c>
      <c r="AL37" s="43"/>
      <c r="AN37" s="21"/>
      <c r="AP37" s="32">
        <f t="shared" si="19"/>
        <v>24</v>
      </c>
      <c r="AQ37" s="33" t="str">
        <f t="shared" si="20"/>
        <v>Sabtu</v>
      </c>
      <c r="AR37" s="34">
        <f t="shared" si="21"/>
        <v>44310</v>
      </c>
      <c r="AS37" s="35">
        <f t="shared" si="22"/>
        <v>0</v>
      </c>
      <c r="AT37" s="39"/>
      <c r="AU37" s="83"/>
      <c r="AV37" s="39"/>
      <c r="AW37" s="39"/>
      <c r="AX37" s="39"/>
      <c r="AY37" s="36" t="str">
        <f>IF(AZ37=0,"",VLOOKUP(WEEKDAY(AZ37,2),MST!$B$3:$C$9,2,0))</f>
        <v/>
      </c>
      <c r="AZ37" s="81"/>
      <c r="BA37" s="84"/>
      <c r="BB37" s="35">
        <f t="shared" si="10"/>
        <v>0</v>
      </c>
      <c r="BC37" s="84"/>
      <c r="BD37" s="35">
        <f t="shared" si="23"/>
        <v>0</v>
      </c>
      <c r="BE37" s="68">
        <f t="shared" si="24"/>
        <v>0</v>
      </c>
      <c r="BF37" s="43"/>
    </row>
    <row r="38" spans="2:58" ht="20.100000000000001" customHeight="1">
      <c r="B38" s="32">
        <f t="shared" si="11"/>
        <v>25</v>
      </c>
      <c r="C38" s="33" t="str">
        <f>IFERROR(VLOOKUP(WEEKDAY(D38,2),MST!$B$3:$C$9,2,0),"")</f>
        <v>Minggu</v>
      </c>
      <c r="D38" s="34">
        <f t="shared" si="25"/>
        <v>44311</v>
      </c>
      <c r="E38" s="35">
        <f t="shared" si="0"/>
        <v>0</v>
      </c>
      <c r="F38" s="35">
        <f t="shared" si="1"/>
        <v>0</v>
      </c>
      <c r="G38" s="35">
        <f t="shared" si="2"/>
        <v>0</v>
      </c>
      <c r="H38" s="35">
        <f t="shared" si="3"/>
        <v>0</v>
      </c>
      <c r="I38" s="35">
        <f t="shared" si="4"/>
        <v>0</v>
      </c>
      <c r="J38" s="35">
        <f t="shared" si="5"/>
        <v>0</v>
      </c>
      <c r="K38" s="36"/>
      <c r="L38" s="37"/>
      <c r="M38" s="35">
        <f t="shared" si="6"/>
        <v>0</v>
      </c>
      <c r="N38" s="35">
        <f t="shared" si="12"/>
        <v>0</v>
      </c>
      <c r="O38" s="35">
        <f t="shared" si="7"/>
        <v>0</v>
      </c>
      <c r="P38" s="35">
        <f t="shared" si="8"/>
        <v>0</v>
      </c>
      <c r="Q38" s="35"/>
      <c r="R38" s="42"/>
      <c r="T38" s="21"/>
      <c r="V38" s="32">
        <f t="shared" si="13"/>
        <v>25</v>
      </c>
      <c r="W38" s="33" t="str">
        <f t="shared" si="14"/>
        <v>Minggu</v>
      </c>
      <c r="X38" s="34">
        <f t="shared" si="15"/>
        <v>44311</v>
      </c>
      <c r="Y38" s="35">
        <f t="shared" si="16"/>
        <v>0</v>
      </c>
      <c r="Z38" s="39"/>
      <c r="AA38" s="83"/>
      <c r="AB38" s="39"/>
      <c r="AC38" s="39"/>
      <c r="AD38" s="39"/>
      <c r="AE38" s="36" t="str">
        <f>IF(AF38=0,"",VLOOKUP(WEEKDAY(AF38,2),MST!$B$3:$C$9,2,0))</f>
        <v/>
      </c>
      <c r="AF38" s="40"/>
      <c r="AG38" s="84"/>
      <c r="AH38" s="35">
        <f t="shared" si="9"/>
        <v>0</v>
      </c>
      <c r="AI38" s="84"/>
      <c r="AJ38" s="35">
        <f t="shared" si="17"/>
        <v>0</v>
      </c>
      <c r="AK38" s="68">
        <f t="shared" si="18"/>
        <v>0</v>
      </c>
      <c r="AL38" s="43"/>
      <c r="AN38" s="21"/>
      <c r="AP38" s="32">
        <f t="shared" si="19"/>
        <v>25</v>
      </c>
      <c r="AQ38" s="33" t="str">
        <f t="shared" si="20"/>
        <v>Minggu</v>
      </c>
      <c r="AR38" s="34">
        <f t="shared" si="21"/>
        <v>44311</v>
      </c>
      <c r="AS38" s="35">
        <f t="shared" si="22"/>
        <v>0</v>
      </c>
      <c r="AT38" s="39"/>
      <c r="AU38" s="83"/>
      <c r="AV38" s="39"/>
      <c r="AW38" s="83"/>
      <c r="AX38" s="39"/>
      <c r="AY38" s="36" t="str">
        <f>IF(AZ38=0,"",VLOOKUP(WEEKDAY(AZ38,2),MST!$B$3:$C$9,2,0))</f>
        <v/>
      </c>
      <c r="AZ38" s="40"/>
      <c r="BA38" s="84"/>
      <c r="BB38" s="35">
        <f t="shared" si="10"/>
        <v>0</v>
      </c>
      <c r="BC38" s="84"/>
      <c r="BD38" s="35">
        <f t="shared" si="23"/>
        <v>0</v>
      </c>
      <c r="BE38" s="68">
        <f t="shared" si="24"/>
        <v>0</v>
      </c>
      <c r="BF38" s="43"/>
    </row>
    <row r="39" spans="2:58" ht="20.100000000000001" customHeight="1">
      <c r="B39" s="32">
        <f t="shared" si="11"/>
        <v>26</v>
      </c>
      <c r="C39" s="33" t="str">
        <f>IFERROR(VLOOKUP(WEEKDAY(D39,2),MST!$B$3:$C$9,2,0),"")</f>
        <v>Senin</v>
      </c>
      <c r="D39" s="34">
        <f t="shared" si="25"/>
        <v>44312</v>
      </c>
      <c r="E39" s="35">
        <f t="shared" si="0"/>
        <v>0</v>
      </c>
      <c r="F39" s="35">
        <f t="shared" si="1"/>
        <v>0</v>
      </c>
      <c r="G39" s="35">
        <f t="shared" si="2"/>
        <v>0</v>
      </c>
      <c r="H39" s="35">
        <f t="shared" si="3"/>
        <v>0</v>
      </c>
      <c r="I39" s="35">
        <f t="shared" si="4"/>
        <v>0</v>
      </c>
      <c r="J39" s="35">
        <f t="shared" si="5"/>
        <v>0</v>
      </c>
      <c r="K39" s="36"/>
      <c r="L39" s="37"/>
      <c r="M39" s="35">
        <f t="shared" si="6"/>
        <v>0</v>
      </c>
      <c r="N39" s="35">
        <f t="shared" si="12"/>
        <v>0</v>
      </c>
      <c r="O39" s="35">
        <f t="shared" si="7"/>
        <v>0</v>
      </c>
      <c r="P39" s="35">
        <f t="shared" si="8"/>
        <v>0</v>
      </c>
      <c r="Q39" s="35"/>
      <c r="R39" s="42"/>
      <c r="T39" s="21"/>
      <c r="V39" s="32">
        <f t="shared" si="13"/>
        <v>26</v>
      </c>
      <c r="W39" s="33" t="str">
        <f t="shared" si="14"/>
        <v>Senin</v>
      </c>
      <c r="X39" s="34">
        <f t="shared" si="15"/>
        <v>44312</v>
      </c>
      <c r="Y39" s="35">
        <f t="shared" si="16"/>
        <v>0</v>
      </c>
      <c r="Z39" s="83"/>
      <c r="AA39" s="83"/>
      <c r="AB39" s="39"/>
      <c r="AC39" s="84"/>
      <c r="AD39" s="39"/>
      <c r="AE39" s="36" t="str">
        <f>IF(AF39=0,"",VLOOKUP(WEEKDAY(AF39,2),MST!$B$3:$C$9,2,0))</f>
        <v/>
      </c>
      <c r="AF39" s="81"/>
      <c r="AG39" s="84"/>
      <c r="AH39" s="35">
        <f t="shared" si="9"/>
        <v>0</v>
      </c>
      <c r="AI39" s="84"/>
      <c r="AJ39" s="35">
        <f t="shared" si="17"/>
        <v>0</v>
      </c>
      <c r="AK39" s="68">
        <f t="shared" si="18"/>
        <v>0</v>
      </c>
      <c r="AL39" s="43"/>
      <c r="AN39" s="21"/>
      <c r="AP39" s="32">
        <f t="shared" si="19"/>
        <v>26</v>
      </c>
      <c r="AQ39" s="33" t="str">
        <f t="shared" si="20"/>
        <v>Senin</v>
      </c>
      <c r="AR39" s="34">
        <f t="shared" si="21"/>
        <v>44312</v>
      </c>
      <c r="AS39" s="35">
        <f t="shared" si="22"/>
        <v>0</v>
      </c>
      <c r="AT39" s="83"/>
      <c r="AU39" s="39"/>
      <c r="AV39" s="39"/>
      <c r="AW39" s="83"/>
      <c r="AX39" s="39"/>
      <c r="AY39" s="36" t="str">
        <f>IF(AZ39=0,"",VLOOKUP(WEEKDAY(AZ39,2),MST!$B$3:$C$9,2,0))</f>
        <v/>
      </c>
      <c r="AZ39" s="40"/>
      <c r="BA39" s="84"/>
      <c r="BB39" s="35">
        <f t="shared" si="10"/>
        <v>0</v>
      </c>
      <c r="BC39" s="84"/>
      <c r="BD39" s="35">
        <f t="shared" si="23"/>
        <v>0</v>
      </c>
      <c r="BE39" s="68">
        <f t="shared" si="24"/>
        <v>0</v>
      </c>
      <c r="BF39" s="43"/>
    </row>
    <row r="40" spans="2:58" ht="20.100000000000001" customHeight="1">
      <c r="B40" s="32">
        <f t="shared" si="11"/>
        <v>27</v>
      </c>
      <c r="C40" s="33" t="str">
        <f>IFERROR(VLOOKUP(WEEKDAY(D40,2),MST!$B$3:$C$9,2,0),"")</f>
        <v>Selasa</v>
      </c>
      <c r="D40" s="34">
        <f t="shared" si="25"/>
        <v>44313</v>
      </c>
      <c r="E40" s="35">
        <f t="shared" si="0"/>
        <v>0</v>
      </c>
      <c r="F40" s="35">
        <f t="shared" si="1"/>
        <v>0</v>
      </c>
      <c r="G40" s="35">
        <f t="shared" si="2"/>
        <v>0</v>
      </c>
      <c r="H40" s="35">
        <f t="shared" si="3"/>
        <v>0</v>
      </c>
      <c r="I40" s="35">
        <f t="shared" si="4"/>
        <v>0</v>
      </c>
      <c r="J40" s="35">
        <f t="shared" si="5"/>
        <v>0</v>
      </c>
      <c r="K40" s="36"/>
      <c r="L40" s="37"/>
      <c r="M40" s="35">
        <f t="shared" si="6"/>
        <v>0</v>
      </c>
      <c r="N40" s="35">
        <f t="shared" si="12"/>
        <v>0</v>
      </c>
      <c r="O40" s="35">
        <f t="shared" si="7"/>
        <v>0</v>
      </c>
      <c r="P40" s="35">
        <f t="shared" si="8"/>
        <v>0</v>
      </c>
      <c r="Q40" s="35"/>
      <c r="R40" s="42"/>
      <c r="T40" s="21"/>
      <c r="V40" s="32">
        <f t="shared" si="13"/>
        <v>27</v>
      </c>
      <c r="W40" s="33" t="str">
        <f t="shared" si="14"/>
        <v>Selasa</v>
      </c>
      <c r="X40" s="34">
        <f t="shared" si="15"/>
        <v>44313</v>
      </c>
      <c r="Y40" s="35">
        <f t="shared" si="16"/>
        <v>0</v>
      </c>
      <c r="Z40" s="39"/>
      <c r="AA40" s="83"/>
      <c r="AB40" s="39"/>
      <c r="AC40" s="79"/>
      <c r="AD40" s="39"/>
      <c r="AE40" s="36" t="str">
        <f>IF(AF40=0,"",VLOOKUP(WEEKDAY(AF40,2),MST!$B$3:$C$9,2,0))</f>
        <v/>
      </c>
      <c r="AF40" s="81"/>
      <c r="AG40" s="84"/>
      <c r="AH40" s="35">
        <f t="shared" si="9"/>
        <v>0</v>
      </c>
      <c r="AI40" s="84"/>
      <c r="AJ40" s="35">
        <f t="shared" si="17"/>
        <v>0</v>
      </c>
      <c r="AK40" s="68">
        <f t="shared" si="18"/>
        <v>0</v>
      </c>
      <c r="AL40" s="43"/>
      <c r="AN40" s="21"/>
      <c r="AP40" s="32">
        <f t="shared" si="19"/>
        <v>27</v>
      </c>
      <c r="AQ40" s="33" t="str">
        <f t="shared" si="20"/>
        <v>Selasa</v>
      </c>
      <c r="AR40" s="34">
        <f t="shared" si="21"/>
        <v>44313</v>
      </c>
      <c r="AS40" s="35">
        <f t="shared" si="22"/>
        <v>0</v>
      </c>
      <c r="AT40" s="83"/>
      <c r="AU40" s="83"/>
      <c r="AV40" s="39"/>
      <c r="AW40" s="39"/>
      <c r="AX40" s="39"/>
      <c r="AY40" s="36" t="str">
        <f>IF(AZ40=0,"",VLOOKUP(WEEKDAY(AZ40,2),MST!$B$3:$C$9,2,0))</f>
        <v/>
      </c>
      <c r="AZ40" s="40"/>
      <c r="BA40" s="84"/>
      <c r="BB40" s="35">
        <f t="shared" si="10"/>
        <v>0</v>
      </c>
      <c r="BC40" s="84"/>
      <c r="BD40" s="35">
        <f t="shared" si="23"/>
        <v>0</v>
      </c>
      <c r="BE40" s="68">
        <f t="shared" si="24"/>
        <v>0</v>
      </c>
      <c r="BF40" s="43"/>
    </row>
    <row r="41" spans="2:58" ht="20.100000000000001" customHeight="1">
      <c r="B41" s="32">
        <f t="shared" si="11"/>
        <v>28</v>
      </c>
      <c r="C41" s="33" t="str">
        <f>IFERROR(VLOOKUP(WEEKDAY(D41,2),MST!$B$3:$C$9,2,0),"")</f>
        <v>Rabu</v>
      </c>
      <c r="D41" s="34">
        <f>IF(TEXT(MAX(D$14:D40)+1,"M")=TEXT($E$7,"M"),MAX(D$14:D40)+1,"")</f>
        <v>44314</v>
      </c>
      <c r="E41" s="35">
        <f t="shared" si="0"/>
        <v>0</v>
      </c>
      <c r="F41" s="35">
        <f t="shared" si="1"/>
        <v>0</v>
      </c>
      <c r="G41" s="35">
        <f t="shared" si="2"/>
        <v>0</v>
      </c>
      <c r="H41" s="35">
        <f t="shared" si="3"/>
        <v>0</v>
      </c>
      <c r="I41" s="35">
        <f t="shared" si="4"/>
        <v>0</v>
      </c>
      <c r="J41" s="35">
        <f t="shared" si="5"/>
        <v>0</v>
      </c>
      <c r="K41" s="36"/>
      <c r="L41" s="37"/>
      <c r="M41" s="35">
        <f t="shared" si="6"/>
        <v>0</v>
      </c>
      <c r="N41" s="35">
        <f t="shared" si="12"/>
        <v>0</v>
      </c>
      <c r="O41" s="35">
        <f t="shared" si="7"/>
        <v>0</v>
      </c>
      <c r="P41" s="35">
        <f t="shared" si="8"/>
        <v>0</v>
      </c>
      <c r="Q41" s="35"/>
      <c r="R41" s="42"/>
      <c r="T41" s="21"/>
      <c r="V41" s="32">
        <f t="shared" si="13"/>
        <v>28</v>
      </c>
      <c r="W41" s="33" t="str">
        <f t="shared" si="14"/>
        <v>Rabu</v>
      </c>
      <c r="X41" s="34">
        <f t="shared" si="15"/>
        <v>44314</v>
      </c>
      <c r="Y41" s="35">
        <f t="shared" si="16"/>
        <v>0</v>
      </c>
      <c r="Z41" s="83"/>
      <c r="AA41" s="83"/>
      <c r="AB41" s="39"/>
      <c r="AC41" s="79"/>
      <c r="AD41" s="39"/>
      <c r="AE41" s="36" t="str">
        <f>IF(AF41=0,"",VLOOKUP(WEEKDAY(AF41,2),MST!$B$3:$C$9,2,0))</f>
        <v/>
      </c>
      <c r="AF41" s="81"/>
      <c r="AG41" s="84"/>
      <c r="AH41" s="35">
        <f t="shared" si="9"/>
        <v>0</v>
      </c>
      <c r="AI41" s="84"/>
      <c r="AJ41" s="35">
        <f t="shared" si="17"/>
        <v>0</v>
      </c>
      <c r="AK41" s="68">
        <f t="shared" si="18"/>
        <v>0</v>
      </c>
      <c r="AL41" s="43"/>
      <c r="AN41" s="21"/>
      <c r="AP41" s="32">
        <f t="shared" si="19"/>
        <v>28</v>
      </c>
      <c r="AQ41" s="33" t="str">
        <f t="shared" si="20"/>
        <v>Rabu</v>
      </c>
      <c r="AR41" s="34">
        <f t="shared" si="21"/>
        <v>44314</v>
      </c>
      <c r="AS41" s="35">
        <f t="shared" si="22"/>
        <v>0</v>
      </c>
      <c r="AT41" s="39"/>
      <c r="AU41" s="83"/>
      <c r="AV41" s="39"/>
      <c r="AW41" s="39"/>
      <c r="AX41" s="39"/>
      <c r="AY41" s="36" t="str">
        <f>IF(AZ41=0,"",VLOOKUP(WEEKDAY(AZ41,2),MST!$B$3:$C$9,2,0))</f>
        <v/>
      </c>
      <c r="AZ41" s="81"/>
      <c r="BA41" s="84"/>
      <c r="BB41" s="35">
        <f t="shared" si="10"/>
        <v>0</v>
      </c>
      <c r="BC41" s="84"/>
      <c r="BD41" s="35">
        <f t="shared" si="23"/>
        <v>0</v>
      </c>
      <c r="BE41" s="68">
        <f t="shared" si="24"/>
        <v>0</v>
      </c>
      <c r="BF41" s="43"/>
    </row>
    <row r="42" spans="2:58" ht="20.100000000000001" customHeight="1">
      <c r="B42" s="32">
        <f t="shared" si="11"/>
        <v>29</v>
      </c>
      <c r="C42" s="33" t="str">
        <f>IFERROR(VLOOKUP(WEEKDAY(D42,2),MST!$B$3:$C$9,2,0),"")</f>
        <v>Kamis</v>
      </c>
      <c r="D42" s="34">
        <f>IF(TEXT(MAX(D$14:D41)+1,"M")=TEXT($E$7,"M"),MAX(D$14:D41)+1,"")</f>
        <v>44315</v>
      </c>
      <c r="E42" s="35">
        <f t="shared" si="0"/>
        <v>0</v>
      </c>
      <c r="F42" s="35">
        <f t="shared" si="1"/>
        <v>0</v>
      </c>
      <c r="G42" s="35">
        <f t="shared" si="2"/>
        <v>0</v>
      </c>
      <c r="H42" s="35">
        <f t="shared" si="3"/>
        <v>0</v>
      </c>
      <c r="I42" s="35">
        <f t="shared" si="4"/>
        <v>0</v>
      </c>
      <c r="J42" s="35">
        <f t="shared" si="5"/>
        <v>0</v>
      </c>
      <c r="K42" s="36"/>
      <c r="L42" s="37"/>
      <c r="M42" s="35">
        <f t="shared" si="6"/>
        <v>0</v>
      </c>
      <c r="N42" s="35">
        <f t="shared" si="12"/>
        <v>0</v>
      </c>
      <c r="O42" s="35">
        <f t="shared" si="7"/>
        <v>0</v>
      </c>
      <c r="P42" s="35">
        <f t="shared" si="8"/>
        <v>0</v>
      </c>
      <c r="Q42" s="35"/>
      <c r="R42" s="42"/>
      <c r="T42" s="21"/>
      <c r="V42" s="32">
        <f t="shared" si="13"/>
        <v>29</v>
      </c>
      <c r="W42" s="33" t="str">
        <f t="shared" si="14"/>
        <v>Kamis</v>
      </c>
      <c r="X42" s="34">
        <f t="shared" si="15"/>
        <v>44315</v>
      </c>
      <c r="Y42" s="35">
        <f t="shared" si="16"/>
        <v>0</v>
      </c>
      <c r="Z42" s="39"/>
      <c r="AA42" s="83"/>
      <c r="AB42" s="39"/>
      <c r="AC42" s="79"/>
      <c r="AD42" s="39"/>
      <c r="AE42" s="36" t="str">
        <f>IF(AF42=0,"",VLOOKUP(WEEKDAY(AF42,2),MST!$B$3:$C$9,2,0))</f>
        <v/>
      </c>
      <c r="AF42" s="81"/>
      <c r="AG42" s="84"/>
      <c r="AH42" s="35">
        <f t="shared" si="9"/>
        <v>0</v>
      </c>
      <c r="AI42" s="84"/>
      <c r="AJ42" s="35">
        <f t="shared" si="17"/>
        <v>0</v>
      </c>
      <c r="AK42" s="68">
        <f t="shared" si="18"/>
        <v>0</v>
      </c>
      <c r="AL42" s="76"/>
      <c r="AN42" s="21"/>
      <c r="AP42" s="32">
        <f t="shared" si="19"/>
        <v>29</v>
      </c>
      <c r="AQ42" s="33" t="str">
        <f t="shared" si="20"/>
        <v>Kamis</v>
      </c>
      <c r="AR42" s="34">
        <f t="shared" si="21"/>
        <v>44315</v>
      </c>
      <c r="AS42" s="35">
        <f t="shared" si="22"/>
        <v>0</v>
      </c>
      <c r="AT42" s="39"/>
      <c r="AU42" s="83"/>
      <c r="AV42" s="39"/>
      <c r="AW42" s="83"/>
      <c r="AX42" s="39"/>
      <c r="AY42" s="36" t="str">
        <f>IF(AZ42=0,"",VLOOKUP(WEEKDAY(AZ42,2),MST!$B$3:$C$9,2,0))</f>
        <v/>
      </c>
      <c r="AZ42" s="81"/>
      <c r="BA42" s="84"/>
      <c r="BB42" s="35">
        <f t="shared" si="10"/>
        <v>0</v>
      </c>
      <c r="BC42" s="84"/>
      <c r="BD42" s="35">
        <f t="shared" si="23"/>
        <v>0</v>
      </c>
      <c r="BE42" s="68">
        <f t="shared" si="24"/>
        <v>0</v>
      </c>
      <c r="BF42" s="43"/>
    </row>
    <row r="43" spans="2:58" ht="20.100000000000001" customHeight="1">
      <c r="B43" s="32">
        <f t="shared" si="11"/>
        <v>30</v>
      </c>
      <c r="C43" s="33" t="str">
        <f>IFERROR(VLOOKUP(WEEKDAY(D43,2),MST!$B$3:$C$9,2,0),"")</f>
        <v>Jumat</v>
      </c>
      <c r="D43" s="34">
        <f>IF(TEXT(MAX(D$14:D42)+1,"M")=TEXT($E$7,"M"),MAX(D$14:D42)+1,"")</f>
        <v>44316</v>
      </c>
      <c r="E43" s="35">
        <f t="shared" si="0"/>
        <v>0</v>
      </c>
      <c r="F43" s="35">
        <f t="shared" si="1"/>
        <v>0</v>
      </c>
      <c r="G43" s="35">
        <f t="shared" si="2"/>
        <v>0</v>
      </c>
      <c r="H43" s="35">
        <f t="shared" si="3"/>
        <v>0</v>
      </c>
      <c r="I43" s="35">
        <f t="shared" si="4"/>
        <v>0</v>
      </c>
      <c r="J43" s="35">
        <f t="shared" si="5"/>
        <v>0</v>
      </c>
      <c r="K43" s="36"/>
      <c r="L43" s="37"/>
      <c r="M43" s="35">
        <f t="shared" si="6"/>
        <v>0</v>
      </c>
      <c r="N43" s="35">
        <f t="shared" si="12"/>
        <v>0</v>
      </c>
      <c r="O43" s="35">
        <f t="shared" si="7"/>
        <v>0</v>
      </c>
      <c r="P43" s="35">
        <f t="shared" si="8"/>
        <v>0</v>
      </c>
      <c r="Q43" s="35"/>
      <c r="R43" s="42"/>
      <c r="T43" s="21"/>
      <c r="V43" s="32">
        <f t="shared" si="13"/>
        <v>30</v>
      </c>
      <c r="W43" s="33" t="str">
        <f t="shared" si="14"/>
        <v>Jumat</v>
      </c>
      <c r="X43" s="34">
        <f t="shared" si="15"/>
        <v>44316</v>
      </c>
      <c r="Y43" s="35">
        <f t="shared" si="16"/>
        <v>0</v>
      </c>
      <c r="Z43" s="39"/>
      <c r="AA43" s="83"/>
      <c r="AB43" s="39"/>
      <c r="AC43" s="84"/>
      <c r="AD43" s="39"/>
      <c r="AE43" s="36" t="str">
        <f>IF(AF43=0,"",VLOOKUP(WEEKDAY(AF43,2),MST!$B$3:$C$9,2,0))</f>
        <v/>
      </c>
      <c r="AF43" s="81"/>
      <c r="AG43" s="123"/>
      <c r="AH43" s="35">
        <f t="shared" si="9"/>
        <v>0</v>
      </c>
      <c r="AI43" s="84"/>
      <c r="AJ43" s="35">
        <f t="shared" si="17"/>
        <v>0</v>
      </c>
      <c r="AK43" s="68">
        <f t="shared" si="18"/>
        <v>0</v>
      </c>
      <c r="AL43" s="43"/>
      <c r="AN43" s="21"/>
      <c r="AP43" s="32">
        <f t="shared" si="19"/>
        <v>30</v>
      </c>
      <c r="AQ43" s="33" t="str">
        <f t="shared" si="20"/>
        <v>Jumat</v>
      </c>
      <c r="AR43" s="34">
        <f t="shared" si="21"/>
        <v>44316</v>
      </c>
      <c r="AS43" s="35">
        <f t="shared" si="22"/>
        <v>0</v>
      </c>
      <c r="AT43" s="39"/>
      <c r="AU43" s="83"/>
      <c r="AV43" s="39"/>
      <c r="AW43" s="39"/>
      <c r="AX43" s="39"/>
      <c r="AY43" s="36" t="str">
        <f>IF(AZ43=0,"",VLOOKUP(WEEKDAY(AZ43,2),MST!$B$3:$C$9,2,0))</f>
        <v/>
      </c>
      <c r="AZ43" s="81"/>
      <c r="BA43" s="84"/>
      <c r="BB43" s="35">
        <f t="shared" si="10"/>
        <v>0</v>
      </c>
      <c r="BC43" s="84"/>
      <c r="BD43" s="35">
        <f t="shared" si="23"/>
        <v>0</v>
      </c>
      <c r="BE43" s="68">
        <f t="shared" si="24"/>
        <v>0</v>
      </c>
      <c r="BF43" s="43"/>
    </row>
    <row r="44" spans="2:58" ht="20.100000000000001" customHeight="1">
      <c r="B44" s="32">
        <f t="shared" si="11"/>
        <v>31</v>
      </c>
      <c r="C44" s="33" t="str">
        <f>IFERROR(VLOOKUP(WEEKDAY(D44,2),MST!$B$3:$C$9,2,0),"")</f>
        <v/>
      </c>
      <c r="D44" s="34" t="str">
        <f>IF(TEXT(MAX(D$14:D43)+1,"M")=TEXT($E$7,"M"),MAX(D$14:D43)+1,"")</f>
        <v/>
      </c>
      <c r="E44" s="35">
        <f t="shared" si="0"/>
        <v>0</v>
      </c>
      <c r="F44" s="35">
        <f t="shared" si="1"/>
        <v>0</v>
      </c>
      <c r="G44" s="35">
        <f t="shared" si="2"/>
        <v>0</v>
      </c>
      <c r="H44" s="35">
        <f t="shared" si="3"/>
        <v>0</v>
      </c>
      <c r="I44" s="35">
        <f t="shared" si="4"/>
        <v>0</v>
      </c>
      <c r="J44" s="35">
        <f t="shared" si="5"/>
        <v>0</v>
      </c>
      <c r="K44" s="36"/>
      <c r="L44" s="37"/>
      <c r="M44" s="35">
        <f t="shared" si="6"/>
        <v>0</v>
      </c>
      <c r="N44" s="35">
        <f t="shared" si="12"/>
        <v>0</v>
      </c>
      <c r="O44" s="35">
        <f t="shared" si="7"/>
        <v>0</v>
      </c>
      <c r="P44" s="35">
        <f t="shared" si="8"/>
        <v>0</v>
      </c>
      <c r="Q44" s="35"/>
      <c r="R44" s="42"/>
      <c r="T44" s="21"/>
      <c r="V44" s="32">
        <f t="shared" si="13"/>
        <v>31</v>
      </c>
      <c r="W44" s="33" t="str">
        <f t="shared" si="14"/>
        <v/>
      </c>
      <c r="X44" s="34" t="str">
        <f t="shared" si="15"/>
        <v/>
      </c>
      <c r="Y44" s="35">
        <f t="shared" si="16"/>
        <v>0</v>
      </c>
      <c r="Z44" s="39"/>
      <c r="AA44" s="83"/>
      <c r="AB44" s="39"/>
      <c r="AC44" s="39"/>
      <c r="AD44" s="39"/>
      <c r="AE44" s="36" t="str">
        <f>IF(AF44=0,"",VLOOKUP(WEEKDAY(AF44,2),MST!$B$3:$C$9,2,0))</f>
        <v/>
      </c>
      <c r="AF44" s="40"/>
      <c r="AG44" s="39"/>
      <c r="AH44" s="35">
        <f t="shared" si="9"/>
        <v>0</v>
      </c>
      <c r="AI44" s="84"/>
      <c r="AJ44" s="35">
        <f t="shared" si="17"/>
        <v>0</v>
      </c>
      <c r="AK44" s="68">
        <f t="shared" si="18"/>
        <v>0</v>
      </c>
      <c r="AL44" s="43"/>
      <c r="AN44" s="21"/>
      <c r="AP44" s="32">
        <f t="shared" si="19"/>
        <v>31</v>
      </c>
      <c r="AQ44" s="33" t="str">
        <f t="shared" si="20"/>
        <v/>
      </c>
      <c r="AR44" s="34" t="str">
        <f t="shared" si="21"/>
        <v/>
      </c>
      <c r="AS44" s="35">
        <f t="shared" si="22"/>
        <v>0</v>
      </c>
      <c r="AT44" s="39"/>
      <c r="AU44" s="39"/>
      <c r="AV44" s="39"/>
      <c r="AW44" s="39"/>
      <c r="AX44" s="39"/>
      <c r="AY44" s="36" t="str">
        <f>IF(AZ44=0,"",VLOOKUP(WEEKDAY(AZ44,2),MST!$B$3:$C$9,2,0))</f>
        <v/>
      </c>
      <c r="AZ44" s="81"/>
      <c r="BA44" s="84"/>
      <c r="BB44" s="35">
        <f t="shared" si="10"/>
        <v>0</v>
      </c>
      <c r="BC44" s="39"/>
      <c r="BD44" s="35">
        <f t="shared" si="23"/>
        <v>0</v>
      </c>
      <c r="BE44" s="68">
        <f t="shared" si="24"/>
        <v>0</v>
      </c>
      <c r="BF44" s="43"/>
    </row>
    <row r="45" spans="2:58" s="47" customFormat="1" ht="24.95" customHeight="1">
      <c r="B45" s="149" t="s">
        <v>37</v>
      </c>
      <c r="C45" s="149"/>
      <c r="D45" s="149"/>
      <c r="E45" s="44">
        <f t="shared" ref="E45:J45" si="26">SUM(E14:E44)</f>
        <v>337875535</v>
      </c>
      <c r="F45" s="44">
        <f t="shared" si="26"/>
        <v>19008000</v>
      </c>
      <c r="G45" s="44">
        <f t="shared" si="26"/>
        <v>0</v>
      </c>
      <c r="H45" s="44">
        <f t="shared" si="26"/>
        <v>0</v>
      </c>
      <c r="I45" s="44">
        <f t="shared" si="26"/>
        <v>318867535</v>
      </c>
      <c r="J45" s="44">
        <f t="shared" si="26"/>
        <v>0</v>
      </c>
      <c r="K45" s="45"/>
      <c r="L45" s="45"/>
      <c r="M45" s="44">
        <f>SUM(M14:M44)</f>
        <v>318867535</v>
      </c>
      <c r="N45" s="44">
        <f>SUM(N14:N44)</f>
        <v>0</v>
      </c>
      <c r="O45" s="44">
        <f>SUM(O14:O44)</f>
        <v>19008000</v>
      </c>
      <c r="P45" s="44">
        <f>SUM(P14:P44)</f>
        <v>0</v>
      </c>
      <c r="Q45" s="45"/>
      <c r="R45" s="46"/>
      <c r="T45" s="48"/>
      <c r="V45" s="149" t="s">
        <v>37</v>
      </c>
      <c r="W45" s="149"/>
      <c r="X45" s="149"/>
      <c r="Y45" s="44">
        <f t="shared" ref="Y45:AD45" si="27">SUM(Y14:Y44)</f>
        <v>0</v>
      </c>
      <c r="Z45" s="44">
        <f t="shared" si="27"/>
        <v>0</v>
      </c>
      <c r="AA45" s="44">
        <f t="shared" si="27"/>
        <v>0</v>
      </c>
      <c r="AB45" s="44">
        <f t="shared" si="27"/>
        <v>0</v>
      </c>
      <c r="AC45" s="44">
        <f t="shared" si="27"/>
        <v>0</v>
      </c>
      <c r="AD45" s="44">
        <f t="shared" si="27"/>
        <v>0</v>
      </c>
      <c r="AE45" s="45"/>
      <c r="AF45" s="45"/>
      <c r="AG45" s="44">
        <f>SUM(AG14:AG44)</f>
        <v>0</v>
      </c>
      <c r="AH45" s="44">
        <f>SUM(AH14:AH44)</f>
        <v>0</v>
      </c>
      <c r="AI45" s="44">
        <f>SUM(AI14:AI44)</f>
        <v>0</v>
      </c>
      <c r="AJ45" s="44">
        <f>SUM(AJ14:AJ44)</f>
        <v>0</v>
      </c>
      <c r="AK45" s="45"/>
      <c r="AL45" s="46"/>
      <c r="AN45" s="48"/>
      <c r="AP45" s="149" t="s">
        <v>37</v>
      </c>
      <c r="AQ45" s="149"/>
      <c r="AR45" s="149"/>
      <c r="AS45" s="44">
        <f t="shared" ref="AS45:AX45" si="28">SUM(AS14:AS44)</f>
        <v>337875535</v>
      </c>
      <c r="AT45" s="44">
        <f t="shared" si="28"/>
        <v>19008000</v>
      </c>
      <c r="AU45" s="44">
        <f t="shared" si="28"/>
        <v>0</v>
      </c>
      <c r="AV45" s="44">
        <f t="shared" si="28"/>
        <v>0</v>
      </c>
      <c r="AW45" s="44">
        <f t="shared" si="28"/>
        <v>318867535</v>
      </c>
      <c r="AX45" s="44">
        <f t="shared" si="28"/>
        <v>0</v>
      </c>
      <c r="AY45" s="45"/>
      <c r="AZ45" s="45"/>
      <c r="BA45" s="44">
        <f>SUM(BA14:BA44)</f>
        <v>318867535</v>
      </c>
      <c r="BB45" s="44">
        <f>SUM(BB14:BB44)</f>
        <v>0</v>
      </c>
      <c r="BC45" s="44">
        <f>SUM(BC14:BC44)</f>
        <v>19008000</v>
      </c>
      <c r="BD45" s="44">
        <f>SUM(BD14:BD44)</f>
        <v>0</v>
      </c>
      <c r="BE45" s="45"/>
      <c r="BF45" s="46"/>
    </row>
    <row r="46" spans="2:58">
      <c r="B46" s="16" t="s">
        <v>29</v>
      </c>
      <c r="L46" s="49"/>
      <c r="T46" s="21"/>
      <c r="V46" s="16" t="s">
        <v>29</v>
      </c>
      <c r="AF46" s="49"/>
      <c r="AN46" s="21"/>
      <c r="AP46" s="16" t="s">
        <v>29</v>
      </c>
      <c r="AZ46" s="49"/>
    </row>
    <row r="47" spans="2:58" ht="5.25" customHeight="1">
      <c r="L47" s="49"/>
      <c r="T47" s="21"/>
      <c r="AF47" s="49"/>
      <c r="AN47" s="21"/>
      <c r="AZ47" s="49"/>
    </row>
    <row r="48" spans="2:58" s="50" customFormat="1">
      <c r="B48" s="139"/>
      <c r="C48" s="139"/>
      <c r="E48" s="140"/>
      <c r="F48" s="140"/>
      <c r="G48" s="140"/>
      <c r="I48" s="140"/>
      <c r="J48" s="140"/>
      <c r="K48" s="140"/>
      <c r="N48" s="51"/>
      <c r="P48" s="51"/>
      <c r="T48" s="52"/>
      <c r="V48" s="139" t="s">
        <v>30</v>
      </c>
      <c r="W48" s="139"/>
      <c r="Y48" s="140" t="s">
        <v>31</v>
      </c>
      <c r="Z48" s="140"/>
      <c r="AA48" s="140"/>
      <c r="AC48" s="140" t="s">
        <v>32</v>
      </c>
      <c r="AD48" s="140"/>
      <c r="AE48" s="140"/>
      <c r="AH48" s="51"/>
      <c r="AJ48" s="51"/>
      <c r="AN48" s="52"/>
      <c r="AP48" s="139" t="s">
        <v>30</v>
      </c>
      <c r="AQ48" s="139"/>
      <c r="AS48" s="140" t="s">
        <v>31</v>
      </c>
      <c r="AT48" s="140"/>
      <c r="AU48" s="140"/>
      <c r="AW48" s="140" t="s">
        <v>32</v>
      </c>
      <c r="AX48" s="140"/>
      <c r="AY48" s="140"/>
      <c r="BB48" s="51"/>
      <c r="BD48" s="51"/>
    </row>
    <row r="49" spans="2:56" s="20" customFormat="1">
      <c r="N49" s="53"/>
      <c r="P49" s="53"/>
      <c r="T49" s="54"/>
      <c r="AH49" s="53"/>
      <c r="AJ49" s="53"/>
      <c r="AN49" s="54"/>
      <c r="BB49" s="53"/>
      <c r="BD49" s="53"/>
    </row>
    <row r="50" spans="2:56" s="20" customFormat="1">
      <c r="N50" s="53"/>
      <c r="P50" s="53"/>
      <c r="T50" s="54"/>
      <c r="AH50" s="53"/>
      <c r="AJ50" s="53"/>
      <c r="AN50" s="54"/>
      <c r="BB50" s="53"/>
      <c r="BD50" s="53"/>
    </row>
    <row r="51" spans="2:56" s="20" customFormat="1">
      <c r="N51" s="53"/>
      <c r="P51" s="53"/>
      <c r="T51" s="54"/>
      <c r="AH51" s="53"/>
      <c r="AJ51" s="53"/>
      <c r="AN51" s="54"/>
      <c r="BB51" s="53"/>
      <c r="BD51" s="53"/>
    </row>
    <row r="52" spans="2:56" s="20" customFormat="1">
      <c r="N52" s="53"/>
      <c r="P52" s="53"/>
      <c r="T52" s="54"/>
      <c r="AH52" s="53"/>
      <c r="AJ52" s="53"/>
      <c r="AN52" s="54"/>
      <c r="BB52" s="53"/>
      <c r="BD52" s="53"/>
    </row>
    <row r="53" spans="2:56" s="55" customFormat="1" ht="17.25" customHeight="1">
      <c r="B53" s="69"/>
      <c r="C53" s="69"/>
      <c r="E53" s="69"/>
      <c r="F53" s="69"/>
      <c r="G53" s="69"/>
      <c r="H53" s="69"/>
      <c r="I53" s="69"/>
      <c r="J53" s="69"/>
      <c r="K53" s="69"/>
      <c r="L53" s="69"/>
      <c r="N53" s="53"/>
      <c r="P53" s="53"/>
      <c r="T53" s="56"/>
      <c r="V53" s="69" t="s">
        <v>79</v>
      </c>
      <c r="W53" s="69"/>
      <c r="Y53" s="69" t="s">
        <v>80</v>
      </c>
      <c r="Z53" s="69"/>
      <c r="AA53" s="69" t="s">
        <v>81</v>
      </c>
      <c r="AB53" s="69"/>
      <c r="AC53" s="69" t="s">
        <v>85</v>
      </c>
      <c r="AD53" s="69"/>
      <c r="AE53" s="69" t="s">
        <v>62</v>
      </c>
      <c r="AF53" s="69"/>
      <c r="AH53" s="53"/>
      <c r="AJ53" s="53"/>
      <c r="AN53" s="56"/>
      <c r="AP53" s="94" t="s">
        <v>88</v>
      </c>
      <c r="AQ53" s="69"/>
      <c r="AS53" s="69" t="s">
        <v>94</v>
      </c>
      <c r="AT53" s="69"/>
      <c r="AU53" s="69" t="str">
        <f>$AA53</f>
        <v>ADI SAMPURNO</v>
      </c>
      <c r="AV53" s="69"/>
      <c r="AW53" s="69" t="str">
        <f>$AC53</f>
        <v>RUSWAN SURYADI</v>
      </c>
      <c r="AX53" s="69"/>
      <c r="AY53" s="69" t="str">
        <f>$AE53</f>
        <v>Sansan K.</v>
      </c>
      <c r="AZ53" s="69"/>
      <c r="BB53" s="53"/>
      <c r="BD53" s="53"/>
    </row>
    <row r="54" spans="2:56" s="57" customFormat="1" ht="12.75" customHeight="1">
      <c r="N54" s="53"/>
      <c r="P54" s="53"/>
      <c r="T54" s="58"/>
      <c r="V54" s="78" t="s">
        <v>33</v>
      </c>
      <c r="Y54" s="78" t="s">
        <v>84</v>
      </c>
      <c r="AA54" s="98" t="s">
        <v>35</v>
      </c>
      <c r="AC54" s="78" t="s">
        <v>86</v>
      </c>
      <c r="AE54" s="57" t="s">
        <v>36</v>
      </c>
      <c r="AH54" s="53"/>
      <c r="AJ54" s="53"/>
      <c r="AN54" s="58"/>
      <c r="AP54" s="57" t="s">
        <v>33</v>
      </c>
      <c r="AS54" s="57" t="s">
        <v>34</v>
      </c>
      <c r="AU54" s="57" t="s">
        <v>35</v>
      </c>
      <c r="AW54" s="57" t="str">
        <f>$AC54</f>
        <v>FAC</v>
      </c>
      <c r="AY54" s="57" t="str">
        <f>$AE54</f>
        <v>FM</v>
      </c>
      <c r="BB54" s="53"/>
      <c r="BD54" s="53"/>
    </row>
    <row r="55" spans="2:56">
      <c r="T55" s="21"/>
      <c r="AN55" s="21"/>
    </row>
    <row r="56" spans="2:56">
      <c r="T56" s="21"/>
      <c r="AN56" s="21"/>
    </row>
    <row r="57" spans="2:56">
      <c r="T57" s="21"/>
      <c r="AN57" s="21"/>
    </row>
    <row r="79" ht="17.850000000000001" customHeight="1"/>
    <row r="80" ht="17.850000000000001" customHeight="1"/>
    <row r="81" ht="12.75" hidden="1" customHeight="1"/>
    <row r="91" ht="15.75" customHeight="1"/>
    <row r="101" ht="15.95" customHeight="1"/>
    <row r="102" ht="15.95" customHeight="1"/>
    <row r="103" ht="15.95" customHeight="1"/>
    <row r="104" ht="12.75" hidden="1" customHeight="1"/>
    <row r="105" ht="12.75" hidden="1" customHeight="1"/>
    <row r="106" ht="12.75" hidden="1" customHeight="1"/>
    <row r="107" ht="12.75" hidden="1" customHeight="1"/>
    <row r="108" ht="12.75" hidden="1" customHeight="1"/>
    <row r="109" ht="12.75" hidden="1" customHeight="1"/>
    <row r="110" ht="12.75" hidden="1" customHeight="1"/>
    <row r="111" ht="12.75" hidden="1" customHeight="1"/>
    <row r="112" ht="12.75" hidden="1" customHeight="1"/>
    <row r="113" ht="12.75" hidden="1" customHeight="1"/>
    <row r="114" ht="12.75" hidden="1" customHeight="1"/>
    <row r="115" ht="28.9" customHeight="1"/>
  </sheetData>
  <sheetProtection password="EB4F" sheet="1" objects="1" scenarios="1" formatCells="0" formatColumns="0"/>
  <protectedRanges>
    <protectedRange sqref="E7 Y5 Z14:AD44 AF14:AG44 AI14:AI44 AL14:AL44 V48:AF54 AS5 AT14:AX44 AZ14:BA44 BC14:BC44 BF14:BF44 AP48:AZ54" name="Range1"/>
  </protectedRanges>
  <mergeCells count="75">
    <mergeCell ref="AY9:BF9"/>
    <mergeCell ref="E5:F5"/>
    <mergeCell ref="H5:H7"/>
    <mergeCell ref="Y5:Z5"/>
    <mergeCell ref="AB5:AB7"/>
    <mergeCell ref="AS5:AT5"/>
    <mergeCell ref="AV5:AV7"/>
    <mergeCell ref="E7:F7"/>
    <mergeCell ref="Y7:Z7"/>
    <mergeCell ref="AS7:AT7"/>
    <mergeCell ref="AP9:AX9"/>
    <mergeCell ref="B9:J9"/>
    <mergeCell ref="K9:R9"/>
    <mergeCell ref="V9:AD9"/>
    <mergeCell ref="AE9:AL9"/>
    <mergeCell ref="W10:W11"/>
    <mergeCell ref="Y10:Y11"/>
    <mergeCell ref="X10:X11"/>
    <mergeCell ref="I10:I11"/>
    <mergeCell ref="J10:J11"/>
    <mergeCell ref="K10:K11"/>
    <mergeCell ref="L10:L11"/>
    <mergeCell ref="M10:N10"/>
    <mergeCell ref="O10:P10"/>
    <mergeCell ref="R10:R11"/>
    <mergeCell ref="V10:V11"/>
    <mergeCell ref="Q10:Q11"/>
    <mergeCell ref="B10:B11"/>
    <mergeCell ref="C10:C11"/>
    <mergeCell ref="D10:D11"/>
    <mergeCell ref="E10:E11"/>
    <mergeCell ref="F10:F11"/>
    <mergeCell ref="G10:H10"/>
    <mergeCell ref="BF10:BF11"/>
    <mergeCell ref="AR10:AR11"/>
    <mergeCell ref="AS10:AS11"/>
    <mergeCell ref="AT10:AT11"/>
    <mergeCell ref="AU10:AV10"/>
    <mergeCell ref="AW10:AW11"/>
    <mergeCell ref="AX10:AX11"/>
    <mergeCell ref="BE10:BE11"/>
    <mergeCell ref="BA10:BB10"/>
    <mergeCell ref="BC10:BD10"/>
    <mergeCell ref="AL10:AL11"/>
    <mergeCell ref="AP10:AP11"/>
    <mergeCell ref="AQ10:AQ11"/>
    <mergeCell ref="Z10:Z11"/>
    <mergeCell ref="AA10:AB10"/>
    <mergeCell ref="B45:D45"/>
    <mergeCell ref="V45:X45"/>
    <mergeCell ref="AP45:AR45"/>
    <mergeCell ref="C12:D12"/>
    <mergeCell ref="K12:L12"/>
    <mergeCell ref="AC10:AC11"/>
    <mergeCell ref="AD10:AD11"/>
    <mergeCell ref="AE10:AE11"/>
    <mergeCell ref="AF10:AF11"/>
    <mergeCell ref="AG10:AH10"/>
    <mergeCell ref="AI10:AJ10"/>
    <mergeCell ref="AK10:AK11"/>
    <mergeCell ref="AS48:AU48"/>
    <mergeCell ref="AW48:AY48"/>
    <mergeCell ref="AY12:AZ12"/>
    <mergeCell ref="AY10:AY11"/>
    <mergeCell ref="AZ10:AZ11"/>
    <mergeCell ref="AC48:AE48"/>
    <mergeCell ref="W12:X12"/>
    <mergeCell ref="AE12:AF12"/>
    <mergeCell ref="AQ12:AR12"/>
    <mergeCell ref="AP48:AQ48"/>
    <mergeCell ref="B48:C48"/>
    <mergeCell ref="E48:G48"/>
    <mergeCell ref="I48:K48"/>
    <mergeCell ref="V48:W48"/>
    <mergeCell ref="Y48:AA48"/>
  </mergeCells>
  <conditionalFormatting sqref="B14:R44 V14:AL44">
    <cfRule type="expression" dxfId="5485" priority="106">
      <formula>$C14="Minggu"</formula>
    </cfRule>
  </conditionalFormatting>
  <conditionalFormatting sqref="AP14:AP44 AS14:BF44">
    <cfRule type="expression" dxfId="5484" priority="105">
      <formula>$C14="Minggu"</formula>
    </cfRule>
  </conditionalFormatting>
  <conditionalFormatting sqref="AQ14:AR44">
    <cfRule type="expression" dxfId="5483" priority="101">
      <formula>$C14="Minggu"</formula>
    </cfRule>
  </conditionalFormatting>
  <conditionalFormatting sqref="AL15:AL23">
    <cfRule type="expression" dxfId="5482" priority="97">
      <formula>$C15="Minggu"</formula>
    </cfRule>
  </conditionalFormatting>
  <conditionalFormatting sqref="AL24">
    <cfRule type="expression" dxfId="5481" priority="96">
      <formula>$C24="Minggu"</formula>
    </cfRule>
  </conditionalFormatting>
  <conditionalFormatting sqref="AC15:AC16">
    <cfRule type="expression" dxfId="5480" priority="95">
      <formula>$C15="Minggu"</formula>
    </cfRule>
  </conditionalFormatting>
  <conditionalFormatting sqref="AF15:AG16">
    <cfRule type="expression" dxfId="5479" priority="94">
      <formula>$C15="Minggu"</formula>
    </cfRule>
  </conditionalFormatting>
  <conditionalFormatting sqref="AG16">
    <cfRule type="expression" dxfId="5478" priority="93">
      <formula>$C16="Minggu"</formula>
    </cfRule>
  </conditionalFormatting>
  <conditionalFormatting sqref="AG15">
    <cfRule type="expression" dxfId="5477" priority="92">
      <formula>$C15="Minggu"</formula>
    </cfRule>
  </conditionalFormatting>
  <conditionalFormatting sqref="AG16">
    <cfRule type="expression" dxfId="5476" priority="91">
      <formula>$C16="Minggu"</formula>
    </cfRule>
  </conditionalFormatting>
  <conditionalFormatting sqref="AG16">
    <cfRule type="expression" dxfId="5475" priority="90">
      <formula>$C16="Minggu"</formula>
    </cfRule>
  </conditionalFormatting>
  <conditionalFormatting sqref="AG15">
    <cfRule type="expression" dxfId="5474" priority="89">
      <formula>$C15="Minggu"</formula>
    </cfRule>
  </conditionalFormatting>
  <conditionalFormatting sqref="AG16">
    <cfRule type="expression" dxfId="5473" priority="88">
      <formula>$C16="Minggu"</formula>
    </cfRule>
  </conditionalFormatting>
  <conditionalFormatting sqref="AG15">
    <cfRule type="expression" dxfId="5472" priority="87">
      <formula>$C15="Minggu"</formula>
    </cfRule>
  </conditionalFormatting>
  <conditionalFormatting sqref="AG16">
    <cfRule type="expression" dxfId="5471" priority="86">
      <formula>$C16="Minggu"</formula>
    </cfRule>
  </conditionalFormatting>
  <conditionalFormatting sqref="AG15">
    <cfRule type="expression" dxfId="5470" priority="85">
      <formula>$C15="Minggu"</formula>
    </cfRule>
  </conditionalFormatting>
  <conditionalFormatting sqref="AG16">
    <cfRule type="expression" dxfId="5469" priority="84">
      <formula>$C16="Minggu"</formula>
    </cfRule>
  </conditionalFormatting>
  <conditionalFormatting sqref="AU17:AU28">
    <cfRule type="expression" dxfId="5468" priority="83">
      <formula>$C17="Minggu"</formula>
    </cfRule>
  </conditionalFormatting>
  <conditionalFormatting sqref="AU21:AU22">
    <cfRule type="expression" dxfId="5467" priority="82">
      <formula>$C21="Minggu"</formula>
    </cfRule>
  </conditionalFormatting>
  <conditionalFormatting sqref="AU21">
    <cfRule type="expression" dxfId="5466" priority="81">
      <formula>$C21="Minggu"</formula>
    </cfRule>
  </conditionalFormatting>
  <conditionalFormatting sqref="AU21">
    <cfRule type="expression" dxfId="5465" priority="80">
      <formula>$C21="Minggu"</formula>
    </cfRule>
  </conditionalFormatting>
  <conditionalFormatting sqref="AU21">
    <cfRule type="expression" dxfId="5464" priority="79">
      <formula>$C21="Minggu"</formula>
    </cfRule>
  </conditionalFormatting>
  <conditionalFormatting sqref="AU21">
    <cfRule type="expression" dxfId="5463" priority="78">
      <formula>$C21="Minggu"</formula>
    </cfRule>
  </conditionalFormatting>
  <conditionalFormatting sqref="AU21">
    <cfRule type="expression" dxfId="5462" priority="77">
      <formula>$C21="Minggu"</formula>
    </cfRule>
  </conditionalFormatting>
  <conditionalFormatting sqref="AU21">
    <cfRule type="expression" dxfId="5461" priority="76">
      <formula>$C21="Minggu"</formula>
    </cfRule>
  </conditionalFormatting>
  <conditionalFormatting sqref="AU21">
    <cfRule type="expression" dxfId="5460" priority="75">
      <formula>$C21="Minggu"</formula>
    </cfRule>
  </conditionalFormatting>
  <conditionalFormatting sqref="BC17">
    <cfRule type="expression" dxfId="5459" priority="74">
      <formula>$C17="Minggu"</formula>
    </cfRule>
  </conditionalFormatting>
  <conditionalFormatting sqref="BC21">
    <cfRule type="expression" dxfId="5458" priority="73">
      <formula>$C21="Minggu"</formula>
    </cfRule>
  </conditionalFormatting>
  <conditionalFormatting sqref="BC21">
    <cfRule type="expression" dxfId="5457" priority="72">
      <formula>$C21="Minggu"</formula>
    </cfRule>
  </conditionalFormatting>
  <conditionalFormatting sqref="BC21">
    <cfRule type="expression" dxfId="5456" priority="71">
      <formula>$C21="Minggu"</formula>
    </cfRule>
  </conditionalFormatting>
  <conditionalFormatting sqref="BC21">
    <cfRule type="expression" dxfId="5455" priority="70">
      <formula>$C21="Minggu"</formula>
    </cfRule>
  </conditionalFormatting>
  <conditionalFormatting sqref="BC21">
    <cfRule type="expression" dxfId="5454" priority="69">
      <formula>$C21="Minggu"</formula>
    </cfRule>
  </conditionalFormatting>
  <conditionalFormatting sqref="BC21">
    <cfRule type="expression" dxfId="5453" priority="68">
      <formula>$C21="Minggu"</formula>
    </cfRule>
  </conditionalFormatting>
  <conditionalFormatting sqref="BC21">
    <cfRule type="expression" dxfId="5452" priority="67">
      <formula>$C21="Minggu"</formula>
    </cfRule>
  </conditionalFormatting>
  <conditionalFormatting sqref="BC21">
    <cfRule type="expression" dxfId="5451" priority="66">
      <formula>$C21="Minggu"</formula>
    </cfRule>
  </conditionalFormatting>
  <conditionalFormatting sqref="BC21">
    <cfRule type="expression" dxfId="5450" priority="65">
      <formula>$C21="Minggu"</formula>
    </cfRule>
  </conditionalFormatting>
  <conditionalFormatting sqref="BC23">
    <cfRule type="expression" dxfId="5449" priority="64">
      <formula>$C23="Minggu"</formula>
    </cfRule>
  </conditionalFormatting>
  <conditionalFormatting sqref="BC19">
    <cfRule type="expression" dxfId="5448" priority="63">
      <formula>$C19="Minggu"</formula>
    </cfRule>
  </conditionalFormatting>
  <conditionalFormatting sqref="BC22">
    <cfRule type="expression" dxfId="5447" priority="62">
      <formula>$C22="Minggu"</formula>
    </cfRule>
  </conditionalFormatting>
  <conditionalFormatting sqref="BC22">
    <cfRule type="expression" dxfId="5446" priority="61">
      <formula>$C22="Minggu"</formula>
    </cfRule>
  </conditionalFormatting>
  <conditionalFormatting sqref="BC26">
    <cfRule type="expression" dxfId="5445" priority="60">
      <formula>$C26="Minggu"</formula>
    </cfRule>
  </conditionalFormatting>
  <conditionalFormatting sqref="BA15">
    <cfRule type="expression" dxfId="5444" priority="59">
      <formula>$C15="Minggu"</formula>
    </cfRule>
  </conditionalFormatting>
  <conditionalFormatting sqref="AW15">
    <cfRule type="expression" dxfId="5443" priority="58">
      <formula>$C15="Minggu"</formula>
    </cfRule>
  </conditionalFormatting>
  <conditionalFormatting sqref="BC21">
    <cfRule type="expression" dxfId="5442" priority="57">
      <formula>$C21="Minggu"</formula>
    </cfRule>
  </conditionalFormatting>
  <conditionalFormatting sqref="BC21">
    <cfRule type="expression" dxfId="5441" priority="56">
      <formula>$C21="Minggu"</formula>
    </cfRule>
  </conditionalFormatting>
  <conditionalFormatting sqref="BC21">
    <cfRule type="expression" dxfId="5440" priority="55">
      <formula>$C21="Minggu"</formula>
    </cfRule>
  </conditionalFormatting>
  <conditionalFormatting sqref="BC21">
    <cfRule type="expression" dxfId="5439" priority="54">
      <formula>$C21="Minggu"</formula>
    </cfRule>
  </conditionalFormatting>
  <conditionalFormatting sqref="BC21">
    <cfRule type="expression" dxfId="5438" priority="53">
      <formula>$C21="Minggu"</formula>
    </cfRule>
  </conditionalFormatting>
  <conditionalFormatting sqref="BC21">
    <cfRule type="expression" dxfId="5437" priority="52">
      <formula>$C21="Minggu"</formula>
    </cfRule>
  </conditionalFormatting>
  <conditionalFormatting sqref="BC21">
    <cfRule type="expression" dxfId="5436" priority="51">
      <formula>$C21="Minggu"</formula>
    </cfRule>
  </conditionalFormatting>
  <conditionalFormatting sqref="BC21">
    <cfRule type="expression" dxfId="5435" priority="50">
      <formula>$C21="Minggu"</formula>
    </cfRule>
  </conditionalFormatting>
  <conditionalFormatting sqref="BC21">
    <cfRule type="expression" dxfId="5434" priority="49">
      <formula>$C21="Minggu"</formula>
    </cfRule>
  </conditionalFormatting>
  <conditionalFormatting sqref="BC24">
    <cfRule type="expression" dxfId="5433" priority="48">
      <formula>$C24="Minggu"</formula>
    </cfRule>
  </conditionalFormatting>
  <conditionalFormatting sqref="BC20">
    <cfRule type="expression" dxfId="5432" priority="47">
      <formula>$C20="Minggu"</formula>
    </cfRule>
  </conditionalFormatting>
  <conditionalFormatting sqref="BC25">
    <cfRule type="expression" dxfId="5431" priority="46">
      <formula>$C25="Minggu"</formula>
    </cfRule>
  </conditionalFormatting>
  <conditionalFormatting sqref="BC27">
    <cfRule type="expression" dxfId="5430" priority="45">
      <formula>$C27="Minggu"</formula>
    </cfRule>
  </conditionalFormatting>
  <conditionalFormatting sqref="AZ33">
    <cfRule type="expression" dxfId="5429" priority="44">
      <formula>$C33="Minggu"</formula>
    </cfRule>
  </conditionalFormatting>
  <conditionalFormatting sqref="BA15">
    <cfRule type="expression" dxfId="5428" priority="43">
      <formula>$C15="Minggu"</formula>
    </cfRule>
  </conditionalFormatting>
  <conditionalFormatting sqref="BC17">
    <cfRule type="expression" dxfId="5427" priority="42">
      <formula>$C17="Minggu"</formula>
    </cfRule>
  </conditionalFormatting>
  <conditionalFormatting sqref="BC22">
    <cfRule type="expression" dxfId="5426" priority="41">
      <formula>$C22="Minggu"</formula>
    </cfRule>
  </conditionalFormatting>
  <conditionalFormatting sqref="BC22">
    <cfRule type="expression" dxfId="5425" priority="40">
      <formula>$C22="Minggu"</formula>
    </cfRule>
  </conditionalFormatting>
  <conditionalFormatting sqref="BA15">
    <cfRule type="expression" dxfId="5424" priority="39">
      <formula>$C15="Minggu"</formula>
    </cfRule>
  </conditionalFormatting>
  <conditionalFormatting sqref="AZ41">
    <cfRule type="expression" dxfId="5423" priority="38">
      <formula>$C41="Minggu"</formula>
    </cfRule>
  </conditionalFormatting>
  <conditionalFormatting sqref="AZ42">
    <cfRule type="expression" dxfId="5422" priority="37">
      <formula>$C42="Minggu"</formula>
    </cfRule>
  </conditionalFormatting>
  <conditionalFormatting sqref="AZ41">
    <cfRule type="expression" dxfId="5421" priority="36">
      <formula>$C41="Minggu"</formula>
    </cfRule>
  </conditionalFormatting>
  <conditionalFormatting sqref="AZ42">
    <cfRule type="expression" dxfId="5420" priority="35">
      <formula>$C42="Minggu"</formula>
    </cfRule>
  </conditionalFormatting>
  <conditionalFormatting sqref="AZ42">
    <cfRule type="expression" dxfId="5419" priority="34">
      <formula>$C42="Minggu"</formula>
    </cfRule>
  </conditionalFormatting>
  <conditionalFormatting sqref="AZ41">
    <cfRule type="expression" dxfId="5418" priority="33">
      <formula>$C41="Minggu"</formula>
    </cfRule>
  </conditionalFormatting>
  <conditionalFormatting sqref="AZ43">
    <cfRule type="expression" dxfId="5417" priority="32">
      <formula>$C43="Minggu"</formula>
    </cfRule>
  </conditionalFormatting>
  <conditionalFormatting sqref="AZ43">
    <cfRule type="expression" dxfId="5416" priority="31">
      <formula>$C43="Minggu"</formula>
    </cfRule>
  </conditionalFormatting>
  <conditionalFormatting sqref="AZ43">
    <cfRule type="expression" dxfId="5415" priority="30">
      <formula>$C43="Minggu"</formula>
    </cfRule>
  </conditionalFormatting>
  <conditionalFormatting sqref="AZ43">
    <cfRule type="expression" dxfId="5414" priority="29">
      <formula>$C43="Minggu"</formula>
    </cfRule>
  </conditionalFormatting>
  <conditionalFormatting sqref="AZ43">
    <cfRule type="expression" dxfId="5413" priority="28">
      <formula>$C43="Minggu"</formula>
    </cfRule>
  </conditionalFormatting>
  <conditionalFormatting sqref="AZ27">
    <cfRule type="expression" dxfId="5412" priority="27">
      <formula>$C27="Minggu"</formula>
    </cfRule>
  </conditionalFormatting>
  <conditionalFormatting sqref="AZ27">
    <cfRule type="expression" dxfId="5411" priority="26">
      <formula>$C27="Minggu"</formula>
    </cfRule>
  </conditionalFormatting>
  <conditionalFormatting sqref="AZ31">
    <cfRule type="expression" dxfId="5410" priority="25">
      <formula>$C31="Minggu"</formula>
    </cfRule>
  </conditionalFormatting>
  <conditionalFormatting sqref="AZ35">
    <cfRule type="expression" dxfId="5409" priority="24">
      <formula>$C35="Minggu"</formula>
    </cfRule>
  </conditionalFormatting>
  <conditionalFormatting sqref="AZ36">
    <cfRule type="expression" dxfId="5408" priority="23">
      <formula>$C36="Minggu"</formula>
    </cfRule>
  </conditionalFormatting>
  <conditionalFormatting sqref="AZ35">
    <cfRule type="expression" dxfId="5407" priority="22">
      <formula>$C35="Minggu"</formula>
    </cfRule>
  </conditionalFormatting>
  <conditionalFormatting sqref="AZ36">
    <cfRule type="expression" dxfId="5406" priority="21">
      <formula>$C36="Minggu"</formula>
    </cfRule>
  </conditionalFormatting>
  <conditionalFormatting sqref="AZ36">
    <cfRule type="expression" dxfId="5405" priority="20">
      <formula>$C36="Minggu"</formula>
    </cfRule>
  </conditionalFormatting>
  <conditionalFormatting sqref="AZ36">
    <cfRule type="expression" dxfId="5404" priority="19">
      <formula>$C36="Minggu"</formula>
    </cfRule>
  </conditionalFormatting>
  <conditionalFormatting sqref="AZ36">
    <cfRule type="expression" dxfId="5403" priority="18">
      <formula>$C36="Minggu"</formula>
    </cfRule>
  </conditionalFormatting>
  <conditionalFormatting sqref="AZ14">
    <cfRule type="expression" dxfId="5402" priority="17">
      <formula>$C14="Minggu"</formula>
    </cfRule>
  </conditionalFormatting>
  <conditionalFormatting sqref="AZ15">
    <cfRule type="expression" dxfId="5401" priority="16">
      <formula>$C15="Minggu"</formula>
    </cfRule>
  </conditionalFormatting>
  <conditionalFormatting sqref="BA15">
    <cfRule type="expression" dxfId="5400" priority="15">
      <formula>$C15="Minggu"</formula>
    </cfRule>
  </conditionalFormatting>
  <conditionalFormatting sqref="AZ16">
    <cfRule type="expression" dxfId="5399" priority="14">
      <formula>$C16="Minggu"</formula>
    </cfRule>
  </conditionalFormatting>
  <conditionalFormatting sqref="AZ17">
    <cfRule type="expression" dxfId="5398" priority="13">
      <formula>$C17="Minggu"</formula>
    </cfRule>
  </conditionalFormatting>
  <conditionalFormatting sqref="AZ21">
    <cfRule type="expression" dxfId="5397" priority="12">
      <formula>$C21="Minggu"</formula>
    </cfRule>
  </conditionalFormatting>
  <conditionalFormatting sqref="AZ21">
    <cfRule type="expression" dxfId="5396" priority="11">
      <formula>$C21="Minggu"</formula>
    </cfRule>
  </conditionalFormatting>
  <conditionalFormatting sqref="AZ24:AZ25">
    <cfRule type="expression" dxfId="5395" priority="10">
      <formula>$C24="Minggu"</formula>
    </cfRule>
  </conditionalFormatting>
  <conditionalFormatting sqref="AZ26">
    <cfRule type="expression" dxfId="5394" priority="9">
      <formula>$C26="Minggu"</formula>
    </cfRule>
  </conditionalFormatting>
  <conditionalFormatting sqref="AZ26">
    <cfRule type="expression" dxfId="5393" priority="8">
      <formula>$C26="Minggu"</formula>
    </cfRule>
  </conditionalFormatting>
  <conditionalFormatting sqref="AZ28">
    <cfRule type="expression" dxfId="5392" priority="7">
      <formula>$C28="Minggu"</formula>
    </cfRule>
  </conditionalFormatting>
  <conditionalFormatting sqref="AZ29">
    <cfRule type="expression" dxfId="5391" priority="6">
      <formula>$C29="Minggu"</formula>
    </cfRule>
  </conditionalFormatting>
  <conditionalFormatting sqref="AZ29">
    <cfRule type="expression" dxfId="5390" priority="5">
      <formula>$C29="Minggu"</formula>
    </cfRule>
  </conditionalFormatting>
  <conditionalFormatting sqref="AZ30">
    <cfRule type="expression" dxfId="5389" priority="4">
      <formula>$C30="Minggu"</formula>
    </cfRule>
  </conditionalFormatting>
  <conditionalFormatting sqref="AZ30">
    <cfRule type="expression" dxfId="5388" priority="3">
      <formula>$C30="Minggu"</formula>
    </cfRule>
  </conditionalFormatting>
  <conditionalFormatting sqref="AZ35">
    <cfRule type="expression" dxfId="5387" priority="2">
      <formula>$C35="Minggu"</formula>
    </cfRule>
  </conditionalFormatting>
  <conditionalFormatting sqref="AZ35">
    <cfRule type="expression" dxfId="5386" priority="1">
      <formula>$C35="Minggu"</formula>
    </cfRule>
  </conditionalFormatting>
  <dataValidations count="2">
    <dataValidation type="list" allowBlank="1" showInputMessage="1" showErrorMessage="1" sqref="AF14:AF44">
      <formula1>TGL</formula1>
    </dataValidation>
    <dataValidation type="list" allowBlank="1" showInputMessage="1" showErrorMessage="1" sqref="E7:F7">
      <formula1>BLN</formula1>
    </dataValidation>
  </dataValidations>
  <printOptions horizontalCentered="1"/>
  <pageMargins left="0.5" right="0.25" top="0.25" bottom="0.25" header="0.31496062992126" footer="0.23622047244094499"/>
  <pageSetup paperSize="9" scale="16" orientation="landscape" blackAndWhite="1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1"/>
    <pageSetUpPr fitToPage="1"/>
  </sheetPr>
  <dimension ref="A1:DO93"/>
  <sheetViews>
    <sheetView showGridLines="0" zoomScale="80" zoomScaleNormal="8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H24" sqref="H24"/>
    </sheetView>
  </sheetViews>
  <sheetFormatPr defaultColWidth="8.85546875" defaultRowHeight="12.75"/>
  <cols>
    <col min="1" max="1" width="2.140625" style="16" customWidth="1"/>
    <col min="2" max="2" width="5.7109375" style="16" customWidth="1"/>
    <col min="3" max="3" width="3.7109375" style="16" bestFit="1" customWidth="1"/>
    <col min="4" max="4" width="19.140625" style="16" customWidth="1"/>
    <col min="5" max="10" width="19.140625" style="17" customWidth="1"/>
    <col min="11" max="11" width="8.7109375" style="16" hidden="1" customWidth="1"/>
    <col min="12" max="12" width="12.85546875" style="16" hidden="1" customWidth="1"/>
    <col min="13" max="13" width="19.140625" style="18" customWidth="1"/>
    <col min="14" max="14" width="19.140625" style="19" customWidth="1"/>
    <col min="15" max="15" width="19.140625" style="18" customWidth="1"/>
    <col min="16" max="16" width="19.140625" style="19" customWidth="1"/>
    <col min="17" max="17" width="12" style="20" hidden="1" customWidth="1"/>
    <col min="18" max="18" width="30.28515625" style="16" customWidth="1"/>
    <col min="19" max="16384" width="8.85546875" style="16"/>
  </cols>
  <sheetData>
    <row r="1" spans="2:18" ht="20.100000000000001" customHeight="1">
      <c r="B1" s="15" t="s">
        <v>0</v>
      </c>
      <c r="C1" s="15"/>
    </row>
    <row r="2" spans="2:18" ht="9" customHeight="1">
      <c r="B2" s="15"/>
      <c r="C2" s="15"/>
      <c r="I2" s="22"/>
    </row>
    <row r="3" spans="2:18" s="60" customFormat="1" ht="23.25">
      <c r="B3" s="59" t="s">
        <v>55</v>
      </c>
      <c r="C3" s="59"/>
      <c r="E3" s="61"/>
      <c r="F3" s="61"/>
      <c r="G3" s="61"/>
      <c r="H3" s="61"/>
      <c r="I3" s="62"/>
      <c r="J3" s="61"/>
      <c r="M3" s="63"/>
      <c r="N3" s="64"/>
      <c r="O3" s="63"/>
      <c r="P3" s="64"/>
      <c r="Q3" s="65"/>
    </row>
    <row r="4" spans="2:18" ht="9" customHeight="1">
      <c r="B4" s="15"/>
      <c r="C4" s="15"/>
    </row>
    <row r="5" spans="2:18" ht="20.100000000000001" customHeight="1">
      <c r="B5" s="23" t="s">
        <v>49</v>
      </c>
      <c r="C5" s="70"/>
      <c r="D5" s="24"/>
      <c r="E5" s="151" t="str">
        <f>GT!E5</f>
        <v>KEDIRI</v>
      </c>
      <c r="F5" s="151"/>
    </row>
    <row r="6" spans="2:18" ht="5.0999999999999996" customHeight="1">
      <c r="B6" s="15"/>
      <c r="C6" s="15"/>
    </row>
    <row r="7" spans="2:18" ht="20.100000000000001" customHeight="1">
      <c r="B7" s="23" t="s">
        <v>2</v>
      </c>
      <c r="C7" s="70"/>
      <c r="D7" s="24"/>
      <c r="E7" s="145">
        <f>GT!E7</f>
        <v>44287</v>
      </c>
      <c r="F7" s="145"/>
    </row>
    <row r="8" spans="2:18" ht="5.0999999999999996" customHeight="1"/>
    <row r="9" spans="2:18" s="26" customFormat="1" ht="20.100000000000001" customHeight="1">
      <c r="B9" s="134" t="s">
        <v>3</v>
      </c>
      <c r="C9" s="134"/>
      <c r="D9" s="134"/>
      <c r="E9" s="134"/>
      <c r="F9" s="134"/>
      <c r="G9" s="134"/>
      <c r="H9" s="134"/>
      <c r="I9" s="134"/>
      <c r="J9" s="134"/>
      <c r="K9" s="130" t="s">
        <v>4</v>
      </c>
      <c r="L9" s="130"/>
      <c r="M9" s="130"/>
      <c r="N9" s="130"/>
      <c r="O9" s="130"/>
      <c r="P9" s="130"/>
      <c r="Q9" s="130"/>
      <c r="R9" s="130"/>
    </row>
    <row r="10" spans="2:18" s="26" customFormat="1" ht="20.100000000000001" customHeight="1">
      <c r="B10" s="131" t="s">
        <v>5</v>
      </c>
      <c r="C10" s="156" t="s">
        <v>56</v>
      </c>
      <c r="D10" s="157"/>
      <c r="E10" s="135" t="s">
        <v>8</v>
      </c>
      <c r="F10" s="136" t="s">
        <v>61</v>
      </c>
      <c r="G10" s="135" t="s">
        <v>9</v>
      </c>
      <c r="H10" s="135"/>
      <c r="I10" s="135" t="s">
        <v>10</v>
      </c>
      <c r="J10" s="135" t="s">
        <v>11</v>
      </c>
      <c r="K10" s="131" t="s">
        <v>6</v>
      </c>
      <c r="L10" s="131" t="s">
        <v>7</v>
      </c>
      <c r="M10" s="131" t="s">
        <v>12</v>
      </c>
      <c r="N10" s="131"/>
      <c r="O10" s="132" t="s">
        <v>13</v>
      </c>
      <c r="P10" s="133"/>
      <c r="Q10" s="137" t="s">
        <v>19</v>
      </c>
      <c r="R10" s="131" t="s">
        <v>14</v>
      </c>
    </row>
    <row r="11" spans="2:18" s="26" customFormat="1">
      <c r="B11" s="131"/>
      <c r="C11" s="158"/>
      <c r="D11" s="159"/>
      <c r="E11" s="135"/>
      <c r="F11" s="136"/>
      <c r="G11" s="28" t="s">
        <v>15</v>
      </c>
      <c r="H11" s="28" t="s">
        <v>16</v>
      </c>
      <c r="I11" s="135"/>
      <c r="J11" s="135"/>
      <c r="K11" s="131"/>
      <c r="L11" s="131"/>
      <c r="M11" s="29" t="s">
        <v>17</v>
      </c>
      <c r="N11" s="30" t="s">
        <v>18</v>
      </c>
      <c r="O11" s="29" t="s">
        <v>13</v>
      </c>
      <c r="P11" s="30" t="s">
        <v>18</v>
      </c>
      <c r="Q11" s="138"/>
      <c r="R11" s="131"/>
    </row>
    <row r="12" spans="2:18" s="26" customFormat="1">
      <c r="B12" s="10" t="s">
        <v>20</v>
      </c>
      <c r="C12" s="154" t="s">
        <v>21</v>
      </c>
      <c r="D12" s="155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150" t="s">
        <v>28</v>
      </c>
      <c r="L12" s="148"/>
      <c r="M12" s="12" t="s">
        <v>46</v>
      </c>
      <c r="N12" s="13" t="s">
        <v>47</v>
      </c>
      <c r="O12" s="12" t="s">
        <v>50</v>
      </c>
      <c r="P12" s="13" t="s">
        <v>51</v>
      </c>
      <c r="Q12" s="13" t="s">
        <v>52</v>
      </c>
      <c r="R12" s="10"/>
    </row>
    <row r="13" spans="2:18" s="3" customFormat="1" ht="6" customHeight="1">
      <c r="E13" s="4"/>
      <c r="F13" s="4"/>
      <c r="G13" s="4"/>
      <c r="H13" s="4"/>
      <c r="I13" s="4"/>
      <c r="J13" s="4"/>
      <c r="K13" s="5"/>
      <c r="M13" s="6"/>
      <c r="N13" s="7"/>
      <c r="O13" s="6"/>
      <c r="P13" s="7"/>
      <c r="Q13" s="8"/>
    </row>
    <row r="14" spans="2:18" ht="20.100000000000001" customHeight="1">
      <c r="B14" s="32">
        <v>1</v>
      </c>
      <c r="C14" s="32" t="str">
        <f>GT!$AB$5</f>
        <v>GT</v>
      </c>
      <c r="D14" s="33" t="str">
        <f>GT!$Y$5</f>
        <v>KEDIRI</v>
      </c>
      <c r="E14" s="35">
        <f>F14+G14+H14+I14+J14</f>
        <v>1997482230</v>
      </c>
      <c r="F14" s="35">
        <f>GT!Z$45</f>
        <v>45827000</v>
      </c>
      <c r="G14" s="35">
        <f>GT!AA$45</f>
        <v>0</v>
      </c>
      <c r="H14" s="35">
        <f>GT!AB$45</f>
        <v>0</v>
      </c>
      <c r="I14" s="35">
        <f>GT!AC$45</f>
        <v>1951655230</v>
      </c>
      <c r="J14" s="35">
        <f>GT!AD$45</f>
        <v>0</v>
      </c>
      <c r="K14" s="36"/>
      <c r="L14" s="37"/>
      <c r="M14" s="35">
        <f>GT!AG$45</f>
        <v>1951655230</v>
      </c>
      <c r="N14" s="35">
        <f>M14-I14</f>
        <v>0</v>
      </c>
      <c r="O14" s="35">
        <f>GT!AI$45</f>
        <v>45827000</v>
      </c>
      <c r="P14" s="35">
        <f>O14-F14-G14-H14</f>
        <v>0</v>
      </c>
      <c r="Q14" s="35"/>
      <c r="R14" s="38"/>
    </row>
    <row r="15" spans="2:18" ht="20.100000000000001" customHeight="1">
      <c r="B15" s="32">
        <f t="shared" ref="B15:B21" si="0">B14+1</f>
        <v>2</v>
      </c>
      <c r="C15" s="32" t="str">
        <f>GT!$AB$5</f>
        <v>GT</v>
      </c>
      <c r="D15" s="33" t="str">
        <f>GT!$AS$5</f>
        <v>NGANJUK</v>
      </c>
      <c r="E15" s="35">
        <f>F15+G15+H15+I15+J15</f>
        <v>0</v>
      </c>
      <c r="F15" s="35">
        <f>GT!AT$45</f>
        <v>0</v>
      </c>
      <c r="G15" s="35">
        <f>GT!AU$45</f>
        <v>0</v>
      </c>
      <c r="H15" s="35">
        <f>GT!AV$45</f>
        <v>0</v>
      </c>
      <c r="I15" s="35">
        <f>GT!AW$45</f>
        <v>0</v>
      </c>
      <c r="J15" s="35">
        <f>GT!AX$45</f>
        <v>0</v>
      </c>
      <c r="K15" s="36"/>
      <c r="L15" s="37"/>
      <c r="M15" s="35">
        <f>GT!BA$45</f>
        <v>0</v>
      </c>
      <c r="N15" s="35">
        <f>M15-I15</f>
        <v>0</v>
      </c>
      <c r="O15" s="35">
        <f>GT!BC$45</f>
        <v>0</v>
      </c>
      <c r="P15" s="35">
        <f>O15-F15-G15-H15</f>
        <v>0</v>
      </c>
      <c r="Q15" s="35"/>
      <c r="R15" s="42"/>
    </row>
    <row r="16" spans="2:18" ht="20.100000000000001" customHeight="1">
      <c r="B16" s="32">
        <f t="shared" si="0"/>
        <v>3</v>
      </c>
      <c r="C16" s="32" t="str">
        <f>GT!$BP$5</f>
        <v>GT</v>
      </c>
      <c r="D16" s="33" t="str">
        <f>GT!$BM$5</f>
        <v>MADIUN</v>
      </c>
      <c r="E16" s="35">
        <f>F16+G16+H16+I16+J16</f>
        <v>0</v>
      </c>
      <c r="F16" s="35">
        <f>GT!BN$45</f>
        <v>0</v>
      </c>
      <c r="G16" s="35">
        <f>GT!BO$45</f>
        <v>0</v>
      </c>
      <c r="H16" s="35">
        <f>GT!BP$45</f>
        <v>0</v>
      </c>
      <c r="I16" s="35">
        <f>GT!BQ$45</f>
        <v>0</v>
      </c>
      <c r="J16" s="35">
        <f>GT!BR$45</f>
        <v>0</v>
      </c>
      <c r="K16" s="36"/>
      <c r="L16" s="37"/>
      <c r="M16" s="35">
        <f>GT!BU$45</f>
        <v>0</v>
      </c>
      <c r="N16" s="35">
        <f>M16-I16</f>
        <v>0</v>
      </c>
      <c r="O16" s="35">
        <f>GT!BW$45</f>
        <v>0</v>
      </c>
      <c r="P16" s="35">
        <f>O16-F16-G16-H16</f>
        <v>0</v>
      </c>
      <c r="Q16" s="35"/>
      <c r="R16" s="42"/>
    </row>
    <row r="17" spans="2:18" ht="20.100000000000001" customHeight="1">
      <c r="B17" s="32">
        <f t="shared" si="0"/>
        <v>4</v>
      </c>
      <c r="C17" s="32" t="str">
        <f>GT!$CJ$5</f>
        <v>GT</v>
      </c>
      <c r="D17" s="33" t="str">
        <f>GT!$CG$5</f>
        <v>MAWI</v>
      </c>
      <c r="E17" s="35">
        <f>F17+G17+H17+I17+J17</f>
        <v>0</v>
      </c>
      <c r="F17" s="35">
        <f>GT!CH$45</f>
        <v>0</v>
      </c>
      <c r="G17" s="35">
        <f>GT!CI$45</f>
        <v>0</v>
      </c>
      <c r="H17" s="35">
        <f>GT!CJ$45</f>
        <v>0</v>
      </c>
      <c r="I17" s="35">
        <f>GT!CK$45</f>
        <v>0</v>
      </c>
      <c r="J17" s="35">
        <f>GT!CL$45</f>
        <v>0</v>
      </c>
      <c r="K17" s="36"/>
      <c r="L17" s="37"/>
      <c r="M17" s="35">
        <f>GT!CO$45</f>
        <v>0</v>
      </c>
      <c r="N17" s="35">
        <f>M17-I17</f>
        <v>0</v>
      </c>
      <c r="O17" s="35">
        <f>GT!CQ$45</f>
        <v>0</v>
      </c>
      <c r="P17" s="35">
        <f>O17-F17-G17-H17</f>
        <v>0</v>
      </c>
      <c r="Q17" s="35"/>
      <c r="R17" s="42"/>
    </row>
    <row r="18" spans="2:18" ht="20.100000000000001" customHeight="1">
      <c r="B18" s="32">
        <f t="shared" si="0"/>
        <v>5</v>
      </c>
      <c r="C18" s="32" t="str">
        <f>GT!$DD$5</f>
        <v>GT</v>
      </c>
      <c r="D18" s="33" t="str">
        <f>GT!$DA$5</f>
        <v>.....</v>
      </c>
      <c r="E18" s="35">
        <f>F18+G18+H18+I18+J18</f>
        <v>0</v>
      </c>
      <c r="F18" s="35">
        <f>GT!DB$45</f>
        <v>0</v>
      </c>
      <c r="G18" s="35">
        <f>GT!DC$45</f>
        <v>0</v>
      </c>
      <c r="H18" s="35">
        <f>GT!DD$45</f>
        <v>0</v>
      </c>
      <c r="I18" s="35">
        <f>GT!DE$45</f>
        <v>0</v>
      </c>
      <c r="J18" s="35">
        <f>GT!DF$45</f>
        <v>0</v>
      </c>
      <c r="K18" s="36"/>
      <c r="L18" s="37"/>
      <c r="M18" s="35">
        <f>GT!DI$45</f>
        <v>0</v>
      </c>
      <c r="N18" s="35">
        <f>M18-I18</f>
        <v>0</v>
      </c>
      <c r="O18" s="35">
        <f>GT!DK$45</f>
        <v>0</v>
      </c>
      <c r="P18" s="35">
        <f>O18-F18-G18-H18</f>
        <v>0</v>
      </c>
      <c r="Q18" s="35"/>
      <c r="R18" s="42"/>
    </row>
    <row r="19" spans="2:18" s="47" customFormat="1" ht="24.95" customHeight="1">
      <c r="B19" s="153" t="s">
        <v>58</v>
      </c>
      <c r="C19" s="153"/>
      <c r="D19" s="153"/>
      <c r="E19" s="71">
        <f t="shared" ref="E19:J19" si="1">SUM(E14:E18)</f>
        <v>1997482230</v>
      </c>
      <c r="F19" s="71">
        <f t="shared" si="1"/>
        <v>45827000</v>
      </c>
      <c r="G19" s="71">
        <f t="shared" si="1"/>
        <v>0</v>
      </c>
      <c r="H19" s="71">
        <f t="shared" si="1"/>
        <v>0</v>
      </c>
      <c r="I19" s="71">
        <f t="shared" si="1"/>
        <v>1951655230</v>
      </c>
      <c r="J19" s="71">
        <f t="shared" si="1"/>
        <v>0</v>
      </c>
      <c r="K19" s="71"/>
      <c r="L19" s="71"/>
      <c r="M19" s="71">
        <f>SUM(M14:M18)</f>
        <v>1951655230</v>
      </c>
      <c r="N19" s="71">
        <f>SUM(N14:N18)</f>
        <v>0</v>
      </c>
      <c r="O19" s="71">
        <f>SUM(O14:O18)</f>
        <v>45827000</v>
      </c>
      <c r="P19" s="71">
        <f>SUM(P14:P18)</f>
        <v>0</v>
      </c>
      <c r="Q19" s="45"/>
      <c r="R19" s="46"/>
    </row>
    <row r="20" spans="2:18" ht="20.100000000000001" customHeight="1">
      <c r="B20" s="32">
        <f>B18+1</f>
        <v>6</v>
      </c>
      <c r="C20" s="32" t="str">
        <f>MT!$AB$5</f>
        <v>MT</v>
      </c>
      <c r="D20" s="33" t="str">
        <f>MT!$Y$5</f>
        <v>KEDIRI</v>
      </c>
      <c r="E20" s="35">
        <f>F20+G20+H20+I20+J20</f>
        <v>0</v>
      </c>
      <c r="F20" s="35">
        <f>MT!Z$45</f>
        <v>0</v>
      </c>
      <c r="G20" s="35">
        <f>MT!AA$45</f>
        <v>0</v>
      </c>
      <c r="H20" s="35">
        <f>MT!AB$45</f>
        <v>0</v>
      </c>
      <c r="I20" s="35">
        <f>MT!AC$45</f>
        <v>0</v>
      </c>
      <c r="J20" s="35">
        <f>MT!AD$45</f>
        <v>0</v>
      </c>
      <c r="K20" s="36"/>
      <c r="L20" s="37"/>
      <c r="M20" s="35">
        <f>MT!AG$45</f>
        <v>0</v>
      </c>
      <c r="N20" s="35">
        <f>M20-I20</f>
        <v>0</v>
      </c>
      <c r="O20" s="35">
        <f>MT!AI$45</f>
        <v>0</v>
      </c>
      <c r="P20" s="35">
        <f>O20-F20-G20-H20</f>
        <v>0</v>
      </c>
      <c r="Q20" s="35"/>
      <c r="R20" s="42"/>
    </row>
    <row r="21" spans="2:18" ht="20.100000000000001" customHeight="1">
      <c r="B21" s="32">
        <f t="shared" si="0"/>
        <v>7</v>
      </c>
      <c r="C21" s="32" t="str">
        <f>MT!$AV$5</f>
        <v>MT</v>
      </c>
      <c r="D21" s="33" t="str">
        <f>MT!$AS$5</f>
        <v>KEDIRI MT</v>
      </c>
      <c r="E21" s="35">
        <f>F21+G21+H21+I21+J21</f>
        <v>337875535</v>
      </c>
      <c r="F21" s="35">
        <f>MT!AT$45</f>
        <v>19008000</v>
      </c>
      <c r="G21" s="35">
        <f>MT!AU$45</f>
        <v>0</v>
      </c>
      <c r="H21" s="35">
        <f>MT!AV$45</f>
        <v>0</v>
      </c>
      <c r="I21" s="35">
        <f>MT!AW$45</f>
        <v>318867535</v>
      </c>
      <c r="J21" s="35">
        <f>MT!AX$45</f>
        <v>0</v>
      </c>
      <c r="K21" s="36"/>
      <c r="L21" s="37"/>
      <c r="M21" s="35">
        <f>MT!BA$45</f>
        <v>318867535</v>
      </c>
      <c r="N21" s="35">
        <f>M21-I21</f>
        <v>0</v>
      </c>
      <c r="O21" s="35">
        <f>MT!BC$45</f>
        <v>19008000</v>
      </c>
      <c r="P21" s="35">
        <f>O21-F21-G21-H21</f>
        <v>0</v>
      </c>
      <c r="Q21" s="35"/>
      <c r="R21" s="42"/>
    </row>
    <row r="22" spans="2:18" s="47" customFormat="1" ht="24.95" customHeight="1">
      <c r="B22" s="153" t="s">
        <v>59</v>
      </c>
      <c r="C22" s="153"/>
      <c r="D22" s="153"/>
      <c r="E22" s="71">
        <f t="shared" ref="E22:J22" si="2">SUM(E20:E21)</f>
        <v>337875535</v>
      </c>
      <c r="F22" s="71">
        <f t="shared" si="2"/>
        <v>19008000</v>
      </c>
      <c r="G22" s="71">
        <f t="shared" si="2"/>
        <v>0</v>
      </c>
      <c r="H22" s="71">
        <f t="shared" si="2"/>
        <v>0</v>
      </c>
      <c r="I22" s="71">
        <f t="shared" si="2"/>
        <v>318867535</v>
      </c>
      <c r="J22" s="71">
        <f t="shared" si="2"/>
        <v>0</v>
      </c>
      <c r="K22" s="71"/>
      <c r="L22" s="71"/>
      <c r="M22" s="71">
        <f>SUM(M20:M21)</f>
        <v>318867535</v>
      </c>
      <c r="N22" s="71">
        <f>SUM(N20:N21)</f>
        <v>0</v>
      </c>
      <c r="O22" s="71">
        <f>SUM(O20:O21)</f>
        <v>19008000</v>
      </c>
      <c r="P22" s="71">
        <f>SUM(P20:P21)</f>
        <v>0</v>
      </c>
      <c r="Q22" s="45"/>
      <c r="R22" s="46"/>
    </row>
    <row r="23" spans="2:18" s="47" customFormat="1" ht="24.95" customHeight="1">
      <c r="B23" s="149" t="s">
        <v>60</v>
      </c>
      <c r="C23" s="149"/>
      <c r="D23" s="149"/>
      <c r="E23" s="44">
        <f t="shared" ref="E23:J23" si="3">SUM(E22,E19)</f>
        <v>2335357765</v>
      </c>
      <c r="F23" s="44">
        <f t="shared" si="3"/>
        <v>64835000</v>
      </c>
      <c r="G23" s="44">
        <f t="shared" si="3"/>
        <v>0</v>
      </c>
      <c r="H23" s="44">
        <f t="shared" si="3"/>
        <v>0</v>
      </c>
      <c r="I23" s="44">
        <f t="shared" si="3"/>
        <v>2270522765</v>
      </c>
      <c r="J23" s="44">
        <f t="shared" si="3"/>
        <v>0</v>
      </c>
      <c r="K23" s="45"/>
      <c r="L23" s="45"/>
      <c r="M23" s="44">
        <f>SUM(M22,M19)</f>
        <v>2270522765</v>
      </c>
      <c r="N23" s="44">
        <f>SUM(N22,N19)</f>
        <v>0</v>
      </c>
      <c r="O23" s="44">
        <f>SUM(O22,O19)</f>
        <v>64835000</v>
      </c>
      <c r="P23" s="44">
        <f>SUM(P22,P19)</f>
        <v>0</v>
      </c>
      <c r="Q23" s="45"/>
      <c r="R23" s="46"/>
    </row>
    <row r="24" spans="2:18">
      <c r="B24" s="16" t="s">
        <v>29</v>
      </c>
      <c r="L24" s="49"/>
    </row>
    <row r="25" spans="2:18" ht="5.25" customHeight="1">
      <c r="L25" s="49"/>
    </row>
    <row r="26" spans="2:18" s="50" customFormat="1">
      <c r="B26" s="139"/>
      <c r="C26" s="139"/>
      <c r="D26" s="139"/>
      <c r="E26" s="140"/>
      <c r="F26" s="140"/>
      <c r="G26" s="140"/>
      <c r="I26" s="140"/>
      <c r="J26" s="140"/>
      <c r="K26" s="140"/>
      <c r="N26" s="51"/>
      <c r="P26" s="51"/>
    </row>
    <row r="27" spans="2:18" s="20" customFormat="1">
      <c r="N27" s="53"/>
      <c r="P27" s="53"/>
    </row>
    <row r="28" spans="2:18" s="20" customFormat="1">
      <c r="N28" s="53"/>
      <c r="P28" s="53"/>
    </row>
    <row r="29" spans="2:18" s="20" customFormat="1">
      <c r="N29" s="53"/>
      <c r="P29" s="53"/>
    </row>
    <row r="30" spans="2:18" s="20" customFormat="1">
      <c r="N30" s="53"/>
      <c r="P30" s="53"/>
    </row>
    <row r="31" spans="2:18" s="55" customFormat="1" ht="17.25" customHeight="1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N31" s="53"/>
      <c r="P31" s="53"/>
    </row>
    <row r="32" spans="2:18" s="57" customFormat="1" ht="12.75" customHeight="1">
      <c r="N32" s="53"/>
      <c r="P32" s="53"/>
    </row>
    <row r="33" spans="1:119" s="20" customFormat="1">
      <c r="A33" s="16"/>
      <c r="B33" s="16"/>
      <c r="C33" s="16"/>
      <c r="D33" s="16"/>
      <c r="E33" s="17"/>
      <c r="F33" s="17"/>
      <c r="G33" s="17"/>
      <c r="H33" s="17"/>
      <c r="I33" s="17"/>
      <c r="J33" s="17"/>
      <c r="K33" s="16"/>
      <c r="L33" s="16"/>
      <c r="M33" s="18"/>
      <c r="N33" s="19"/>
      <c r="O33" s="18"/>
      <c r="P33" s="19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</row>
    <row r="34" spans="1:119" s="20" customFormat="1">
      <c r="A34" s="16"/>
      <c r="B34" s="16"/>
      <c r="C34" s="16"/>
      <c r="D34" s="16"/>
      <c r="E34" s="17"/>
      <c r="F34" s="17"/>
      <c r="G34" s="17"/>
      <c r="H34" s="17"/>
      <c r="I34" s="17"/>
      <c r="J34" s="17"/>
      <c r="K34" s="16"/>
      <c r="L34" s="16"/>
      <c r="M34" s="18"/>
      <c r="N34" s="19"/>
      <c r="O34" s="18"/>
      <c r="P34" s="19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</row>
    <row r="35" spans="1:119" s="20" customFormat="1">
      <c r="A35" s="16"/>
      <c r="B35" s="16"/>
      <c r="C35" s="16"/>
      <c r="D35" s="16"/>
      <c r="E35" s="17"/>
      <c r="F35" s="17"/>
      <c r="G35" s="17"/>
      <c r="H35" s="17"/>
      <c r="I35" s="17"/>
      <c r="J35" s="17"/>
      <c r="K35" s="16"/>
      <c r="L35" s="16"/>
      <c r="M35" s="18"/>
      <c r="N35" s="19"/>
      <c r="O35" s="18"/>
      <c r="P35" s="19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</row>
    <row r="57" ht="17.850000000000001" customHeight="1"/>
    <row r="58" ht="17.850000000000001" customHeight="1"/>
    <row r="59" ht="12.75" hidden="1" customHeight="1"/>
    <row r="69" ht="15.75" customHeight="1"/>
    <row r="79" ht="15.95" customHeight="1"/>
    <row r="80" ht="15.95" customHeight="1"/>
    <row r="81" ht="15.95" customHeight="1"/>
    <row r="82" ht="12.75" hidden="1" customHeight="1"/>
    <row r="83" ht="12.75" hidden="1" customHeight="1"/>
    <row r="84" ht="12.75" hidden="1" customHeight="1"/>
    <row r="85" ht="12.75" hidden="1" customHeight="1"/>
    <row r="86" ht="12.75" hidden="1" customHeight="1"/>
    <row r="87" ht="12.75" hidden="1" customHeight="1"/>
    <row r="88" ht="12.75" hidden="1" customHeight="1"/>
    <row r="89" ht="12.75" hidden="1" customHeight="1"/>
    <row r="90" ht="12.75" hidden="1" customHeight="1"/>
    <row r="91" ht="12.75" hidden="1" customHeight="1"/>
    <row r="92" ht="12.75" hidden="1" customHeight="1"/>
    <row r="93" ht="28.9" customHeight="1"/>
  </sheetData>
  <sheetProtection password="EB4F" sheet="1" objects="1" scenarios="1" formatCells="0" formatColumns="0"/>
  <protectedRanges>
    <protectedRange sqref="E7" name="Range1"/>
  </protectedRanges>
  <mergeCells count="25">
    <mergeCell ref="B9:J9"/>
    <mergeCell ref="K9:R9"/>
    <mergeCell ref="E5:F5"/>
    <mergeCell ref="E7:F7"/>
    <mergeCell ref="B10:B11"/>
    <mergeCell ref="E10:E11"/>
    <mergeCell ref="F10:F11"/>
    <mergeCell ref="G10:H10"/>
    <mergeCell ref="C10:D11"/>
    <mergeCell ref="C12:D12"/>
    <mergeCell ref="K12:L12"/>
    <mergeCell ref="Q10:Q11"/>
    <mergeCell ref="R10:R11"/>
    <mergeCell ref="I10:I11"/>
    <mergeCell ref="J10:J11"/>
    <mergeCell ref="K10:K11"/>
    <mergeCell ref="L10:L11"/>
    <mergeCell ref="M10:N10"/>
    <mergeCell ref="O10:P10"/>
    <mergeCell ref="B19:D19"/>
    <mergeCell ref="B23:D23"/>
    <mergeCell ref="B26:D26"/>
    <mergeCell ref="E26:G26"/>
    <mergeCell ref="I26:K26"/>
    <mergeCell ref="B22:D22"/>
  </mergeCells>
  <printOptions horizontalCentered="1"/>
  <pageMargins left="0.5" right="0.25" top="0.25" bottom="0.25" header="0.31496062992126" footer="0.23622047244094499"/>
  <pageSetup paperSize="9" scale="47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B1:G123"/>
  <sheetViews>
    <sheetView workbookViewId="0">
      <selection activeCell="E27" sqref="E27"/>
    </sheetView>
  </sheetViews>
  <sheetFormatPr defaultRowHeight="12.75"/>
  <cols>
    <col min="2" max="2" width="2" bestFit="1" customWidth="1"/>
    <col min="5" max="5" width="9.7109375" bestFit="1" customWidth="1"/>
    <col min="7" max="7" width="9.7109375" bestFit="1" customWidth="1"/>
  </cols>
  <sheetData>
    <row r="1" spans="2:7">
      <c r="E1" s="2">
        <f ca="1">TODAY()</f>
        <v>44312</v>
      </c>
      <c r="G1" s="2">
        <f>GT!E7</f>
        <v>44287</v>
      </c>
    </row>
    <row r="3" spans="2:7">
      <c r="B3" s="1">
        <v>1</v>
      </c>
      <c r="C3" t="s">
        <v>38</v>
      </c>
      <c r="E3" s="2">
        <f ca="1">EOMONTH(E4,-2)+1</f>
        <v>44197</v>
      </c>
      <c r="G3" s="14">
        <f>G4-1</f>
        <v>44285</v>
      </c>
    </row>
    <row r="4" spans="2:7">
      <c r="B4" s="1">
        <v>2</v>
      </c>
      <c r="C4" t="s">
        <v>39</v>
      </c>
      <c r="E4" s="2">
        <f ca="1">EOMONTH(E5,-2)+1</f>
        <v>44228</v>
      </c>
      <c r="G4" s="14">
        <f>G5-1</f>
        <v>44286</v>
      </c>
    </row>
    <row r="5" spans="2:7">
      <c r="B5" s="1">
        <v>3</v>
      </c>
      <c r="C5" t="s">
        <v>40</v>
      </c>
      <c r="E5" s="2">
        <f ca="1">EOMONTH(E6,-2)+1</f>
        <v>44256</v>
      </c>
      <c r="G5" s="14">
        <f>G1</f>
        <v>44287</v>
      </c>
    </row>
    <row r="6" spans="2:7">
      <c r="B6" s="1">
        <v>4</v>
      </c>
      <c r="C6" t="s">
        <v>41</v>
      </c>
      <c r="E6" s="2">
        <f ca="1">EOMONTH(E1,-1)+1</f>
        <v>44287</v>
      </c>
      <c r="G6" s="14">
        <f>G5+1</f>
        <v>44288</v>
      </c>
    </row>
    <row r="7" spans="2:7">
      <c r="B7" s="1">
        <v>5</v>
      </c>
      <c r="C7" t="s">
        <v>42</v>
      </c>
      <c r="E7" s="2">
        <f t="shared" ref="E7:E23" ca="1" si="0">EOMONTH(E6,0)+1</f>
        <v>44317</v>
      </c>
      <c r="G7" s="14">
        <f t="shared" ref="G7:G44" si="1">G6+1</f>
        <v>44289</v>
      </c>
    </row>
    <row r="8" spans="2:7">
      <c r="B8" s="1">
        <v>6</v>
      </c>
      <c r="C8" t="s">
        <v>43</v>
      </c>
      <c r="E8" s="2">
        <f t="shared" ca="1" si="0"/>
        <v>44348</v>
      </c>
      <c r="G8" s="14">
        <f t="shared" si="1"/>
        <v>44290</v>
      </c>
    </row>
    <row r="9" spans="2:7">
      <c r="B9" s="1">
        <v>7</v>
      </c>
      <c r="C9" t="s">
        <v>44</v>
      </c>
      <c r="E9" s="2">
        <f t="shared" ca="1" si="0"/>
        <v>44378</v>
      </c>
      <c r="G9" s="14">
        <f t="shared" si="1"/>
        <v>44291</v>
      </c>
    </row>
    <row r="10" spans="2:7">
      <c r="E10" s="2">
        <f t="shared" ca="1" si="0"/>
        <v>44409</v>
      </c>
      <c r="G10" s="14">
        <f t="shared" si="1"/>
        <v>44292</v>
      </c>
    </row>
    <row r="11" spans="2:7">
      <c r="E11" s="2">
        <f t="shared" ca="1" si="0"/>
        <v>44440</v>
      </c>
      <c r="G11" s="14">
        <f t="shared" si="1"/>
        <v>44293</v>
      </c>
    </row>
    <row r="12" spans="2:7">
      <c r="E12" s="2">
        <f t="shared" ca="1" si="0"/>
        <v>44470</v>
      </c>
      <c r="G12" s="14">
        <f t="shared" si="1"/>
        <v>44294</v>
      </c>
    </row>
    <row r="13" spans="2:7">
      <c r="E13" s="2">
        <f t="shared" ca="1" si="0"/>
        <v>44501</v>
      </c>
      <c r="G13" s="14">
        <f t="shared" si="1"/>
        <v>44295</v>
      </c>
    </row>
    <row r="14" spans="2:7">
      <c r="E14" s="2">
        <f t="shared" ca="1" si="0"/>
        <v>44531</v>
      </c>
      <c r="G14" s="14">
        <f t="shared" si="1"/>
        <v>44296</v>
      </c>
    </row>
    <row r="15" spans="2:7">
      <c r="E15" s="2">
        <f t="shared" ca="1" si="0"/>
        <v>44562</v>
      </c>
      <c r="G15" s="14">
        <f t="shared" si="1"/>
        <v>44297</v>
      </c>
    </row>
    <row r="16" spans="2:7">
      <c r="E16" s="2">
        <f t="shared" ca="1" si="0"/>
        <v>44593</v>
      </c>
      <c r="G16" s="14">
        <f t="shared" si="1"/>
        <v>44298</v>
      </c>
    </row>
    <row r="17" spans="5:7">
      <c r="E17" s="2">
        <f t="shared" ca="1" si="0"/>
        <v>44621</v>
      </c>
      <c r="G17" s="14">
        <f t="shared" si="1"/>
        <v>44299</v>
      </c>
    </row>
    <row r="18" spans="5:7">
      <c r="E18" s="2">
        <f t="shared" ca="1" si="0"/>
        <v>44652</v>
      </c>
      <c r="G18" s="14">
        <f t="shared" si="1"/>
        <v>44300</v>
      </c>
    </row>
    <row r="19" spans="5:7">
      <c r="E19" s="2">
        <f t="shared" ca="1" si="0"/>
        <v>44682</v>
      </c>
      <c r="G19" s="14">
        <f t="shared" si="1"/>
        <v>44301</v>
      </c>
    </row>
    <row r="20" spans="5:7">
      <c r="E20" s="2">
        <f t="shared" ca="1" si="0"/>
        <v>44713</v>
      </c>
      <c r="G20" s="14">
        <f t="shared" si="1"/>
        <v>44302</v>
      </c>
    </row>
    <row r="21" spans="5:7">
      <c r="E21" s="2">
        <f t="shared" ca="1" si="0"/>
        <v>44743</v>
      </c>
      <c r="G21" s="14">
        <f t="shared" si="1"/>
        <v>44303</v>
      </c>
    </row>
    <row r="22" spans="5:7">
      <c r="E22" s="2">
        <f t="shared" ca="1" si="0"/>
        <v>44774</v>
      </c>
      <c r="G22" s="14">
        <f t="shared" si="1"/>
        <v>44304</v>
      </c>
    </row>
    <row r="23" spans="5:7">
      <c r="E23" s="2">
        <f t="shared" ca="1" si="0"/>
        <v>44805</v>
      </c>
      <c r="G23" s="14">
        <f t="shared" si="1"/>
        <v>44305</v>
      </c>
    </row>
    <row r="24" spans="5:7">
      <c r="G24" s="14">
        <f t="shared" si="1"/>
        <v>44306</v>
      </c>
    </row>
    <row r="25" spans="5:7">
      <c r="G25" s="14">
        <f t="shared" si="1"/>
        <v>44307</v>
      </c>
    </row>
    <row r="26" spans="5:7">
      <c r="G26" s="14">
        <f t="shared" si="1"/>
        <v>44308</v>
      </c>
    </row>
    <row r="27" spans="5:7">
      <c r="G27" s="14">
        <f t="shared" si="1"/>
        <v>44309</v>
      </c>
    </row>
    <row r="28" spans="5:7">
      <c r="G28" s="14">
        <f t="shared" si="1"/>
        <v>44310</v>
      </c>
    </row>
    <row r="29" spans="5:7">
      <c r="G29" s="14">
        <f t="shared" si="1"/>
        <v>44311</v>
      </c>
    </row>
    <row r="30" spans="5:7">
      <c r="G30" s="14">
        <f t="shared" si="1"/>
        <v>44312</v>
      </c>
    </row>
    <row r="31" spans="5:7">
      <c r="G31" s="14">
        <f t="shared" si="1"/>
        <v>44313</v>
      </c>
    </row>
    <row r="32" spans="5:7">
      <c r="G32" s="14">
        <f t="shared" si="1"/>
        <v>44314</v>
      </c>
    </row>
    <row r="33" spans="7:7">
      <c r="G33" s="14">
        <f t="shared" si="1"/>
        <v>44315</v>
      </c>
    </row>
    <row r="34" spans="7:7">
      <c r="G34" s="14">
        <f t="shared" si="1"/>
        <v>44316</v>
      </c>
    </row>
    <row r="35" spans="7:7">
      <c r="G35" s="14">
        <f t="shared" si="1"/>
        <v>44317</v>
      </c>
    </row>
    <row r="36" spans="7:7">
      <c r="G36" s="14">
        <f t="shared" si="1"/>
        <v>44318</v>
      </c>
    </row>
    <row r="37" spans="7:7">
      <c r="G37" s="14">
        <f t="shared" si="1"/>
        <v>44319</v>
      </c>
    </row>
    <row r="38" spans="7:7">
      <c r="G38" s="14">
        <f t="shared" si="1"/>
        <v>44320</v>
      </c>
    </row>
    <row r="39" spans="7:7">
      <c r="G39" s="14">
        <f t="shared" si="1"/>
        <v>44321</v>
      </c>
    </row>
    <row r="40" spans="7:7">
      <c r="G40" s="14">
        <f t="shared" si="1"/>
        <v>44322</v>
      </c>
    </row>
    <row r="41" spans="7:7">
      <c r="G41" s="14">
        <f t="shared" si="1"/>
        <v>44323</v>
      </c>
    </row>
    <row r="42" spans="7:7">
      <c r="G42" s="14">
        <f t="shared" si="1"/>
        <v>44324</v>
      </c>
    </row>
    <row r="43" spans="7:7">
      <c r="G43" s="14">
        <f t="shared" si="1"/>
        <v>44325</v>
      </c>
    </row>
    <row r="44" spans="7:7">
      <c r="G44" s="14">
        <f t="shared" si="1"/>
        <v>44326</v>
      </c>
    </row>
    <row r="45" spans="7:7">
      <c r="G45" s="14"/>
    </row>
    <row r="46" spans="7:7">
      <c r="G46" s="14"/>
    </row>
    <row r="47" spans="7:7">
      <c r="G47" s="14"/>
    </row>
    <row r="48" spans="7:7">
      <c r="G48" s="14"/>
    </row>
    <row r="49" spans="7:7">
      <c r="G49" s="14"/>
    </row>
    <row r="50" spans="7:7">
      <c r="G50" s="14"/>
    </row>
    <row r="51" spans="7:7">
      <c r="G51" s="14"/>
    </row>
    <row r="52" spans="7:7">
      <c r="G52" s="14"/>
    </row>
    <row r="53" spans="7:7">
      <c r="G53" s="14"/>
    </row>
    <row r="54" spans="7:7">
      <c r="G54" s="14"/>
    </row>
    <row r="55" spans="7:7">
      <c r="G55" s="14"/>
    </row>
    <row r="56" spans="7:7">
      <c r="G56" s="14"/>
    </row>
    <row r="57" spans="7:7">
      <c r="G57" s="14"/>
    </row>
    <row r="58" spans="7:7">
      <c r="G58" s="14"/>
    </row>
    <row r="59" spans="7:7">
      <c r="G59" s="14"/>
    </row>
    <row r="60" spans="7:7">
      <c r="G60" s="14"/>
    </row>
    <row r="61" spans="7:7">
      <c r="G61" s="14"/>
    </row>
    <row r="62" spans="7:7">
      <c r="G62" s="14"/>
    </row>
    <row r="63" spans="7:7">
      <c r="G63" s="14"/>
    </row>
    <row r="64" spans="7:7">
      <c r="G64" s="14"/>
    </row>
    <row r="65" spans="7:7">
      <c r="G65" s="14"/>
    </row>
    <row r="66" spans="7:7">
      <c r="G66" s="14"/>
    </row>
    <row r="67" spans="7:7">
      <c r="G67" s="14"/>
    </row>
    <row r="68" spans="7:7">
      <c r="G68" s="14"/>
    </row>
    <row r="69" spans="7:7">
      <c r="G69" s="14"/>
    </row>
    <row r="70" spans="7:7">
      <c r="G70" s="14"/>
    </row>
    <row r="71" spans="7:7">
      <c r="G71" s="14"/>
    </row>
    <row r="72" spans="7:7">
      <c r="G72" s="14"/>
    </row>
    <row r="73" spans="7:7">
      <c r="G73" s="14"/>
    </row>
    <row r="74" spans="7:7">
      <c r="G74" s="14"/>
    </row>
    <row r="75" spans="7:7">
      <c r="G75" s="14"/>
    </row>
    <row r="76" spans="7:7">
      <c r="G76" s="14"/>
    </row>
    <row r="77" spans="7:7">
      <c r="G77" s="14"/>
    </row>
    <row r="78" spans="7:7">
      <c r="G78" s="14"/>
    </row>
    <row r="79" spans="7:7">
      <c r="G79" s="14"/>
    </row>
    <row r="80" spans="7:7">
      <c r="G80" s="14"/>
    </row>
    <row r="81" spans="7:7">
      <c r="G81" s="14"/>
    </row>
    <row r="82" spans="7:7">
      <c r="G82" s="14"/>
    </row>
    <row r="83" spans="7:7">
      <c r="G83" s="14"/>
    </row>
    <row r="84" spans="7:7">
      <c r="G84" s="14"/>
    </row>
    <row r="85" spans="7:7">
      <c r="G85" s="14"/>
    </row>
    <row r="86" spans="7:7">
      <c r="G86" s="14"/>
    </row>
    <row r="87" spans="7:7">
      <c r="G87" s="14"/>
    </row>
    <row r="88" spans="7:7">
      <c r="G88" s="14"/>
    </row>
    <row r="89" spans="7:7">
      <c r="G89" s="14"/>
    </row>
    <row r="90" spans="7:7">
      <c r="G90" s="14"/>
    </row>
    <row r="91" spans="7:7">
      <c r="G91" s="14"/>
    </row>
    <row r="92" spans="7:7">
      <c r="G92" s="14"/>
    </row>
    <row r="93" spans="7:7">
      <c r="G93" s="14"/>
    </row>
    <row r="94" spans="7:7">
      <c r="G94" s="14"/>
    </row>
    <row r="95" spans="7:7">
      <c r="G95" s="14"/>
    </row>
    <row r="96" spans="7:7">
      <c r="G96" s="14"/>
    </row>
    <row r="97" spans="7:7">
      <c r="G97" s="14"/>
    </row>
    <row r="98" spans="7:7">
      <c r="G98" s="14"/>
    </row>
    <row r="99" spans="7:7">
      <c r="G99" s="14"/>
    </row>
    <row r="100" spans="7:7">
      <c r="G100" s="14"/>
    </row>
    <row r="101" spans="7:7">
      <c r="G101" s="14"/>
    </row>
    <row r="102" spans="7:7">
      <c r="G102" s="14"/>
    </row>
    <row r="103" spans="7:7">
      <c r="G103" s="14"/>
    </row>
    <row r="104" spans="7:7">
      <c r="G104" s="14"/>
    </row>
    <row r="105" spans="7:7">
      <c r="G105" s="14"/>
    </row>
    <row r="106" spans="7:7">
      <c r="G106" s="14"/>
    </row>
    <row r="107" spans="7:7">
      <c r="G107" s="14"/>
    </row>
    <row r="108" spans="7:7">
      <c r="G108" s="14"/>
    </row>
    <row r="109" spans="7:7">
      <c r="G109" s="14"/>
    </row>
    <row r="110" spans="7:7">
      <c r="G110" s="14"/>
    </row>
    <row r="111" spans="7:7">
      <c r="G111" s="14"/>
    </row>
    <row r="112" spans="7:7">
      <c r="G112" s="14"/>
    </row>
    <row r="113" spans="7:7">
      <c r="G113" s="14"/>
    </row>
    <row r="114" spans="7:7">
      <c r="G114" s="14"/>
    </row>
    <row r="115" spans="7:7">
      <c r="G115" s="14"/>
    </row>
    <row r="116" spans="7:7">
      <c r="G116" s="14"/>
    </row>
    <row r="117" spans="7:7">
      <c r="G117" s="14"/>
    </row>
    <row r="118" spans="7:7">
      <c r="G118" s="14"/>
    </row>
    <row r="119" spans="7:7">
      <c r="G119" s="14"/>
    </row>
    <row r="120" spans="7:7">
      <c r="G120" s="14"/>
    </row>
    <row r="121" spans="7:7">
      <c r="G121" s="14"/>
    </row>
    <row r="122" spans="7:7">
      <c r="G122" s="14"/>
    </row>
    <row r="123" spans="7:7">
      <c r="G12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L36"/>
  <sheetViews>
    <sheetView workbookViewId="0">
      <selection activeCell="C6" sqref="C6"/>
    </sheetView>
  </sheetViews>
  <sheetFormatPr defaultRowHeight="12.75"/>
  <cols>
    <col min="1" max="8" width="9.140625" style="89"/>
    <col min="9" max="9" width="15.140625" style="89" customWidth="1"/>
    <col min="10" max="11" width="9.140625" style="89"/>
    <col min="12" max="12" width="52.140625" style="89" customWidth="1"/>
    <col min="13" max="16384" width="9.140625" style="89"/>
  </cols>
  <sheetData>
    <row r="1" spans="1:12" ht="18">
      <c r="A1" s="161" t="s">
        <v>74</v>
      </c>
      <c r="B1" s="161"/>
      <c r="C1" s="161"/>
      <c r="D1" s="161"/>
      <c r="E1" s="161"/>
      <c r="F1" s="161"/>
      <c r="G1" s="161"/>
      <c r="H1" s="161"/>
      <c r="I1" s="161"/>
    </row>
    <row r="3" spans="1:12">
      <c r="A3" s="162" t="s">
        <v>70</v>
      </c>
      <c r="B3" s="162"/>
      <c r="C3" s="162"/>
      <c r="D3" s="163" t="s">
        <v>63</v>
      </c>
      <c r="E3" s="163"/>
      <c r="F3" s="163"/>
      <c r="G3" s="164" t="s">
        <v>71</v>
      </c>
      <c r="H3" s="164"/>
      <c r="I3" s="164"/>
      <c r="K3" s="90" t="s">
        <v>64</v>
      </c>
      <c r="L3" s="91" t="s">
        <v>65</v>
      </c>
    </row>
    <row r="4" spans="1:12">
      <c r="A4" s="165" t="s">
        <v>5</v>
      </c>
      <c r="B4" s="165" t="s">
        <v>6</v>
      </c>
      <c r="C4" s="165" t="s">
        <v>7</v>
      </c>
      <c r="D4" s="166" t="s">
        <v>6</v>
      </c>
      <c r="E4" s="166" t="s">
        <v>7</v>
      </c>
      <c r="F4" s="166" t="s">
        <v>66</v>
      </c>
      <c r="G4" s="160" t="s">
        <v>6</v>
      </c>
      <c r="H4" s="160" t="s">
        <v>7</v>
      </c>
      <c r="I4" s="160" t="s">
        <v>67</v>
      </c>
      <c r="L4" s="92" t="s">
        <v>68</v>
      </c>
    </row>
    <row r="5" spans="1:12">
      <c r="A5" s="165"/>
      <c r="B5" s="165"/>
      <c r="C5" s="165"/>
      <c r="D5" s="166"/>
      <c r="E5" s="166"/>
      <c r="F5" s="166"/>
      <c r="G5" s="160"/>
      <c r="H5" s="160"/>
      <c r="I5" s="160"/>
    </row>
    <row r="6" spans="1:12" ht="25.5">
      <c r="A6" s="85">
        <v>1</v>
      </c>
      <c r="B6" s="86" t="s">
        <v>40</v>
      </c>
      <c r="C6" s="87"/>
      <c r="D6" s="85"/>
      <c r="E6" s="88"/>
      <c r="F6" s="87"/>
      <c r="G6" s="85"/>
      <c r="H6" s="88"/>
      <c r="I6" s="87"/>
      <c r="L6" s="93" t="s">
        <v>76</v>
      </c>
    </row>
    <row r="7" spans="1:12">
      <c r="A7" s="85">
        <f t="shared" ref="A7:A36" si="0">A6+1</f>
        <v>2</v>
      </c>
      <c r="B7" s="86" t="s">
        <v>41</v>
      </c>
      <c r="C7" s="87"/>
      <c r="D7" s="85"/>
      <c r="E7" s="88"/>
      <c r="F7" s="87"/>
      <c r="G7" s="85"/>
      <c r="H7" s="88"/>
      <c r="I7" s="87"/>
    </row>
    <row r="8" spans="1:12">
      <c r="A8" s="85">
        <f t="shared" si="0"/>
        <v>3</v>
      </c>
      <c r="B8" s="86" t="s">
        <v>42</v>
      </c>
      <c r="C8" s="87"/>
      <c r="D8" s="85"/>
      <c r="E8" s="88"/>
      <c r="F8" s="87"/>
      <c r="G8" s="85"/>
      <c r="H8" s="88"/>
      <c r="I8" s="87"/>
    </row>
    <row r="9" spans="1:12">
      <c r="A9" s="85">
        <f t="shared" si="0"/>
        <v>4</v>
      </c>
      <c r="B9" s="86" t="s">
        <v>43</v>
      </c>
      <c r="C9" s="87"/>
      <c r="D9" s="85"/>
      <c r="E9" s="88"/>
      <c r="F9" s="87"/>
      <c r="G9" s="85"/>
      <c r="H9" s="88"/>
      <c r="I9" s="87"/>
    </row>
    <row r="10" spans="1:12">
      <c r="A10" s="85">
        <f t="shared" si="0"/>
        <v>5</v>
      </c>
      <c r="B10" s="86" t="s">
        <v>44</v>
      </c>
      <c r="C10" s="87"/>
      <c r="D10" s="85"/>
      <c r="E10" s="88"/>
      <c r="F10" s="87"/>
      <c r="G10" s="85"/>
      <c r="H10" s="88"/>
      <c r="I10" s="87"/>
    </row>
    <row r="11" spans="1:12">
      <c r="A11" s="85">
        <f t="shared" si="0"/>
        <v>6</v>
      </c>
      <c r="B11" s="86" t="s">
        <v>38</v>
      </c>
      <c r="C11" s="87"/>
      <c r="D11" s="85"/>
      <c r="E11" s="88"/>
      <c r="F11" s="87"/>
      <c r="G11" s="85"/>
      <c r="H11" s="88"/>
      <c r="I11" s="87"/>
    </row>
    <row r="12" spans="1:12">
      <c r="A12" s="85">
        <f t="shared" si="0"/>
        <v>7</v>
      </c>
      <c r="B12" s="86" t="s">
        <v>39</v>
      </c>
      <c r="C12" s="87"/>
      <c r="D12" s="85"/>
      <c r="E12" s="88"/>
      <c r="F12" s="87"/>
      <c r="G12" s="85"/>
      <c r="H12" s="88"/>
      <c r="I12" s="87"/>
    </row>
    <row r="13" spans="1:12">
      <c r="A13" s="85">
        <f t="shared" si="0"/>
        <v>8</v>
      </c>
      <c r="B13" s="86" t="s">
        <v>40</v>
      </c>
      <c r="C13" s="87"/>
      <c r="D13" s="85"/>
      <c r="E13" s="88"/>
      <c r="F13" s="87"/>
      <c r="G13" s="85"/>
      <c r="H13" s="88"/>
      <c r="I13" s="87"/>
    </row>
    <row r="14" spans="1:12">
      <c r="A14" s="85">
        <f t="shared" si="0"/>
        <v>9</v>
      </c>
      <c r="B14" s="86" t="s">
        <v>41</v>
      </c>
      <c r="C14" s="87"/>
      <c r="D14" s="85"/>
      <c r="E14" s="88"/>
      <c r="F14" s="87"/>
      <c r="G14" s="85"/>
      <c r="H14" s="88"/>
      <c r="I14" s="87"/>
    </row>
    <row r="15" spans="1:12">
      <c r="A15" s="85">
        <f t="shared" si="0"/>
        <v>10</v>
      </c>
      <c r="B15" s="86" t="s">
        <v>42</v>
      </c>
      <c r="C15" s="87"/>
      <c r="D15" s="85"/>
      <c r="E15" s="88"/>
      <c r="F15" s="87"/>
      <c r="G15" s="85"/>
      <c r="H15" s="88"/>
      <c r="I15" s="87"/>
    </row>
    <row r="16" spans="1:12">
      <c r="A16" s="85">
        <f t="shared" si="0"/>
        <v>11</v>
      </c>
      <c r="B16" s="86" t="s">
        <v>43</v>
      </c>
      <c r="C16" s="87"/>
      <c r="D16" s="85"/>
      <c r="E16" s="88"/>
      <c r="F16" s="87"/>
      <c r="G16" s="85"/>
      <c r="H16" s="88"/>
      <c r="I16" s="87"/>
    </row>
    <row r="17" spans="1:9">
      <c r="A17" s="85">
        <f t="shared" si="0"/>
        <v>12</v>
      </c>
      <c r="B17" s="86" t="s">
        <v>44</v>
      </c>
      <c r="C17" s="87"/>
      <c r="D17" s="85"/>
      <c r="E17" s="88"/>
      <c r="F17" s="87"/>
      <c r="G17" s="85"/>
      <c r="H17" s="88"/>
      <c r="I17" s="87"/>
    </row>
    <row r="18" spans="1:9">
      <c r="A18" s="85">
        <f t="shared" si="0"/>
        <v>13</v>
      </c>
      <c r="B18" s="86" t="s">
        <v>38</v>
      </c>
      <c r="C18" s="87"/>
      <c r="D18" s="85"/>
      <c r="E18" s="88"/>
      <c r="F18" s="87"/>
      <c r="G18" s="85"/>
      <c r="H18" s="88"/>
      <c r="I18" s="87"/>
    </row>
    <row r="19" spans="1:9">
      <c r="A19" s="85">
        <f t="shared" si="0"/>
        <v>14</v>
      </c>
      <c r="B19" s="86" t="s">
        <v>39</v>
      </c>
      <c r="C19" s="87"/>
      <c r="D19" s="85"/>
      <c r="E19" s="88"/>
      <c r="F19" s="87"/>
      <c r="G19" s="85"/>
      <c r="H19" s="88"/>
      <c r="I19" s="87"/>
    </row>
    <row r="20" spans="1:9">
      <c r="A20" s="85">
        <f t="shared" si="0"/>
        <v>15</v>
      </c>
      <c r="B20" s="86" t="s">
        <v>40</v>
      </c>
      <c r="C20" s="87"/>
      <c r="D20" s="85"/>
      <c r="E20" s="88"/>
      <c r="F20" s="87"/>
      <c r="G20" s="85"/>
      <c r="H20" s="88"/>
      <c r="I20" s="87"/>
    </row>
    <row r="21" spans="1:9">
      <c r="A21" s="85">
        <f t="shared" si="0"/>
        <v>16</v>
      </c>
      <c r="B21" s="86" t="s">
        <v>41</v>
      </c>
      <c r="C21" s="87"/>
      <c r="D21" s="85"/>
      <c r="E21" s="88"/>
      <c r="F21" s="87"/>
      <c r="G21" s="85"/>
      <c r="H21" s="88"/>
      <c r="I21" s="87"/>
    </row>
    <row r="22" spans="1:9">
      <c r="A22" s="85">
        <f t="shared" si="0"/>
        <v>17</v>
      </c>
      <c r="B22" s="86" t="s">
        <v>42</v>
      </c>
      <c r="C22" s="87"/>
      <c r="D22" s="85"/>
      <c r="E22" s="88"/>
      <c r="F22" s="87"/>
      <c r="G22" s="85"/>
      <c r="H22" s="88"/>
      <c r="I22" s="87"/>
    </row>
    <row r="23" spans="1:9">
      <c r="A23" s="85">
        <f t="shared" si="0"/>
        <v>18</v>
      </c>
      <c r="B23" s="86" t="s">
        <v>43</v>
      </c>
      <c r="C23" s="87"/>
      <c r="D23" s="85"/>
      <c r="E23" s="88"/>
      <c r="F23" s="87"/>
      <c r="G23" s="85"/>
      <c r="H23" s="88"/>
      <c r="I23" s="87"/>
    </row>
    <row r="24" spans="1:9">
      <c r="A24" s="85">
        <f t="shared" si="0"/>
        <v>19</v>
      </c>
      <c r="B24" s="86" t="s">
        <v>44</v>
      </c>
      <c r="C24" s="87"/>
      <c r="D24" s="85"/>
      <c r="E24" s="88"/>
      <c r="F24" s="87"/>
      <c r="G24" s="85"/>
      <c r="H24" s="88"/>
      <c r="I24" s="87"/>
    </row>
    <row r="25" spans="1:9">
      <c r="A25" s="85">
        <f t="shared" si="0"/>
        <v>20</v>
      </c>
      <c r="B25" s="86" t="s">
        <v>38</v>
      </c>
      <c r="C25" s="87"/>
      <c r="D25" s="85"/>
      <c r="E25" s="88"/>
      <c r="F25" s="87"/>
      <c r="G25" s="85"/>
      <c r="H25" s="88"/>
      <c r="I25" s="87"/>
    </row>
    <row r="26" spans="1:9">
      <c r="A26" s="85">
        <f t="shared" si="0"/>
        <v>21</v>
      </c>
      <c r="B26" s="86" t="s">
        <v>39</v>
      </c>
      <c r="C26" s="87"/>
      <c r="D26" s="85"/>
      <c r="E26" s="88"/>
      <c r="F26" s="87"/>
      <c r="G26" s="85"/>
      <c r="H26" s="88"/>
      <c r="I26" s="87"/>
    </row>
    <row r="27" spans="1:9">
      <c r="A27" s="85">
        <f t="shared" si="0"/>
        <v>22</v>
      </c>
      <c r="B27" s="86" t="s">
        <v>40</v>
      </c>
      <c r="C27" s="87"/>
      <c r="D27" s="85"/>
      <c r="E27" s="88"/>
      <c r="F27" s="87"/>
      <c r="G27" s="85"/>
      <c r="H27" s="88"/>
      <c r="I27" s="87"/>
    </row>
    <row r="28" spans="1:9">
      <c r="A28" s="85">
        <f t="shared" si="0"/>
        <v>23</v>
      </c>
      <c r="B28" s="86" t="s">
        <v>41</v>
      </c>
      <c r="C28" s="87"/>
      <c r="D28" s="85"/>
      <c r="E28" s="88"/>
      <c r="F28" s="87"/>
      <c r="G28" s="85"/>
      <c r="H28" s="88"/>
      <c r="I28" s="87"/>
    </row>
    <row r="29" spans="1:9">
      <c r="A29" s="85">
        <f t="shared" si="0"/>
        <v>24</v>
      </c>
      <c r="B29" s="86" t="s">
        <v>42</v>
      </c>
      <c r="C29" s="87"/>
      <c r="D29" s="85"/>
      <c r="E29" s="88"/>
      <c r="F29" s="87"/>
      <c r="G29" s="85"/>
      <c r="H29" s="88"/>
      <c r="I29" s="87"/>
    </row>
    <row r="30" spans="1:9">
      <c r="A30" s="85">
        <f t="shared" si="0"/>
        <v>25</v>
      </c>
      <c r="B30" s="86" t="s">
        <v>43</v>
      </c>
      <c r="C30" s="87"/>
      <c r="D30" s="85"/>
      <c r="E30" s="88"/>
      <c r="F30" s="87"/>
      <c r="G30" s="85"/>
      <c r="H30" s="88"/>
      <c r="I30" s="87"/>
    </row>
    <row r="31" spans="1:9">
      <c r="A31" s="85">
        <f t="shared" si="0"/>
        <v>26</v>
      </c>
      <c r="B31" s="86" t="s">
        <v>44</v>
      </c>
      <c r="C31" s="87"/>
      <c r="D31" s="85"/>
      <c r="E31" s="88"/>
      <c r="F31" s="87"/>
      <c r="G31" s="85"/>
      <c r="H31" s="88"/>
      <c r="I31" s="87"/>
    </row>
    <row r="32" spans="1:9">
      <c r="A32" s="85">
        <f t="shared" si="0"/>
        <v>27</v>
      </c>
      <c r="B32" s="86" t="s">
        <v>38</v>
      </c>
      <c r="C32" s="87"/>
      <c r="D32" s="85"/>
      <c r="E32" s="88"/>
      <c r="F32" s="87"/>
      <c r="G32" s="85"/>
      <c r="H32" s="88"/>
      <c r="I32" s="87"/>
    </row>
    <row r="33" spans="1:9">
      <c r="A33" s="85">
        <f t="shared" si="0"/>
        <v>28</v>
      </c>
      <c r="B33" s="86" t="s">
        <v>39</v>
      </c>
      <c r="C33" s="87"/>
      <c r="D33" s="85"/>
      <c r="E33" s="88"/>
      <c r="F33" s="87"/>
      <c r="G33" s="85"/>
      <c r="H33" s="88"/>
      <c r="I33" s="87"/>
    </row>
    <row r="34" spans="1:9">
      <c r="A34" s="85">
        <f t="shared" si="0"/>
        <v>29</v>
      </c>
      <c r="B34" s="86" t="s">
        <v>40</v>
      </c>
      <c r="C34" s="87"/>
      <c r="D34" s="85"/>
      <c r="E34" s="88"/>
      <c r="F34" s="87"/>
      <c r="G34" s="85"/>
      <c r="H34" s="88"/>
      <c r="I34" s="87"/>
    </row>
    <row r="35" spans="1:9">
      <c r="A35" s="85">
        <f t="shared" si="0"/>
        <v>30</v>
      </c>
      <c r="B35" s="86" t="s">
        <v>41</v>
      </c>
      <c r="C35" s="87"/>
      <c r="D35" s="85"/>
      <c r="E35" s="88"/>
      <c r="F35" s="87"/>
      <c r="G35" s="85"/>
      <c r="H35" s="88"/>
      <c r="I35" s="87"/>
    </row>
    <row r="36" spans="1:9">
      <c r="A36" s="85">
        <f t="shared" si="0"/>
        <v>31</v>
      </c>
      <c r="B36" s="86" t="s">
        <v>42</v>
      </c>
      <c r="C36" s="87"/>
      <c r="D36" s="85"/>
      <c r="E36" s="88"/>
      <c r="F36" s="87"/>
      <c r="G36" s="85"/>
      <c r="H36" s="88"/>
      <c r="I36" s="87"/>
    </row>
  </sheetData>
  <mergeCells count="13">
    <mergeCell ref="H4:H5"/>
    <mergeCell ref="I4:I5"/>
    <mergeCell ref="A1:I1"/>
    <mergeCell ref="A3:C3"/>
    <mergeCell ref="D3:F3"/>
    <mergeCell ref="G3:I3"/>
    <mergeCell ref="A4:A5"/>
    <mergeCell ref="B4:B5"/>
    <mergeCell ref="C4:C5"/>
    <mergeCell ref="D4:D5"/>
    <mergeCell ref="E4:E5"/>
    <mergeCell ref="F4:F5"/>
    <mergeCell ref="G4:G5"/>
  </mergeCells>
  <conditionalFormatting sqref="A6:A36">
    <cfRule type="expression" dxfId="5385" priority="6">
      <formula>$C6="Minggu"</formula>
    </cfRule>
  </conditionalFormatting>
  <conditionalFormatting sqref="B6:C36">
    <cfRule type="expression" dxfId="5384" priority="5">
      <formula>$C6="Minggu"</formula>
    </cfRule>
  </conditionalFormatting>
  <conditionalFormatting sqref="D6:D36">
    <cfRule type="expression" dxfId="5383" priority="4">
      <formula>$C6="Minggu"</formula>
    </cfRule>
  </conditionalFormatting>
  <conditionalFormatting sqref="E6:F36">
    <cfRule type="expression" dxfId="5382" priority="3">
      <formula>$C6="Minggu"</formula>
    </cfRule>
  </conditionalFormatting>
  <conditionalFormatting sqref="G6:G36">
    <cfRule type="expression" dxfId="5381" priority="2">
      <formula>$C6="Minggu"</formula>
    </cfRule>
  </conditionalFormatting>
  <conditionalFormatting sqref="H6:I36">
    <cfRule type="expression" dxfId="5380" priority="1">
      <formula>$C6="Minggu"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L40"/>
  <sheetViews>
    <sheetView showGridLines="0" workbookViewId="0">
      <selection activeCell="E15" sqref="E15"/>
    </sheetView>
  </sheetViews>
  <sheetFormatPr defaultRowHeight="12.75"/>
  <cols>
    <col min="1" max="1" width="4.42578125" style="89" customWidth="1"/>
    <col min="2" max="3" width="11.5703125" style="89" customWidth="1"/>
    <col min="4" max="6" width="14.7109375" style="89" customWidth="1"/>
    <col min="7" max="7" width="13.7109375" style="89" customWidth="1"/>
    <col min="8" max="8" width="14.5703125" style="89" customWidth="1"/>
    <col min="9" max="9" width="15" style="89" customWidth="1"/>
    <col min="10" max="10" width="3" style="89" customWidth="1"/>
    <col min="11" max="11" width="6.42578125" style="89" customWidth="1"/>
    <col min="12" max="12" width="56.140625" style="89" customWidth="1"/>
    <col min="13" max="16384" width="9.140625" style="89"/>
  </cols>
  <sheetData>
    <row r="1" spans="1:12" ht="18">
      <c r="A1" s="161" t="s">
        <v>75</v>
      </c>
      <c r="B1" s="161"/>
      <c r="C1" s="161"/>
      <c r="D1" s="161"/>
      <c r="E1" s="161"/>
      <c r="F1" s="161"/>
      <c r="G1" s="161"/>
      <c r="H1" s="161"/>
      <c r="I1" s="161"/>
    </row>
    <row r="3" spans="1:12">
      <c r="A3" s="168" t="s">
        <v>70</v>
      </c>
      <c r="B3" s="168"/>
      <c r="C3" s="168"/>
      <c r="D3" s="163" t="s">
        <v>69</v>
      </c>
      <c r="E3" s="163"/>
      <c r="F3" s="163"/>
      <c r="G3" s="164" t="s">
        <v>71</v>
      </c>
      <c r="H3" s="164"/>
      <c r="I3" s="164"/>
      <c r="K3" s="90" t="s">
        <v>64</v>
      </c>
      <c r="L3" s="91" t="s">
        <v>72</v>
      </c>
    </row>
    <row r="4" spans="1:12">
      <c r="A4" s="169" t="s">
        <v>5</v>
      </c>
      <c r="B4" s="169" t="s">
        <v>6</v>
      </c>
      <c r="C4" s="169" t="s">
        <v>7</v>
      </c>
      <c r="D4" s="166" t="s">
        <v>6</v>
      </c>
      <c r="E4" s="166" t="s">
        <v>7</v>
      </c>
      <c r="F4" s="166" t="s">
        <v>66</v>
      </c>
      <c r="G4" s="160" t="s">
        <v>6</v>
      </c>
      <c r="H4" s="160" t="s">
        <v>7</v>
      </c>
      <c r="I4" s="160" t="s">
        <v>67</v>
      </c>
      <c r="L4" s="92" t="s">
        <v>73</v>
      </c>
    </row>
    <row r="5" spans="1:12">
      <c r="A5" s="169"/>
      <c r="B5" s="169"/>
      <c r="C5" s="169"/>
      <c r="D5" s="166"/>
      <c r="E5" s="166"/>
      <c r="F5" s="166"/>
      <c r="G5" s="160"/>
      <c r="H5" s="160"/>
      <c r="I5" s="160"/>
    </row>
    <row r="6" spans="1:12">
      <c r="A6" s="85">
        <v>1</v>
      </c>
      <c r="B6" s="33" t="s">
        <v>42</v>
      </c>
      <c r="C6" s="34">
        <v>43770</v>
      </c>
      <c r="D6" s="124" t="s">
        <v>38</v>
      </c>
      <c r="E6" s="87">
        <v>43773</v>
      </c>
      <c r="F6" s="126">
        <v>0.3923611111111111</v>
      </c>
      <c r="G6" s="124" t="s">
        <v>38</v>
      </c>
      <c r="H6" s="87">
        <v>43773</v>
      </c>
      <c r="I6" s="96"/>
      <c r="L6" s="167" t="s">
        <v>77</v>
      </c>
    </row>
    <row r="7" spans="1:12">
      <c r="A7" s="85">
        <f t="shared" ref="A7:A34" si="0">A6+1</f>
        <v>2</v>
      </c>
      <c r="B7" s="124" t="s">
        <v>43</v>
      </c>
      <c r="C7" s="125">
        <v>43771</v>
      </c>
      <c r="D7" s="86"/>
      <c r="E7" s="87"/>
      <c r="F7" s="97"/>
      <c r="G7" s="86"/>
      <c r="H7" s="87"/>
      <c r="I7" s="97"/>
      <c r="L7" s="167"/>
    </row>
    <row r="8" spans="1:12">
      <c r="A8" s="85">
        <f t="shared" si="0"/>
        <v>3</v>
      </c>
      <c r="B8" s="124" t="s">
        <v>44</v>
      </c>
      <c r="C8" s="125">
        <v>43772</v>
      </c>
      <c r="D8" s="88"/>
      <c r="E8" s="87"/>
      <c r="F8" s="97"/>
      <c r="G8" s="88"/>
      <c r="H8" s="87"/>
      <c r="I8" s="103"/>
      <c r="L8" s="167"/>
    </row>
    <row r="9" spans="1:12">
      <c r="A9" s="85">
        <f t="shared" si="0"/>
        <v>4</v>
      </c>
      <c r="B9" s="124" t="s">
        <v>38</v>
      </c>
      <c r="C9" s="125">
        <v>43773</v>
      </c>
      <c r="D9" s="88"/>
      <c r="E9" s="87"/>
      <c r="F9" s="97"/>
      <c r="G9" s="88"/>
      <c r="H9" s="87"/>
      <c r="I9" s="103"/>
      <c r="L9" s="167"/>
    </row>
    <row r="10" spans="1:12">
      <c r="A10" s="85">
        <f t="shared" si="0"/>
        <v>5</v>
      </c>
      <c r="B10" s="124" t="s">
        <v>39</v>
      </c>
      <c r="C10" s="125">
        <v>43774</v>
      </c>
      <c r="D10" s="88"/>
      <c r="E10" s="87"/>
      <c r="F10" s="97"/>
      <c r="G10" s="88"/>
      <c r="H10" s="87"/>
      <c r="I10" s="103"/>
    </row>
    <row r="11" spans="1:12">
      <c r="A11" s="85">
        <f t="shared" si="0"/>
        <v>6</v>
      </c>
      <c r="B11" s="124" t="s">
        <v>40</v>
      </c>
      <c r="C11" s="125">
        <v>43775</v>
      </c>
      <c r="D11" s="88"/>
      <c r="E11" s="87"/>
      <c r="F11" s="97"/>
      <c r="G11" s="88"/>
      <c r="H11" s="87"/>
      <c r="I11" s="103"/>
    </row>
    <row r="12" spans="1:12">
      <c r="A12" s="85">
        <f t="shared" si="0"/>
        <v>7</v>
      </c>
      <c r="B12" s="124" t="s">
        <v>41</v>
      </c>
      <c r="C12" s="125">
        <v>43776</v>
      </c>
      <c r="D12" s="88"/>
      <c r="E12" s="87"/>
      <c r="F12" s="97"/>
      <c r="G12" s="88"/>
      <c r="H12" s="87"/>
      <c r="I12" s="87"/>
    </row>
    <row r="13" spans="1:12">
      <c r="A13" s="85">
        <f t="shared" si="0"/>
        <v>8</v>
      </c>
      <c r="B13" s="124" t="s">
        <v>42</v>
      </c>
      <c r="C13" s="125">
        <v>43777</v>
      </c>
      <c r="D13" s="88"/>
      <c r="E13" s="87"/>
      <c r="F13" s="97"/>
      <c r="G13" s="88"/>
      <c r="H13" s="87"/>
      <c r="I13" s="87"/>
    </row>
    <row r="14" spans="1:12">
      <c r="A14" s="85">
        <f t="shared" si="0"/>
        <v>9</v>
      </c>
      <c r="B14" s="124" t="s">
        <v>43</v>
      </c>
      <c r="C14" s="125">
        <v>43778</v>
      </c>
      <c r="D14" s="86"/>
      <c r="E14" s="87"/>
      <c r="F14" s="97"/>
      <c r="G14" s="86"/>
      <c r="H14" s="87"/>
      <c r="I14" s="97"/>
    </row>
    <row r="15" spans="1:12">
      <c r="A15" s="85">
        <f t="shared" si="0"/>
        <v>10</v>
      </c>
      <c r="B15" s="124" t="s">
        <v>44</v>
      </c>
      <c r="C15" s="125">
        <v>43779</v>
      </c>
      <c r="D15" s="86"/>
      <c r="E15" s="87"/>
      <c r="F15" s="97"/>
      <c r="G15" s="86"/>
      <c r="H15" s="87"/>
      <c r="I15" s="97"/>
    </row>
    <row r="16" spans="1:12">
      <c r="A16" s="85">
        <f t="shared" si="0"/>
        <v>11</v>
      </c>
      <c r="B16" s="124" t="s">
        <v>38</v>
      </c>
      <c r="C16" s="125">
        <v>43780</v>
      </c>
      <c r="D16" s="86"/>
      <c r="E16" s="87"/>
      <c r="F16" s="97"/>
      <c r="G16" s="86"/>
      <c r="H16" s="87"/>
      <c r="I16" s="97"/>
    </row>
    <row r="17" spans="1:9">
      <c r="A17" s="85">
        <f t="shared" si="0"/>
        <v>12</v>
      </c>
      <c r="B17" s="124" t="s">
        <v>39</v>
      </c>
      <c r="C17" s="125">
        <v>43781</v>
      </c>
      <c r="D17" s="86"/>
      <c r="E17" s="87"/>
      <c r="F17" s="96"/>
      <c r="G17" s="86"/>
      <c r="H17" s="87"/>
      <c r="I17" s="96"/>
    </row>
    <row r="18" spans="1:9">
      <c r="A18" s="85">
        <f t="shared" si="0"/>
        <v>13</v>
      </c>
      <c r="B18" s="124" t="s">
        <v>40</v>
      </c>
      <c r="C18" s="125">
        <v>43782</v>
      </c>
      <c r="D18" s="86"/>
      <c r="E18" s="87"/>
      <c r="F18" s="97"/>
      <c r="G18" s="86"/>
      <c r="H18" s="87"/>
      <c r="I18" s="97"/>
    </row>
    <row r="19" spans="1:9">
      <c r="A19" s="85">
        <f t="shared" si="0"/>
        <v>14</v>
      </c>
      <c r="B19" s="124" t="s">
        <v>41</v>
      </c>
      <c r="C19" s="125">
        <v>43783</v>
      </c>
      <c r="D19" s="88"/>
      <c r="E19" s="87"/>
      <c r="F19" s="97"/>
      <c r="G19" s="88"/>
      <c r="H19" s="87"/>
      <c r="I19" s="87"/>
    </row>
    <row r="20" spans="1:9">
      <c r="A20" s="85">
        <f t="shared" si="0"/>
        <v>15</v>
      </c>
      <c r="B20" s="124" t="s">
        <v>42</v>
      </c>
      <c r="C20" s="125">
        <v>43784</v>
      </c>
      <c r="D20" s="88"/>
      <c r="E20" s="87"/>
      <c r="F20" s="96"/>
      <c r="G20" s="88"/>
      <c r="H20" s="87"/>
      <c r="I20" s="87"/>
    </row>
    <row r="21" spans="1:9">
      <c r="A21" s="85">
        <f t="shared" si="0"/>
        <v>16</v>
      </c>
      <c r="B21" s="124" t="s">
        <v>43</v>
      </c>
      <c r="C21" s="125">
        <v>43785</v>
      </c>
      <c r="D21" s="86"/>
      <c r="E21" s="87"/>
      <c r="F21" s="97"/>
      <c r="G21" s="86"/>
      <c r="H21" s="87"/>
      <c r="I21" s="97"/>
    </row>
    <row r="22" spans="1:9">
      <c r="A22" s="85">
        <f t="shared" si="0"/>
        <v>17</v>
      </c>
      <c r="B22" s="124" t="s">
        <v>44</v>
      </c>
      <c r="C22" s="125">
        <v>43786</v>
      </c>
      <c r="D22" s="86"/>
      <c r="E22" s="87"/>
      <c r="F22" s="97"/>
      <c r="G22" s="86"/>
      <c r="H22" s="87"/>
      <c r="I22" s="97"/>
    </row>
    <row r="23" spans="1:9">
      <c r="A23" s="85">
        <f t="shared" si="0"/>
        <v>18</v>
      </c>
      <c r="B23" s="124" t="s">
        <v>38</v>
      </c>
      <c r="C23" s="125">
        <v>43787</v>
      </c>
      <c r="D23" s="86"/>
      <c r="E23" s="87"/>
      <c r="F23" s="97"/>
      <c r="G23" s="86"/>
      <c r="H23" s="87"/>
      <c r="I23" s="97"/>
    </row>
    <row r="24" spans="1:9">
      <c r="A24" s="85">
        <f t="shared" si="0"/>
        <v>19</v>
      </c>
      <c r="B24" s="124" t="s">
        <v>39</v>
      </c>
      <c r="C24" s="125">
        <v>43788</v>
      </c>
      <c r="D24" s="86"/>
      <c r="E24" s="87"/>
      <c r="F24" s="97"/>
      <c r="G24" s="86"/>
      <c r="H24" s="87"/>
      <c r="I24" s="97"/>
    </row>
    <row r="25" spans="1:9">
      <c r="A25" s="85">
        <f t="shared" si="0"/>
        <v>20</v>
      </c>
      <c r="B25" s="124" t="s">
        <v>40</v>
      </c>
      <c r="C25" s="125">
        <v>43789</v>
      </c>
      <c r="D25" s="86"/>
      <c r="E25" s="87"/>
      <c r="F25" s="97"/>
      <c r="G25" s="86"/>
      <c r="H25" s="87"/>
      <c r="I25" s="97"/>
    </row>
    <row r="26" spans="1:9">
      <c r="A26" s="85">
        <f t="shared" si="0"/>
        <v>21</v>
      </c>
      <c r="B26" s="124" t="s">
        <v>41</v>
      </c>
      <c r="C26" s="125">
        <v>43790</v>
      </c>
      <c r="D26" s="88"/>
      <c r="E26" s="87"/>
      <c r="F26" s="97"/>
      <c r="G26" s="88"/>
      <c r="H26" s="87"/>
      <c r="I26" s="87"/>
    </row>
    <row r="27" spans="1:9">
      <c r="A27" s="85">
        <f t="shared" si="0"/>
        <v>22</v>
      </c>
      <c r="B27" s="124" t="s">
        <v>42</v>
      </c>
      <c r="C27" s="125">
        <v>43791</v>
      </c>
      <c r="D27" s="88"/>
      <c r="E27" s="87"/>
      <c r="F27" s="97"/>
      <c r="G27" s="88"/>
      <c r="H27" s="87"/>
      <c r="I27" s="87"/>
    </row>
    <row r="28" spans="1:9">
      <c r="A28" s="85">
        <f t="shared" si="0"/>
        <v>23</v>
      </c>
      <c r="B28" s="124" t="s">
        <v>43</v>
      </c>
      <c r="C28" s="125">
        <v>43792</v>
      </c>
      <c r="D28" s="86"/>
      <c r="E28" s="87"/>
      <c r="F28" s="97"/>
      <c r="G28" s="86"/>
      <c r="H28" s="87"/>
      <c r="I28" s="87"/>
    </row>
    <row r="29" spans="1:9">
      <c r="A29" s="85">
        <f t="shared" si="0"/>
        <v>24</v>
      </c>
      <c r="B29" s="124" t="s">
        <v>44</v>
      </c>
      <c r="C29" s="125">
        <v>43793</v>
      </c>
      <c r="D29" s="88"/>
      <c r="E29" s="87"/>
      <c r="F29" s="97"/>
      <c r="G29" s="88"/>
      <c r="H29" s="87"/>
      <c r="I29" s="87"/>
    </row>
    <row r="30" spans="1:9">
      <c r="A30" s="85">
        <f t="shared" si="0"/>
        <v>25</v>
      </c>
      <c r="B30" s="124" t="s">
        <v>38</v>
      </c>
      <c r="C30" s="125">
        <v>43794</v>
      </c>
      <c r="D30" s="88"/>
      <c r="E30" s="87"/>
      <c r="F30" s="97"/>
      <c r="G30" s="88"/>
      <c r="H30" s="87"/>
      <c r="I30" s="87"/>
    </row>
    <row r="31" spans="1:9">
      <c r="A31" s="85">
        <f t="shared" si="0"/>
        <v>26</v>
      </c>
      <c r="B31" s="124" t="s">
        <v>39</v>
      </c>
      <c r="C31" s="125">
        <v>43795</v>
      </c>
      <c r="D31" s="88"/>
      <c r="E31" s="87"/>
      <c r="F31" s="97"/>
      <c r="G31" s="88"/>
      <c r="H31" s="87"/>
      <c r="I31" s="87"/>
    </row>
    <row r="32" spans="1:9">
      <c r="A32" s="85">
        <f t="shared" si="0"/>
        <v>27</v>
      </c>
      <c r="B32" s="124" t="s">
        <v>40</v>
      </c>
      <c r="C32" s="125">
        <v>43796</v>
      </c>
      <c r="D32" s="88"/>
      <c r="E32" s="87"/>
      <c r="F32" s="97"/>
      <c r="G32" s="88"/>
      <c r="H32" s="87"/>
      <c r="I32" s="87"/>
    </row>
    <row r="33" spans="1:9">
      <c r="A33" s="85">
        <f t="shared" si="0"/>
        <v>28</v>
      </c>
      <c r="B33" s="124" t="s">
        <v>41</v>
      </c>
      <c r="C33" s="125">
        <v>43797</v>
      </c>
      <c r="D33" s="88"/>
      <c r="E33" s="87"/>
      <c r="F33" s="97"/>
      <c r="G33" s="88"/>
      <c r="H33" s="87"/>
      <c r="I33" s="87"/>
    </row>
    <row r="34" spans="1:9">
      <c r="A34" s="85">
        <f t="shared" si="0"/>
        <v>29</v>
      </c>
      <c r="B34" s="124" t="s">
        <v>42</v>
      </c>
      <c r="C34" s="125">
        <v>43798</v>
      </c>
      <c r="D34" s="88"/>
      <c r="E34" s="87"/>
      <c r="F34" s="97"/>
      <c r="G34" s="88"/>
      <c r="H34" s="87"/>
      <c r="I34" s="87"/>
    </row>
    <row r="35" spans="1:9">
      <c r="A35" s="85">
        <v>30</v>
      </c>
      <c r="B35" s="124" t="s">
        <v>43</v>
      </c>
      <c r="C35" s="125">
        <v>43799</v>
      </c>
      <c r="D35" s="88"/>
      <c r="E35" s="87"/>
      <c r="F35" s="97"/>
      <c r="G35" s="88"/>
      <c r="H35" s="87"/>
      <c r="I35" s="87"/>
    </row>
    <row r="36" spans="1:9">
      <c r="A36" s="85">
        <v>31</v>
      </c>
      <c r="B36" s="102"/>
      <c r="C36" s="87"/>
      <c r="D36" s="88"/>
      <c r="E36" s="87"/>
      <c r="F36" s="97"/>
      <c r="G36" s="88"/>
      <c r="H36" s="87"/>
      <c r="I36" s="87"/>
    </row>
    <row r="37" spans="1:9">
      <c r="A37" s="85"/>
      <c r="B37" s="88"/>
      <c r="C37" s="87"/>
      <c r="D37" s="88"/>
      <c r="E37" s="87"/>
      <c r="F37" s="97"/>
      <c r="G37" s="88"/>
      <c r="H37" s="87"/>
      <c r="I37" s="87"/>
    </row>
    <row r="38" spans="1:9">
      <c r="B38" s="88"/>
    </row>
    <row r="39" spans="1:9">
      <c r="B39" s="88"/>
    </row>
    <row r="40" spans="1:9">
      <c r="B40" s="102"/>
    </row>
  </sheetData>
  <mergeCells count="14">
    <mergeCell ref="L6:L9"/>
    <mergeCell ref="A1:I1"/>
    <mergeCell ref="A3:C3"/>
    <mergeCell ref="D3:F3"/>
    <mergeCell ref="G3:I3"/>
    <mergeCell ref="G4:G5"/>
    <mergeCell ref="H4:H5"/>
    <mergeCell ref="I4:I5"/>
    <mergeCell ref="A4:A5"/>
    <mergeCell ref="B4:B5"/>
    <mergeCell ref="C4:C5"/>
    <mergeCell ref="D4:D5"/>
    <mergeCell ref="E4:E5"/>
    <mergeCell ref="F4:F5"/>
  </mergeCells>
  <conditionalFormatting sqref="A6:A32 B33:D34 G6:G34 G32:H32 D6:F32 H6:I32 G14:I18 G21:I25 C6:C36 F6:I6">
    <cfRule type="expression" dxfId="5379" priority="6195">
      <formula>$C6="Minggu"</formula>
    </cfRule>
  </conditionalFormatting>
  <conditionalFormatting sqref="D6:E6">
    <cfRule type="expression" dxfId="5378" priority="6189">
      <formula>$C6="Minggu"</formula>
    </cfRule>
  </conditionalFormatting>
  <conditionalFormatting sqref="G6:H6">
    <cfRule type="expression" dxfId="5377" priority="6188">
      <formula>$C6="Minggu"</formula>
    </cfRule>
  </conditionalFormatting>
  <conditionalFormatting sqref="D7:E7">
    <cfRule type="expression" dxfId="5376" priority="6187">
      <formula>$C7="Minggu"</formula>
    </cfRule>
  </conditionalFormatting>
  <conditionalFormatting sqref="G7:H7">
    <cfRule type="expression" dxfId="5375" priority="6186">
      <formula>$C7="Minggu"</formula>
    </cfRule>
  </conditionalFormatting>
  <conditionalFormatting sqref="D8:E8">
    <cfRule type="expression" dxfId="5374" priority="6185">
      <formula>$C8="Minggu"</formula>
    </cfRule>
  </conditionalFormatting>
  <conditionalFormatting sqref="G8:H8">
    <cfRule type="expression" dxfId="5373" priority="6184">
      <formula>$C8="Minggu"</formula>
    </cfRule>
  </conditionalFormatting>
  <conditionalFormatting sqref="D9:E9">
    <cfRule type="expression" dxfId="5372" priority="6183">
      <formula>$C9="Minggu"</formula>
    </cfRule>
  </conditionalFormatting>
  <conditionalFormatting sqref="G9:H9">
    <cfRule type="expression" dxfId="5371" priority="6182">
      <formula>$C9="Minggu"</formula>
    </cfRule>
  </conditionalFormatting>
  <conditionalFormatting sqref="D10:E10">
    <cfRule type="expression" dxfId="5370" priority="6181">
      <formula>$C10="Minggu"</formula>
    </cfRule>
  </conditionalFormatting>
  <conditionalFormatting sqref="G10:H10">
    <cfRule type="expression" dxfId="5369" priority="6180">
      <formula>$C10="Minggu"</formula>
    </cfRule>
  </conditionalFormatting>
  <conditionalFormatting sqref="D13:E13">
    <cfRule type="expression" dxfId="5368" priority="6179">
      <formula>$C13="Minggu"</formula>
    </cfRule>
  </conditionalFormatting>
  <conditionalFormatting sqref="G13:H13">
    <cfRule type="expression" dxfId="5367" priority="6178">
      <formula>$C13="Minggu"</formula>
    </cfRule>
  </conditionalFormatting>
  <conditionalFormatting sqref="D14:E14">
    <cfRule type="expression" dxfId="5366" priority="6177">
      <formula>$C14="Minggu"</formula>
    </cfRule>
  </conditionalFormatting>
  <conditionalFormatting sqref="G14:H14">
    <cfRule type="expression" dxfId="5365" priority="6176">
      <formula>$C14="Minggu"</formula>
    </cfRule>
  </conditionalFormatting>
  <conditionalFormatting sqref="E15">
    <cfRule type="expression" dxfId="5364" priority="6175">
      <formula>$C15="Minggu"</formula>
    </cfRule>
  </conditionalFormatting>
  <conditionalFormatting sqref="H15">
    <cfRule type="expression" dxfId="5363" priority="6174">
      <formula>$C15="Minggu"</formula>
    </cfRule>
  </conditionalFormatting>
  <conditionalFormatting sqref="H15">
    <cfRule type="expression" dxfId="5362" priority="6173">
      <formula>$C15="Minggu"</formula>
    </cfRule>
  </conditionalFormatting>
  <conditionalFormatting sqref="D15">
    <cfRule type="expression" dxfId="5361" priority="6172">
      <formula>$C15="Minggu"</formula>
    </cfRule>
  </conditionalFormatting>
  <conditionalFormatting sqref="G15">
    <cfRule type="expression" dxfId="5360" priority="6171">
      <formula>$C15="Minggu"</formula>
    </cfRule>
  </conditionalFormatting>
  <conditionalFormatting sqref="G15">
    <cfRule type="expression" dxfId="5359" priority="6170">
      <formula>$C15="Minggu"</formula>
    </cfRule>
  </conditionalFormatting>
  <conditionalFormatting sqref="D16">
    <cfRule type="expression" dxfId="5358" priority="6169">
      <formula>$C16="Minggu"</formula>
    </cfRule>
  </conditionalFormatting>
  <conditionalFormatting sqref="G16">
    <cfRule type="expression" dxfId="5357" priority="6168">
      <formula>$C16="Minggu"</formula>
    </cfRule>
  </conditionalFormatting>
  <conditionalFormatting sqref="G16">
    <cfRule type="expression" dxfId="5356" priority="6167">
      <formula>$C16="Minggu"</formula>
    </cfRule>
  </conditionalFormatting>
  <conditionalFormatting sqref="E16">
    <cfRule type="expression" dxfId="5355" priority="6166">
      <formula>$C16="Minggu"</formula>
    </cfRule>
  </conditionalFormatting>
  <conditionalFormatting sqref="H16">
    <cfRule type="expression" dxfId="5354" priority="6165">
      <formula>$C16="Minggu"</formula>
    </cfRule>
  </conditionalFormatting>
  <conditionalFormatting sqref="H16">
    <cfRule type="expression" dxfId="5353" priority="6164">
      <formula>$C16="Minggu"</formula>
    </cfRule>
  </conditionalFormatting>
  <conditionalFormatting sqref="D17:E17">
    <cfRule type="expression" dxfId="5352" priority="6163">
      <formula>$C17="Minggu"</formula>
    </cfRule>
  </conditionalFormatting>
  <conditionalFormatting sqref="G17:H17">
    <cfRule type="expression" dxfId="5351" priority="6162">
      <formula>$C17="Minggu"</formula>
    </cfRule>
  </conditionalFormatting>
  <conditionalFormatting sqref="D20:E20">
    <cfRule type="expression" dxfId="5350" priority="6161">
      <formula>$C20="Minggu"</formula>
    </cfRule>
  </conditionalFormatting>
  <conditionalFormatting sqref="G20:H20">
    <cfRule type="expression" dxfId="5349" priority="6160">
      <formula>$C20="Minggu"</formula>
    </cfRule>
  </conditionalFormatting>
  <conditionalFormatting sqref="D21:E21">
    <cfRule type="expression" dxfId="5348" priority="6159">
      <formula>$C21="Minggu"</formula>
    </cfRule>
  </conditionalFormatting>
  <conditionalFormatting sqref="G21:H21">
    <cfRule type="expression" dxfId="5347" priority="6158">
      <formula>$C21="Minggu"</formula>
    </cfRule>
  </conditionalFormatting>
  <conditionalFormatting sqref="D22:E22">
    <cfRule type="expression" dxfId="5346" priority="6157">
      <formula>$C22="Minggu"</formula>
    </cfRule>
  </conditionalFormatting>
  <conditionalFormatting sqref="G22:H22">
    <cfRule type="expression" dxfId="5345" priority="6156">
      <formula>$C22="Minggu"</formula>
    </cfRule>
  </conditionalFormatting>
  <conditionalFormatting sqref="D23:E23">
    <cfRule type="expression" dxfId="5344" priority="6155">
      <formula>$C23="Minggu"</formula>
    </cfRule>
  </conditionalFormatting>
  <conditionalFormatting sqref="G23">
    <cfRule type="expression" dxfId="5343" priority="6154">
      <formula>$C23="Minggu"</formula>
    </cfRule>
  </conditionalFormatting>
  <conditionalFormatting sqref="H23">
    <cfRule type="expression" dxfId="5342" priority="6153">
      <formula>$C23="Minggu"</formula>
    </cfRule>
  </conditionalFormatting>
  <conditionalFormatting sqref="G23:H23">
    <cfRule type="expression" dxfId="5341" priority="6152">
      <formula>$C23="Minggu"</formula>
    </cfRule>
  </conditionalFormatting>
  <conditionalFormatting sqref="D24">
    <cfRule type="expression" dxfId="5340" priority="6151">
      <formula>$C24="Minggu"</formula>
    </cfRule>
  </conditionalFormatting>
  <conditionalFormatting sqref="E24">
    <cfRule type="expression" dxfId="5339" priority="6150">
      <formula>$C24="Minggu"</formula>
    </cfRule>
  </conditionalFormatting>
  <conditionalFormatting sqref="G24">
    <cfRule type="expression" dxfId="5338" priority="6149">
      <formula>$C24="Minggu"</formula>
    </cfRule>
  </conditionalFormatting>
  <conditionalFormatting sqref="G24">
    <cfRule type="expression" dxfId="5337" priority="6148">
      <formula>$C24="Minggu"</formula>
    </cfRule>
  </conditionalFormatting>
  <conditionalFormatting sqref="H24">
    <cfRule type="expression" dxfId="5336" priority="6147">
      <formula>$C24="Minggu"</formula>
    </cfRule>
  </conditionalFormatting>
  <conditionalFormatting sqref="H24">
    <cfRule type="expression" dxfId="5335" priority="6146">
      <formula>$C24="Minggu"</formula>
    </cfRule>
  </conditionalFormatting>
  <conditionalFormatting sqref="H24">
    <cfRule type="expression" dxfId="5334" priority="6145">
      <formula>$C24="Minggu"</formula>
    </cfRule>
  </conditionalFormatting>
  <conditionalFormatting sqref="D27:E27">
    <cfRule type="expression" dxfId="5333" priority="6144">
      <formula>$C27="Minggu"</formula>
    </cfRule>
  </conditionalFormatting>
  <conditionalFormatting sqref="G27:H27">
    <cfRule type="expression" dxfId="5332" priority="6143">
      <formula>$C27="Minggu"</formula>
    </cfRule>
  </conditionalFormatting>
  <conditionalFormatting sqref="D28:E28">
    <cfRule type="expression" dxfId="5331" priority="6142">
      <formula>$C28="Minggu"</formula>
    </cfRule>
  </conditionalFormatting>
  <conditionalFormatting sqref="G28:H28">
    <cfRule type="expression" dxfId="5330" priority="6141">
      <formula>$C28="Minggu"</formula>
    </cfRule>
  </conditionalFormatting>
  <conditionalFormatting sqref="D29">
    <cfRule type="expression" dxfId="5329" priority="6140">
      <formula>$C29="Minggu"</formula>
    </cfRule>
  </conditionalFormatting>
  <conditionalFormatting sqref="G29">
    <cfRule type="expression" dxfId="5328" priority="6139">
      <formula>$C29="Minggu"</formula>
    </cfRule>
  </conditionalFormatting>
  <conditionalFormatting sqref="G29">
    <cfRule type="expression" dxfId="5327" priority="6138">
      <formula>$C29="Minggu"</formula>
    </cfRule>
  </conditionalFormatting>
  <conditionalFormatting sqref="E29">
    <cfRule type="expression" dxfId="5326" priority="6137">
      <formula>$C29="Minggu"</formula>
    </cfRule>
  </conditionalFormatting>
  <conditionalFormatting sqref="H29">
    <cfRule type="expression" dxfId="5325" priority="6136">
      <formula>$C29="Minggu"</formula>
    </cfRule>
  </conditionalFormatting>
  <conditionalFormatting sqref="H29">
    <cfRule type="expression" dxfId="5324" priority="6135">
      <formula>$C29="Minggu"</formula>
    </cfRule>
  </conditionalFormatting>
  <conditionalFormatting sqref="D30:E30">
    <cfRule type="expression" dxfId="5323" priority="6134">
      <formula>$C30="Minggu"</formula>
    </cfRule>
  </conditionalFormatting>
  <conditionalFormatting sqref="G30:H30">
    <cfRule type="expression" dxfId="5322" priority="6133">
      <formula>$C30="Minggu"</formula>
    </cfRule>
  </conditionalFormatting>
  <conditionalFormatting sqref="D31:E31">
    <cfRule type="expression" dxfId="5321" priority="6132">
      <formula>$C31="Minggu"</formula>
    </cfRule>
  </conditionalFormatting>
  <conditionalFormatting sqref="G31:H31">
    <cfRule type="expression" dxfId="5320" priority="6131">
      <formula>$C31="Minggu"</formula>
    </cfRule>
  </conditionalFormatting>
  <conditionalFormatting sqref="D32:E32">
    <cfRule type="expression" dxfId="5319" priority="6130">
      <formula>$C32="Minggu"</formula>
    </cfRule>
  </conditionalFormatting>
  <conditionalFormatting sqref="G32:H32">
    <cfRule type="expression" dxfId="5318" priority="6129">
      <formula>$C32="Minggu"</formula>
    </cfRule>
  </conditionalFormatting>
  <conditionalFormatting sqref="D7">
    <cfRule type="expression" dxfId="5317" priority="6126">
      <formula>$C7="Minggu"</formula>
    </cfRule>
  </conditionalFormatting>
  <conditionalFormatting sqref="D8">
    <cfRule type="expression" dxfId="5316" priority="6125">
      <formula>$C8="Minggu"</formula>
    </cfRule>
  </conditionalFormatting>
  <conditionalFormatting sqref="D9">
    <cfRule type="expression" dxfId="5315" priority="6124">
      <formula>$C9="Minggu"</formula>
    </cfRule>
  </conditionalFormatting>
  <conditionalFormatting sqref="D10">
    <cfRule type="expression" dxfId="5314" priority="6123">
      <formula>$C10="Minggu"</formula>
    </cfRule>
  </conditionalFormatting>
  <conditionalFormatting sqref="D11">
    <cfRule type="expression" dxfId="5313" priority="6122">
      <formula>$C11="Minggu"</formula>
    </cfRule>
  </conditionalFormatting>
  <conditionalFormatting sqref="D12">
    <cfRule type="expression" dxfId="5312" priority="6121">
      <formula>$C12="Minggu"</formula>
    </cfRule>
  </conditionalFormatting>
  <conditionalFormatting sqref="D13">
    <cfRule type="expression" dxfId="5311" priority="6120">
      <formula>$C13="Minggu"</formula>
    </cfRule>
  </conditionalFormatting>
  <conditionalFormatting sqref="D14">
    <cfRule type="expression" dxfId="5310" priority="6119">
      <formula>$C14="Minggu"</formula>
    </cfRule>
  </conditionalFormatting>
  <conditionalFormatting sqref="D15">
    <cfRule type="expression" dxfId="5309" priority="6118">
      <formula>$C15="Minggu"</formula>
    </cfRule>
  </conditionalFormatting>
  <conditionalFormatting sqref="D16">
    <cfRule type="expression" dxfId="5308" priority="6117">
      <formula>$C16="Minggu"</formula>
    </cfRule>
  </conditionalFormatting>
  <conditionalFormatting sqref="D17">
    <cfRule type="expression" dxfId="5307" priority="6116">
      <formula>$C17="Minggu"</formula>
    </cfRule>
  </conditionalFormatting>
  <conditionalFormatting sqref="D18">
    <cfRule type="expression" dxfId="5306" priority="6115">
      <formula>$C18="Minggu"</formula>
    </cfRule>
  </conditionalFormatting>
  <conditionalFormatting sqref="D19">
    <cfRule type="expression" dxfId="5305" priority="6114">
      <formula>$C19="Minggu"</formula>
    </cfRule>
  </conditionalFormatting>
  <conditionalFormatting sqref="D20">
    <cfRule type="expression" dxfId="5304" priority="6113">
      <formula>$C20="Minggu"</formula>
    </cfRule>
  </conditionalFormatting>
  <conditionalFormatting sqref="D21">
    <cfRule type="expression" dxfId="5303" priority="6112">
      <formula>$C21="Minggu"</formula>
    </cfRule>
  </conditionalFormatting>
  <conditionalFormatting sqref="D22">
    <cfRule type="expression" dxfId="5302" priority="6111">
      <formula>$C22="Minggu"</formula>
    </cfRule>
  </conditionalFormatting>
  <conditionalFormatting sqref="D23">
    <cfRule type="expression" dxfId="5301" priority="6110">
      <formula>$C23="Minggu"</formula>
    </cfRule>
  </conditionalFormatting>
  <conditionalFormatting sqref="D24">
    <cfRule type="expression" dxfId="5300" priority="6109">
      <formula>$C24="Minggu"</formula>
    </cfRule>
  </conditionalFormatting>
  <conditionalFormatting sqref="D25">
    <cfRule type="expression" dxfId="5299" priority="6108">
      <formula>$C25="Minggu"</formula>
    </cfRule>
  </conditionalFormatting>
  <conditionalFormatting sqref="D7">
    <cfRule type="expression" dxfId="5298" priority="6107">
      <formula>$C7="Minggu"</formula>
    </cfRule>
  </conditionalFormatting>
  <conditionalFormatting sqref="H7">
    <cfRule type="expression" dxfId="5297" priority="6106">
      <formula>$C7="Minggu"</formula>
    </cfRule>
  </conditionalFormatting>
  <conditionalFormatting sqref="H7">
    <cfRule type="expression" dxfId="5296" priority="6105">
      <formula>$C7="Minggu"</formula>
    </cfRule>
  </conditionalFormatting>
  <conditionalFormatting sqref="H7">
    <cfRule type="expression" dxfId="5295" priority="6104">
      <formula>$C7="Minggu"</formula>
    </cfRule>
  </conditionalFormatting>
  <conditionalFormatting sqref="H7">
    <cfRule type="expression" dxfId="5294" priority="6103">
      <formula>$C7="Minggu"</formula>
    </cfRule>
  </conditionalFormatting>
  <conditionalFormatting sqref="E7">
    <cfRule type="expression" dxfId="5293" priority="6102">
      <formula>$C7="Minggu"</formula>
    </cfRule>
  </conditionalFormatting>
  <conditionalFormatting sqref="E7">
    <cfRule type="expression" dxfId="5292" priority="6101">
      <formula>$C7="Minggu"</formula>
    </cfRule>
  </conditionalFormatting>
  <conditionalFormatting sqref="E7">
    <cfRule type="expression" dxfId="5291" priority="6100">
      <formula>$C7="Minggu"</formula>
    </cfRule>
  </conditionalFormatting>
  <conditionalFormatting sqref="G7">
    <cfRule type="expression" dxfId="5290" priority="6099">
      <formula>$C7="Minggu"</formula>
    </cfRule>
  </conditionalFormatting>
  <conditionalFormatting sqref="G7">
    <cfRule type="expression" dxfId="5289" priority="6098">
      <formula>$C7="Minggu"</formula>
    </cfRule>
  </conditionalFormatting>
  <conditionalFormatting sqref="G7">
    <cfRule type="expression" dxfId="5288" priority="6097">
      <formula>$C7="Minggu"</formula>
    </cfRule>
  </conditionalFormatting>
  <conditionalFormatting sqref="G7">
    <cfRule type="expression" dxfId="5287" priority="6096">
      <formula>$C7="Minggu"</formula>
    </cfRule>
  </conditionalFormatting>
  <conditionalFormatting sqref="D8:E8">
    <cfRule type="expression" dxfId="5286" priority="6095">
      <formula>$C8="Minggu"</formula>
    </cfRule>
  </conditionalFormatting>
  <conditionalFormatting sqref="G8:H8">
    <cfRule type="expression" dxfId="5285" priority="6094">
      <formula>$C8="Minggu"</formula>
    </cfRule>
  </conditionalFormatting>
  <conditionalFormatting sqref="D9:E9">
    <cfRule type="expression" dxfId="5284" priority="6093">
      <formula>$C9="Minggu"</formula>
    </cfRule>
  </conditionalFormatting>
  <conditionalFormatting sqref="G9:H9">
    <cfRule type="expression" dxfId="5283" priority="6092">
      <formula>$C9="Minggu"</formula>
    </cfRule>
  </conditionalFormatting>
  <conditionalFormatting sqref="D12:E12">
    <cfRule type="expression" dxfId="5282" priority="6091">
      <formula>$C12="Minggu"</formula>
    </cfRule>
  </conditionalFormatting>
  <conditionalFormatting sqref="G12:H12">
    <cfRule type="expression" dxfId="5281" priority="6090">
      <formula>$C12="Minggu"</formula>
    </cfRule>
  </conditionalFormatting>
  <conditionalFormatting sqref="D13:E13">
    <cfRule type="expression" dxfId="5280" priority="6089">
      <formula>$C13="Minggu"</formula>
    </cfRule>
  </conditionalFormatting>
  <conditionalFormatting sqref="G13:H13">
    <cfRule type="expression" dxfId="5279" priority="6088">
      <formula>$C13="Minggu"</formula>
    </cfRule>
  </conditionalFormatting>
  <conditionalFormatting sqref="D14:E14">
    <cfRule type="expression" dxfId="5278" priority="6087">
      <formula>$C14="Minggu"</formula>
    </cfRule>
  </conditionalFormatting>
  <conditionalFormatting sqref="G14:H14">
    <cfRule type="expression" dxfId="5277" priority="6086">
      <formula>$C14="Minggu"</formula>
    </cfRule>
  </conditionalFormatting>
  <conditionalFormatting sqref="D16:E16">
    <cfRule type="expression" dxfId="5276" priority="6085">
      <formula>$C16="Minggu"</formula>
    </cfRule>
  </conditionalFormatting>
  <conditionalFormatting sqref="G16:H16">
    <cfRule type="expression" dxfId="5275" priority="6084">
      <formula>$C16="Minggu"</formula>
    </cfRule>
  </conditionalFormatting>
  <conditionalFormatting sqref="D17:E17">
    <cfRule type="expression" dxfId="5274" priority="6083">
      <formula>$C17="Minggu"</formula>
    </cfRule>
  </conditionalFormatting>
  <conditionalFormatting sqref="G17">
    <cfRule type="expression" dxfId="5273" priority="6082">
      <formula>$C17="Minggu"</formula>
    </cfRule>
  </conditionalFormatting>
  <conditionalFormatting sqref="G17">
    <cfRule type="expression" dxfId="5272" priority="6081">
      <formula>$C17="Minggu"</formula>
    </cfRule>
  </conditionalFormatting>
  <conditionalFormatting sqref="H17">
    <cfRule type="expression" dxfId="5271" priority="6080">
      <formula>$C17="Minggu"</formula>
    </cfRule>
  </conditionalFormatting>
  <conditionalFormatting sqref="H17">
    <cfRule type="expression" dxfId="5270" priority="6079">
      <formula>$C17="Minggu"</formula>
    </cfRule>
  </conditionalFormatting>
  <conditionalFormatting sqref="G17:H17">
    <cfRule type="expression" dxfId="5269" priority="6078">
      <formula>$C17="Minggu"</formula>
    </cfRule>
  </conditionalFormatting>
  <conditionalFormatting sqref="D19:E19">
    <cfRule type="expression" dxfId="5268" priority="6077">
      <formula>$C19="Minggu"</formula>
    </cfRule>
  </conditionalFormatting>
  <conditionalFormatting sqref="G19:H19">
    <cfRule type="expression" dxfId="5267" priority="6076">
      <formula>$C19="Minggu"</formula>
    </cfRule>
  </conditionalFormatting>
  <conditionalFormatting sqref="D20:E20">
    <cfRule type="expression" dxfId="5266" priority="6075">
      <formula>$C20="Minggu"</formula>
    </cfRule>
  </conditionalFormatting>
  <conditionalFormatting sqref="G20:H20">
    <cfRule type="expression" dxfId="5265" priority="6074">
      <formula>$C20="Minggu"</formula>
    </cfRule>
  </conditionalFormatting>
  <conditionalFormatting sqref="D21:E21">
    <cfRule type="expression" dxfId="5264" priority="6073">
      <formula>$C21="Minggu"</formula>
    </cfRule>
  </conditionalFormatting>
  <conditionalFormatting sqref="G21:H21">
    <cfRule type="expression" dxfId="5263" priority="6072">
      <formula>$C21="Minggu"</formula>
    </cfRule>
  </conditionalFormatting>
  <conditionalFormatting sqref="D22">
    <cfRule type="expression" dxfId="5262" priority="6071">
      <formula>$C22="Minggu"</formula>
    </cfRule>
  </conditionalFormatting>
  <conditionalFormatting sqref="D22">
    <cfRule type="expression" dxfId="5261" priority="6070">
      <formula>$C22="Minggu"</formula>
    </cfRule>
  </conditionalFormatting>
  <conditionalFormatting sqref="D22">
    <cfRule type="expression" dxfId="5260" priority="6069">
      <formula>$C22="Minggu"</formula>
    </cfRule>
  </conditionalFormatting>
  <conditionalFormatting sqref="G22">
    <cfRule type="expression" dxfId="5259" priority="6068">
      <formula>$C22="Minggu"</formula>
    </cfRule>
  </conditionalFormatting>
  <conditionalFormatting sqref="G22">
    <cfRule type="expression" dxfId="5258" priority="6067">
      <formula>$C22="Minggu"</formula>
    </cfRule>
  </conditionalFormatting>
  <conditionalFormatting sqref="G22">
    <cfRule type="expression" dxfId="5257" priority="6066">
      <formula>$C22="Minggu"</formula>
    </cfRule>
  </conditionalFormatting>
  <conditionalFormatting sqref="G22">
    <cfRule type="expression" dxfId="5256" priority="6065">
      <formula>$C22="Minggu"</formula>
    </cfRule>
  </conditionalFormatting>
  <conditionalFormatting sqref="D23:E23">
    <cfRule type="expression" dxfId="5255" priority="6064">
      <formula>$C23="Minggu"</formula>
    </cfRule>
  </conditionalFormatting>
  <conditionalFormatting sqref="G23:H23">
    <cfRule type="expression" dxfId="5254" priority="6063">
      <formula>$C23="Minggu"</formula>
    </cfRule>
  </conditionalFormatting>
  <conditionalFormatting sqref="D26:E26">
    <cfRule type="expression" dxfId="5253" priority="6062">
      <formula>$C26="Minggu"</formula>
    </cfRule>
  </conditionalFormatting>
  <conditionalFormatting sqref="G26:H26">
    <cfRule type="expression" dxfId="5252" priority="6061">
      <formula>$C26="Minggu"</formula>
    </cfRule>
  </conditionalFormatting>
  <conditionalFormatting sqref="D27:E27">
    <cfRule type="expression" dxfId="5251" priority="6060">
      <formula>$C27="Minggu"</formula>
    </cfRule>
  </conditionalFormatting>
  <conditionalFormatting sqref="G27:H27">
    <cfRule type="expression" dxfId="5250" priority="6059">
      <formula>$C27="Minggu"</formula>
    </cfRule>
  </conditionalFormatting>
  <conditionalFormatting sqref="D28:E28">
    <cfRule type="expression" dxfId="5249" priority="6058">
      <formula>$C28="Minggu"</formula>
    </cfRule>
  </conditionalFormatting>
  <conditionalFormatting sqref="G28:H28">
    <cfRule type="expression" dxfId="5248" priority="6057">
      <formula>$C28="Minggu"</formula>
    </cfRule>
  </conditionalFormatting>
  <conditionalFormatting sqref="D29:E29">
    <cfRule type="expression" dxfId="5247" priority="6056">
      <formula>$C29="Minggu"</formula>
    </cfRule>
  </conditionalFormatting>
  <conditionalFormatting sqref="G29:H29">
    <cfRule type="expression" dxfId="5246" priority="6055">
      <formula>$C29="Minggu"</formula>
    </cfRule>
  </conditionalFormatting>
  <conditionalFormatting sqref="D30:E30">
    <cfRule type="expression" dxfId="5245" priority="6054">
      <formula>$C30="Minggu"</formula>
    </cfRule>
  </conditionalFormatting>
  <conditionalFormatting sqref="G30:H30">
    <cfRule type="expression" dxfId="5244" priority="6053">
      <formula>$C30="Minggu"</formula>
    </cfRule>
  </conditionalFormatting>
  <conditionalFormatting sqref="D31:E31">
    <cfRule type="expression" dxfId="5243" priority="6052">
      <formula>$C31="Minggu"</formula>
    </cfRule>
  </conditionalFormatting>
  <conditionalFormatting sqref="D31:E31">
    <cfRule type="expression" dxfId="5242" priority="6051">
      <formula>$C31="Minggu"</formula>
    </cfRule>
  </conditionalFormatting>
  <conditionalFormatting sqref="G31">
    <cfRule type="expression" dxfId="5241" priority="6050">
      <formula>$C31="Minggu"</formula>
    </cfRule>
  </conditionalFormatting>
  <conditionalFormatting sqref="H31">
    <cfRule type="expression" dxfId="5240" priority="6049">
      <formula>$C31="Minggu"</formula>
    </cfRule>
  </conditionalFormatting>
  <conditionalFormatting sqref="G31:H31">
    <cfRule type="expression" dxfId="5239" priority="6048">
      <formula>$C31="Minggu"</formula>
    </cfRule>
  </conditionalFormatting>
  <conditionalFormatting sqref="G31:H31">
    <cfRule type="expression" dxfId="5238" priority="6047">
      <formula>$C31="Minggu"</formula>
    </cfRule>
  </conditionalFormatting>
  <conditionalFormatting sqref="B6:B40">
    <cfRule type="expression" dxfId="5237" priority="6197">
      <formula>$C9="Minggu"</formula>
    </cfRule>
  </conditionalFormatting>
  <conditionalFormatting sqref="E7">
    <cfRule type="expression" dxfId="5236" priority="6036">
      <formula>$C7="Minggu"</formula>
    </cfRule>
  </conditionalFormatting>
  <conditionalFormatting sqref="H7">
    <cfRule type="expression" dxfId="5235" priority="6035">
      <formula>$C7="Minggu"</formula>
    </cfRule>
  </conditionalFormatting>
  <conditionalFormatting sqref="I7">
    <cfRule type="expression" dxfId="5234" priority="6034">
      <formula>$C7="Minggu"</formula>
    </cfRule>
  </conditionalFormatting>
  <conditionalFormatting sqref="G7">
    <cfRule type="expression" dxfId="5233" priority="6033">
      <formula>$C7="Minggu"</formula>
    </cfRule>
  </conditionalFormatting>
  <conditionalFormatting sqref="G7">
    <cfRule type="expression" dxfId="5232" priority="6032">
      <formula>$C7="Minggu"</formula>
    </cfRule>
  </conditionalFormatting>
  <conditionalFormatting sqref="G7">
    <cfRule type="expression" dxfId="5231" priority="6031">
      <formula>$C7="Minggu"</formula>
    </cfRule>
  </conditionalFormatting>
  <conditionalFormatting sqref="G7">
    <cfRule type="expression" dxfId="5230" priority="6030">
      <formula>$C7="Minggu"</formula>
    </cfRule>
  </conditionalFormatting>
  <conditionalFormatting sqref="E10">
    <cfRule type="expression" dxfId="5229" priority="6029">
      <formula>$C10="Minggu"</formula>
    </cfRule>
  </conditionalFormatting>
  <conditionalFormatting sqref="D10">
    <cfRule type="expression" dxfId="5228" priority="6028">
      <formula>$C13="Minggu"</formula>
    </cfRule>
  </conditionalFormatting>
  <conditionalFormatting sqref="H10">
    <cfRule type="expression" dxfId="5227" priority="6027">
      <formula>$C10="Minggu"</formula>
    </cfRule>
  </conditionalFormatting>
  <conditionalFormatting sqref="G10">
    <cfRule type="expression" dxfId="5226" priority="6026">
      <formula>$C13="Minggu"</formula>
    </cfRule>
  </conditionalFormatting>
  <conditionalFormatting sqref="E11">
    <cfRule type="expression" dxfId="5225" priority="6025">
      <formula>$C11="Minggu"</formula>
    </cfRule>
  </conditionalFormatting>
  <conditionalFormatting sqref="D11">
    <cfRule type="expression" dxfId="5224" priority="6024">
      <formula>$C14="Minggu"</formula>
    </cfRule>
  </conditionalFormatting>
  <conditionalFormatting sqref="H11">
    <cfRule type="expression" dxfId="5223" priority="6023">
      <formula>$C11="Minggu"</formula>
    </cfRule>
  </conditionalFormatting>
  <conditionalFormatting sqref="G11">
    <cfRule type="expression" dxfId="5222" priority="6022">
      <formula>$C14="Minggu"</formula>
    </cfRule>
  </conditionalFormatting>
  <conditionalFormatting sqref="E12">
    <cfRule type="expression" dxfId="5221" priority="6021">
      <formula>$C12="Minggu"</formula>
    </cfRule>
  </conditionalFormatting>
  <conditionalFormatting sqref="D12">
    <cfRule type="expression" dxfId="5220" priority="6020">
      <formula>$C15="Minggu"</formula>
    </cfRule>
  </conditionalFormatting>
  <conditionalFormatting sqref="H12">
    <cfRule type="expression" dxfId="5219" priority="6019">
      <formula>$C12="Minggu"</formula>
    </cfRule>
  </conditionalFormatting>
  <conditionalFormatting sqref="G12">
    <cfRule type="expression" dxfId="5218" priority="6018">
      <formula>$C15="Minggu"</formula>
    </cfRule>
  </conditionalFormatting>
  <conditionalFormatting sqref="D13:D14">
    <cfRule type="expression" dxfId="5217" priority="6017">
      <formula>$C13="Minggu"</formula>
    </cfRule>
  </conditionalFormatting>
  <conditionalFormatting sqref="D13:D14">
    <cfRule type="expression" dxfId="5216" priority="6016">
      <formula>$C13="Minggu"</formula>
    </cfRule>
  </conditionalFormatting>
  <conditionalFormatting sqref="D13:D14">
    <cfRule type="expression" dxfId="5215" priority="6015">
      <formula>$C13="Minggu"</formula>
    </cfRule>
  </conditionalFormatting>
  <conditionalFormatting sqref="E14">
    <cfRule type="expression" dxfId="5214" priority="6014">
      <formula>$C14="Minggu"</formula>
    </cfRule>
  </conditionalFormatting>
  <conditionalFormatting sqref="E14">
    <cfRule type="expression" dxfId="5213" priority="6013">
      <formula>$C14="Minggu"</formula>
    </cfRule>
  </conditionalFormatting>
  <conditionalFormatting sqref="H13:H14">
    <cfRule type="expression" dxfId="5212" priority="6012">
      <formula>$C13="Minggu"</formula>
    </cfRule>
  </conditionalFormatting>
  <conditionalFormatting sqref="H13:H14">
    <cfRule type="expression" dxfId="5211" priority="6011">
      <formula>$C13="Minggu"</formula>
    </cfRule>
  </conditionalFormatting>
  <conditionalFormatting sqref="H13:H14">
    <cfRule type="expression" dxfId="5210" priority="6010">
      <formula>$C13="Minggu"</formula>
    </cfRule>
  </conditionalFormatting>
  <conditionalFormatting sqref="G13:G14">
    <cfRule type="expression" dxfId="5209" priority="6009">
      <formula>$C13="Minggu"</formula>
    </cfRule>
  </conditionalFormatting>
  <conditionalFormatting sqref="G13">
    <cfRule type="expression" dxfId="5208" priority="6008">
      <formula>$C13="Minggu"</formula>
    </cfRule>
  </conditionalFormatting>
  <conditionalFormatting sqref="G14">
    <cfRule type="expression" dxfId="5207" priority="6007">
      <formula>$C14="Minggu"</formula>
    </cfRule>
  </conditionalFormatting>
  <conditionalFormatting sqref="G13">
    <cfRule type="expression" dxfId="5206" priority="6006">
      <formula>$C13="Minggu"</formula>
    </cfRule>
  </conditionalFormatting>
  <conditionalFormatting sqref="G14">
    <cfRule type="expression" dxfId="5205" priority="6005">
      <formula>$C14="Minggu"</formula>
    </cfRule>
  </conditionalFormatting>
  <conditionalFormatting sqref="G13">
    <cfRule type="expression" dxfId="5204" priority="6004">
      <formula>$C13="Minggu"</formula>
    </cfRule>
  </conditionalFormatting>
  <conditionalFormatting sqref="G14">
    <cfRule type="expression" dxfId="5203" priority="6003">
      <formula>$C14="Minggu"</formula>
    </cfRule>
  </conditionalFormatting>
  <conditionalFormatting sqref="G13:G14">
    <cfRule type="expression" dxfId="5202" priority="6002">
      <formula>$C13="Minggu"</formula>
    </cfRule>
  </conditionalFormatting>
  <conditionalFormatting sqref="G13:G14">
    <cfRule type="expression" dxfId="5201" priority="6001">
      <formula>$C13="Minggu"</formula>
    </cfRule>
  </conditionalFormatting>
  <conditionalFormatting sqref="G13:G14">
    <cfRule type="expression" dxfId="5200" priority="6000">
      <formula>$C13="Minggu"</formula>
    </cfRule>
  </conditionalFormatting>
  <conditionalFormatting sqref="E16">
    <cfRule type="expression" dxfId="5199" priority="5999">
      <formula>$C16="Minggu"</formula>
    </cfRule>
  </conditionalFormatting>
  <conditionalFormatting sqref="D16">
    <cfRule type="expression" dxfId="5198" priority="5998">
      <formula>$C19="Minggu"</formula>
    </cfRule>
  </conditionalFormatting>
  <conditionalFormatting sqref="H16">
    <cfRule type="expression" dxfId="5197" priority="5997">
      <formula>$C16="Minggu"</formula>
    </cfRule>
  </conditionalFormatting>
  <conditionalFormatting sqref="G16">
    <cfRule type="expression" dxfId="5196" priority="5996">
      <formula>$C19="Minggu"</formula>
    </cfRule>
  </conditionalFormatting>
  <conditionalFormatting sqref="E17">
    <cfRule type="expression" dxfId="5195" priority="5995">
      <formula>$C17="Minggu"</formula>
    </cfRule>
  </conditionalFormatting>
  <conditionalFormatting sqref="D17">
    <cfRule type="expression" dxfId="5194" priority="5994">
      <formula>$C20="Minggu"</formula>
    </cfRule>
  </conditionalFormatting>
  <conditionalFormatting sqref="H17">
    <cfRule type="expression" dxfId="5193" priority="5993">
      <formula>$C17="Minggu"</formula>
    </cfRule>
  </conditionalFormatting>
  <conditionalFormatting sqref="G17">
    <cfRule type="expression" dxfId="5192" priority="5992">
      <formula>$C20="Minggu"</formula>
    </cfRule>
  </conditionalFormatting>
  <conditionalFormatting sqref="E18">
    <cfRule type="expression" dxfId="5191" priority="5991">
      <formula>$C18="Minggu"</formula>
    </cfRule>
  </conditionalFormatting>
  <conditionalFormatting sqref="D18">
    <cfRule type="expression" dxfId="5190" priority="5990">
      <formula>$C21="Minggu"</formula>
    </cfRule>
  </conditionalFormatting>
  <conditionalFormatting sqref="H18">
    <cfRule type="expression" dxfId="5189" priority="5989">
      <formula>$C18="Minggu"</formula>
    </cfRule>
  </conditionalFormatting>
  <conditionalFormatting sqref="G18">
    <cfRule type="expression" dxfId="5188" priority="5988">
      <formula>$C21="Minggu"</formula>
    </cfRule>
  </conditionalFormatting>
  <conditionalFormatting sqref="E19">
    <cfRule type="expression" dxfId="5187" priority="5987">
      <formula>$C19="Minggu"</formula>
    </cfRule>
  </conditionalFormatting>
  <conditionalFormatting sqref="D19">
    <cfRule type="expression" dxfId="5186" priority="5986">
      <formula>$C22="Minggu"</formula>
    </cfRule>
  </conditionalFormatting>
  <conditionalFormatting sqref="H19">
    <cfRule type="expression" dxfId="5185" priority="5985">
      <formula>$C19="Minggu"</formula>
    </cfRule>
  </conditionalFormatting>
  <conditionalFormatting sqref="G19">
    <cfRule type="expression" dxfId="5184" priority="5984">
      <formula>$C22="Minggu"</formula>
    </cfRule>
  </conditionalFormatting>
  <conditionalFormatting sqref="E25">
    <cfRule type="expression" dxfId="5183" priority="5983">
      <formula>$C25="Minggu"</formula>
    </cfRule>
  </conditionalFormatting>
  <conditionalFormatting sqref="D25">
    <cfRule type="expression" dxfId="5182" priority="5982">
      <formula>$C28="Minggu"</formula>
    </cfRule>
  </conditionalFormatting>
  <conditionalFormatting sqref="H25">
    <cfRule type="expression" dxfId="5181" priority="5981">
      <formula>$C25="Minggu"</formula>
    </cfRule>
  </conditionalFormatting>
  <conditionalFormatting sqref="G25">
    <cfRule type="expression" dxfId="5180" priority="5980">
      <formula>$C28="Minggu"</formula>
    </cfRule>
  </conditionalFormatting>
  <conditionalFormatting sqref="E26">
    <cfRule type="expression" dxfId="5179" priority="5979">
      <formula>$C26="Minggu"</formula>
    </cfRule>
  </conditionalFormatting>
  <conditionalFormatting sqref="D26">
    <cfRule type="expression" dxfId="5178" priority="5978">
      <formula>$C29="Minggu"</formula>
    </cfRule>
  </conditionalFormatting>
  <conditionalFormatting sqref="H26">
    <cfRule type="expression" dxfId="5177" priority="5977">
      <formula>$C26="Minggu"</formula>
    </cfRule>
  </conditionalFormatting>
  <conditionalFormatting sqref="G26">
    <cfRule type="expression" dxfId="5176" priority="5976">
      <formula>$C29="Minggu"</formula>
    </cfRule>
  </conditionalFormatting>
  <conditionalFormatting sqref="D27">
    <cfRule type="expression" dxfId="5175" priority="5975">
      <formula>$C27="Minggu"</formula>
    </cfRule>
  </conditionalFormatting>
  <conditionalFormatting sqref="D27">
    <cfRule type="expression" dxfId="5174" priority="5974">
      <formula>$C27="Minggu"</formula>
    </cfRule>
  </conditionalFormatting>
  <conditionalFormatting sqref="D27">
    <cfRule type="expression" dxfId="5173" priority="5973">
      <formula>$C27="Minggu"</formula>
    </cfRule>
  </conditionalFormatting>
  <conditionalFormatting sqref="D27">
    <cfRule type="expression" dxfId="5172" priority="5972">
      <formula>$C27="Minggu"</formula>
    </cfRule>
  </conditionalFormatting>
  <conditionalFormatting sqref="D27">
    <cfRule type="expression" dxfId="5171" priority="5971">
      <formula>$C27="Minggu"</formula>
    </cfRule>
  </conditionalFormatting>
  <conditionalFormatting sqref="D27">
    <cfRule type="expression" dxfId="5170" priority="5970">
      <formula>$C27="Minggu"</formula>
    </cfRule>
  </conditionalFormatting>
  <conditionalFormatting sqref="G27">
    <cfRule type="expression" dxfId="5169" priority="5969">
      <formula>$C27="Minggu"</formula>
    </cfRule>
  </conditionalFormatting>
  <conditionalFormatting sqref="G27">
    <cfRule type="expression" dxfId="5168" priority="5968">
      <formula>$C27="Minggu"</formula>
    </cfRule>
  </conditionalFormatting>
  <conditionalFormatting sqref="G27">
    <cfRule type="expression" dxfId="5167" priority="5967">
      <formula>$C27="Minggu"</formula>
    </cfRule>
  </conditionalFormatting>
  <conditionalFormatting sqref="G27">
    <cfRule type="expression" dxfId="5166" priority="5966">
      <formula>$C27="Minggu"</formula>
    </cfRule>
  </conditionalFormatting>
  <conditionalFormatting sqref="G27">
    <cfRule type="expression" dxfId="5165" priority="5965">
      <formula>$C27="Minggu"</formula>
    </cfRule>
  </conditionalFormatting>
  <conditionalFormatting sqref="G27">
    <cfRule type="expression" dxfId="5164" priority="5964">
      <formula>$C27="Minggu"</formula>
    </cfRule>
  </conditionalFormatting>
  <conditionalFormatting sqref="G27">
    <cfRule type="expression" dxfId="5163" priority="5963">
      <formula>$C27="Minggu"</formula>
    </cfRule>
  </conditionalFormatting>
  <conditionalFormatting sqref="H27">
    <cfRule type="expression" dxfId="5162" priority="5962">
      <formula>$C27="Minggu"</formula>
    </cfRule>
  </conditionalFormatting>
  <conditionalFormatting sqref="H27">
    <cfRule type="expression" dxfId="5161" priority="5961">
      <formula>$C27="Minggu"</formula>
    </cfRule>
  </conditionalFormatting>
  <conditionalFormatting sqref="H27">
    <cfRule type="expression" dxfId="5160" priority="5960">
      <formula>$C27="Minggu"</formula>
    </cfRule>
  </conditionalFormatting>
  <conditionalFormatting sqref="E28">
    <cfRule type="expression" dxfId="5159" priority="5959">
      <formula>$C28="Minggu"</formula>
    </cfRule>
  </conditionalFormatting>
  <conditionalFormatting sqref="D28">
    <cfRule type="expression" dxfId="5158" priority="5958">
      <formula>$C31="Minggu"</formula>
    </cfRule>
  </conditionalFormatting>
  <conditionalFormatting sqref="H28">
    <cfRule type="expression" dxfId="5157" priority="5957">
      <formula>$C28="Minggu"</formula>
    </cfRule>
  </conditionalFormatting>
  <conditionalFormatting sqref="G28">
    <cfRule type="expression" dxfId="5156" priority="5956">
      <formula>$C31="Minggu"</formula>
    </cfRule>
  </conditionalFormatting>
  <conditionalFormatting sqref="D31">
    <cfRule type="expression" dxfId="5155" priority="5955">
      <formula>$C31="Minggu"</formula>
    </cfRule>
  </conditionalFormatting>
  <conditionalFormatting sqref="H31">
    <cfRule type="expression" dxfId="5154" priority="5953">
      <formula>$C31="Minggu"</formula>
    </cfRule>
  </conditionalFormatting>
  <conditionalFormatting sqref="H31">
    <cfRule type="expression" dxfId="5153" priority="5952">
      <formula>$C31="Minggu"</formula>
    </cfRule>
  </conditionalFormatting>
  <conditionalFormatting sqref="H31">
    <cfRule type="expression" dxfId="5152" priority="5951">
      <formula>$C31="Minggu"</formula>
    </cfRule>
  </conditionalFormatting>
  <conditionalFormatting sqref="H31">
    <cfRule type="expression" dxfId="5151" priority="5950">
      <formula>$C31="Minggu"</formula>
    </cfRule>
  </conditionalFormatting>
  <conditionalFormatting sqref="G30">
    <cfRule type="expression" dxfId="5150" priority="5949">
      <formula>$C30="Minggu"</formula>
    </cfRule>
  </conditionalFormatting>
  <conditionalFormatting sqref="G30">
    <cfRule type="expression" dxfId="5149" priority="5948">
      <formula>$C30="Minggu"</formula>
    </cfRule>
  </conditionalFormatting>
  <conditionalFormatting sqref="G30">
    <cfRule type="expression" dxfId="5148" priority="5947">
      <formula>$C30="Minggu"</formula>
    </cfRule>
  </conditionalFormatting>
  <conditionalFormatting sqref="H30">
    <cfRule type="expression" dxfId="5147" priority="5946">
      <formula>$C30="Minggu"</formula>
    </cfRule>
  </conditionalFormatting>
  <conditionalFormatting sqref="H30">
    <cfRule type="expression" dxfId="5146" priority="5945">
      <formula>$C30="Minggu"</formula>
    </cfRule>
  </conditionalFormatting>
  <conditionalFormatting sqref="H30">
    <cfRule type="expression" dxfId="5145" priority="5944">
      <formula>$C30="Minggu"</formula>
    </cfRule>
  </conditionalFormatting>
  <conditionalFormatting sqref="G31">
    <cfRule type="expression" dxfId="5144" priority="5943">
      <formula>$C31="Minggu"</formula>
    </cfRule>
  </conditionalFormatting>
  <conditionalFormatting sqref="G31">
    <cfRule type="expression" dxfId="5143" priority="5942">
      <formula>$C31="Minggu"</formula>
    </cfRule>
  </conditionalFormatting>
  <conditionalFormatting sqref="G31">
    <cfRule type="expression" dxfId="5142" priority="5941">
      <formula>$C31="Minggu"</formula>
    </cfRule>
  </conditionalFormatting>
  <conditionalFormatting sqref="G31">
    <cfRule type="expression" dxfId="5141" priority="5940">
      <formula>$C31="Minggu"</formula>
    </cfRule>
  </conditionalFormatting>
  <conditionalFormatting sqref="G31">
    <cfRule type="expression" dxfId="5140" priority="5939">
      <formula>$C31="Minggu"</formula>
    </cfRule>
  </conditionalFormatting>
  <conditionalFormatting sqref="G7">
    <cfRule type="expression" dxfId="5139" priority="5899">
      <formula>$C7="Minggu"</formula>
    </cfRule>
  </conditionalFormatting>
  <conditionalFormatting sqref="G7">
    <cfRule type="expression" dxfId="5138" priority="5898">
      <formula>$C7="Minggu"</formula>
    </cfRule>
  </conditionalFormatting>
  <conditionalFormatting sqref="G7">
    <cfRule type="expression" dxfId="5137" priority="5897">
      <formula>$C7="Minggu"</formula>
    </cfRule>
  </conditionalFormatting>
  <conditionalFormatting sqref="G7">
    <cfRule type="expression" dxfId="5136" priority="5896">
      <formula>$C7="Minggu"</formula>
    </cfRule>
  </conditionalFormatting>
  <conditionalFormatting sqref="H7">
    <cfRule type="expression" dxfId="5135" priority="5895">
      <formula>$C7="Minggu"</formula>
    </cfRule>
  </conditionalFormatting>
  <conditionalFormatting sqref="H7">
    <cfRule type="expression" dxfId="5134" priority="5894">
      <formula>$C7="Minggu"</formula>
    </cfRule>
  </conditionalFormatting>
  <conditionalFormatting sqref="H7">
    <cfRule type="expression" dxfId="5133" priority="5893">
      <formula>$C7="Minggu"</formula>
    </cfRule>
  </conditionalFormatting>
  <conditionalFormatting sqref="H7">
    <cfRule type="expression" dxfId="5132" priority="5892">
      <formula>$C7="Minggu"</formula>
    </cfRule>
  </conditionalFormatting>
  <conditionalFormatting sqref="H7">
    <cfRule type="expression" dxfId="5131" priority="5891">
      <formula>$C7="Minggu"</formula>
    </cfRule>
  </conditionalFormatting>
  <conditionalFormatting sqref="H7">
    <cfRule type="expression" dxfId="5130" priority="5890">
      <formula>$C7="Minggu"</formula>
    </cfRule>
  </conditionalFormatting>
  <conditionalFormatting sqref="G8">
    <cfRule type="expression" dxfId="5129" priority="5889">
      <formula>$C8="Minggu"</formula>
    </cfRule>
  </conditionalFormatting>
  <conditionalFormatting sqref="G8">
    <cfRule type="expression" dxfId="5128" priority="5888">
      <formula>$C8="Minggu"</formula>
    </cfRule>
  </conditionalFormatting>
  <conditionalFormatting sqref="G8">
    <cfRule type="expression" dxfId="5127" priority="5887">
      <formula>$C8="Minggu"</formula>
    </cfRule>
  </conditionalFormatting>
  <conditionalFormatting sqref="G8">
    <cfRule type="expression" dxfId="5126" priority="5886">
      <formula>$C8="Minggu"</formula>
    </cfRule>
  </conditionalFormatting>
  <conditionalFormatting sqref="H8">
    <cfRule type="expression" dxfId="5125" priority="5885">
      <formula>$C8="Minggu"</formula>
    </cfRule>
  </conditionalFormatting>
  <conditionalFormatting sqref="H8">
    <cfRule type="expression" dxfId="5124" priority="5884">
      <formula>$C8="Minggu"</formula>
    </cfRule>
  </conditionalFormatting>
  <conditionalFormatting sqref="H8">
    <cfRule type="expression" dxfId="5123" priority="5883">
      <formula>$C8="Minggu"</formula>
    </cfRule>
  </conditionalFormatting>
  <conditionalFormatting sqref="E9">
    <cfRule type="expression" dxfId="5122" priority="5882">
      <formula>$C9="Minggu"</formula>
    </cfRule>
  </conditionalFormatting>
  <conditionalFormatting sqref="D9">
    <cfRule type="expression" dxfId="5121" priority="5881">
      <formula>$C12="Minggu"</formula>
    </cfRule>
  </conditionalFormatting>
  <conditionalFormatting sqref="H9">
    <cfRule type="expression" dxfId="5120" priority="5880">
      <formula>$C9="Minggu"</formula>
    </cfRule>
  </conditionalFormatting>
  <conditionalFormatting sqref="G9">
    <cfRule type="expression" dxfId="5119" priority="5879">
      <formula>$C12="Minggu"</formula>
    </cfRule>
  </conditionalFormatting>
  <conditionalFormatting sqref="E10">
    <cfRule type="expression" dxfId="5118" priority="5878">
      <formula>$C10="Minggu"</formula>
    </cfRule>
  </conditionalFormatting>
  <conditionalFormatting sqref="D10">
    <cfRule type="expression" dxfId="5117" priority="5877">
      <formula>$C13="Minggu"</formula>
    </cfRule>
  </conditionalFormatting>
  <conditionalFormatting sqref="H10">
    <cfRule type="expression" dxfId="5116" priority="5876">
      <formula>$C10="Minggu"</formula>
    </cfRule>
  </conditionalFormatting>
  <conditionalFormatting sqref="G10">
    <cfRule type="expression" dxfId="5115" priority="5875">
      <formula>$C13="Minggu"</formula>
    </cfRule>
  </conditionalFormatting>
  <conditionalFormatting sqref="H11">
    <cfRule type="expression" dxfId="5114" priority="5874">
      <formula>$C11="Minggu"</formula>
    </cfRule>
  </conditionalFormatting>
  <conditionalFormatting sqref="H11">
    <cfRule type="expression" dxfId="5113" priority="5873">
      <formula>$C11="Minggu"</formula>
    </cfRule>
  </conditionalFormatting>
  <conditionalFormatting sqref="G11">
    <cfRule type="expression" dxfId="5112" priority="5872">
      <formula>$C11="Minggu"</formula>
    </cfRule>
  </conditionalFormatting>
  <conditionalFormatting sqref="G11">
    <cfRule type="expression" dxfId="5111" priority="5871">
      <formula>$C11="Minggu"</formula>
    </cfRule>
  </conditionalFormatting>
  <conditionalFormatting sqref="G11">
    <cfRule type="expression" dxfId="5110" priority="5870">
      <formula>$C14="Minggu"</formula>
    </cfRule>
  </conditionalFormatting>
  <conditionalFormatting sqref="H14">
    <cfRule type="expression" dxfId="5109" priority="5869">
      <formula>$C14="Minggu"</formula>
    </cfRule>
  </conditionalFormatting>
  <conditionalFormatting sqref="H14">
    <cfRule type="expression" dxfId="5108" priority="5868">
      <formula>$C14="Minggu"</formula>
    </cfRule>
  </conditionalFormatting>
  <conditionalFormatting sqref="H14">
    <cfRule type="expression" dxfId="5107" priority="5867">
      <formula>$C14="Minggu"</formula>
    </cfRule>
  </conditionalFormatting>
  <conditionalFormatting sqref="H14">
    <cfRule type="expression" dxfId="5106" priority="5866">
      <formula>$C14="Minggu"</formula>
    </cfRule>
  </conditionalFormatting>
  <conditionalFormatting sqref="H14">
    <cfRule type="expression" dxfId="5105" priority="5865">
      <formula>$C14="Minggu"</formula>
    </cfRule>
  </conditionalFormatting>
  <conditionalFormatting sqref="E15">
    <cfRule type="expression" dxfId="5104" priority="5864">
      <formula>$C15="Minggu"</formula>
    </cfRule>
  </conditionalFormatting>
  <conditionalFormatting sqref="D15">
    <cfRule type="expression" dxfId="5103" priority="5863">
      <formula>$C18="Minggu"</formula>
    </cfRule>
  </conditionalFormatting>
  <conditionalFormatting sqref="H15">
    <cfRule type="expression" dxfId="5102" priority="5862">
      <formula>$C15="Minggu"</formula>
    </cfRule>
  </conditionalFormatting>
  <conditionalFormatting sqref="G15">
    <cfRule type="expression" dxfId="5101" priority="5861">
      <formula>$C18="Minggu"</formula>
    </cfRule>
  </conditionalFormatting>
  <conditionalFormatting sqref="E16">
    <cfRule type="expression" dxfId="5100" priority="5860">
      <formula>$C16="Minggu"</formula>
    </cfRule>
  </conditionalFormatting>
  <conditionalFormatting sqref="D16">
    <cfRule type="expression" dxfId="5099" priority="5859">
      <formula>$C19="Minggu"</formula>
    </cfRule>
  </conditionalFormatting>
  <conditionalFormatting sqref="H16">
    <cfRule type="expression" dxfId="5098" priority="5858">
      <formula>$C16="Minggu"</formula>
    </cfRule>
  </conditionalFormatting>
  <conditionalFormatting sqref="G16">
    <cfRule type="expression" dxfId="5097" priority="5857">
      <formula>$C19="Minggu"</formula>
    </cfRule>
  </conditionalFormatting>
  <conditionalFormatting sqref="E17">
    <cfRule type="expression" dxfId="5096" priority="5856">
      <formula>$C17="Minggu"</formula>
    </cfRule>
  </conditionalFormatting>
  <conditionalFormatting sqref="D17">
    <cfRule type="expression" dxfId="5095" priority="5855">
      <formula>$C20="Minggu"</formula>
    </cfRule>
  </conditionalFormatting>
  <conditionalFormatting sqref="H17">
    <cfRule type="expression" dxfId="5094" priority="5854">
      <formula>$C17="Minggu"</formula>
    </cfRule>
  </conditionalFormatting>
  <conditionalFormatting sqref="G17">
    <cfRule type="expression" dxfId="5093" priority="5853">
      <formula>$C20="Minggu"</formula>
    </cfRule>
  </conditionalFormatting>
  <conditionalFormatting sqref="E18">
    <cfRule type="expression" dxfId="5092" priority="5852">
      <formula>$C18="Minggu"</formula>
    </cfRule>
  </conditionalFormatting>
  <conditionalFormatting sqref="D18">
    <cfRule type="expression" dxfId="5091" priority="5851">
      <formula>$C21="Minggu"</formula>
    </cfRule>
  </conditionalFormatting>
  <conditionalFormatting sqref="H18">
    <cfRule type="expression" dxfId="5090" priority="5850">
      <formula>$C18="Minggu"</formula>
    </cfRule>
  </conditionalFormatting>
  <conditionalFormatting sqref="G18">
    <cfRule type="expression" dxfId="5089" priority="5849">
      <formula>$C21="Minggu"</formula>
    </cfRule>
  </conditionalFormatting>
  <conditionalFormatting sqref="E21">
    <cfRule type="expression" dxfId="5088" priority="5848">
      <formula>$C21="Minggu"</formula>
    </cfRule>
  </conditionalFormatting>
  <conditionalFormatting sqref="D21">
    <cfRule type="expression" dxfId="5087" priority="5847">
      <formula>$C24="Minggu"</formula>
    </cfRule>
  </conditionalFormatting>
  <conditionalFormatting sqref="H21">
    <cfRule type="expression" dxfId="5086" priority="5846">
      <formula>$C21="Minggu"</formula>
    </cfRule>
  </conditionalFormatting>
  <conditionalFormatting sqref="G21">
    <cfRule type="expression" dxfId="5085" priority="5845">
      <formula>$C24="Minggu"</formula>
    </cfRule>
  </conditionalFormatting>
  <conditionalFormatting sqref="E22">
    <cfRule type="expression" dxfId="5084" priority="5844">
      <formula>$C22="Minggu"</formula>
    </cfRule>
  </conditionalFormatting>
  <conditionalFormatting sqref="D22">
    <cfRule type="expression" dxfId="5083" priority="5843">
      <formula>$C25="Minggu"</formula>
    </cfRule>
  </conditionalFormatting>
  <conditionalFormatting sqref="H22">
    <cfRule type="expression" dxfId="5082" priority="5842">
      <formula>$C22="Minggu"</formula>
    </cfRule>
  </conditionalFormatting>
  <conditionalFormatting sqref="G22">
    <cfRule type="expression" dxfId="5081" priority="5841">
      <formula>$C25="Minggu"</formula>
    </cfRule>
  </conditionalFormatting>
  <conditionalFormatting sqref="E23">
    <cfRule type="expression" dxfId="5080" priority="5840">
      <formula>$C23="Minggu"</formula>
    </cfRule>
  </conditionalFormatting>
  <conditionalFormatting sqref="D23">
    <cfRule type="expression" dxfId="5079" priority="5839">
      <formula>$C26="Minggu"</formula>
    </cfRule>
  </conditionalFormatting>
  <conditionalFormatting sqref="H23">
    <cfRule type="expression" dxfId="5078" priority="5838">
      <formula>$C23="Minggu"</formula>
    </cfRule>
  </conditionalFormatting>
  <conditionalFormatting sqref="G23">
    <cfRule type="expression" dxfId="5077" priority="5837">
      <formula>$C26="Minggu"</formula>
    </cfRule>
  </conditionalFormatting>
  <conditionalFormatting sqref="E25">
    <cfRule type="expression" dxfId="5076" priority="5836">
      <formula>$C25="Minggu"</formula>
    </cfRule>
  </conditionalFormatting>
  <conditionalFormatting sqref="D25">
    <cfRule type="expression" dxfId="5075" priority="5835">
      <formula>$C28="Minggu"</formula>
    </cfRule>
  </conditionalFormatting>
  <conditionalFormatting sqref="H25">
    <cfRule type="expression" dxfId="5074" priority="5834">
      <formula>$C25="Minggu"</formula>
    </cfRule>
  </conditionalFormatting>
  <conditionalFormatting sqref="G25">
    <cfRule type="expression" dxfId="5073" priority="5833">
      <formula>$C28="Minggu"</formula>
    </cfRule>
  </conditionalFormatting>
  <conditionalFormatting sqref="E24">
    <cfRule type="expression" dxfId="5072" priority="5832">
      <formula>$C24="Minggu"</formula>
    </cfRule>
  </conditionalFormatting>
  <conditionalFormatting sqref="D24">
    <cfRule type="expression" dxfId="5071" priority="5831">
      <formula>$C27="Minggu"</formula>
    </cfRule>
  </conditionalFormatting>
  <conditionalFormatting sqref="H24">
    <cfRule type="expression" dxfId="5070" priority="5830">
      <formula>$C24="Minggu"</formula>
    </cfRule>
  </conditionalFormatting>
  <conditionalFormatting sqref="G24">
    <cfRule type="expression" dxfId="5069" priority="5829">
      <formula>$C27="Minggu"</formula>
    </cfRule>
  </conditionalFormatting>
  <conditionalFormatting sqref="E28">
    <cfRule type="expression" dxfId="5068" priority="5828">
      <formula>$C28="Minggu"</formula>
    </cfRule>
  </conditionalFormatting>
  <conditionalFormatting sqref="D28">
    <cfRule type="expression" dxfId="5067" priority="5827">
      <formula>$C31="Minggu"</formula>
    </cfRule>
  </conditionalFormatting>
  <conditionalFormatting sqref="H28">
    <cfRule type="expression" dxfId="5066" priority="5826">
      <formula>$C28="Minggu"</formula>
    </cfRule>
  </conditionalFormatting>
  <conditionalFormatting sqref="G28">
    <cfRule type="expression" dxfId="5065" priority="5825">
      <formula>$C31="Minggu"</formula>
    </cfRule>
  </conditionalFormatting>
  <conditionalFormatting sqref="E29">
    <cfRule type="expression" dxfId="5064" priority="5824">
      <formula>$C29="Minggu"</formula>
    </cfRule>
  </conditionalFormatting>
  <conditionalFormatting sqref="D29">
    <cfRule type="expression" dxfId="5063" priority="5823">
      <formula>$C32="Minggu"</formula>
    </cfRule>
  </conditionalFormatting>
  <conditionalFormatting sqref="H29">
    <cfRule type="expression" dxfId="5062" priority="5822">
      <formula>$C29="Minggu"</formula>
    </cfRule>
  </conditionalFormatting>
  <conditionalFormatting sqref="G29">
    <cfRule type="expression" dxfId="5061" priority="5821">
      <formula>$C32="Minggu"</formula>
    </cfRule>
  </conditionalFormatting>
  <conditionalFormatting sqref="E30">
    <cfRule type="expression" dxfId="5060" priority="5820">
      <formula>$C30="Minggu"</formula>
    </cfRule>
  </conditionalFormatting>
  <conditionalFormatting sqref="H30">
    <cfRule type="expression" dxfId="5059" priority="5817">
      <formula>$C30="Minggu"</formula>
    </cfRule>
  </conditionalFormatting>
  <conditionalFormatting sqref="E31">
    <cfRule type="expression" dxfId="5058" priority="5814">
      <formula>$C31="Minggu"</formula>
    </cfRule>
  </conditionalFormatting>
  <conditionalFormatting sqref="H31">
    <cfRule type="expression" dxfId="5057" priority="5811">
      <formula>$C31="Minggu"</formula>
    </cfRule>
  </conditionalFormatting>
  <conditionalFormatting sqref="E32">
    <cfRule type="expression" dxfId="5056" priority="5808">
      <formula>$C32="Minggu"</formula>
    </cfRule>
  </conditionalFormatting>
  <conditionalFormatting sqref="H32">
    <cfRule type="expression" dxfId="5055" priority="5805">
      <formula>$C32="Minggu"</formula>
    </cfRule>
  </conditionalFormatting>
  <conditionalFormatting sqref="B35">
    <cfRule type="expression" dxfId="5054" priority="5786">
      <formula>$C38="Minggu"</formula>
    </cfRule>
  </conditionalFormatting>
  <conditionalFormatting sqref="B34">
    <cfRule type="expression" dxfId="5053" priority="5785">
      <formula>$C34="Minggu"</formula>
    </cfRule>
  </conditionalFormatting>
  <conditionalFormatting sqref="G6">
    <cfRule type="expression" dxfId="5052" priority="5784">
      <formula>$C6="Minggu"</formula>
    </cfRule>
  </conditionalFormatting>
  <conditionalFormatting sqref="G6">
    <cfRule type="expression" dxfId="5051" priority="5783">
      <formula>$C6="Minggu"</formula>
    </cfRule>
  </conditionalFormatting>
  <conditionalFormatting sqref="H6">
    <cfRule type="expression" dxfId="5050" priority="5782">
      <formula>$C6="Minggu"</formula>
    </cfRule>
  </conditionalFormatting>
  <conditionalFormatting sqref="H6">
    <cfRule type="expression" dxfId="5049" priority="5781">
      <formula>$C6="Minggu"</formula>
    </cfRule>
  </conditionalFormatting>
  <conditionalFormatting sqref="H6">
    <cfRule type="expression" dxfId="5048" priority="5780">
      <formula>$C6="Minggu"</formula>
    </cfRule>
  </conditionalFormatting>
  <conditionalFormatting sqref="G6">
    <cfRule type="expression" dxfId="5047" priority="5779">
      <formula>$C6="Minggu"</formula>
    </cfRule>
  </conditionalFormatting>
  <conditionalFormatting sqref="G6">
    <cfRule type="expression" dxfId="5046" priority="5778">
      <formula>$C6="Minggu"</formula>
    </cfRule>
  </conditionalFormatting>
  <conditionalFormatting sqref="E7">
    <cfRule type="expression" dxfId="5045" priority="5777">
      <formula>$C7="Minggu"</formula>
    </cfRule>
  </conditionalFormatting>
  <conditionalFormatting sqref="D7">
    <cfRule type="expression" dxfId="5044" priority="5776">
      <formula>$C10="Minggu"</formula>
    </cfRule>
  </conditionalFormatting>
  <conditionalFormatting sqref="H7">
    <cfRule type="expression" dxfId="5043" priority="5775">
      <formula>$C7="Minggu"</formula>
    </cfRule>
  </conditionalFormatting>
  <conditionalFormatting sqref="G7">
    <cfRule type="expression" dxfId="5042" priority="5774">
      <formula>$C10="Minggu"</formula>
    </cfRule>
  </conditionalFormatting>
  <conditionalFormatting sqref="H8">
    <cfRule type="expression" dxfId="5041" priority="5773">
      <formula>$C8="Minggu"</formula>
    </cfRule>
  </conditionalFormatting>
  <conditionalFormatting sqref="H8">
    <cfRule type="expression" dxfId="5040" priority="5772">
      <formula>$C8="Minggu"</formula>
    </cfRule>
  </conditionalFormatting>
  <conditionalFormatting sqref="H8">
    <cfRule type="expression" dxfId="5039" priority="5771">
      <formula>$C8="Minggu"</formula>
    </cfRule>
  </conditionalFormatting>
  <conditionalFormatting sqref="G8">
    <cfRule type="expression" dxfId="5038" priority="5770">
      <formula>$C8="Minggu"</formula>
    </cfRule>
  </conditionalFormatting>
  <conditionalFormatting sqref="G8">
    <cfRule type="expression" dxfId="5037" priority="5769">
      <formula>$C8="Minggu"</formula>
    </cfRule>
  </conditionalFormatting>
  <conditionalFormatting sqref="G8">
    <cfRule type="expression" dxfId="5036" priority="5768">
      <formula>$C8="Minggu"</formula>
    </cfRule>
  </conditionalFormatting>
  <conditionalFormatting sqref="G8">
    <cfRule type="expression" dxfId="5035" priority="5767">
      <formula>$C8="Minggu"</formula>
    </cfRule>
  </conditionalFormatting>
  <conditionalFormatting sqref="E11">
    <cfRule type="expression" dxfId="5034" priority="5766">
      <formula>$C11="Minggu"</formula>
    </cfRule>
  </conditionalFormatting>
  <conditionalFormatting sqref="D11">
    <cfRule type="expression" dxfId="5033" priority="5765">
      <formula>$C14="Minggu"</formula>
    </cfRule>
  </conditionalFormatting>
  <conditionalFormatting sqref="H11">
    <cfRule type="expression" dxfId="5032" priority="5764">
      <formula>$C11="Minggu"</formula>
    </cfRule>
  </conditionalFormatting>
  <conditionalFormatting sqref="G11">
    <cfRule type="expression" dxfId="5031" priority="5763">
      <formula>$C14="Minggu"</formula>
    </cfRule>
  </conditionalFormatting>
  <conditionalFormatting sqref="E12">
    <cfRule type="expression" dxfId="5030" priority="5762">
      <formula>$C12="Minggu"</formula>
    </cfRule>
  </conditionalFormatting>
  <conditionalFormatting sqref="D12">
    <cfRule type="expression" dxfId="5029" priority="5761">
      <formula>$C15="Minggu"</formula>
    </cfRule>
  </conditionalFormatting>
  <conditionalFormatting sqref="H12">
    <cfRule type="expression" dxfId="5028" priority="5760">
      <formula>$C12="Minggu"</formula>
    </cfRule>
  </conditionalFormatting>
  <conditionalFormatting sqref="G12">
    <cfRule type="expression" dxfId="5027" priority="5759">
      <formula>$C15="Minggu"</formula>
    </cfRule>
  </conditionalFormatting>
  <conditionalFormatting sqref="E13">
    <cfRule type="expression" dxfId="5026" priority="5758">
      <formula>$C13="Minggu"</formula>
    </cfRule>
  </conditionalFormatting>
  <conditionalFormatting sqref="D13">
    <cfRule type="expression" dxfId="5025" priority="5757">
      <formula>$C16="Minggu"</formula>
    </cfRule>
  </conditionalFormatting>
  <conditionalFormatting sqref="H13">
    <cfRule type="expression" dxfId="5024" priority="5756">
      <formula>$C13="Minggu"</formula>
    </cfRule>
  </conditionalFormatting>
  <conditionalFormatting sqref="G13">
    <cfRule type="expression" dxfId="5023" priority="5755">
      <formula>$C16="Minggu"</formula>
    </cfRule>
  </conditionalFormatting>
  <conditionalFormatting sqref="E14">
    <cfRule type="expression" dxfId="5022" priority="5754">
      <formula>$C14="Minggu"</formula>
    </cfRule>
  </conditionalFormatting>
  <conditionalFormatting sqref="D14">
    <cfRule type="expression" dxfId="5021" priority="5753">
      <formula>$C17="Minggu"</formula>
    </cfRule>
  </conditionalFormatting>
  <conditionalFormatting sqref="H14">
    <cfRule type="expression" dxfId="5020" priority="5752">
      <formula>$C14="Minggu"</formula>
    </cfRule>
  </conditionalFormatting>
  <conditionalFormatting sqref="G14">
    <cfRule type="expression" dxfId="5019" priority="5751">
      <formula>$C17="Minggu"</formula>
    </cfRule>
  </conditionalFormatting>
  <conditionalFormatting sqref="E15">
    <cfRule type="expression" dxfId="5018" priority="5750">
      <formula>$C15="Minggu"</formula>
    </cfRule>
  </conditionalFormatting>
  <conditionalFormatting sqref="D15">
    <cfRule type="expression" dxfId="5017" priority="5749">
      <formula>$C18="Minggu"</formula>
    </cfRule>
  </conditionalFormatting>
  <conditionalFormatting sqref="H15">
    <cfRule type="expression" dxfId="5016" priority="5748">
      <formula>$C15="Minggu"</formula>
    </cfRule>
  </conditionalFormatting>
  <conditionalFormatting sqref="G15">
    <cfRule type="expression" dxfId="5015" priority="5747">
      <formula>$C18="Minggu"</formula>
    </cfRule>
  </conditionalFormatting>
  <conditionalFormatting sqref="D18">
    <cfRule type="expression" dxfId="5014" priority="5746">
      <formula>$C18="Minggu"</formula>
    </cfRule>
  </conditionalFormatting>
  <conditionalFormatting sqref="E18">
    <cfRule type="expression" dxfId="5013" priority="5745">
      <formula>$C18="Minggu"</formula>
    </cfRule>
  </conditionalFormatting>
  <conditionalFormatting sqref="D18">
    <cfRule type="expression" dxfId="5012" priority="5744">
      <formula>$C21="Minggu"</formula>
    </cfRule>
  </conditionalFormatting>
  <conditionalFormatting sqref="H18">
    <cfRule type="expression" dxfId="5011" priority="5743">
      <formula>$C18="Minggu"</formula>
    </cfRule>
  </conditionalFormatting>
  <conditionalFormatting sqref="G18">
    <cfRule type="expression" dxfId="5010" priority="5742">
      <formula>$C21="Minggu"</formula>
    </cfRule>
  </conditionalFormatting>
  <conditionalFormatting sqref="H18">
    <cfRule type="expression" dxfId="5009" priority="5741">
      <formula>$C18="Minggu"</formula>
    </cfRule>
  </conditionalFormatting>
  <conditionalFormatting sqref="H18">
    <cfRule type="expression" dxfId="5008" priority="5740">
      <formula>$C18="Minggu"</formula>
    </cfRule>
  </conditionalFormatting>
  <conditionalFormatting sqref="G18">
    <cfRule type="expression" dxfId="5007" priority="5739">
      <formula>$C18="Minggu"</formula>
    </cfRule>
  </conditionalFormatting>
  <conditionalFormatting sqref="G18">
    <cfRule type="expression" dxfId="5006" priority="5738">
      <formula>$C18="Minggu"</formula>
    </cfRule>
  </conditionalFormatting>
  <conditionalFormatting sqref="G18">
    <cfRule type="expression" dxfId="5005" priority="5737">
      <formula>$C21="Minggu"</formula>
    </cfRule>
  </conditionalFormatting>
  <conditionalFormatting sqref="E18">
    <cfRule type="expression" dxfId="5004" priority="5736">
      <formula>$C18="Minggu"</formula>
    </cfRule>
  </conditionalFormatting>
  <conditionalFormatting sqref="D18">
    <cfRule type="expression" dxfId="5003" priority="5735">
      <formula>$C21="Minggu"</formula>
    </cfRule>
  </conditionalFormatting>
  <conditionalFormatting sqref="H18">
    <cfRule type="expression" dxfId="5002" priority="5734">
      <formula>$C18="Minggu"</formula>
    </cfRule>
  </conditionalFormatting>
  <conditionalFormatting sqref="G18">
    <cfRule type="expression" dxfId="5001" priority="5733">
      <formula>$C21="Minggu"</formula>
    </cfRule>
  </conditionalFormatting>
  <conditionalFormatting sqref="E19">
    <cfRule type="expression" dxfId="5000" priority="5732">
      <formula>$C19="Minggu"</formula>
    </cfRule>
  </conditionalFormatting>
  <conditionalFormatting sqref="D19">
    <cfRule type="expression" dxfId="4999" priority="5731">
      <formula>$C22="Minggu"</formula>
    </cfRule>
  </conditionalFormatting>
  <conditionalFormatting sqref="H19">
    <cfRule type="expression" dxfId="4998" priority="5730">
      <formula>$C19="Minggu"</formula>
    </cfRule>
  </conditionalFormatting>
  <conditionalFormatting sqref="G19">
    <cfRule type="expression" dxfId="4997" priority="5729">
      <formula>$C22="Minggu"</formula>
    </cfRule>
  </conditionalFormatting>
  <conditionalFormatting sqref="E20">
    <cfRule type="expression" dxfId="4996" priority="5728">
      <formula>$C20="Minggu"</formula>
    </cfRule>
  </conditionalFormatting>
  <conditionalFormatting sqref="D20">
    <cfRule type="expression" dxfId="4995" priority="5727">
      <formula>$C23="Minggu"</formula>
    </cfRule>
  </conditionalFormatting>
  <conditionalFormatting sqref="G20">
    <cfRule type="expression" dxfId="4994" priority="5726">
      <formula>$C20="Minggu"</formula>
    </cfRule>
  </conditionalFormatting>
  <conditionalFormatting sqref="H20">
    <cfRule type="expression" dxfId="4993" priority="5725">
      <formula>$C20="Minggu"</formula>
    </cfRule>
  </conditionalFormatting>
  <conditionalFormatting sqref="G20:H20">
    <cfRule type="expression" dxfId="4992" priority="5724">
      <formula>$C20="Minggu"</formula>
    </cfRule>
  </conditionalFormatting>
  <conditionalFormatting sqref="G20">
    <cfRule type="expression" dxfId="4991" priority="5723">
      <formula>$C20="Minggu"</formula>
    </cfRule>
  </conditionalFormatting>
  <conditionalFormatting sqref="G20:H20">
    <cfRule type="expression" dxfId="4990" priority="5722">
      <formula>$C20="Minggu"</formula>
    </cfRule>
  </conditionalFormatting>
  <conditionalFormatting sqref="H20">
    <cfRule type="expression" dxfId="4989" priority="5721">
      <formula>$C20="Minggu"</formula>
    </cfRule>
  </conditionalFormatting>
  <conditionalFormatting sqref="G20">
    <cfRule type="expression" dxfId="4988" priority="5720">
      <formula>$C23="Minggu"</formula>
    </cfRule>
  </conditionalFormatting>
  <conditionalFormatting sqref="E21">
    <cfRule type="expression" dxfId="4987" priority="5719">
      <formula>$C21="Minggu"</formula>
    </cfRule>
  </conditionalFormatting>
  <conditionalFormatting sqref="E21">
    <cfRule type="expression" dxfId="4986" priority="5718">
      <formula>$C21="Minggu"</formula>
    </cfRule>
  </conditionalFormatting>
  <conditionalFormatting sqref="E21">
    <cfRule type="expression" dxfId="4985" priority="5717">
      <formula>$C21="Minggu"</formula>
    </cfRule>
  </conditionalFormatting>
  <conditionalFormatting sqref="H21">
    <cfRule type="expression" dxfId="4984" priority="5716">
      <formula>$C21="Minggu"</formula>
    </cfRule>
  </conditionalFormatting>
  <conditionalFormatting sqref="H21">
    <cfRule type="expression" dxfId="4983" priority="5715">
      <formula>$C21="Minggu"</formula>
    </cfRule>
  </conditionalFormatting>
  <conditionalFormatting sqref="H21">
    <cfRule type="expression" dxfId="4982" priority="5714">
      <formula>$C21="Minggu"</formula>
    </cfRule>
  </conditionalFormatting>
  <conditionalFormatting sqref="H21">
    <cfRule type="expression" dxfId="4981" priority="5713">
      <formula>$C21="Minggu"</formula>
    </cfRule>
  </conditionalFormatting>
  <conditionalFormatting sqref="H21">
    <cfRule type="expression" dxfId="4980" priority="5712">
      <formula>$C21="Minggu"</formula>
    </cfRule>
  </conditionalFormatting>
  <conditionalFormatting sqref="H21">
    <cfRule type="expression" dxfId="4979" priority="5711">
      <formula>$C21="Minggu"</formula>
    </cfRule>
  </conditionalFormatting>
  <conditionalFormatting sqref="H21">
    <cfRule type="expression" dxfId="4978" priority="5710">
      <formula>$C21="Minggu"</formula>
    </cfRule>
  </conditionalFormatting>
  <conditionalFormatting sqref="G21">
    <cfRule type="expression" dxfId="4977" priority="5709">
      <formula>$C21="Minggu"</formula>
    </cfRule>
  </conditionalFormatting>
  <conditionalFormatting sqref="G21">
    <cfRule type="expression" dxfId="4976" priority="5708">
      <formula>$C21="Minggu"</formula>
    </cfRule>
  </conditionalFormatting>
  <conditionalFormatting sqref="G21">
    <cfRule type="expression" dxfId="4975" priority="5707">
      <formula>$C21="Minggu"</formula>
    </cfRule>
  </conditionalFormatting>
  <conditionalFormatting sqref="G21">
    <cfRule type="expression" dxfId="4974" priority="5706">
      <formula>$C21="Minggu"</formula>
    </cfRule>
  </conditionalFormatting>
  <conditionalFormatting sqref="G21">
    <cfRule type="expression" dxfId="4973" priority="5705">
      <formula>$C24="Minggu"</formula>
    </cfRule>
  </conditionalFormatting>
  <conditionalFormatting sqref="D23">
    <cfRule type="expression" dxfId="4972" priority="5704">
      <formula>$C23="Minggu"</formula>
    </cfRule>
  </conditionalFormatting>
  <conditionalFormatting sqref="D23">
    <cfRule type="expression" dxfId="4971" priority="5703">
      <formula>$C23="Minggu"</formula>
    </cfRule>
  </conditionalFormatting>
  <conditionalFormatting sqref="D23">
    <cfRule type="expression" dxfId="4970" priority="5702">
      <formula>$C23="Minggu"</formula>
    </cfRule>
  </conditionalFormatting>
  <conditionalFormatting sqref="D23">
    <cfRule type="expression" dxfId="4969" priority="5701">
      <formula>$C26="Minggu"</formula>
    </cfRule>
  </conditionalFormatting>
  <conditionalFormatting sqref="E23">
    <cfRule type="expression" dxfId="4968" priority="5700">
      <formula>$C23="Minggu"</formula>
    </cfRule>
  </conditionalFormatting>
  <conditionalFormatting sqref="E23">
    <cfRule type="expression" dxfId="4967" priority="5699">
      <formula>$C23="Minggu"</formula>
    </cfRule>
  </conditionalFormatting>
  <conditionalFormatting sqref="E23">
    <cfRule type="expression" dxfId="4966" priority="5698">
      <formula>$C23="Minggu"</formula>
    </cfRule>
  </conditionalFormatting>
  <conditionalFormatting sqref="E23">
    <cfRule type="expression" dxfId="4965" priority="5697">
      <formula>$C23="Minggu"</formula>
    </cfRule>
  </conditionalFormatting>
  <conditionalFormatting sqref="E23">
    <cfRule type="expression" dxfId="4964" priority="5696">
      <formula>$C23="Minggu"</formula>
    </cfRule>
  </conditionalFormatting>
  <conditionalFormatting sqref="E23">
    <cfRule type="expression" dxfId="4963" priority="5695">
      <formula>$C23="Minggu"</formula>
    </cfRule>
  </conditionalFormatting>
  <conditionalFormatting sqref="G23">
    <cfRule type="expression" dxfId="4962" priority="5694">
      <formula>$C23="Minggu"</formula>
    </cfRule>
  </conditionalFormatting>
  <conditionalFormatting sqref="G23">
    <cfRule type="expression" dxfId="4961" priority="5693">
      <formula>$C23="Minggu"</formula>
    </cfRule>
  </conditionalFormatting>
  <conditionalFormatting sqref="G23">
    <cfRule type="expression" dxfId="4960" priority="5692">
      <formula>$C26="Minggu"</formula>
    </cfRule>
  </conditionalFormatting>
  <conditionalFormatting sqref="G23">
    <cfRule type="expression" dxfId="4959" priority="5691">
      <formula>$C23="Minggu"</formula>
    </cfRule>
  </conditionalFormatting>
  <conditionalFormatting sqref="G23">
    <cfRule type="expression" dxfId="4958" priority="5690">
      <formula>$C23="Minggu"</formula>
    </cfRule>
  </conditionalFormatting>
  <conditionalFormatting sqref="G23">
    <cfRule type="expression" dxfId="4957" priority="5689">
      <formula>$C23="Minggu"</formula>
    </cfRule>
  </conditionalFormatting>
  <conditionalFormatting sqref="G23">
    <cfRule type="expression" dxfId="4956" priority="5688">
      <formula>$C23="Minggu"</formula>
    </cfRule>
  </conditionalFormatting>
  <conditionalFormatting sqref="G23">
    <cfRule type="expression" dxfId="4955" priority="5687">
      <formula>$C26="Minggu"</formula>
    </cfRule>
  </conditionalFormatting>
  <conditionalFormatting sqref="H23">
    <cfRule type="expression" dxfId="4954" priority="5686">
      <formula>$C23="Minggu"</formula>
    </cfRule>
  </conditionalFormatting>
  <conditionalFormatting sqref="H23">
    <cfRule type="expression" dxfId="4953" priority="5685">
      <formula>$C23="Minggu"</formula>
    </cfRule>
  </conditionalFormatting>
  <conditionalFormatting sqref="H23">
    <cfRule type="expression" dxfId="4952" priority="5684">
      <formula>$C23="Minggu"</formula>
    </cfRule>
  </conditionalFormatting>
  <conditionalFormatting sqref="H23">
    <cfRule type="expression" dxfId="4951" priority="5683">
      <formula>$C23="Minggu"</formula>
    </cfRule>
  </conditionalFormatting>
  <conditionalFormatting sqref="H23">
    <cfRule type="expression" dxfId="4950" priority="5682">
      <formula>$C23="Minggu"</formula>
    </cfRule>
  </conditionalFormatting>
  <conditionalFormatting sqref="H23">
    <cfRule type="expression" dxfId="4949" priority="5681">
      <formula>$C23="Minggu"</formula>
    </cfRule>
  </conditionalFormatting>
  <conditionalFormatting sqref="H23">
    <cfRule type="expression" dxfId="4948" priority="5680">
      <formula>$C23="Minggu"</formula>
    </cfRule>
  </conditionalFormatting>
  <conditionalFormatting sqref="H23">
    <cfRule type="expression" dxfId="4947" priority="5679">
      <formula>$C23="Minggu"</formula>
    </cfRule>
  </conditionalFormatting>
  <conditionalFormatting sqref="H23">
    <cfRule type="expression" dxfId="4946" priority="5678">
      <formula>$C23="Minggu"</formula>
    </cfRule>
  </conditionalFormatting>
  <conditionalFormatting sqref="H23">
    <cfRule type="expression" dxfId="4945" priority="5677">
      <formula>$C23="Minggu"</formula>
    </cfRule>
  </conditionalFormatting>
  <conditionalFormatting sqref="D25">
    <cfRule type="expression" dxfId="4944" priority="5676">
      <formula>$C25="Minggu"</formula>
    </cfRule>
  </conditionalFormatting>
  <conditionalFormatting sqref="E25">
    <cfRule type="expression" dxfId="4943" priority="5675">
      <formula>$C25="Minggu"</formula>
    </cfRule>
  </conditionalFormatting>
  <conditionalFormatting sqref="D25">
    <cfRule type="expression" dxfId="4942" priority="5674">
      <formula>$C28="Minggu"</formula>
    </cfRule>
  </conditionalFormatting>
  <conditionalFormatting sqref="H25">
    <cfRule type="expression" dxfId="4941" priority="5673">
      <formula>$C25="Minggu"</formula>
    </cfRule>
  </conditionalFormatting>
  <conditionalFormatting sqref="G25">
    <cfRule type="expression" dxfId="4940" priority="5672">
      <formula>$C28="Minggu"</formula>
    </cfRule>
  </conditionalFormatting>
  <conditionalFormatting sqref="E25">
    <cfRule type="expression" dxfId="4939" priority="5671">
      <formula>$C25="Minggu"</formula>
    </cfRule>
  </conditionalFormatting>
  <conditionalFormatting sqref="D25">
    <cfRule type="expression" dxfId="4938" priority="5670">
      <formula>$C28="Minggu"</formula>
    </cfRule>
  </conditionalFormatting>
  <conditionalFormatting sqref="H25">
    <cfRule type="expression" dxfId="4937" priority="5669">
      <formula>$C25="Minggu"</formula>
    </cfRule>
  </conditionalFormatting>
  <conditionalFormatting sqref="G25">
    <cfRule type="expression" dxfId="4936" priority="5668">
      <formula>$C28="Minggu"</formula>
    </cfRule>
  </conditionalFormatting>
  <conditionalFormatting sqref="D25">
    <cfRule type="expression" dxfId="4935" priority="5667">
      <formula>$C25="Minggu"</formula>
    </cfRule>
  </conditionalFormatting>
  <conditionalFormatting sqref="E25">
    <cfRule type="expression" dxfId="4934" priority="5666">
      <formula>$C25="Minggu"</formula>
    </cfRule>
  </conditionalFormatting>
  <conditionalFormatting sqref="D25">
    <cfRule type="expression" dxfId="4933" priority="5665">
      <formula>$C28="Minggu"</formula>
    </cfRule>
  </conditionalFormatting>
  <conditionalFormatting sqref="H25">
    <cfRule type="expression" dxfId="4932" priority="5664">
      <formula>$C25="Minggu"</formula>
    </cfRule>
  </conditionalFormatting>
  <conditionalFormatting sqref="G25">
    <cfRule type="expression" dxfId="4931" priority="5663">
      <formula>$C28="Minggu"</formula>
    </cfRule>
  </conditionalFormatting>
  <conditionalFormatting sqref="H25">
    <cfRule type="expression" dxfId="4930" priority="5662">
      <formula>$C25="Minggu"</formula>
    </cfRule>
  </conditionalFormatting>
  <conditionalFormatting sqref="H25">
    <cfRule type="expression" dxfId="4929" priority="5661">
      <formula>$C25="Minggu"</formula>
    </cfRule>
  </conditionalFormatting>
  <conditionalFormatting sqref="G25">
    <cfRule type="expression" dxfId="4928" priority="5660">
      <formula>$C25="Minggu"</formula>
    </cfRule>
  </conditionalFormatting>
  <conditionalFormatting sqref="G25">
    <cfRule type="expression" dxfId="4927" priority="5659">
      <formula>$C25="Minggu"</formula>
    </cfRule>
  </conditionalFormatting>
  <conditionalFormatting sqref="G25">
    <cfRule type="expression" dxfId="4926" priority="5658">
      <formula>$C28="Minggu"</formula>
    </cfRule>
  </conditionalFormatting>
  <conditionalFormatting sqref="E25">
    <cfRule type="expression" dxfId="4925" priority="5657">
      <formula>$C25="Minggu"</formula>
    </cfRule>
  </conditionalFormatting>
  <conditionalFormatting sqref="D25">
    <cfRule type="expression" dxfId="4924" priority="5656">
      <formula>$C28="Minggu"</formula>
    </cfRule>
  </conditionalFormatting>
  <conditionalFormatting sqref="H25">
    <cfRule type="expression" dxfId="4923" priority="5655">
      <formula>$C25="Minggu"</formula>
    </cfRule>
  </conditionalFormatting>
  <conditionalFormatting sqref="G25">
    <cfRule type="expression" dxfId="4922" priority="5654">
      <formula>$C28="Minggu"</formula>
    </cfRule>
  </conditionalFormatting>
  <conditionalFormatting sqref="E26">
    <cfRule type="expression" dxfId="4921" priority="5653">
      <formula>$C26="Minggu"</formula>
    </cfRule>
  </conditionalFormatting>
  <conditionalFormatting sqref="D26">
    <cfRule type="expression" dxfId="4920" priority="5652">
      <formula>$C29="Minggu"</formula>
    </cfRule>
  </conditionalFormatting>
  <conditionalFormatting sqref="D26">
    <cfRule type="expression" dxfId="4919" priority="5651">
      <formula>$C29="Minggu"</formula>
    </cfRule>
  </conditionalFormatting>
  <conditionalFormatting sqref="H26">
    <cfRule type="expression" dxfId="4918" priority="5650">
      <formula>$C26="Minggu"</formula>
    </cfRule>
  </conditionalFormatting>
  <conditionalFormatting sqref="G26">
    <cfRule type="expression" dxfId="4917" priority="5649">
      <formula>$C29="Minggu"</formula>
    </cfRule>
  </conditionalFormatting>
  <conditionalFormatting sqref="G26">
    <cfRule type="expression" dxfId="4916" priority="5648">
      <formula>$C29="Minggu"</formula>
    </cfRule>
  </conditionalFormatting>
  <conditionalFormatting sqref="E28">
    <cfRule type="expression" dxfId="4915" priority="5647">
      <formula>$C28="Minggu"</formula>
    </cfRule>
  </conditionalFormatting>
  <conditionalFormatting sqref="D28">
    <cfRule type="expression" dxfId="4914" priority="5646">
      <formula>$C31="Minggu"</formula>
    </cfRule>
  </conditionalFormatting>
  <conditionalFormatting sqref="D28">
    <cfRule type="expression" dxfId="4913" priority="5645">
      <formula>$C31="Minggu"</formula>
    </cfRule>
  </conditionalFormatting>
  <conditionalFormatting sqref="H28">
    <cfRule type="expression" dxfId="4912" priority="5644">
      <formula>$C28="Minggu"</formula>
    </cfRule>
  </conditionalFormatting>
  <conditionalFormatting sqref="G28">
    <cfRule type="expression" dxfId="4911" priority="5643">
      <formula>$C31="Minggu"</formula>
    </cfRule>
  </conditionalFormatting>
  <conditionalFormatting sqref="G28">
    <cfRule type="expression" dxfId="4910" priority="5642">
      <formula>$C31="Minggu"</formula>
    </cfRule>
  </conditionalFormatting>
  <conditionalFormatting sqref="D30">
    <cfRule type="expression" dxfId="4909" priority="5641">
      <formula>$C30="Minggu"</formula>
    </cfRule>
  </conditionalFormatting>
  <conditionalFormatting sqref="D30">
    <cfRule type="expression" dxfId="4908" priority="5640">
      <formula>$C30="Minggu"</formula>
    </cfRule>
  </conditionalFormatting>
  <conditionalFormatting sqref="E30">
    <cfRule type="expression" dxfId="4907" priority="5638">
      <formula>$C30="Minggu"</formula>
    </cfRule>
  </conditionalFormatting>
  <conditionalFormatting sqref="E30">
    <cfRule type="expression" dxfId="4906" priority="5637">
      <formula>$C30="Minggu"</formula>
    </cfRule>
  </conditionalFormatting>
  <conditionalFormatting sqref="E30">
    <cfRule type="expression" dxfId="4905" priority="5636">
      <formula>$C30="Minggu"</formula>
    </cfRule>
  </conditionalFormatting>
  <conditionalFormatting sqref="H29:H30">
    <cfRule type="expression" dxfId="4904" priority="5635">
      <formula>$C29="Minggu"</formula>
    </cfRule>
  </conditionalFormatting>
  <conditionalFormatting sqref="H29:H30">
    <cfRule type="expression" dxfId="4903" priority="5634">
      <formula>$C29="Minggu"</formula>
    </cfRule>
  </conditionalFormatting>
  <conditionalFormatting sqref="H29:H30">
    <cfRule type="expression" dxfId="4902" priority="5633">
      <formula>$C29="Minggu"</formula>
    </cfRule>
  </conditionalFormatting>
  <conditionalFormatting sqref="H29:H30">
    <cfRule type="expression" dxfId="4901" priority="5632">
      <formula>$C29="Minggu"</formula>
    </cfRule>
  </conditionalFormatting>
  <conditionalFormatting sqref="G29:G30">
    <cfRule type="expression" dxfId="4900" priority="5631">
      <formula>$C29="Minggu"</formula>
    </cfRule>
  </conditionalFormatting>
  <conditionalFormatting sqref="G29">
    <cfRule type="expression" dxfId="4899" priority="5630">
      <formula>$C29="Minggu"</formula>
    </cfRule>
  </conditionalFormatting>
  <conditionalFormatting sqref="G30">
    <cfRule type="expression" dxfId="4898" priority="5629">
      <formula>$C30="Minggu"</formula>
    </cfRule>
  </conditionalFormatting>
  <conditionalFormatting sqref="G29">
    <cfRule type="expression" dxfId="4897" priority="5628">
      <formula>$C29="Minggu"</formula>
    </cfRule>
  </conditionalFormatting>
  <conditionalFormatting sqref="G30">
    <cfRule type="expression" dxfId="4896" priority="5627">
      <formula>$C30="Minggu"</formula>
    </cfRule>
  </conditionalFormatting>
  <conditionalFormatting sqref="G29">
    <cfRule type="expression" dxfId="4895" priority="5626">
      <formula>$C32="Minggu"</formula>
    </cfRule>
  </conditionalFormatting>
  <conditionalFormatting sqref="G30">
    <cfRule type="expression" dxfId="4894" priority="5623">
      <formula>$C30="Minggu"</formula>
    </cfRule>
  </conditionalFormatting>
  <conditionalFormatting sqref="G30">
    <cfRule type="expression" dxfId="4893" priority="5622">
      <formula>$C30="Minggu"</formula>
    </cfRule>
  </conditionalFormatting>
  <conditionalFormatting sqref="E32">
    <cfRule type="expression" dxfId="4892" priority="5620">
      <formula>$C32="Minggu"</formula>
    </cfRule>
  </conditionalFormatting>
  <conditionalFormatting sqref="D32">
    <cfRule type="expression" dxfId="4891" priority="5617">
      <formula>$C32="Minggu"</formula>
    </cfRule>
  </conditionalFormatting>
  <conditionalFormatting sqref="H32">
    <cfRule type="expression" dxfId="4890" priority="5614">
      <formula>$C32="Minggu"</formula>
    </cfRule>
  </conditionalFormatting>
  <conditionalFormatting sqref="G32">
    <cfRule type="expression" dxfId="4889" priority="5611">
      <formula>$C32="Minggu"</formula>
    </cfRule>
  </conditionalFormatting>
  <conditionalFormatting sqref="B30">
    <cfRule type="expression" dxfId="4888" priority="5572">
      <formula>$C30="Minggu"</formula>
    </cfRule>
  </conditionalFormatting>
  <conditionalFormatting sqref="D8">
    <cfRule type="expression" dxfId="4887" priority="5568">
      <formula>$C8="Minggu"</formula>
    </cfRule>
  </conditionalFormatting>
  <conditionalFormatting sqref="G8">
    <cfRule type="expression" dxfId="4886" priority="5567">
      <formula>$C8="Minggu"</formula>
    </cfRule>
  </conditionalFormatting>
  <conditionalFormatting sqref="E8">
    <cfRule type="expression" dxfId="4885" priority="5566">
      <formula>$C8="Minggu"</formula>
    </cfRule>
  </conditionalFormatting>
  <conditionalFormatting sqref="E8">
    <cfRule type="expression" dxfId="4884" priority="5565">
      <formula>$C8="Minggu"</formula>
    </cfRule>
  </conditionalFormatting>
  <conditionalFormatting sqref="E8">
    <cfRule type="expression" dxfId="4883" priority="5564">
      <formula>$C8="Minggu"</formula>
    </cfRule>
  </conditionalFormatting>
  <conditionalFormatting sqref="G8">
    <cfRule type="expression" dxfId="4882" priority="5563">
      <formula>$C8="Minggu"</formula>
    </cfRule>
  </conditionalFormatting>
  <conditionalFormatting sqref="G8">
    <cfRule type="expression" dxfId="4881" priority="5562">
      <formula>$C8="Minggu"</formula>
    </cfRule>
  </conditionalFormatting>
  <conditionalFormatting sqref="G8">
    <cfRule type="expression" dxfId="4880" priority="5561">
      <formula>$C8="Minggu"</formula>
    </cfRule>
  </conditionalFormatting>
  <conditionalFormatting sqref="G8">
    <cfRule type="expression" dxfId="4879" priority="5560">
      <formula>$C8="Minggu"</formula>
    </cfRule>
  </conditionalFormatting>
  <conditionalFormatting sqref="G8">
    <cfRule type="expression" dxfId="4878" priority="5559">
      <formula>$C8="Minggu"</formula>
    </cfRule>
  </conditionalFormatting>
  <conditionalFormatting sqref="H8">
    <cfRule type="expression" dxfId="4877" priority="5558">
      <formula>$C8="Minggu"</formula>
    </cfRule>
  </conditionalFormatting>
  <conditionalFormatting sqref="H8">
    <cfRule type="expression" dxfId="4876" priority="5557">
      <formula>$C8="Minggu"</formula>
    </cfRule>
  </conditionalFormatting>
  <conditionalFormatting sqref="H8">
    <cfRule type="expression" dxfId="4875" priority="5556">
      <formula>$C8="Minggu"</formula>
    </cfRule>
  </conditionalFormatting>
  <conditionalFormatting sqref="H8">
    <cfRule type="expression" dxfId="4874" priority="5555">
      <formula>$C8="Minggu"</formula>
    </cfRule>
  </conditionalFormatting>
  <conditionalFormatting sqref="H8">
    <cfRule type="expression" dxfId="4873" priority="5554">
      <formula>$C8="Minggu"</formula>
    </cfRule>
  </conditionalFormatting>
  <conditionalFormatting sqref="H8">
    <cfRule type="expression" dxfId="4872" priority="5553">
      <formula>$C8="Minggu"</formula>
    </cfRule>
  </conditionalFormatting>
  <conditionalFormatting sqref="H8">
    <cfRule type="expression" dxfId="4871" priority="5552">
      <formula>$C8="Minggu"</formula>
    </cfRule>
  </conditionalFormatting>
  <conditionalFormatting sqref="H8">
    <cfRule type="expression" dxfId="4870" priority="5551">
      <formula>$C8="Minggu"</formula>
    </cfRule>
  </conditionalFormatting>
  <conditionalFormatting sqref="H8">
    <cfRule type="expression" dxfId="4869" priority="5550">
      <formula>$C8="Minggu"</formula>
    </cfRule>
  </conditionalFormatting>
  <conditionalFormatting sqref="H8">
    <cfRule type="expression" dxfId="4868" priority="5549">
      <formula>$C8="Minggu"</formula>
    </cfRule>
  </conditionalFormatting>
  <conditionalFormatting sqref="H8">
    <cfRule type="expression" dxfId="4867" priority="5548">
      <formula>$C8="Minggu"</formula>
    </cfRule>
  </conditionalFormatting>
  <conditionalFormatting sqref="H8">
    <cfRule type="expression" dxfId="4866" priority="5547">
      <formula>$C8="Minggu"</formula>
    </cfRule>
  </conditionalFormatting>
  <conditionalFormatting sqref="H8">
    <cfRule type="expression" dxfId="4865" priority="5546">
      <formula>$C8="Minggu"</formula>
    </cfRule>
  </conditionalFormatting>
  <conditionalFormatting sqref="H8">
    <cfRule type="expression" dxfId="4864" priority="5545">
      <formula>$C8="Minggu"</formula>
    </cfRule>
  </conditionalFormatting>
  <conditionalFormatting sqref="H8">
    <cfRule type="expression" dxfId="4863" priority="5544">
      <formula>$C8="Minggu"</formula>
    </cfRule>
  </conditionalFormatting>
  <conditionalFormatting sqref="G8">
    <cfRule type="expression" dxfId="4862" priority="5543">
      <formula>$C8="Minggu"</formula>
    </cfRule>
  </conditionalFormatting>
  <conditionalFormatting sqref="G8">
    <cfRule type="expression" dxfId="4861" priority="5542">
      <formula>$C8="Minggu"</formula>
    </cfRule>
  </conditionalFormatting>
  <conditionalFormatting sqref="G8">
    <cfRule type="expression" dxfId="4860" priority="5541">
      <formula>$C8="Minggu"</formula>
    </cfRule>
  </conditionalFormatting>
  <conditionalFormatting sqref="G8">
    <cfRule type="expression" dxfId="4859" priority="5540">
      <formula>$C8="Minggu"</formula>
    </cfRule>
  </conditionalFormatting>
  <conditionalFormatting sqref="G8">
    <cfRule type="expression" dxfId="4858" priority="5539">
      <formula>$C8="Minggu"</formula>
    </cfRule>
  </conditionalFormatting>
  <conditionalFormatting sqref="E9">
    <cfRule type="expression" dxfId="4857" priority="5538">
      <formula>$C9="Minggu"</formula>
    </cfRule>
  </conditionalFormatting>
  <conditionalFormatting sqref="D9">
    <cfRule type="expression" dxfId="4856" priority="5537">
      <formula>$C12="Minggu"</formula>
    </cfRule>
  </conditionalFormatting>
  <conditionalFormatting sqref="H9">
    <cfRule type="expression" dxfId="4855" priority="5536">
      <formula>$C9="Minggu"</formula>
    </cfRule>
  </conditionalFormatting>
  <conditionalFormatting sqref="G9">
    <cfRule type="expression" dxfId="4854" priority="5535">
      <formula>$C12="Minggu"</formula>
    </cfRule>
  </conditionalFormatting>
  <conditionalFormatting sqref="G10">
    <cfRule type="expression" dxfId="4853" priority="5534">
      <formula>$C10="Minggu"</formula>
    </cfRule>
  </conditionalFormatting>
  <conditionalFormatting sqref="G10">
    <cfRule type="expression" dxfId="4852" priority="5533">
      <formula>$C10="Minggu"</formula>
    </cfRule>
  </conditionalFormatting>
  <conditionalFormatting sqref="G10">
    <cfRule type="expression" dxfId="4851" priority="5532">
      <formula>$C10="Minggu"</formula>
    </cfRule>
  </conditionalFormatting>
  <conditionalFormatting sqref="G10">
    <cfRule type="expression" dxfId="4850" priority="5531">
      <formula>$C13="Minggu"</formula>
    </cfRule>
  </conditionalFormatting>
  <conditionalFormatting sqref="G10">
    <cfRule type="expression" dxfId="4849" priority="5530">
      <formula>$C13="Minggu"</formula>
    </cfRule>
  </conditionalFormatting>
  <conditionalFormatting sqref="E11">
    <cfRule type="expression" dxfId="4848" priority="5529">
      <formula>$C11="Minggu"</formula>
    </cfRule>
  </conditionalFormatting>
  <conditionalFormatting sqref="D11">
    <cfRule type="expression" dxfId="4847" priority="5528">
      <formula>$C14="Minggu"</formula>
    </cfRule>
  </conditionalFormatting>
  <conditionalFormatting sqref="H11">
    <cfRule type="expression" dxfId="4846" priority="5527">
      <formula>$C11="Minggu"</formula>
    </cfRule>
  </conditionalFormatting>
  <conditionalFormatting sqref="G11">
    <cfRule type="expression" dxfId="4845" priority="5526">
      <formula>$C14="Minggu"</formula>
    </cfRule>
  </conditionalFormatting>
  <conditionalFormatting sqref="E12">
    <cfRule type="expression" dxfId="4844" priority="5525">
      <formula>$C12="Minggu"</formula>
    </cfRule>
  </conditionalFormatting>
  <conditionalFormatting sqref="D12">
    <cfRule type="expression" dxfId="4843" priority="5524">
      <formula>$C15="Minggu"</formula>
    </cfRule>
  </conditionalFormatting>
  <conditionalFormatting sqref="H12">
    <cfRule type="expression" dxfId="4842" priority="5523">
      <formula>$C12="Minggu"</formula>
    </cfRule>
  </conditionalFormatting>
  <conditionalFormatting sqref="G12">
    <cfRule type="expression" dxfId="4841" priority="5522">
      <formula>$C15="Minggu"</formula>
    </cfRule>
  </conditionalFormatting>
  <conditionalFormatting sqref="E15">
    <cfRule type="expression" dxfId="4840" priority="5521">
      <formula>$C15="Minggu"</formula>
    </cfRule>
  </conditionalFormatting>
  <conditionalFormatting sqref="D15">
    <cfRule type="expression" dxfId="4839" priority="5520">
      <formula>$C18="Minggu"</formula>
    </cfRule>
  </conditionalFormatting>
  <conditionalFormatting sqref="H15">
    <cfRule type="expression" dxfId="4838" priority="5519">
      <formula>$C15="Minggu"</formula>
    </cfRule>
  </conditionalFormatting>
  <conditionalFormatting sqref="G15">
    <cfRule type="expression" dxfId="4837" priority="5518">
      <formula>$C18="Minggu"</formula>
    </cfRule>
  </conditionalFormatting>
  <conditionalFormatting sqref="E17">
    <cfRule type="expression" dxfId="4836" priority="5517">
      <formula>$C17="Minggu"</formula>
    </cfRule>
  </conditionalFormatting>
  <conditionalFormatting sqref="D17">
    <cfRule type="expression" dxfId="4835" priority="5516">
      <formula>$C20="Minggu"</formula>
    </cfRule>
  </conditionalFormatting>
  <conditionalFormatting sqref="H17">
    <cfRule type="expression" dxfId="4834" priority="5515">
      <formula>$C17="Minggu"</formula>
    </cfRule>
  </conditionalFormatting>
  <conditionalFormatting sqref="G17">
    <cfRule type="expression" dxfId="4833" priority="5514">
      <formula>$C20="Minggu"</formula>
    </cfRule>
  </conditionalFormatting>
  <conditionalFormatting sqref="E18">
    <cfRule type="expression" dxfId="4832" priority="5513">
      <formula>$C18="Minggu"</formula>
    </cfRule>
  </conditionalFormatting>
  <conditionalFormatting sqref="D18">
    <cfRule type="expression" dxfId="4831" priority="5512">
      <formula>$C21="Minggu"</formula>
    </cfRule>
  </conditionalFormatting>
  <conditionalFormatting sqref="H18">
    <cfRule type="expression" dxfId="4830" priority="5511">
      <formula>$C18="Minggu"</formula>
    </cfRule>
  </conditionalFormatting>
  <conditionalFormatting sqref="G18">
    <cfRule type="expression" dxfId="4829" priority="5510">
      <formula>$C21="Minggu"</formula>
    </cfRule>
  </conditionalFormatting>
  <conditionalFormatting sqref="E19">
    <cfRule type="expression" dxfId="4828" priority="5509">
      <formula>$C19="Minggu"</formula>
    </cfRule>
  </conditionalFormatting>
  <conditionalFormatting sqref="D19">
    <cfRule type="expression" dxfId="4827" priority="5508">
      <formula>$C22="Minggu"</formula>
    </cfRule>
  </conditionalFormatting>
  <conditionalFormatting sqref="E20">
    <cfRule type="expression" dxfId="4826" priority="5507">
      <formula>$C20="Minggu"</formula>
    </cfRule>
  </conditionalFormatting>
  <conditionalFormatting sqref="D20">
    <cfRule type="expression" dxfId="4825" priority="5506">
      <formula>$C23="Minggu"</formula>
    </cfRule>
  </conditionalFormatting>
  <conditionalFormatting sqref="G19:G20">
    <cfRule type="expression" dxfId="4824" priority="5505">
      <formula>$C19="Minggu"</formula>
    </cfRule>
  </conditionalFormatting>
  <conditionalFormatting sqref="H19:H20">
    <cfRule type="expression" dxfId="4823" priority="5504">
      <formula>$C19="Minggu"</formula>
    </cfRule>
  </conditionalFormatting>
  <conditionalFormatting sqref="G20:H20">
    <cfRule type="expression" dxfId="4822" priority="5503">
      <formula>$C20="Minggu"</formula>
    </cfRule>
  </conditionalFormatting>
  <conditionalFormatting sqref="G19">
    <cfRule type="expression" dxfId="4821" priority="5502">
      <formula>$C19="Minggu"</formula>
    </cfRule>
  </conditionalFormatting>
  <conditionalFormatting sqref="G20">
    <cfRule type="expression" dxfId="4820" priority="5501">
      <formula>$C20="Minggu"</formula>
    </cfRule>
  </conditionalFormatting>
  <conditionalFormatting sqref="G19:H19">
    <cfRule type="expression" dxfId="4819" priority="5500">
      <formula>$C19="Minggu"</formula>
    </cfRule>
  </conditionalFormatting>
  <conditionalFormatting sqref="G20:H20">
    <cfRule type="expression" dxfId="4818" priority="5499">
      <formula>$C20="Minggu"</formula>
    </cfRule>
  </conditionalFormatting>
  <conditionalFormatting sqref="H19">
    <cfRule type="expression" dxfId="4817" priority="5498">
      <formula>$C19="Minggu"</formula>
    </cfRule>
  </conditionalFormatting>
  <conditionalFormatting sqref="G19">
    <cfRule type="expression" dxfId="4816" priority="5497">
      <formula>$C22="Minggu"</formula>
    </cfRule>
  </conditionalFormatting>
  <conditionalFormatting sqref="H19">
    <cfRule type="expression" dxfId="4815" priority="5496">
      <formula>$C19="Minggu"</formula>
    </cfRule>
  </conditionalFormatting>
  <conditionalFormatting sqref="G19">
    <cfRule type="expression" dxfId="4814" priority="5495">
      <formula>$C22="Minggu"</formula>
    </cfRule>
  </conditionalFormatting>
  <conditionalFormatting sqref="H20">
    <cfRule type="expression" dxfId="4813" priority="5494">
      <formula>$C20="Minggu"</formula>
    </cfRule>
  </conditionalFormatting>
  <conditionalFormatting sqref="G20">
    <cfRule type="expression" dxfId="4812" priority="5493">
      <formula>$C23="Minggu"</formula>
    </cfRule>
  </conditionalFormatting>
  <conditionalFormatting sqref="H19">
    <cfRule type="expression" dxfId="4811" priority="5492">
      <formula>$C19="Minggu"</formula>
    </cfRule>
  </conditionalFormatting>
  <conditionalFormatting sqref="G19">
    <cfRule type="expression" dxfId="4810" priority="5491">
      <formula>$C22="Minggu"</formula>
    </cfRule>
  </conditionalFormatting>
  <conditionalFormatting sqref="H20">
    <cfRule type="expression" dxfId="4809" priority="5490">
      <formula>$C20="Minggu"</formula>
    </cfRule>
  </conditionalFormatting>
  <conditionalFormatting sqref="G20">
    <cfRule type="expression" dxfId="4808" priority="5489">
      <formula>$C23="Minggu"</formula>
    </cfRule>
  </conditionalFormatting>
  <conditionalFormatting sqref="E22">
    <cfRule type="expression" dxfId="4807" priority="5488">
      <formula>$C22="Minggu"</formula>
    </cfRule>
  </conditionalFormatting>
  <conditionalFormatting sqref="D22">
    <cfRule type="expression" dxfId="4806" priority="5487">
      <formula>$C25="Minggu"</formula>
    </cfRule>
  </conditionalFormatting>
  <conditionalFormatting sqref="H22">
    <cfRule type="expression" dxfId="4805" priority="5486">
      <formula>$C22="Minggu"</formula>
    </cfRule>
  </conditionalFormatting>
  <conditionalFormatting sqref="G22">
    <cfRule type="expression" dxfId="4804" priority="5485">
      <formula>$C25="Minggu"</formula>
    </cfRule>
  </conditionalFormatting>
  <conditionalFormatting sqref="E23">
    <cfRule type="expression" dxfId="4803" priority="5484">
      <formula>$C23="Minggu"</formula>
    </cfRule>
  </conditionalFormatting>
  <conditionalFormatting sqref="D23">
    <cfRule type="expression" dxfId="4802" priority="5483">
      <formula>$C26="Minggu"</formula>
    </cfRule>
  </conditionalFormatting>
  <conditionalFormatting sqref="H23">
    <cfRule type="expression" dxfId="4801" priority="5482">
      <formula>$C23="Minggu"</formula>
    </cfRule>
  </conditionalFormatting>
  <conditionalFormatting sqref="G23">
    <cfRule type="expression" dxfId="4800" priority="5481">
      <formula>$C26="Minggu"</formula>
    </cfRule>
  </conditionalFormatting>
  <conditionalFormatting sqref="E24">
    <cfRule type="expression" dxfId="4799" priority="5480">
      <formula>$C24="Minggu"</formula>
    </cfRule>
  </conditionalFormatting>
  <conditionalFormatting sqref="D24">
    <cfRule type="expression" dxfId="4798" priority="5479">
      <formula>$C27="Minggu"</formula>
    </cfRule>
  </conditionalFormatting>
  <conditionalFormatting sqref="D24">
    <cfRule type="expression" dxfId="4797" priority="5478">
      <formula>$C27="Minggu"</formula>
    </cfRule>
  </conditionalFormatting>
  <conditionalFormatting sqref="H24">
    <cfRule type="expression" dxfId="4796" priority="5477">
      <formula>$C24="Minggu"</formula>
    </cfRule>
  </conditionalFormatting>
  <conditionalFormatting sqref="G24">
    <cfRule type="expression" dxfId="4795" priority="5476">
      <formula>$C27="Minggu"</formula>
    </cfRule>
  </conditionalFormatting>
  <conditionalFormatting sqref="G24">
    <cfRule type="expression" dxfId="4794" priority="5475">
      <formula>$C27="Minggu"</formula>
    </cfRule>
  </conditionalFormatting>
  <conditionalFormatting sqref="G25">
    <cfRule type="expression" dxfId="4793" priority="5474">
      <formula>$C25="Minggu"</formula>
    </cfRule>
  </conditionalFormatting>
  <conditionalFormatting sqref="G25">
    <cfRule type="expression" dxfId="4792" priority="5473">
      <formula>$C25="Minggu"</formula>
    </cfRule>
  </conditionalFormatting>
  <conditionalFormatting sqref="G25">
    <cfRule type="expression" dxfId="4791" priority="5472">
      <formula>$C28="Minggu"</formula>
    </cfRule>
  </conditionalFormatting>
  <conditionalFormatting sqref="G25">
    <cfRule type="expression" dxfId="4790" priority="5471">
      <formula>$C28="Minggu"</formula>
    </cfRule>
  </conditionalFormatting>
  <conditionalFormatting sqref="G25">
    <cfRule type="expression" dxfId="4789" priority="5470">
      <formula>$C25="Minggu"</formula>
    </cfRule>
  </conditionalFormatting>
  <conditionalFormatting sqref="G25">
    <cfRule type="expression" dxfId="4788" priority="5469">
      <formula>$C28="Minggu"</formula>
    </cfRule>
  </conditionalFormatting>
  <conditionalFormatting sqref="G25">
    <cfRule type="expression" dxfId="4787" priority="5468">
      <formula>$C28="Minggu"</formula>
    </cfRule>
  </conditionalFormatting>
  <conditionalFormatting sqref="G25">
    <cfRule type="expression" dxfId="4786" priority="5467">
      <formula>$C25="Minggu"</formula>
    </cfRule>
  </conditionalFormatting>
  <conditionalFormatting sqref="G25">
    <cfRule type="expression" dxfId="4785" priority="5466">
      <formula>$C28="Minggu"</formula>
    </cfRule>
  </conditionalFormatting>
  <conditionalFormatting sqref="G25">
    <cfRule type="expression" dxfId="4784" priority="5465">
      <formula>$C28="Minggu"</formula>
    </cfRule>
  </conditionalFormatting>
  <conditionalFormatting sqref="H25">
    <cfRule type="expression" dxfId="4783" priority="5464">
      <formula>$C25="Minggu"</formula>
    </cfRule>
  </conditionalFormatting>
  <conditionalFormatting sqref="H25">
    <cfRule type="expression" dxfId="4782" priority="5463">
      <formula>$C25="Minggu"</formula>
    </cfRule>
  </conditionalFormatting>
  <conditionalFormatting sqref="H25">
    <cfRule type="expression" dxfId="4781" priority="5462">
      <formula>$C25="Minggu"</formula>
    </cfRule>
  </conditionalFormatting>
  <conditionalFormatting sqref="H25">
    <cfRule type="expression" dxfId="4780" priority="5461">
      <formula>$C25="Minggu"</formula>
    </cfRule>
  </conditionalFormatting>
  <conditionalFormatting sqref="H25">
    <cfRule type="expression" dxfId="4779" priority="5460">
      <formula>$C25="Minggu"</formula>
    </cfRule>
  </conditionalFormatting>
  <conditionalFormatting sqref="H25">
    <cfRule type="expression" dxfId="4778" priority="5459">
      <formula>$C25="Minggu"</formula>
    </cfRule>
  </conditionalFormatting>
  <conditionalFormatting sqref="H25">
    <cfRule type="expression" dxfId="4777" priority="5458">
      <formula>$C25="Minggu"</formula>
    </cfRule>
  </conditionalFormatting>
  <conditionalFormatting sqref="G26">
    <cfRule type="expression" dxfId="4776" priority="5457">
      <formula>$C26="Minggu"</formula>
    </cfRule>
  </conditionalFormatting>
  <conditionalFormatting sqref="G26">
    <cfRule type="expression" dxfId="4775" priority="5456">
      <formula>$C26="Minggu"</formula>
    </cfRule>
  </conditionalFormatting>
  <conditionalFormatting sqref="G26">
    <cfRule type="expression" dxfId="4774" priority="5455">
      <formula>$C29="Minggu"</formula>
    </cfRule>
  </conditionalFormatting>
  <conditionalFormatting sqref="G26">
    <cfRule type="expression" dxfId="4773" priority="5454">
      <formula>$C29="Minggu"</formula>
    </cfRule>
  </conditionalFormatting>
  <conditionalFormatting sqref="G26">
    <cfRule type="expression" dxfId="4772" priority="5453">
      <formula>$C29="Minggu"</formula>
    </cfRule>
  </conditionalFormatting>
  <conditionalFormatting sqref="H26">
    <cfRule type="expression" dxfId="4771" priority="5452">
      <formula>$C26="Minggu"</formula>
    </cfRule>
  </conditionalFormatting>
  <conditionalFormatting sqref="H26">
    <cfRule type="expression" dxfId="4770" priority="5451">
      <formula>$C26="Minggu"</formula>
    </cfRule>
  </conditionalFormatting>
  <conditionalFormatting sqref="H26">
    <cfRule type="expression" dxfId="4769" priority="5450">
      <formula>$C26="Minggu"</formula>
    </cfRule>
  </conditionalFormatting>
  <conditionalFormatting sqref="H26">
    <cfRule type="expression" dxfId="4768" priority="5449">
      <formula>$C26="Minggu"</formula>
    </cfRule>
  </conditionalFormatting>
  <conditionalFormatting sqref="E29">
    <cfRule type="expression" dxfId="4767" priority="5448">
      <formula>$C29="Minggu"</formula>
    </cfRule>
  </conditionalFormatting>
  <conditionalFormatting sqref="D29">
    <cfRule type="expression" dxfId="4766" priority="5447">
      <formula>$C32="Minggu"</formula>
    </cfRule>
  </conditionalFormatting>
  <conditionalFormatting sqref="D29">
    <cfRule type="expression" dxfId="4765" priority="5446">
      <formula>$C32="Minggu"</formula>
    </cfRule>
  </conditionalFormatting>
  <conditionalFormatting sqref="D29">
    <cfRule type="expression" dxfId="4764" priority="5445">
      <formula>$C29="Minggu"</formula>
    </cfRule>
  </conditionalFormatting>
  <conditionalFormatting sqref="D29">
    <cfRule type="expression" dxfId="4763" priority="5444">
      <formula>$C32="Minggu"</formula>
    </cfRule>
  </conditionalFormatting>
  <conditionalFormatting sqref="D29">
    <cfRule type="expression" dxfId="4762" priority="5443">
      <formula>$C32="Minggu"</formula>
    </cfRule>
  </conditionalFormatting>
  <conditionalFormatting sqref="H29">
    <cfRule type="expression" dxfId="4761" priority="5442">
      <formula>$C29="Minggu"</formula>
    </cfRule>
  </conditionalFormatting>
  <conditionalFormatting sqref="G29">
    <cfRule type="expression" dxfId="4760" priority="5441">
      <formula>$C32="Minggu"</formula>
    </cfRule>
  </conditionalFormatting>
  <conditionalFormatting sqref="G29">
    <cfRule type="expression" dxfId="4759" priority="5440">
      <formula>$C32="Minggu"</formula>
    </cfRule>
  </conditionalFormatting>
  <conditionalFormatting sqref="G29">
    <cfRule type="expression" dxfId="4758" priority="5439">
      <formula>$C29="Minggu"</formula>
    </cfRule>
  </conditionalFormatting>
  <conditionalFormatting sqref="G29">
    <cfRule type="expression" dxfId="4757" priority="5438">
      <formula>$C32="Minggu"</formula>
    </cfRule>
  </conditionalFormatting>
  <conditionalFormatting sqref="G29">
    <cfRule type="expression" dxfId="4756" priority="5437">
      <formula>$C32="Minggu"</formula>
    </cfRule>
  </conditionalFormatting>
  <conditionalFormatting sqref="E30">
    <cfRule type="expression" dxfId="4755" priority="5436">
      <formula>$C30="Minggu"</formula>
    </cfRule>
  </conditionalFormatting>
  <conditionalFormatting sqref="H30">
    <cfRule type="expression" dxfId="4754" priority="5431">
      <formula>$C30="Minggu"</formula>
    </cfRule>
  </conditionalFormatting>
  <conditionalFormatting sqref="E31">
    <cfRule type="expression" dxfId="4753" priority="5426">
      <formula>$C31="Minggu"</formula>
    </cfRule>
  </conditionalFormatting>
  <conditionalFormatting sqref="H31">
    <cfRule type="expression" dxfId="4752" priority="5421">
      <formula>$C31="Minggu"</formula>
    </cfRule>
  </conditionalFormatting>
  <conditionalFormatting sqref="E32">
    <cfRule type="expression" dxfId="4751" priority="5416">
      <formula>$C32="Minggu"</formula>
    </cfRule>
  </conditionalFormatting>
  <conditionalFormatting sqref="D32">
    <cfRule type="expression" dxfId="4750" priority="5413">
      <formula>$C32="Minggu"</formula>
    </cfRule>
  </conditionalFormatting>
  <conditionalFormatting sqref="H32">
    <cfRule type="expression" dxfId="4749" priority="5410">
      <formula>$C32="Minggu"</formula>
    </cfRule>
  </conditionalFormatting>
  <conditionalFormatting sqref="G32">
    <cfRule type="expression" dxfId="4748" priority="5407">
      <formula>$C32="Minggu"</formula>
    </cfRule>
  </conditionalFormatting>
  <conditionalFormatting sqref="B31">
    <cfRule type="expression" dxfId="4747" priority="5397">
      <formula>$C31="Minggu"</formula>
    </cfRule>
  </conditionalFormatting>
  <conditionalFormatting sqref="B28">
    <cfRule type="expression" dxfId="4746" priority="5394">
      <formula>$C28="Minggu"</formula>
    </cfRule>
  </conditionalFormatting>
  <conditionalFormatting sqref="B28">
    <cfRule type="expression" dxfId="4745" priority="5393">
      <formula>$C31="Minggu"</formula>
    </cfRule>
  </conditionalFormatting>
  <conditionalFormatting sqref="G6">
    <cfRule type="expression" dxfId="4744" priority="5386">
      <formula>$C6="Minggu"</formula>
    </cfRule>
  </conditionalFormatting>
  <conditionalFormatting sqref="G6">
    <cfRule type="expression" dxfId="4743" priority="5385">
      <formula>$C6="Minggu"</formula>
    </cfRule>
  </conditionalFormatting>
  <conditionalFormatting sqref="E7">
    <cfRule type="expression" dxfId="4742" priority="5384">
      <formula>$C7="Minggu"</formula>
    </cfRule>
  </conditionalFormatting>
  <conditionalFormatting sqref="D7">
    <cfRule type="expression" dxfId="4741" priority="5383">
      <formula>$C10="Minggu"</formula>
    </cfRule>
  </conditionalFormatting>
  <conditionalFormatting sqref="H7">
    <cfRule type="expression" dxfId="4740" priority="5382">
      <formula>$C7="Minggu"</formula>
    </cfRule>
  </conditionalFormatting>
  <conditionalFormatting sqref="G7">
    <cfRule type="expression" dxfId="4739" priority="5381">
      <formula>$C10="Minggu"</formula>
    </cfRule>
  </conditionalFormatting>
  <conditionalFormatting sqref="E8">
    <cfRule type="expression" dxfId="4738" priority="5380">
      <formula>$C8="Minggu"</formula>
    </cfRule>
  </conditionalFormatting>
  <conditionalFormatting sqref="D8">
    <cfRule type="expression" dxfId="4737" priority="5379">
      <formula>$C11="Minggu"</formula>
    </cfRule>
  </conditionalFormatting>
  <conditionalFormatting sqref="H8">
    <cfRule type="expression" dxfId="4736" priority="5378">
      <formula>$C8="Minggu"</formula>
    </cfRule>
  </conditionalFormatting>
  <conditionalFormatting sqref="G8">
    <cfRule type="expression" dxfId="4735" priority="5377">
      <formula>$C11="Minggu"</formula>
    </cfRule>
  </conditionalFormatting>
  <conditionalFormatting sqref="E9">
    <cfRule type="expression" dxfId="4734" priority="5376">
      <formula>$C9="Minggu"</formula>
    </cfRule>
  </conditionalFormatting>
  <conditionalFormatting sqref="D9">
    <cfRule type="expression" dxfId="4733" priority="5375">
      <formula>$C12="Minggu"</formula>
    </cfRule>
  </conditionalFormatting>
  <conditionalFormatting sqref="G9">
    <cfRule type="expression" dxfId="4732" priority="5374">
      <formula>$C9="Minggu"</formula>
    </cfRule>
  </conditionalFormatting>
  <conditionalFormatting sqref="H9">
    <cfRule type="expression" dxfId="4731" priority="5373">
      <formula>$C9="Minggu"</formula>
    </cfRule>
  </conditionalFormatting>
  <conditionalFormatting sqref="G9:H9">
    <cfRule type="expression" dxfId="4730" priority="5372">
      <formula>$C9="Minggu"</formula>
    </cfRule>
  </conditionalFormatting>
  <conditionalFormatting sqref="G9">
    <cfRule type="expression" dxfId="4729" priority="5371">
      <formula>$C9="Minggu"</formula>
    </cfRule>
  </conditionalFormatting>
  <conditionalFormatting sqref="G9:H9">
    <cfRule type="expression" dxfId="4728" priority="5370">
      <formula>$C9="Minggu"</formula>
    </cfRule>
  </conditionalFormatting>
  <conditionalFormatting sqref="H9">
    <cfRule type="expression" dxfId="4727" priority="5369">
      <formula>$C9="Minggu"</formula>
    </cfRule>
  </conditionalFormatting>
  <conditionalFormatting sqref="G9">
    <cfRule type="expression" dxfId="4726" priority="5368">
      <formula>$C12="Minggu"</formula>
    </cfRule>
  </conditionalFormatting>
  <conditionalFormatting sqref="H9">
    <cfRule type="expression" dxfId="4725" priority="5367">
      <formula>$C9="Minggu"</formula>
    </cfRule>
  </conditionalFormatting>
  <conditionalFormatting sqref="G9">
    <cfRule type="expression" dxfId="4724" priority="5366">
      <formula>$C12="Minggu"</formula>
    </cfRule>
  </conditionalFormatting>
  <conditionalFormatting sqref="H9">
    <cfRule type="expression" dxfId="4723" priority="5365">
      <formula>$C9="Minggu"</formula>
    </cfRule>
  </conditionalFormatting>
  <conditionalFormatting sqref="G9">
    <cfRule type="expression" dxfId="4722" priority="5364">
      <formula>$C12="Minggu"</formula>
    </cfRule>
  </conditionalFormatting>
  <conditionalFormatting sqref="E10">
    <cfRule type="expression" dxfId="4721" priority="5363">
      <formula>$C10="Minggu"</formula>
    </cfRule>
  </conditionalFormatting>
  <conditionalFormatting sqref="D10">
    <cfRule type="expression" dxfId="4720" priority="5362">
      <formula>$C13="Minggu"</formula>
    </cfRule>
  </conditionalFormatting>
  <conditionalFormatting sqref="H10">
    <cfRule type="expression" dxfId="4719" priority="5361">
      <formula>$C10="Minggu"</formula>
    </cfRule>
  </conditionalFormatting>
  <conditionalFormatting sqref="G10">
    <cfRule type="expression" dxfId="4718" priority="5360">
      <formula>$C13="Minggu"</formula>
    </cfRule>
  </conditionalFormatting>
  <conditionalFormatting sqref="E13">
    <cfRule type="expression" dxfId="4717" priority="5359">
      <formula>$C13="Minggu"</formula>
    </cfRule>
  </conditionalFormatting>
  <conditionalFormatting sqref="D13">
    <cfRule type="expression" dxfId="4716" priority="5358">
      <formula>$C16="Minggu"</formula>
    </cfRule>
  </conditionalFormatting>
  <conditionalFormatting sqref="H13">
    <cfRule type="expression" dxfId="4715" priority="5357">
      <formula>$C13="Minggu"</formula>
    </cfRule>
  </conditionalFormatting>
  <conditionalFormatting sqref="G13">
    <cfRule type="expression" dxfId="4714" priority="5356">
      <formula>$C16="Minggu"</formula>
    </cfRule>
  </conditionalFormatting>
  <conditionalFormatting sqref="E14">
    <cfRule type="expression" dxfId="4713" priority="5355">
      <formula>$C14="Minggu"</formula>
    </cfRule>
  </conditionalFormatting>
  <conditionalFormatting sqref="D14">
    <cfRule type="expression" dxfId="4712" priority="5354">
      <formula>$C17="Minggu"</formula>
    </cfRule>
  </conditionalFormatting>
  <conditionalFormatting sqref="H14">
    <cfRule type="expression" dxfId="4711" priority="5353">
      <formula>$C14="Minggu"</formula>
    </cfRule>
  </conditionalFormatting>
  <conditionalFormatting sqref="G14">
    <cfRule type="expression" dxfId="4710" priority="5352">
      <formula>$C17="Minggu"</formula>
    </cfRule>
  </conditionalFormatting>
  <conditionalFormatting sqref="D15">
    <cfRule type="expression" dxfId="4709" priority="5351">
      <formula>$C18="Minggu"</formula>
    </cfRule>
  </conditionalFormatting>
  <conditionalFormatting sqref="G15">
    <cfRule type="expression" dxfId="4708" priority="5350">
      <formula>$C18="Minggu"</formula>
    </cfRule>
  </conditionalFormatting>
  <conditionalFormatting sqref="D16">
    <cfRule type="expression" dxfId="4707" priority="5349">
      <formula>$C19="Minggu"</formula>
    </cfRule>
  </conditionalFormatting>
  <conditionalFormatting sqref="G16">
    <cfRule type="expression" dxfId="4706" priority="5348">
      <formula>$C19="Minggu"</formula>
    </cfRule>
  </conditionalFormatting>
  <conditionalFormatting sqref="H16">
    <cfRule type="expression" dxfId="4705" priority="5347">
      <formula>$C16="Minggu"</formula>
    </cfRule>
  </conditionalFormatting>
  <conditionalFormatting sqref="H16">
    <cfRule type="expression" dxfId="4704" priority="5346">
      <formula>$C16="Minggu"</formula>
    </cfRule>
  </conditionalFormatting>
  <conditionalFormatting sqref="H16">
    <cfRule type="expression" dxfId="4703" priority="5345">
      <formula>$C16="Minggu"</formula>
    </cfRule>
  </conditionalFormatting>
  <conditionalFormatting sqref="H16">
    <cfRule type="expression" dxfId="4702" priority="5344">
      <formula>$C16="Minggu"</formula>
    </cfRule>
  </conditionalFormatting>
  <conditionalFormatting sqref="H16">
    <cfRule type="expression" dxfId="4701" priority="5343">
      <formula>$C16="Minggu"</formula>
    </cfRule>
  </conditionalFormatting>
  <conditionalFormatting sqref="E17">
    <cfRule type="expression" dxfId="4700" priority="5342">
      <formula>$C17="Minggu"</formula>
    </cfRule>
  </conditionalFormatting>
  <conditionalFormatting sqref="D17">
    <cfRule type="expression" dxfId="4699" priority="5341">
      <formula>$C20="Minggu"</formula>
    </cfRule>
  </conditionalFormatting>
  <conditionalFormatting sqref="H17">
    <cfRule type="expression" dxfId="4698" priority="5340">
      <formula>$C17="Minggu"</formula>
    </cfRule>
  </conditionalFormatting>
  <conditionalFormatting sqref="G17">
    <cfRule type="expression" dxfId="4697" priority="5339">
      <formula>$C20="Minggu"</formula>
    </cfRule>
  </conditionalFormatting>
  <conditionalFormatting sqref="E20">
    <cfRule type="expression" dxfId="4696" priority="5338">
      <formula>$C20="Minggu"</formula>
    </cfRule>
  </conditionalFormatting>
  <conditionalFormatting sqref="D20">
    <cfRule type="expression" dxfId="4695" priority="5337">
      <formula>$C23="Minggu"</formula>
    </cfRule>
  </conditionalFormatting>
  <conditionalFormatting sqref="H20">
    <cfRule type="expression" dxfId="4694" priority="5336">
      <formula>$C20="Minggu"</formula>
    </cfRule>
  </conditionalFormatting>
  <conditionalFormatting sqref="G20">
    <cfRule type="expression" dxfId="4693" priority="5335">
      <formula>$C23="Minggu"</formula>
    </cfRule>
  </conditionalFormatting>
  <conditionalFormatting sqref="D21">
    <cfRule type="expression" dxfId="4692" priority="5334">
      <formula>$C24="Minggu"</formula>
    </cfRule>
  </conditionalFormatting>
  <conditionalFormatting sqref="D21">
    <cfRule type="expression" dxfId="4691" priority="5333">
      <formula>$C24="Minggu"</formula>
    </cfRule>
  </conditionalFormatting>
  <conditionalFormatting sqref="G21">
    <cfRule type="expression" dxfId="4690" priority="5332">
      <formula>$C24="Minggu"</formula>
    </cfRule>
  </conditionalFormatting>
  <conditionalFormatting sqref="D22">
    <cfRule type="expression" dxfId="4689" priority="5331">
      <formula>$C25="Minggu"</formula>
    </cfRule>
  </conditionalFormatting>
  <conditionalFormatting sqref="D22">
    <cfRule type="expression" dxfId="4688" priority="5330">
      <formula>$C25="Minggu"</formula>
    </cfRule>
  </conditionalFormatting>
  <conditionalFormatting sqref="G22">
    <cfRule type="expression" dxfId="4687" priority="5329">
      <formula>$C25="Minggu"</formula>
    </cfRule>
  </conditionalFormatting>
  <conditionalFormatting sqref="G22">
    <cfRule type="expression" dxfId="4686" priority="5328">
      <formula>$C25="Minggu"</formula>
    </cfRule>
  </conditionalFormatting>
  <conditionalFormatting sqref="D23">
    <cfRule type="expression" dxfId="4685" priority="5327">
      <formula>$C26="Minggu"</formula>
    </cfRule>
  </conditionalFormatting>
  <conditionalFormatting sqref="D23">
    <cfRule type="expression" dxfId="4684" priority="5326">
      <formula>$C26="Minggu"</formula>
    </cfRule>
  </conditionalFormatting>
  <conditionalFormatting sqref="G23">
    <cfRule type="expression" dxfId="4683" priority="5325">
      <formula>$C26="Minggu"</formula>
    </cfRule>
  </conditionalFormatting>
  <conditionalFormatting sqref="G23">
    <cfRule type="expression" dxfId="4682" priority="5324">
      <formula>$C26="Minggu"</formula>
    </cfRule>
  </conditionalFormatting>
  <conditionalFormatting sqref="E27">
    <cfRule type="expression" dxfId="4681" priority="5323">
      <formula>$C27="Minggu"</formula>
    </cfRule>
  </conditionalFormatting>
  <conditionalFormatting sqref="D27">
    <cfRule type="expression" dxfId="4680" priority="5322">
      <formula>$C30="Minggu"</formula>
    </cfRule>
  </conditionalFormatting>
  <conditionalFormatting sqref="D27">
    <cfRule type="expression" dxfId="4679" priority="5321">
      <formula>$C30="Minggu"</formula>
    </cfRule>
  </conditionalFormatting>
  <conditionalFormatting sqref="D27">
    <cfRule type="expression" dxfId="4678" priority="5320">
      <formula>$C30="Minggu"</formula>
    </cfRule>
  </conditionalFormatting>
  <conditionalFormatting sqref="D27">
    <cfRule type="expression" dxfId="4677" priority="5319">
      <formula>$C27="Minggu"</formula>
    </cfRule>
  </conditionalFormatting>
  <conditionalFormatting sqref="D27">
    <cfRule type="expression" dxfId="4676" priority="5318">
      <formula>$C30="Minggu"</formula>
    </cfRule>
  </conditionalFormatting>
  <conditionalFormatting sqref="H27">
    <cfRule type="expression" dxfId="4675" priority="5317">
      <formula>$C27="Minggu"</formula>
    </cfRule>
  </conditionalFormatting>
  <conditionalFormatting sqref="G27">
    <cfRule type="expression" dxfId="4674" priority="5316">
      <formula>$C30="Minggu"</formula>
    </cfRule>
  </conditionalFormatting>
  <conditionalFormatting sqref="G27">
    <cfRule type="expression" dxfId="4673" priority="5315">
      <formula>$C30="Minggu"</formula>
    </cfRule>
  </conditionalFormatting>
  <conditionalFormatting sqref="G27">
    <cfRule type="expression" dxfId="4672" priority="5314">
      <formula>$C30="Minggu"</formula>
    </cfRule>
  </conditionalFormatting>
  <conditionalFormatting sqref="G27">
    <cfRule type="expression" dxfId="4671" priority="5313">
      <formula>$C27="Minggu"</formula>
    </cfRule>
  </conditionalFormatting>
  <conditionalFormatting sqref="G27">
    <cfRule type="expression" dxfId="4670" priority="5312">
      <formula>$C30="Minggu"</formula>
    </cfRule>
  </conditionalFormatting>
  <conditionalFormatting sqref="E24">
    <cfRule type="expression" dxfId="4669" priority="5311">
      <formula>$C24="Minggu"</formula>
    </cfRule>
  </conditionalFormatting>
  <conditionalFormatting sqref="D24">
    <cfRule type="expression" dxfId="4668" priority="5310">
      <formula>$C27="Minggu"</formula>
    </cfRule>
  </conditionalFormatting>
  <conditionalFormatting sqref="D24">
    <cfRule type="expression" dxfId="4667" priority="5309">
      <formula>$C27="Minggu"</formula>
    </cfRule>
  </conditionalFormatting>
  <conditionalFormatting sqref="D24">
    <cfRule type="expression" dxfId="4666" priority="5308">
      <formula>$C27="Minggu"</formula>
    </cfRule>
  </conditionalFormatting>
  <conditionalFormatting sqref="H24">
    <cfRule type="expression" dxfId="4665" priority="5307">
      <formula>$C24="Minggu"</formula>
    </cfRule>
  </conditionalFormatting>
  <conditionalFormatting sqref="G24">
    <cfRule type="expression" dxfId="4664" priority="5306">
      <formula>$C27="Minggu"</formula>
    </cfRule>
  </conditionalFormatting>
  <conditionalFormatting sqref="G24">
    <cfRule type="expression" dxfId="4663" priority="5305">
      <formula>$C27="Minggu"</formula>
    </cfRule>
  </conditionalFormatting>
  <conditionalFormatting sqref="G24">
    <cfRule type="expression" dxfId="4662" priority="5304">
      <formula>$C27="Minggu"</formula>
    </cfRule>
  </conditionalFormatting>
  <conditionalFormatting sqref="D28">
    <cfRule type="expression" dxfId="4661" priority="5303">
      <formula>$C31="Minggu"</formula>
    </cfRule>
  </conditionalFormatting>
  <conditionalFormatting sqref="D28">
    <cfRule type="expression" dxfId="4660" priority="5302">
      <formula>$C31="Minggu"</formula>
    </cfRule>
  </conditionalFormatting>
  <conditionalFormatting sqref="D28">
    <cfRule type="expression" dxfId="4659" priority="5301">
      <formula>$C31="Minggu"</formula>
    </cfRule>
  </conditionalFormatting>
  <conditionalFormatting sqref="D28">
    <cfRule type="expression" dxfId="4658" priority="5300">
      <formula>$C31="Minggu"</formula>
    </cfRule>
  </conditionalFormatting>
  <conditionalFormatting sqref="D28">
    <cfRule type="expression" dxfId="4657" priority="5299">
      <formula>$C31="Minggu"</formula>
    </cfRule>
  </conditionalFormatting>
  <conditionalFormatting sqref="G28">
    <cfRule type="expression" dxfId="4656" priority="5298">
      <formula>$C31="Minggu"</formula>
    </cfRule>
  </conditionalFormatting>
  <conditionalFormatting sqref="G28">
    <cfRule type="expression" dxfId="4655" priority="5297">
      <formula>$C31="Minggu"</formula>
    </cfRule>
  </conditionalFormatting>
  <conditionalFormatting sqref="G28">
    <cfRule type="expression" dxfId="4654" priority="5296">
      <formula>$C31="Minggu"</formula>
    </cfRule>
  </conditionalFormatting>
  <conditionalFormatting sqref="G28">
    <cfRule type="expression" dxfId="4653" priority="5295">
      <formula>$C31="Minggu"</formula>
    </cfRule>
  </conditionalFormatting>
  <conditionalFormatting sqref="G28">
    <cfRule type="expression" dxfId="4652" priority="5294">
      <formula>$C31="Minggu"</formula>
    </cfRule>
  </conditionalFormatting>
  <conditionalFormatting sqref="E29">
    <cfRule type="expression" dxfId="4651" priority="5293">
      <formula>$C29="Minggu"</formula>
    </cfRule>
  </conditionalFormatting>
  <conditionalFormatting sqref="D29">
    <cfRule type="expression" dxfId="4650" priority="5292">
      <formula>$C32="Minggu"</formula>
    </cfRule>
  </conditionalFormatting>
  <conditionalFormatting sqref="D29">
    <cfRule type="expression" dxfId="4649" priority="5291">
      <formula>$C32="Minggu"</formula>
    </cfRule>
  </conditionalFormatting>
  <conditionalFormatting sqref="D29">
    <cfRule type="expression" dxfId="4648" priority="5290">
      <formula>$C32="Minggu"</formula>
    </cfRule>
  </conditionalFormatting>
  <conditionalFormatting sqref="D29">
    <cfRule type="expression" dxfId="4647" priority="5289">
      <formula>$C29="Minggu"</formula>
    </cfRule>
  </conditionalFormatting>
  <conditionalFormatting sqref="D29">
    <cfRule type="expression" dxfId="4646" priority="5288">
      <formula>$C32="Minggu"</formula>
    </cfRule>
  </conditionalFormatting>
  <conditionalFormatting sqref="D29">
    <cfRule type="expression" dxfId="4645" priority="5287">
      <formula>$C32="Minggu"</formula>
    </cfRule>
  </conditionalFormatting>
  <conditionalFormatting sqref="D29">
    <cfRule type="expression" dxfId="4644" priority="5286">
      <formula>$C32="Minggu"</formula>
    </cfRule>
  </conditionalFormatting>
  <conditionalFormatting sqref="H29">
    <cfRule type="expression" dxfId="4643" priority="5285">
      <formula>$C29="Minggu"</formula>
    </cfRule>
  </conditionalFormatting>
  <conditionalFormatting sqref="G29">
    <cfRule type="expression" dxfId="4642" priority="5284">
      <formula>$C32="Minggu"</formula>
    </cfRule>
  </conditionalFormatting>
  <conditionalFormatting sqref="G29">
    <cfRule type="expression" dxfId="4641" priority="5283">
      <formula>$C32="Minggu"</formula>
    </cfRule>
  </conditionalFormatting>
  <conditionalFormatting sqref="G29">
    <cfRule type="expression" dxfId="4640" priority="5282">
      <formula>$C32="Minggu"</formula>
    </cfRule>
  </conditionalFormatting>
  <conditionalFormatting sqref="G29">
    <cfRule type="expression" dxfId="4639" priority="5281">
      <formula>$C29="Minggu"</formula>
    </cfRule>
  </conditionalFormatting>
  <conditionalFormatting sqref="G29">
    <cfRule type="expression" dxfId="4638" priority="5280">
      <formula>$C32="Minggu"</formula>
    </cfRule>
  </conditionalFormatting>
  <conditionalFormatting sqref="G29">
    <cfRule type="expression" dxfId="4637" priority="5279">
      <formula>$C32="Minggu"</formula>
    </cfRule>
  </conditionalFormatting>
  <conditionalFormatting sqref="G29">
    <cfRule type="expression" dxfId="4636" priority="5278">
      <formula>$C32="Minggu"</formula>
    </cfRule>
  </conditionalFormatting>
  <conditionalFormatting sqref="E30">
    <cfRule type="expression" dxfId="4635" priority="5277">
      <formula>$C30="Minggu"</formula>
    </cfRule>
  </conditionalFormatting>
  <conditionalFormatting sqref="D30">
    <cfRule type="expression" dxfId="4634" priority="5272">
      <formula>$C30="Minggu"</formula>
    </cfRule>
  </conditionalFormatting>
  <conditionalFormatting sqref="H30">
    <cfRule type="expression" dxfId="4633" priority="5270">
      <formula>$C30="Minggu"</formula>
    </cfRule>
  </conditionalFormatting>
  <conditionalFormatting sqref="G30">
    <cfRule type="expression" dxfId="4632" priority="5265">
      <formula>$C30="Minggu"</formula>
    </cfRule>
  </conditionalFormatting>
  <conditionalFormatting sqref="E31">
    <cfRule type="expression" dxfId="4631" priority="5263">
      <formula>$C31="Minggu"</formula>
    </cfRule>
  </conditionalFormatting>
  <conditionalFormatting sqref="H31">
    <cfRule type="expression" dxfId="4630" priority="5258">
      <formula>$C31="Minggu"</formula>
    </cfRule>
  </conditionalFormatting>
  <conditionalFormatting sqref="A33:B33 D30 G30 D33:I33 B21:B22 B18:B19 B24:B30 B32:B36">
    <cfRule type="expression" dxfId="4629" priority="6200">
      <formula>#REF!="Minggu"</formula>
    </cfRule>
  </conditionalFormatting>
  <conditionalFormatting sqref="B30">
    <cfRule type="expression" dxfId="4628" priority="5204">
      <formula>$C30="Minggu"</formula>
    </cfRule>
  </conditionalFormatting>
  <conditionalFormatting sqref="B28:B29">
    <cfRule type="expression" dxfId="4627" priority="5201">
      <formula>$C31="Minggu"</formula>
    </cfRule>
  </conditionalFormatting>
  <conditionalFormatting sqref="B27">
    <cfRule type="expression" dxfId="4626" priority="5200">
      <formula>$C27="Minggu"</formula>
    </cfRule>
  </conditionalFormatting>
  <conditionalFormatting sqref="B28">
    <cfRule type="expression" dxfId="4625" priority="5198">
      <formula>$C28="Minggu"</formula>
    </cfRule>
  </conditionalFormatting>
  <conditionalFormatting sqref="B28">
    <cfRule type="expression" dxfId="4624" priority="5197">
      <formula>$C31="Minggu"</formula>
    </cfRule>
  </conditionalFormatting>
  <conditionalFormatting sqref="B25">
    <cfRule type="expression" dxfId="4623" priority="5196">
      <formula>$C25="Minggu"</formula>
    </cfRule>
  </conditionalFormatting>
  <conditionalFormatting sqref="B25">
    <cfRule type="expression" dxfId="4622" priority="5195">
      <formula>$C28="Minggu"</formula>
    </cfRule>
  </conditionalFormatting>
  <conditionalFormatting sqref="B32">
    <cfRule type="expression" dxfId="4621" priority="5191">
      <formula>$C32="Minggu"</formula>
    </cfRule>
  </conditionalFormatting>
  <conditionalFormatting sqref="B33">
    <cfRule type="expression" dxfId="4620" priority="5189">
      <formula>$C30="Minggu"</formula>
    </cfRule>
  </conditionalFormatting>
  <conditionalFormatting sqref="D26 G26 D29:D30 G29:G30 D32:D33 G32:G33 B19:B20 B22:B23 B25:B37">
    <cfRule type="expression" dxfId="4619" priority="5180">
      <formula>#REF!="Minggu"</formula>
    </cfRule>
  </conditionalFormatting>
  <conditionalFormatting sqref="G6">
    <cfRule type="expression" dxfId="4618" priority="5179">
      <formula>$C6="Minggu"</formula>
    </cfRule>
  </conditionalFormatting>
  <conditionalFormatting sqref="H6">
    <cfRule type="expression" dxfId="4617" priority="5178">
      <formula>$C6="Minggu"</formula>
    </cfRule>
  </conditionalFormatting>
  <conditionalFormatting sqref="G6">
    <cfRule type="expression" dxfId="4616" priority="5177">
      <formula>$C6="Minggu"</formula>
    </cfRule>
  </conditionalFormatting>
  <conditionalFormatting sqref="G6">
    <cfRule type="expression" dxfId="4615" priority="5176">
      <formula>$C6="Minggu"</formula>
    </cfRule>
  </conditionalFormatting>
  <conditionalFormatting sqref="G6">
    <cfRule type="expression" dxfId="4614" priority="5175">
      <formula>$C6="Minggu"</formula>
    </cfRule>
  </conditionalFormatting>
  <conditionalFormatting sqref="H7">
    <cfRule type="expression" dxfId="4613" priority="5174">
      <formula>$C7="Minggu"</formula>
    </cfRule>
  </conditionalFormatting>
  <conditionalFormatting sqref="H7">
    <cfRule type="expression" dxfId="4612" priority="5173">
      <formula>$C7="Minggu"</formula>
    </cfRule>
  </conditionalFormatting>
  <conditionalFormatting sqref="H7">
    <cfRule type="expression" dxfId="4611" priority="5172">
      <formula>$C7="Minggu"</formula>
    </cfRule>
  </conditionalFormatting>
  <conditionalFormatting sqref="H7">
    <cfRule type="expression" dxfId="4610" priority="5171">
      <formula>$C7="Minggu"</formula>
    </cfRule>
  </conditionalFormatting>
  <conditionalFormatting sqref="H7">
    <cfRule type="expression" dxfId="4609" priority="5170">
      <formula>$C7="Minggu"</formula>
    </cfRule>
  </conditionalFormatting>
  <conditionalFormatting sqref="H7">
    <cfRule type="expression" dxfId="4608" priority="5169">
      <formula>$C7="Minggu"</formula>
    </cfRule>
  </conditionalFormatting>
  <conditionalFormatting sqref="H7">
    <cfRule type="expression" dxfId="4607" priority="5168">
      <formula>$C7="Minggu"</formula>
    </cfRule>
  </conditionalFormatting>
  <conditionalFormatting sqref="G7">
    <cfRule type="expression" dxfId="4606" priority="5167">
      <formula>$C7="Minggu"</formula>
    </cfRule>
  </conditionalFormatting>
  <conditionalFormatting sqref="G7">
    <cfRule type="expression" dxfId="4605" priority="5166">
      <formula>$C7="Minggu"</formula>
    </cfRule>
  </conditionalFormatting>
  <conditionalFormatting sqref="G7">
    <cfRule type="expression" dxfId="4604" priority="5165">
      <formula>$C7="Minggu"</formula>
    </cfRule>
  </conditionalFormatting>
  <conditionalFormatting sqref="G7">
    <cfRule type="expression" dxfId="4603" priority="5164">
      <formula>$C10="Minggu"</formula>
    </cfRule>
  </conditionalFormatting>
  <conditionalFormatting sqref="G7">
    <cfRule type="expression" dxfId="4602" priority="5163">
      <formula>$C10="Minggu"</formula>
    </cfRule>
  </conditionalFormatting>
  <conditionalFormatting sqref="E10">
    <cfRule type="expression" dxfId="4601" priority="5162">
      <formula>$C10="Minggu"</formula>
    </cfRule>
  </conditionalFormatting>
  <conditionalFormatting sqref="D10">
    <cfRule type="expression" dxfId="4600" priority="5161">
      <formula>$C13="Minggu"</formula>
    </cfRule>
  </conditionalFormatting>
  <conditionalFormatting sqref="E10">
    <cfRule type="expression" dxfId="4599" priority="5160">
      <formula>$C10="Minggu"</formula>
    </cfRule>
  </conditionalFormatting>
  <conditionalFormatting sqref="H10">
    <cfRule type="expression" dxfId="4598" priority="5159">
      <formula>$C10="Minggu"</formula>
    </cfRule>
  </conditionalFormatting>
  <conditionalFormatting sqref="G10">
    <cfRule type="expression" dxfId="4597" priority="5158">
      <formula>$C13="Minggu"</formula>
    </cfRule>
  </conditionalFormatting>
  <conditionalFormatting sqref="H10">
    <cfRule type="expression" dxfId="4596" priority="5157">
      <formula>$C10="Minggu"</formula>
    </cfRule>
  </conditionalFormatting>
  <conditionalFormatting sqref="D11">
    <cfRule type="expression" dxfId="4595" priority="5156">
      <formula>$C14="Minggu"</formula>
    </cfRule>
  </conditionalFormatting>
  <conditionalFormatting sqref="G11">
    <cfRule type="expression" dxfId="4594" priority="5155">
      <formula>$C14="Minggu"</formula>
    </cfRule>
  </conditionalFormatting>
  <conditionalFormatting sqref="D12">
    <cfRule type="expression" dxfId="4593" priority="5154">
      <formula>$C15="Minggu"</formula>
    </cfRule>
  </conditionalFormatting>
  <conditionalFormatting sqref="G12">
    <cfRule type="expression" dxfId="4592" priority="5153">
      <formula>$C15="Minggu"</formula>
    </cfRule>
  </conditionalFormatting>
  <conditionalFormatting sqref="H12">
    <cfRule type="expression" dxfId="4591" priority="5152">
      <formula>$C12="Minggu"</formula>
    </cfRule>
  </conditionalFormatting>
  <conditionalFormatting sqref="H12">
    <cfRule type="expression" dxfId="4590" priority="5151">
      <formula>$C12="Minggu"</formula>
    </cfRule>
  </conditionalFormatting>
  <conditionalFormatting sqref="H12">
    <cfRule type="expression" dxfId="4589" priority="5150">
      <formula>$C12="Minggu"</formula>
    </cfRule>
  </conditionalFormatting>
  <conditionalFormatting sqref="H12">
    <cfRule type="expression" dxfId="4588" priority="5149">
      <formula>$C12="Minggu"</formula>
    </cfRule>
  </conditionalFormatting>
  <conditionalFormatting sqref="D13">
    <cfRule type="expression" dxfId="4587" priority="5148">
      <formula>$C16="Minggu"</formula>
    </cfRule>
  </conditionalFormatting>
  <conditionalFormatting sqref="G13">
    <cfRule type="expression" dxfId="4586" priority="5147">
      <formula>$C16="Minggu"</formula>
    </cfRule>
  </conditionalFormatting>
  <conditionalFormatting sqref="H13">
    <cfRule type="expression" dxfId="4585" priority="5146">
      <formula>$C13="Minggu"</formula>
    </cfRule>
  </conditionalFormatting>
  <conditionalFormatting sqref="H13">
    <cfRule type="expression" dxfId="4584" priority="5145">
      <formula>$C13="Minggu"</formula>
    </cfRule>
  </conditionalFormatting>
  <conditionalFormatting sqref="H13">
    <cfRule type="expression" dxfId="4583" priority="5144">
      <formula>$C13="Minggu"</formula>
    </cfRule>
  </conditionalFormatting>
  <conditionalFormatting sqref="H13">
    <cfRule type="expression" dxfId="4582" priority="5143">
      <formula>$C13="Minggu"</formula>
    </cfRule>
  </conditionalFormatting>
  <conditionalFormatting sqref="D14">
    <cfRule type="expression" dxfId="4581" priority="5142">
      <formula>$C17="Minggu"</formula>
    </cfRule>
  </conditionalFormatting>
  <conditionalFormatting sqref="G14">
    <cfRule type="expression" dxfId="4580" priority="5141">
      <formula>$C14="Minggu"</formula>
    </cfRule>
  </conditionalFormatting>
  <conditionalFormatting sqref="G14">
    <cfRule type="expression" dxfId="4579" priority="5140">
      <formula>$C14="Minggu"</formula>
    </cfRule>
  </conditionalFormatting>
  <conditionalFormatting sqref="G14">
    <cfRule type="expression" dxfId="4578" priority="5139">
      <formula>$C14="Minggu"</formula>
    </cfRule>
  </conditionalFormatting>
  <conditionalFormatting sqref="G14">
    <cfRule type="expression" dxfId="4577" priority="5138">
      <formula>$C14="Minggu"</formula>
    </cfRule>
  </conditionalFormatting>
  <conditionalFormatting sqref="G14">
    <cfRule type="expression" dxfId="4576" priority="5137">
      <formula>$C14="Minggu"</formula>
    </cfRule>
  </conditionalFormatting>
  <conditionalFormatting sqref="G14">
    <cfRule type="expression" dxfId="4575" priority="5136">
      <formula>$C14="Minggu"</formula>
    </cfRule>
  </conditionalFormatting>
  <conditionalFormatting sqref="G14">
    <cfRule type="expression" dxfId="4574" priority="5135">
      <formula>$C17="Minggu"</formula>
    </cfRule>
  </conditionalFormatting>
  <conditionalFormatting sqref="G14">
    <cfRule type="expression" dxfId="4573" priority="5134">
      <formula>$C17="Minggu"</formula>
    </cfRule>
  </conditionalFormatting>
  <conditionalFormatting sqref="G14">
    <cfRule type="expression" dxfId="4572" priority="5133">
      <formula>$C17="Minggu"</formula>
    </cfRule>
  </conditionalFormatting>
  <conditionalFormatting sqref="H14">
    <cfRule type="expression" dxfId="4571" priority="5132">
      <formula>$C14="Minggu"</formula>
    </cfRule>
  </conditionalFormatting>
  <conditionalFormatting sqref="H14">
    <cfRule type="expression" dxfId="4570" priority="5131">
      <formula>$C14="Minggu"</formula>
    </cfRule>
  </conditionalFormatting>
  <conditionalFormatting sqref="H14">
    <cfRule type="expression" dxfId="4569" priority="5130">
      <formula>$C14="Minggu"</formula>
    </cfRule>
  </conditionalFormatting>
  <conditionalFormatting sqref="H14">
    <cfRule type="expression" dxfId="4568" priority="5129">
      <formula>$C14="Minggu"</formula>
    </cfRule>
  </conditionalFormatting>
  <conditionalFormatting sqref="H14">
    <cfRule type="expression" dxfId="4567" priority="5128">
      <formula>$C14="Minggu"</formula>
    </cfRule>
  </conditionalFormatting>
  <conditionalFormatting sqref="H14">
    <cfRule type="expression" dxfId="4566" priority="5127">
      <formula>$C14="Minggu"</formula>
    </cfRule>
  </conditionalFormatting>
  <conditionalFormatting sqref="D17">
    <cfRule type="expression" dxfId="4565" priority="5126">
      <formula>$C20="Minggu"</formula>
    </cfRule>
  </conditionalFormatting>
  <conditionalFormatting sqref="G17">
    <cfRule type="expression" dxfId="4564" priority="5125">
      <formula>$C20="Minggu"</formula>
    </cfRule>
  </conditionalFormatting>
  <conditionalFormatting sqref="D18">
    <cfRule type="expression" dxfId="4563" priority="5124">
      <formula>$C21="Minggu"</formula>
    </cfRule>
  </conditionalFormatting>
  <conditionalFormatting sqref="D18">
    <cfRule type="expression" dxfId="4562" priority="5123">
      <formula>$C21="Minggu"</formula>
    </cfRule>
  </conditionalFormatting>
  <conditionalFormatting sqref="D18">
    <cfRule type="expression" dxfId="4561" priority="5122">
      <formula>$C21="Minggu"</formula>
    </cfRule>
  </conditionalFormatting>
  <conditionalFormatting sqref="G18">
    <cfRule type="expression" dxfId="4560" priority="5121">
      <formula>$C18="Minggu"</formula>
    </cfRule>
  </conditionalFormatting>
  <conditionalFormatting sqref="H18">
    <cfRule type="expression" dxfId="4559" priority="5120">
      <formula>$C18="Minggu"</formula>
    </cfRule>
  </conditionalFormatting>
  <conditionalFormatting sqref="G18">
    <cfRule type="expression" dxfId="4558" priority="5119">
      <formula>$C21="Minggu"</formula>
    </cfRule>
  </conditionalFormatting>
  <conditionalFormatting sqref="H18">
    <cfRule type="expression" dxfId="4557" priority="5118">
      <formula>$C18="Minggu"</formula>
    </cfRule>
  </conditionalFormatting>
  <conditionalFormatting sqref="G18">
    <cfRule type="expression" dxfId="4556" priority="5117">
      <formula>$C21="Minggu"</formula>
    </cfRule>
  </conditionalFormatting>
  <conditionalFormatting sqref="G18">
    <cfRule type="expression" dxfId="4555" priority="5116">
      <formula>$C18="Minggu"</formula>
    </cfRule>
  </conditionalFormatting>
  <conditionalFormatting sqref="H18">
    <cfRule type="expression" dxfId="4554" priority="5115">
      <formula>$C18="Minggu"</formula>
    </cfRule>
  </conditionalFormatting>
  <conditionalFormatting sqref="G18">
    <cfRule type="expression" dxfId="4553" priority="5114">
      <formula>$C21="Minggu"</formula>
    </cfRule>
  </conditionalFormatting>
  <conditionalFormatting sqref="H18">
    <cfRule type="expression" dxfId="4552" priority="5113">
      <formula>$C18="Minggu"</formula>
    </cfRule>
  </conditionalFormatting>
  <conditionalFormatting sqref="G18">
    <cfRule type="expression" dxfId="4551" priority="5112">
      <formula>$C21="Minggu"</formula>
    </cfRule>
  </conditionalFormatting>
  <conditionalFormatting sqref="H18">
    <cfRule type="expression" dxfId="4550" priority="5111">
      <formula>$C18="Minggu"</formula>
    </cfRule>
  </conditionalFormatting>
  <conditionalFormatting sqref="G18">
    <cfRule type="expression" dxfId="4549" priority="5110">
      <formula>$C21="Minggu"</formula>
    </cfRule>
  </conditionalFormatting>
  <conditionalFormatting sqref="G18">
    <cfRule type="expression" dxfId="4548" priority="5109">
      <formula>$C21="Minggu"</formula>
    </cfRule>
  </conditionalFormatting>
  <conditionalFormatting sqref="G18">
    <cfRule type="expression" dxfId="4547" priority="5108">
      <formula>$C21="Minggu"</formula>
    </cfRule>
  </conditionalFormatting>
  <conditionalFormatting sqref="G18">
    <cfRule type="expression" dxfId="4546" priority="5107">
      <formula>$C21="Minggu"</formula>
    </cfRule>
  </conditionalFormatting>
  <conditionalFormatting sqref="D19">
    <cfRule type="expression" dxfId="4545" priority="5106">
      <formula>$C22="Minggu"</formula>
    </cfRule>
  </conditionalFormatting>
  <conditionalFormatting sqref="G19">
    <cfRule type="expression" dxfId="4544" priority="5105">
      <formula>$C22="Minggu"</formula>
    </cfRule>
  </conditionalFormatting>
  <conditionalFormatting sqref="H19">
    <cfRule type="expression" dxfId="4543" priority="5104">
      <formula>$C19="Minggu"</formula>
    </cfRule>
  </conditionalFormatting>
  <conditionalFormatting sqref="H19">
    <cfRule type="expression" dxfId="4542" priority="5103">
      <formula>$C19="Minggu"</formula>
    </cfRule>
  </conditionalFormatting>
  <conditionalFormatting sqref="H19">
    <cfRule type="expression" dxfId="4541" priority="5102">
      <formula>$C19="Minggu"</formula>
    </cfRule>
  </conditionalFormatting>
  <conditionalFormatting sqref="H19">
    <cfRule type="expression" dxfId="4540" priority="5101">
      <formula>$C19="Minggu"</formula>
    </cfRule>
  </conditionalFormatting>
  <conditionalFormatting sqref="D20">
    <cfRule type="expression" dxfId="4539" priority="5100">
      <formula>$C23="Minggu"</formula>
    </cfRule>
  </conditionalFormatting>
  <conditionalFormatting sqref="G20">
    <cfRule type="expression" dxfId="4538" priority="5099">
      <formula>$C23="Minggu"</formula>
    </cfRule>
  </conditionalFormatting>
  <conditionalFormatting sqref="H20">
    <cfRule type="expression" dxfId="4537" priority="5098">
      <formula>$C20="Minggu"</formula>
    </cfRule>
  </conditionalFormatting>
  <conditionalFormatting sqref="H20">
    <cfRule type="expression" dxfId="4536" priority="5097">
      <formula>$C20="Minggu"</formula>
    </cfRule>
  </conditionalFormatting>
  <conditionalFormatting sqref="H20">
    <cfRule type="expression" dxfId="4535" priority="5096">
      <formula>$C20="Minggu"</formula>
    </cfRule>
  </conditionalFormatting>
  <conditionalFormatting sqref="H20">
    <cfRule type="expression" dxfId="4534" priority="5095">
      <formula>$C20="Minggu"</formula>
    </cfRule>
  </conditionalFormatting>
  <conditionalFormatting sqref="H20">
    <cfRule type="expression" dxfId="4533" priority="5094">
      <formula>$C20="Minggu"</formula>
    </cfRule>
  </conditionalFormatting>
  <conditionalFormatting sqref="D21">
    <cfRule type="expression" dxfId="4532" priority="5093">
      <formula>$C24="Minggu"</formula>
    </cfRule>
  </conditionalFormatting>
  <conditionalFormatting sqref="G21">
    <cfRule type="expression" dxfId="4531" priority="5092">
      <formula>$C24="Minggu"</formula>
    </cfRule>
  </conditionalFormatting>
  <conditionalFormatting sqref="E22">
    <cfRule type="expression" dxfId="4530" priority="5091">
      <formula>$C22="Minggu"</formula>
    </cfRule>
  </conditionalFormatting>
  <conditionalFormatting sqref="D22">
    <cfRule type="expression" dxfId="4529" priority="5090">
      <formula>$C25="Minggu"</formula>
    </cfRule>
  </conditionalFormatting>
  <conditionalFormatting sqref="E22">
    <cfRule type="expression" dxfId="4528" priority="5089">
      <formula>$C22="Minggu"</formula>
    </cfRule>
  </conditionalFormatting>
  <conditionalFormatting sqref="H22">
    <cfRule type="expression" dxfId="4527" priority="5088">
      <formula>$C22="Minggu"</formula>
    </cfRule>
  </conditionalFormatting>
  <conditionalFormatting sqref="G22">
    <cfRule type="expression" dxfId="4526" priority="5087">
      <formula>$C25="Minggu"</formula>
    </cfRule>
  </conditionalFormatting>
  <conditionalFormatting sqref="H22">
    <cfRule type="expression" dxfId="4525" priority="5086">
      <formula>$C22="Minggu"</formula>
    </cfRule>
  </conditionalFormatting>
  <conditionalFormatting sqref="D24">
    <cfRule type="expression" dxfId="4524" priority="5085">
      <formula>$C27="Minggu"</formula>
    </cfRule>
  </conditionalFormatting>
  <conditionalFormatting sqref="G24">
    <cfRule type="expression" dxfId="4523" priority="5084">
      <formula>$C27="Minggu"</formula>
    </cfRule>
  </conditionalFormatting>
  <conditionalFormatting sqref="D26">
    <cfRule type="expression" dxfId="4522" priority="5083">
      <formula>$C29="Minggu"</formula>
    </cfRule>
  </conditionalFormatting>
  <conditionalFormatting sqref="D26">
    <cfRule type="expression" dxfId="4521" priority="5082">
      <formula>$C26="Minggu"</formula>
    </cfRule>
  </conditionalFormatting>
  <conditionalFormatting sqref="D24 D31 G31 D21 D26:D27 G26:G27 D29 G29 D33 G33 G21 G24">
    <cfRule type="expression" dxfId="4520" priority="5081">
      <formula>#REF!="Minggu"</formula>
    </cfRule>
  </conditionalFormatting>
  <conditionalFormatting sqref="G26">
    <cfRule type="expression" dxfId="4519" priority="5080">
      <formula>$C29="Minggu"</formula>
    </cfRule>
  </conditionalFormatting>
  <conditionalFormatting sqref="G26">
    <cfRule type="expression" dxfId="4518" priority="5079">
      <formula>$C26="Minggu"</formula>
    </cfRule>
  </conditionalFormatting>
  <conditionalFormatting sqref="E27">
    <cfRule type="expression" dxfId="4517" priority="5077">
      <formula>$C27="Minggu"</formula>
    </cfRule>
  </conditionalFormatting>
  <conditionalFormatting sqref="D27">
    <cfRule type="expression" dxfId="4516" priority="5076">
      <formula>$C30="Minggu"</formula>
    </cfRule>
  </conditionalFormatting>
  <conditionalFormatting sqref="D27">
    <cfRule type="expression" dxfId="4515" priority="5075">
      <formula>$C27="Minggu"</formula>
    </cfRule>
  </conditionalFormatting>
  <conditionalFormatting sqref="D27">
    <cfRule type="expression" dxfId="4514" priority="5074">
      <formula>$C30="Minggu"</formula>
    </cfRule>
  </conditionalFormatting>
  <conditionalFormatting sqref="E27">
    <cfRule type="expression" dxfId="4513" priority="5073">
      <formula>$C27="Minggu"</formula>
    </cfRule>
  </conditionalFormatting>
  <conditionalFormatting sqref="D27">
    <cfRule type="expression" dxfId="4512" priority="5072">
      <formula>$C30="Minggu"</formula>
    </cfRule>
  </conditionalFormatting>
  <conditionalFormatting sqref="D27">
    <cfRule type="expression" dxfId="4511" priority="5071">
      <formula>$C27="Minggu"</formula>
    </cfRule>
  </conditionalFormatting>
  <conditionalFormatting sqref="D27">
    <cfRule type="expression" dxfId="4510" priority="5070">
      <formula>$C30="Minggu"</formula>
    </cfRule>
  </conditionalFormatting>
  <conditionalFormatting sqref="H27">
    <cfRule type="expression" dxfId="4509" priority="5069">
      <formula>$C27="Minggu"</formula>
    </cfRule>
  </conditionalFormatting>
  <conditionalFormatting sqref="G27">
    <cfRule type="expression" dxfId="4508" priority="5068">
      <formula>$C30="Minggu"</formula>
    </cfRule>
  </conditionalFormatting>
  <conditionalFormatting sqref="G27">
    <cfRule type="expression" dxfId="4507" priority="5067">
      <formula>$C27="Minggu"</formula>
    </cfRule>
  </conditionalFormatting>
  <conditionalFormatting sqref="G27">
    <cfRule type="expression" dxfId="4506" priority="5066">
      <formula>$C30="Minggu"</formula>
    </cfRule>
  </conditionalFormatting>
  <conditionalFormatting sqref="H27">
    <cfRule type="expression" dxfId="4505" priority="5065">
      <formula>$C27="Minggu"</formula>
    </cfRule>
  </conditionalFormatting>
  <conditionalFormatting sqref="G27">
    <cfRule type="expression" dxfId="4504" priority="5064">
      <formula>$C30="Minggu"</formula>
    </cfRule>
  </conditionalFormatting>
  <conditionalFormatting sqref="G27">
    <cfRule type="expression" dxfId="4503" priority="5063">
      <formula>$C27="Minggu"</formula>
    </cfRule>
  </conditionalFormatting>
  <conditionalFormatting sqref="G27">
    <cfRule type="expression" dxfId="4502" priority="5062">
      <formula>$C30="Minggu"</formula>
    </cfRule>
  </conditionalFormatting>
  <conditionalFormatting sqref="D28">
    <cfRule type="expression" dxfId="4501" priority="5061">
      <formula>$C31="Minggu"</formula>
    </cfRule>
  </conditionalFormatting>
  <conditionalFormatting sqref="D28">
    <cfRule type="expression" dxfId="4500" priority="5060">
      <formula>$C31="Minggu"</formula>
    </cfRule>
  </conditionalFormatting>
  <conditionalFormatting sqref="D28">
    <cfRule type="expression" dxfId="4499" priority="5059">
      <formula>$C28="Minggu"</formula>
    </cfRule>
  </conditionalFormatting>
  <conditionalFormatting sqref="D28">
    <cfRule type="expression" dxfId="4498" priority="5058">
      <formula>$C31="Minggu"</formula>
    </cfRule>
  </conditionalFormatting>
  <conditionalFormatting sqref="D28">
    <cfRule type="expression" dxfId="4497" priority="5057">
      <formula>$C31="Minggu"</formula>
    </cfRule>
  </conditionalFormatting>
  <conditionalFormatting sqref="D28">
    <cfRule type="expression" dxfId="4496" priority="5056">
      <formula>$C31="Minggu"</formula>
    </cfRule>
  </conditionalFormatting>
  <conditionalFormatting sqref="G28">
    <cfRule type="expression" dxfId="4495" priority="5055">
      <formula>$C31="Minggu"</formula>
    </cfRule>
  </conditionalFormatting>
  <conditionalFormatting sqref="G28">
    <cfRule type="expression" dxfId="4494" priority="5054">
      <formula>$C31="Minggu"</formula>
    </cfRule>
  </conditionalFormatting>
  <conditionalFormatting sqref="G28">
    <cfRule type="expression" dxfId="4493" priority="5053">
      <formula>$C28="Minggu"</formula>
    </cfRule>
  </conditionalFormatting>
  <conditionalFormatting sqref="G28">
    <cfRule type="expression" dxfId="4492" priority="5052">
      <formula>$C31="Minggu"</formula>
    </cfRule>
  </conditionalFormatting>
  <conditionalFormatting sqref="G28">
    <cfRule type="expression" dxfId="4491" priority="5051">
      <formula>$C31="Minggu"</formula>
    </cfRule>
  </conditionalFormatting>
  <conditionalFormatting sqref="G28">
    <cfRule type="expression" dxfId="4490" priority="5050">
      <formula>$C31="Minggu"</formula>
    </cfRule>
  </conditionalFormatting>
  <conditionalFormatting sqref="D31">
    <cfRule type="expression" dxfId="4489" priority="5044">
      <formula>$C31="Minggu"</formula>
    </cfRule>
  </conditionalFormatting>
  <conditionalFormatting sqref="G31">
    <cfRule type="expression" dxfId="4488" priority="5037">
      <formula>$C31="Minggu"</formula>
    </cfRule>
  </conditionalFormatting>
  <conditionalFormatting sqref="D32">
    <cfRule type="expression" dxfId="4487" priority="5028">
      <formula>$C29="Minggu"</formula>
    </cfRule>
  </conditionalFormatting>
  <conditionalFormatting sqref="G32">
    <cfRule type="expression" dxfId="4486" priority="5020">
      <formula>$C29="Minggu"</formula>
    </cfRule>
  </conditionalFormatting>
  <conditionalFormatting sqref="D33">
    <cfRule type="expression" dxfId="4485" priority="5016">
      <formula>$C33="Minggu"</formula>
    </cfRule>
  </conditionalFormatting>
  <conditionalFormatting sqref="G33">
    <cfRule type="expression" dxfId="4484" priority="5011">
      <formula>$C33="Minggu"</formula>
    </cfRule>
  </conditionalFormatting>
  <conditionalFormatting sqref="B31">
    <cfRule type="expression" dxfId="4483" priority="4974">
      <formula>$C31="Minggu"</formula>
    </cfRule>
  </conditionalFormatting>
  <conditionalFormatting sqref="B29:B30">
    <cfRule type="expression" dxfId="4482" priority="4972">
      <formula>$C32="Minggu"</formula>
    </cfRule>
  </conditionalFormatting>
  <conditionalFormatting sqref="B28">
    <cfRule type="expression" dxfId="4481" priority="4971">
      <formula>$C28="Minggu"</formula>
    </cfRule>
  </conditionalFormatting>
  <conditionalFormatting sqref="B29">
    <cfRule type="expression" dxfId="4480" priority="4969">
      <formula>$C29="Minggu"</formula>
    </cfRule>
  </conditionalFormatting>
  <conditionalFormatting sqref="B29">
    <cfRule type="expression" dxfId="4479" priority="4968">
      <formula>$C32="Minggu"</formula>
    </cfRule>
  </conditionalFormatting>
  <conditionalFormatting sqref="B26">
    <cfRule type="expression" dxfId="4478" priority="4967">
      <formula>$C26="Minggu"</formula>
    </cfRule>
  </conditionalFormatting>
  <conditionalFormatting sqref="B26">
    <cfRule type="expression" dxfId="4477" priority="4966">
      <formula>$C29="Minggu"</formula>
    </cfRule>
  </conditionalFormatting>
  <conditionalFormatting sqref="B33">
    <cfRule type="expression" dxfId="4476" priority="4964">
      <formula>$C33="Minggu"</formula>
    </cfRule>
  </conditionalFormatting>
  <conditionalFormatting sqref="B28">
    <cfRule type="expression" dxfId="4475" priority="4960">
      <formula>$C28="Minggu"</formula>
    </cfRule>
  </conditionalFormatting>
  <conditionalFormatting sqref="B26:B27">
    <cfRule type="expression" dxfId="4474" priority="4958">
      <formula>$C29="Minggu"</formula>
    </cfRule>
  </conditionalFormatting>
  <conditionalFormatting sqref="B25">
    <cfRule type="expression" dxfId="4473" priority="4957">
      <formula>$C25="Minggu"</formula>
    </cfRule>
  </conditionalFormatting>
  <conditionalFormatting sqref="B30">
    <cfRule type="expression" dxfId="4472" priority="4956">
      <formula>$C33="Minggu"</formula>
    </cfRule>
  </conditionalFormatting>
  <conditionalFormatting sqref="B26">
    <cfRule type="expression" dxfId="4471" priority="4955">
      <formula>$C26="Minggu"</formula>
    </cfRule>
  </conditionalFormatting>
  <conditionalFormatting sqref="B26">
    <cfRule type="expression" dxfId="4470" priority="4954">
      <formula>$C29="Minggu"</formula>
    </cfRule>
  </conditionalFormatting>
  <conditionalFormatting sqref="B23">
    <cfRule type="expression" dxfId="4469" priority="4953">
      <formula>$C23="Minggu"</formula>
    </cfRule>
  </conditionalFormatting>
  <conditionalFormatting sqref="B23">
    <cfRule type="expression" dxfId="4468" priority="4952">
      <formula>$C26="Minggu"</formula>
    </cfRule>
  </conditionalFormatting>
  <conditionalFormatting sqref="B30">
    <cfRule type="expression" dxfId="4467" priority="4949">
      <formula>$C30="Minggu"</formula>
    </cfRule>
  </conditionalFormatting>
  <conditionalFormatting sqref="B30">
    <cfRule type="expression" dxfId="4466" priority="4948">
      <formula>$C33="Minggu"</formula>
    </cfRule>
  </conditionalFormatting>
  <conditionalFormatting sqref="B31">
    <cfRule type="expression" dxfId="4465" priority="4947">
      <formula>$C28="Minggu"</formula>
    </cfRule>
  </conditionalFormatting>
  <conditionalFormatting sqref="B33">
    <cfRule type="expression" dxfId="4464" priority="4944">
      <formula>$C33="Minggu"</formula>
    </cfRule>
  </conditionalFormatting>
  <conditionalFormatting sqref="B32">
    <cfRule type="expression" dxfId="4463" priority="4941">
      <formula>$C32="Minggu"</formula>
    </cfRule>
  </conditionalFormatting>
  <conditionalFormatting sqref="B33">
    <cfRule type="expression" dxfId="4462" priority="4940">
      <formula>$C33="Minggu"</formula>
    </cfRule>
  </conditionalFormatting>
  <conditionalFormatting sqref="G8">
    <cfRule type="expression" dxfId="4461" priority="4920">
      <formula>$C8="Minggu"</formula>
    </cfRule>
  </conditionalFormatting>
  <conditionalFormatting sqref="G8">
    <cfRule type="expression" dxfId="4460" priority="4919">
      <formula>$C8="Minggu"</formula>
    </cfRule>
  </conditionalFormatting>
  <conditionalFormatting sqref="G8">
    <cfRule type="expression" dxfId="4459" priority="4918">
      <formula>$C8="Minggu"</formula>
    </cfRule>
  </conditionalFormatting>
  <conditionalFormatting sqref="G8">
    <cfRule type="expression" dxfId="4458" priority="4917">
      <formula>$C8="Minggu"</formula>
    </cfRule>
  </conditionalFormatting>
  <conditionalFormatting sqref="G8">
    <cfRule type="expression" dxfId="4457" priority="4916">
      <formula>$C11="Minggu"</formula>
    </cfRule>
  </conditionalFormatting>
  <conditionalFormatting sqref="D9">
    <cfRule type="expression" dxfId="4456" priority="4915">
      <formula>$C12="Minggu"</formula>
    </cfRule>
  </conditionalFormatting>
  <conditionalFormatting sqref="G9">
    <cfRule type="expression" dxfId="4455" priority="4914">
      <formula>$C12="Minggu"</formula>
    </cfRule>
  </conditionalFormatting>
  <conditionalFormatting sqref="H9">
    <cfRule type="expression" dxfId="4454" priority="4913">
      <formula>$C9="Minggu"</formula>
    </cfRule>
  </conditionalFormatting>
  <conditionalFormatting sqref="H9">
    <cfRule type="expression" dxfId="4453" priority="4912">
      <formula>$C9="Minggu"</formula>
    </cfRule>
  </conditionalFormatting>
  <conditionalFormatting sqref="H9">
    <cfRule type="expression" dxfId="4452" priority="4911">
      <formula>$C9="Minggu"</formula>
    </cfRule>
  </conditionalFormatting>
  <conditionalFormatting sqref="H9">
    <cfRule type="expression" dxfId="4451" priority="4910">
      <formula>$C9="Minggu"</formula>
    </cfRule>
  </conditionalFormatting>
  <conditionalFormatting sqref="H9">
    <cfRule type="expression" dxfId="4450" priority="4909">
      <formula>$C9="Minggu"</formula>
    </cfRule>
  </conditionalFormatting>
  <conditionalFormatting sqref="D10">
    <cfRule type="expression" dxfId="4449" priority="4908">
      <formula>$C13="Minggu"</formula>
    </cfRule>
  </conditionalFormatting>
  <conditionalFormatting sqref="G10">
    <cfRule type="expression" dxfId="4448" priority="4907">
      <formula>$C13="Minggu"</formula>
    </cfRule>
  </conditionalFormatting>
  <conditionalFormatting sqref="D11">
    <cfRule type="expression" dxfId="4447" priority="4906">
      <formula>$C14="Minggu"</formula>
    </cfRule>
  </conditionalFormatting>
  <conditionalFormatting sqref="G11">
    <cfRule type="expression" dxfId="4446" priority="4905">
      <formula>$C14="Minggu"</formula>
    </cfRule>
  </conditionalFormatting>
  <conditionalFormatting sqref="D12">
    <cfRule type="expression" dxfId="4445" priority="4904">
      <formula>$C15="Minggu"</formula>
    </cfRule>
  </conditionalFormatting>
  <conditionalFormatting sqref="G12">
    <cfRule type="expression" dxfId="4444" priority="4903">
      <formula>$C15="Minggu"</formula>
    </cfRule>
  </conditionalFormatting>
  <conditionalFormatting sqref="H15">
    <cfRule type="expression" dxfId="4443" priority="4902">
      <formula>$C15="Minggu"</formula>
    </cfRule>
  </conditionalFormatting>
  <conditionalFormatting sqref="H15">
    <cfRule type="expression" dxfId="4442" priority="4901">
      <formula>$C15="Minggu"</formula>
    </cfRule>
  </conditionalFormatting>
  <conditionalFormatting sqref="H15">
    <cfRule type="expression" dxfId="4441" priority="4900">
      <formula>$C15="Minggu"</formula>
    </cfRule>
  </conditionalFormatting>
  <conditionalFormatting sqref="H15">
    <cfRule type="expression" dxfId="4440" priority="4899">
      <formula>$C15="Minggu"</formula>
    </cfRule>
  </conditionalFormatting>
  <conditionalFormatting sqref="D15">
    <cfRule type="expression" dxfId="4439" priority="4898">
      <formula>$C18="Minggu"</formula>
    </cfRule>
  </conditionalFormatting>
  <conditionalFormatting sqref="G15">
    <cfRule type="expression" dxfId="4438" priority="4897">
      <formula>$C18="Minggu"</formula>
    </cfRule>
  </conditionalFormatting>
  <conditionalFormatting sqref="D16">
    <cfRule type="expression" dxfId="4437" priority="4896">
      <formula>$C19="Minggu"</formula>
    </cfRule>
  </conditionalFormatting>
  <conditionalFormatting sqref="G16">
    <cfRule type="expression" dxfId="4436" priority="4895">
      <formula>$C19="Minggu"</formula>
    </cfRule>
  </conditionalFormatting>
  <conditionalFormatting sqref="H16">
    <cfRule type="expression" dxfId="4435" priority="4894">
      <formula>$C16="Minggu"</formula>
    </cfRule>
  </conditionalFormatting>
  <conditionalFormatting sqref="H16">
    <cfRule type="expression" dxfId="4434" priority="4893">
      <formula>$C16="Minggu"</formula>
    </cfRule>
  </conditionalFormatting>
  <conditionalFormatting sqref="H16">
    <cfRule type="expression" dxfId="4433" priority="4892">
      <formula>$C16="Minggu"</formula>
    </cfRule>
  </conditionalFormatting>
  <conditionalFormatting sqref="H16">
    <cfRule type="expression" dxfId="4432" priority="4891">
      <formula>$C16="Minggu"</formula>
    </cfRule>
  </conditionalFormatting>
  <conditionalFormatting sqref="D17">
    <cfRule type="expression" dxfId="4431" priority="4890">
      <formula>$C20="Minggu"</formula>
    </cfRule>
  </conditionalFormatting>
  <conditionalFormatting sqref="G17">
    <cfRule type="expression" dxfId="4430" priority="4889">
      <formula>$C20="Minggu"</formula>
    </cfRule>
  </conditionalFormatting>
  <conditionalFormatting sqref="H17">
    <cfRule type="expression" dxfId="4429" priority="4888">
      <formula>$C17="Minggu"</formula>
    </cfRule>
  </conditionalFormatting>
  <conditionalFormatting sqref="H17">
    <cfRule type="expression" dxfId="4428" priority="4887">
      <formula>$C17="Minggu"</formula>
    </cfRule>
  </conditionalFormatting>
  <conditionalFormatting sqref="H17">
    <cfRule type="expression" dxfId="4427" priority="4886">
      <formula>$C17="Minggu"</formula>
    </cfRule>
  </conditionalFormatting>
  <conditionalFormatting sqref="H17">
    <cfRule type="expression" dxfId="4426" priority="4885">
      <formula>$C17="Minggu"</formula>
    </cfRule>
  </conditionalFormatting>
  <conditionalFormatting sqref="H17">
    <cfRule type="expression" dxfId="4425" priority="4884">
      <formula>$C17="Minggu"</formula>
    </cfRule>
  </conditionalFormatting>
  <conditionalFormatting sqref="H17">
    <cfRule type="expression" dxfId="4424" priority="4883">
      <formula>$C17="Minggu"</formula>
    </cfRule>
  </conditionalFormatting>
  <conditionalFormatting sqref="D18">
    <cfRule type="expression" dxfId="4423" priority="4882">
      <formula>$C21="Minggu"</formula>
    </cfRule>
  </conditionalFormatting>
  <conditionalFormatting sqref="G18">
    <cfRule type="expression" dxfId="4422" priority="4881">
      <formula>$C21="Minggu"</formula>
    </cfRule>
  </conditionalFormatting>
  <conditionalFormatting sqref="D19">
    <cfRule type="expression" dxfId="4421" priority="4880">
      <formula>$C22="Minggu"</formula>
    </cfRule>
  </conditionalFormatting>
  <conditionalFormatting sqref="H19">
    <cfRule type="expression" dxfId="4420" priority="4879">
      <formula>$C19="Minggu"</formula>
    </cfRule>
  </conditionalFormatting>
  <conditionalFormatting sqref="H19">
    <cfRule type="expression" dxfId="4419" priority="4878">
      <formula>$C19="Minggu"</formula>
    </cfRule>
  </conditionalFormatting>
  <conditionalFormatting sqref="H19">
    <cfRule type="expression" dxfId="4418" priority="4877">
      <formula>$C19="Minggu"</formula>
    </cfRule>
  </conditionalFormatting>
  <conditionalFormatting sqref="H19">
    <cfRule type="expression" dxfId="4417" priority="4876">
      <formula>$C19="Minggu"</formula>
    </cfRule>
  </conditionalFormatting>
  <conditionalFormatting sqref="G19">
    <cfRule type="expression" dxfId="4416" priority="4875">
      <formula>$C19="Minggu"</formula>
    </cfRule>
  </conditionalFormatting>
  <conditionalFormatting sqref="G19">
    <cfRule type="expression" dxfId="4415" priority="4874">
      <formula>$C19="Minggu"</formula>
    </cfRule>
  </conditionalFormatting>
  <conditionalFormatting sqref="G19">
    <cfRule type="expression" dxfId="4414" priority="4873">
      <formula>$C22="Minggu"</formula>
    </cfRule>
  </conditionalFormatting>
  <conditionalFormatting sqref="G19">
    <cfRule type="expression" dxfId="4413" priority="4872">
      <formula>$C22="Minggu"</formula>
    </cfRule>
  </conditionalFormatting>
  <conditionalFormatting sqref="G19">
    <cfRule type="expression" dxfId="4412" priority="4871">
      <formula>$C22="Minggu"</formula>
    </cfRule>
  </conditionalFormatting>
  <conditionalFormatting sqref="G19">
    <cfRule type="expression" dxfId="4411" priority="4870">
      <formula>$C22="Minggu"</formula>
    </cfRule>
  </conditionalFormatting>
  <conditionalFormatting sqref="G19">
    <cfRule type="expression" dxfId="4410" priority="4869">
      <formula>$C22="Minggu"</formula>
    </cfRule>
  </conditionalFormatting>
  <conditionalFormatting sqref="D22">
    <cfRule type="expression" dxfId="4409" priority="4868">
      <formula>$C25="Minggu"</formula>
    </cfRule>
  </conditionalFormatting>
  <conditionalFormatting sqref="D22">
    <cfRule type="expression" dxfId="4408" priority="4867">
      <formula>$C22="Minggu"</formula>
    </cfRule>
  </conditionalFormatting>
  <conditionalFormatting sqref="D22">
    <cfRule type="expression" dxfId="4407" priority="4866">
      <formula>$C25="Minggu"</formula>
    </cfRule>
  </conditionalFormatting>
  <conditionalFormatting sqref="G22">
    <cfRule type="expression" dxfId="4406" priority="4865">
      <formula>$C25="Minggu"</formula>
    </cfRule>
  </conditionalFormatting>
  <conditionalFormatting sqref="G22">
    <cfRule type="expression" dxfId="4405" priority="4864">
      <formula>$C22="Minggu"</formula>
    </cfRule>
  </conditionalFormatting>
  <conditionalFormatting sqref="G22">
    <cfRule type="expression" dxfId="4404" priority="4863">
      <formula>$C25="Minggu"</formula>
    </cfRule>
  </conditionalFormatting>
  <conditionalFormatting sqref="D23">
    <cfRule type="expression" dxfId="4403" priority="4862">
      <formula>$C26="Minggu"</formula>
    </cfRule>
  </conditionalFormatting>
  <conditionalFormatting sqref="G23">
    <cfRule type="expression" dxfId="4402" priority="4861">
      <formula>$C26="Minggu"</formula>
    </cfRule>
  </conditionalFormatting>
  <conditionalFormatting sqref="D24">
    <cfRule type="expression" dxfId="4401" priority="4860">
      <formula>$C27="Minggu"</formula>
    </cfRule>
  </conditionalFormatting>
  <conditionalFormatting sqref="D24">
    <cfRule type="expression" dxfId="4400" priority="4859">
      <formula>$C24="Minggu"</formula>
    </cfRule>
  </conditionalFormatting>
  <conditionalFormatting sqref="D24">
    <cfRule type="expression" dxfId="4399" priority="4858">
      <formula>$C27="Minggu"</formula>
    </cfRule>
  </conditionalFormatting>
  <conditionalFormatting sqref="D24">
    <cfRule type="expression" dxfId="4398" priority="4857">
      <formula>$C24="Minggu"</formula>
    </cfRule>
  </conditionalFormatting>
  <conditionalFormatting sqref="G24">
    <cfRule type="expression" dxfId="4397" priority="4855">
      <formula>$C27="Minggu"</formula>
    </cfRule>
  </conditionalFormatting>
  <conditionalFormatting sqref="G24">
    <cfRule type="expression" dxfId="4396" priority="4854">
      <formula>$C24="Minggu"</formula>
    </cfRule>
  </conditionalFormatting>
  <conditionalFormatting sqref="G24">
    <cfRule type="expression" dxfId="4395" priority="4853">
      <formula>$C27="Minggu"</formula>
    </cfRule>
  </conditionalFormatting>
  <conditionalFormatting sqref="G24">
    <cfRule type="expression" dxfId="4394" priority="4852">
      <formula>$C24="Minggu"</formula>
    </cfRule>
  </conditionalFormatting>
  <conditionalFormatting sqref="H24">
    <cfRule type="expression" dxfId="4393" priority="4850">
      <formula>$C24="Minggu"</formula>
    </cfRule>
  </conditionalFormatting>
  <conditionalFormatting sqref="H24">
    <cfRule type="expression" dxfId="4392" priority="4849">
      <formula>$C24="Minggu"</formula>
    </cfRule>
  </conditionalFormatting>
  <conditionalFormatting sqref="H24">
    <cfRule type="expression" dxfId="4391" priority="4848">
      <formula>$C24="Minggu"</formula>
    </cfRule>
  </conditionalFormatting>
  <conditionalFormatting sqref="H24">
    <cfRule type="expression" dxfId="4390" priority="4847">
      <formula>$C24="Minggu"</formula>
    </cfRule>
  </conditionalFormatting>
  <conditionalFormatting sqref="D25">
    <cfRule type="expression" dxfId="4389" priority="4846">
      <formula>$C28="Minggu"</formula>
    </cfRule>
  </conditionalFormatting>
  <conditionalFormatting sqref="D25">
    <cfRule type="expression" dxfId="4388" priority="4845">
      <formula>$C25="Minggu"</formula>
    </cfRule>
  </conditionalFormatting>
  <conditionalFormatting sqref="D25">
    <cfRule type="expression" dxfId="4387" priority="4844">
      <formula>$C28="Minggu"</formula>
    </cfRule>
  </conditionalFormatting>
  <conditionalFormatting sqref="D25">
    <cfRule type="expression" dxfId="4386" priority="4843">
      <formula>$C28="Minggu"</formula>
    </cfRule>
  </conditionalFormatting>
  <conditionalFormatting sqref="D25">
    <cfRule type="expression" dxfId="4385" priority="4842">
      <formula>$C25="Minggu"</formula>
    </cfRule>
  </conditionalFormatting>
  <conditionalFormatting sqref="D25">
    <cfRule type="expression" dxfId="4384" priority="4841">
      <formula>$C28="Minggu"</formula>
    </cfRule>
  </conditionalFormatting>
  <conditionalFormatting sqref="G25">
    <cfRule type="expression" dxfId="4383" priority="4840">
      <formula>$C28="Minggu"</formula>
    </cfRule>
  </conditionalFormatting>
  <conditionalFormatting sqref="G25">
    <cfRule type="expression" dxfId="4382" priority="4839">
      <formula>$C25="Minggu"</formula>
    </cfRule>
  </conditionalFormatting>
  <conditionalFormatting sqref="G25">
    <cfRule type="expression" dxfId="4381" priority="4838">
      <formula>$C28="Minggu"</formula>
    </cfRule>
  </conditionalFormatting>
  <conditionalFormatting sqref="G25">
    <cfRule type="expression" dxfId="4380" priority="4837">
      <formula>$C28="Minggu"</formula>
    </cfRule>
  </conditionalFormatting>
  <conditionalFormatting sqref="G25">
    <cfRule type="expression" dxfId="4379" priority="4836">
      <formula>$C25="Minggu"</formula>
    </cfRule>
  </conditionalFormatting>
  <conditionalFormatting sqref="G25">
    <cfRule type="expression" dxfId="4378" priority="4835">
      <formula>$C28="Minggu"</formula>
    </cfRule>
  </conditionalFormatting>
  <conditionalFormatting sqref="H25">
    <cfRule type="expression" dxfId="4377" priority="4834">
      <formula>$C25="Minggu"</formula>
    </cfRule>
  </conditionalFormatting>
  <conditionalFormatting sqref="H25">
    <cfRule type="expression" dxfId="4376" priority="4833">
      <formula>$C25="Minggu"</formula>
    </cfRule>
  </conditionalFormatting>
  <conditionalFormatting sqref="H25">
    <cfRule type="expression" dxfId="4375" priority="4832">
      <formula>$C25="Minggu"</formula>
    </cfRule>
  </conditionalFormatting>
  <conditionalFormatting sqref="H25">
    <cfRule type="expression" dxfId="4374" priority="4831">
      <formula>$C25="Minggu"</formula>
    </cfRule>
  </conditionalFormatting>
  <conditionalFormatting sqref="H25">
    <cfRule type="expression" dxfId="4373" priority="4830">
      <formula>$C25="Minggu"</formula>
    </cfRule>
  </conditionalFormatting>
  <conditionalFormatting sqref="H25">
    <cfRule type="expression" dxfId="4372" priority="4829">
      <formula>$C25="Minggu"</formula>
    </cfRule>
  </conditionalFormatting>
  <conditionalFormatting sqref="D26">
    <cfRule type="expression" dxfId="4371" priority="4828">
      <formula>$C29="Minggu"</formula>
    </cfRule>
  </conditionalFormatting>
  <conditionalFormatting sqref="D26">
    <cfRule type="expression" dxfId="4370" priority="4827">
      <formula>$C29="Minggu"</formula>
    </cfRule>
  </conditionalFormatting>
  <conditionalFormatting sqref="D26">
    <cfRule type="expression" dxfId="4369" priority="4826">
      <formula>$C29="Minggu"</formula>
    </cfRule>
  </conditionalFormatting>
  <conditionalFormatting sqref="D26">
    <cfRule type="expression" dxfId="4368" priority="4825">
      <formula>$C29="Minggu"</formula>
    </cfRule>
  </conditionalFormatting>
  <conditionalFormatting sqref="D26">
    <cfRule type="expression" dxfId="4367" priority="4824">
      <formula>$C29="Minggu"</formula>
    </cfRule>
  </conditionalFormatting>
  <conditionalFormatting sqref="D26">
    <cfRule type="expression" dxfId="4366" priority="4823">
      <formula>$C26="Minggu"</formula>
    </cfRule>
  </conditionalFormatting>
  <conditionalFormatting sqref="D26">
    <cfRule type="expression" dxfId="4365" priority="4822">
      <formula>$C29="Minggu"</formula>
    </cfRule>
  </conditionalFormatting>
  <conditionalFormatting sqref="G26">
    <cfRule type="expression" dxfId="4364" priority="4821">
      <formula>$C29="Minggu"</formula>
    </cfRule>
  </conditionalFormatting>
  <conditionalFormatting sqref="G26">
    <cfRule type="expression" dxfId="4363" priority="4820">
      <formula>$C29="Minggu"</formula>
    </cfRule>
  </conditionalFormatting>
  <conditionalFormatting sqref="G26">
    <cfRule type="expression" dxfId="4362" priority="4819">
      <formula>$C29="Minggu"</formula>
    </cfRule>
  </conditionalFormatting>
  <conditionalFormatting sqref="G26">
    <cfRule type="expression" dxfId="4361" priority="4818">
      <formula>$C29="Minggu"</formula>
    </cfRule>
  </conditionalFormatting>
  <conditionalFormatting sqref="G26">
    <cfRule type="expression" dxfId="4360" priority="4817">
      <formula>$C29="Minggu"</formula>
    </cfRule>
  </conditionalFormatting>
  <conditionalFormatting sqref="G26">
    <cfRule type="expression" dxfId="4359" priority="4816">
      <formula>$C26="Minggu"</formula>
    </cfRule>
  </conditionalFormatting>
  <conditionalFormatting sqref="G26">
    <cfRule type="expression" dxfId="4358" priority="4815">
      <formula>$C29="Minggu"</formula>
    </cfRule>
  </conditionalFormatting>
  <conditionalFormatting sqref="H26">
    <cfRule type="expression" dxfId="4357" priority="4814">
      <formula>$C26="Minggu"</formula>
    </cfRule>
  </conditionalFormatting>
  <conditionalFormatting sqref="H26">
    <cfRule type="expression" dxfId="4356" priority="4813">
      <formula>$C26="Minggu"</formula>
    </cfRule>
  </conditionalFormatting>
  <conditionalFormatting sqref="H26">
    <cfRule type="expression" dxfId="4355" priority="4812">
      <formula>$C26="Minggu"</formula>
    </cfRule>
  </conditionalFormatting>
  <conditionalFormatting sqref="D27">
    <cfRule type="expression" dxfId="4354" priority="4811">
      <formula>$C27="Minggu"</formula>
    </cfRule>
  </conditionalFormatting>
  <conditionalFormatting sqref="D27">
    <cfRule type="expression" dxfId="4353" priority="4810">
      <formula>$C30="Minggu"</formula>
    </cfRule>
  </conditionalFormatting>
  <conditionalFormatting sqref="D27">
    <cfRule type="expression" dxfId="4352" priority="4809">
      <formula>$C30="Minggu"</formula>
    </cfRule>
  </conditionalFormatting>
  <conditionalFormatting sqref="D27">
    <cfRule type="expression" dxfId="4351" priority="4808">
      <formula>$C30="Minggu"</formula>
    </cfRule>
  </conditionalFormatting>
  <conditionalFormatting sqref="D27">
    <cfRule type="expression" dxfId="4350" priority="4807">
      <formula>$C30="Minggu"</formula>
    </cfRule>
  </conditionalFormatting>
  <conditionalFormatting sqref="D27">
    <cfRule type="expression" dxfId="4349" priority="4806">
      <formula>$C27="Minggu"</formula>
    </cfRule>
  </conditionalFormatting>
  <conditionalFormatting sqref="D27">
    <cfRule type="expression" dxfId="4348" priority="4804">
      <formula>$C30="Minggu"</formula>
    </cfRule>
  </conditionalFormatting>
  <conditionalFormatting sqref="D27">
    <cfRule type="expression" dxfId="4347" priority="4803">
      <formula>$C30="Minggu"</formula>
    </cfRule>
  </conditionalFormatting>
  <conditionalFormatting sqref="D27">
    <cfRule type="expression" dxfId="4346" priority="4802">
      <formula>$C30="Minggu"</formula>
    </cfRule>
  </conditionalFormatting>
  <conditionalFormatting sqref="D27">
    <cfRule type="expression" dxfId="4345" priority="4801">
      <formula>$C30="Minggu"</formula>
    </cfRule>
  </conditionalFormatting>
  <conditionalFormatting sqref="D27">
    <cfRule type="expression" dxfId="4344" priority="4800">
      <formula>$C30="Minggu"</formula>
    </cfRule>
  </conditionalFormatting>
  <conditionalFormatting sqref="D27">
    <cfRule type="expression" dxfId="4343" priority="4799">
      <formula>$C27="Minggu"</formula>
    </cfRule>
  </conditionalFormatting>
  <conditionalFormatting sqref="D27">
    <cfRule type="expression" dxfId="4342" priority="4798">
      <formula>$C30="Minggu"</formula>
    </cfRule>
  </conditionalFormatting>
  <conditionalFormatting sqref="G27">
    <cfRule type="expression" dxfId="4341" priority="4797">
      <formula>$C27="Minggu"</formula>
    </cfRule>
  </conditionalFormatting>
  <conditionalFormatting sqref="G27">
    <cfRule type="expression" dxfId="4340" priority="4796">
      <formula>$C30="Minggu"</formula>
    </cfRule>
  </conditionalFormatting>
  <conditionalFormatting sqref="G27">
    <cfRule type="expression" dxfId="4339" priority="4795">
      <formula>$C30="Minggu"</formula>
    </cfRule>
  </conditionalFormatting>
  <conditionalFormatting sqref="G27">
    <cfRule type="expression" dxfId="4338" priority="4794">
      <formula>$C30="Minggu"</formula>
    </cfRule>
  </conditionalFormatting>
  <conditionalFormatting sqref="G27">
    <cfRule type="expression" dxfId="4337" priority="4793">
      <formula>$C27="Minggu"</formula>
    </cfRule>
  </conditionalFormatting>
  <conditionalFormatting sqref="G27">
    <cfRule type="expression" dxfId="4336" priority="4792">
      <formula>$C27="Minggu"</formula>
    </cfRule>
  </conditionalFormatting>
  <conditionalFormatting sqref="G27">
    <cfRule type="expression" dxfId="4335" priority="4791">
      <formula>$C30="Minggu"</formula>
    </cfRule>
  </conditionalFormatting>
  <conditionalFormatting sqref="G27">
    <cfRule type="expression" dxfId="4334" priority="4790">
      <formula>$C30="Minggu"</formula>
    </cfRule>
  </conditionalFormatting>
  <conditionalFormatting sqref="G27">
    <cfRule type="expression" dxfId="4333" priority="4789">
      <formula>$C30="Minggu"</formula>
    </cfRule>
  </conditionalFormatting>
  <conditionalFormatting sqref="G27">
    <cfRule type="expression" dxfId="4332" priority="4788">
      <formula>$C30="Minggu"</formula>
    </cfRule>
  </conditionalFormatting>
  <conditionalFormatting sqref="G27">
    <cfRule type="expression" dxfId="4331" priority="4787">
      <formula>$C27="Minggu"</formula>
    </cfRule>
  </conditionalFormatting>
  <conditionalFormatting sqref="G27">
    <cfRule type="expression" dxfId="4330" priority="4785">
      <formula>$C30="Minggu"</formula>
    </cfRule>
  </conditionalFormatting>
  <conditionalFormatting sqref="G27">
    <cfRule type="expression" dxfId="4329" priority="4784">
      <formula>$C30="Minggu"</formula>
    </cfRule>
  </conditionalFormatting>
  <conditionalFormatting sqref="G27">
    <cfRule type="expression" dxfId="4328" priority="4783">
      <formula>$C30="Minggu"</formula>
    </cfRule>
  </conditionalFormatting>
  <conditionalFormatting sqref="G27">
    <cfRule type="expression" dxfId="4327" priority="4782">
      <formula>$C30="Minggu"</formula>
    </cfRule>
  </conditionalFormatting>
  <conditionalFormatting sqref="G27">
    <cfRule type="expression" dxfId="4326" priority="4781">
      <formula>$C30="Minggu"</formula>
    </cfRule>
  </conditionalFormatting>
  <conditionalFormatting sqref="G27">
    <cfRule type="expression" dxfId="4325" priority="4780">
      <formula>$C27="Minggu"</formula>
    </cfRule>
  </conditionalFormatting>
  <conditionalFormatting sqref="G27">
    <cfRule type="expression" dxfId="4324" priority="4779">
      <formula>$C30="Minggu"</formula>
    </cfRule>
  </conditionalFormatting>
  <conditionalFormatting sqref="E27">
    <cfRule type="expression" dxfId="4323" priority="4778">
      <formula>$C27="Minggu"</formula>
    </cfRule>
  </conditionalFormatting>
  <conditionalFormatting sqref="E27">
    <cfRule type="expression" dxfId="4322" priority="4777">
      <formula>$C27="Minggu"</formula>
    </cfRule>
  </conditionalFormatting>
  <conditionalFormatting sqref="E27">
    <cfRule type="expression" dxfId="4321" priority="4776">
      <formula>$C27="Minggu"</formula>
    </cfRule>
  </conditionalFormatting>
  <conditionalFormatting sqref="H27">
    <cfRule type="expression" dxfId="4320" priority="4775">
      <formula>$C27="Minggu"</formula>
    </cfRule>
  </conditionalFormatting>
  <conditionalFormatting sqref="H27">
    <cfRule type="expression" dxfId="4319" priority="4774">
      <formula>$C27="Minggu"</formula>
    </cfRule>
  </conditionalFormatting>
  <conditionalFormatting sqref="H27">
    <cfRule type="expression" dxfId="4318" priority="4773">
      <formula>$C27="Minggu"</formula>
    </cfRule>
  </conditionalFormatting>
  <conditionalFormatting sqref="H27">
    <cfRule type="expression" dxfId="4317" priority="4772">
      <formula>$C27="Minggu"</formula>
    </cfRule>
  </conditionalFormatting>
  <conditionalFormatting sqref="H27">
    <cfRule type="expression" dxfId="4316" priority="4771">
      <formula>$C27="Minggu"</formula>
    </cfRule>
  </conditionalFormatting>
  <conditionalFormatting sqref="H27">
    <cfRule type="expression" dxfId="4315" priority="4770">
      <formula>$C27="Minggu"</formula>
    </cfRule>
  </conditionalFormatting>
  <conditionalFormatting sqref="H27">
    <cfRule type="expression" dxfId="4314" priority="4769">
      <formula>$C27="Minggu"</formula>
    </cfRule>
  </conditionalFormatting>
  <conditionalFormatting sqref="H27">
    <cfRule type="expression" dxfId="4313" priority="4768">
      <formula>$C27="Minggu"</formula>
    </cfRule>
  </conditionalFormatting>
  <conditionalFormatting sqref="H27">
    <cfRule type="expression" dxfId="4312" priority="4767">
      <formula>$C27="Minggu"</formula>
    </cfRule>
  </conditionalFormatting>
  <conditionalFormatting sqref="H27">
    <cfRule type="expression" dxfId="4311" priority="4766">
      <formula>$C27="Minggu"</formula>
    </cfRule>
  </conditionalFormatting>
  <conditionalFormatting sqref="D29">
    <cfRule type="expression" dxfId="4310" priority="4765">
      <formula>$C32="Minggu"</formula>
    </cfRule>
  </conditionalFormatting>
  <conditionalFormatting sqref="D29">
    <cfRule type="expression" dxfId="4309" priority="4764">
      <formula>$C32="Minggu"</formula>
    </cfRule>
  </conditionalFormatting>
  <conditionalFormatting sqref="D29">
    <cfRule type="expression" dxfId="4308" priority="4763">
      <formula>$C29="Minggu"</formula>
    </cfRule>
  </conditionalFormatting>
  <conditionalFormatting sqref="D29">
    <cfRule type="expression" dxfId="4307" priority="4762">
      <formula>$C32="Minggu"</formula>
    </cfRule>
  </conditionalFormatting>
  <conditionalFormatting sqref="D29">
    <cfRule type="expression" dxfId="4306" priority="4761">
      <formula>$C32="Minggu"</formula>
    </cfRule>
  </conditionalFormatting>
  <conditionalFormatting sqref="D29">
    <cfRule type="expression" dxfId="4305" priority="4760">
      <formula>$C32="Minggu"</formula>
    </cfRule>
  </conditionalFormatting>
  <conditionalFormatting sqref="D29">
    <cfRule type="expression" dxfId="4304" priority="4759">
      <formula>$C29="Minggu"</formula>
    </cfRule>
  </conditionalFormatting>
  <conditionalFormatting sqref="D29">
    <cfRule type="expression" dxfId="4303" priority="4757">
      <formula>$C32="Minggu"</formula>
    </cfRule>
  </conditionalFormatting>
  <conditionalFormatting sqref="D29">
    <cfRule type="expression" dxfId="4302" priority="4756">
      <formula>$C32="Minggu"</formula>
    </cfRule>
  </conditionalFormatting>
  <conditionalFormatting sqref="D29">
    <cfRule type="expression" dxfId="4301" priority="4755">
      <formula>$C32="Minggu"</formula>
    </cfRule>
  </conditionalFormatting>
  <conditionalFormatting sqref="D29">
    <cfRule type="expression" dxfId="4300" priority="4754">
      <formula>$C26="Minggu"</formula>
    </cfRule>
  </conditionalFormatting>
  <conditionalFormatting sqref="G29">
    <cfRule type="expression" dxfId="4299" priority="4753">
      <formula>$C32="Minggu"</formula>
    </cfRule>
  </conditionalFormatting>
  <conditionalFormatting sqref="G29">
    <cfRule type="expression" dxfId="4298" priority="4752">
      <formula>$C32="Minggu"</formula>
    </cfRule>
  </conditionalFormatting>
  <conditionalFormatting sqref="G29">
    <cfRule type="expression" dxfId="4297" priority="4751">
      <formula>$C29="Minggu"</formula>
    </cfRule>
  </conditionalFormatting>
  <conditionalFormatting sqref="G29">
    <cfRule type="expression" dxfId="4296" priority="4750">
      <formula>$C32="Minggu"</formula>
    </cfRule>
  </conditionalFormatting>
  <conditionalFormatting sqref="G29">
    <cfRule type="expression" dxfId="4295" priority="4749">
      <formula>$C32="Minggu"</formula>
    </cfRule>
  </conditionalFormatting>
  <conditionalFormatting sqref="G29">
    <cfRule type="expression" dxfId="4294" priority="4748">
      <formula>$C32="Minggu"</formula>
    </cfRule>
  </conditionalFormatting>
  <conditionalFormatting sqref="G29">
    <cfRule type="expression" dxfId="4293" priority="4747">
      <formula>$C29="Minggu"</formula>
    </cfRule>
  </conditionalFormatting>
  <conditionalFormatting sqref="G29">
    <cfRule type="expression" dxfId="4292" priority="4745">
      <formula>$C32="Minggu"</formula>
    </cfRule>
  </conditionalFormatting>
  <conditionalFormatting sqref="G29">
    <cfRule type="expression" dxfId="4291" priority="4744">
      <formula>$C32="Minggu"</formula>
    </cfRule>
  </conditionalFormatting>
  <conditionalFormatting sqref="G29">
    <cfRule type="expression" dxfId="4290" priority="4743">
      <formula>$C32="Minggu"</formula>
    </cfRule>
  </conditionalFormatting>
  <conditionalFormatting sqref="G29">
    <cfRule type="expression" dxfId="4289" priority="4742">
      <formula>$C26="Minggu"</formula>
    </cfRule>
  </conditionalFormatting>
  <conditionalFormatting sqref="H29">
    <cfRule type="expression" dxfId="4288" priority="4741">
      <formula>$C29="Minggu"</formula>
    </cfRule>
  </conditionalFormatting>
  <conditionalFormatting sqref="H29">
    <cfRule type="expression" dxfId="4287" priority="4740">
      <formula>$C29="Minggu"</formula>
    </cfRule>
  </conditionalFormatting>
  <conditionalFormatting sqref="H29">
    <cfRule type="expression" dxfId="4286" priority="4739">
      <formula>$C29="Minggu"</formula>
    </cfRule>
  </conditionalFormatting>
  <conditionalFormatting sqref="H29">
    <cfRule type="expression" dxfId="4285" priority="4738">
      <formula>$C29="Minggu"</formula>
    </cfRule>
  </conditionalFormatting>
  <conditionalFormatting sqref="H29">
    <cfRule type="expression" dxfId="4284" priority="4737">
      <formula>$C29="Minggu"</formula>
    </cfRule>
  </conditionalFormatting>
  <conditionalFormatting sqref="D31">
    <cfRule type="expression" dxfId="4283" priority="4731">
      <formula>$C31="Minggu"</formula>
    </cfRule>
  </conditionalFormatting>
  <conditionalFormatting sqref="D31">
    <cfRule type="expression" dxfId="4282" priority="4727">
      <formula>$C31="Minggu"</formula>
    </cfRule>
  </conditionalFormatting>
  <conditionalFormatting sqref="G31">
    <cfRule type="expression" dxfId="4281" priority="4720">
      <formula>$C31="Minggu"</formula>
    </cfRule>
  </conditionalFormatting>
  <conditionalFormatting sqref="G31">
    <cfRule type="expression" dxfId="4280" priority="4716">
      <formula>$C31="Minggu"</formula>
    </cfRule>
  </conditionalFormatting>
  <conditionalFormatting sqref="E31">
    <cfRule type="expression" dxfId="4279" priority="4714">
      <formula>$C31="Minggu"</formula>
    </cfRule>
  </conditionalFormatting>
  <conditionalFormatting sqref="E31">
    <cfRule type="expression" dxfId="4278" priority="4713">
      <formula>$C31="Minggu"</formula>
    </cfRule>
  </conditionalFormatting>
  <conditionalFormatting sqref="E31">
    <cfRule type="expression" dxfId="4277" priority="4712">
      <formula>$C31="Minggu"</formula>
    </cfRule>
  </conditionalFormatting>
  <conditionalFormatting sqref="H31">
    <cfRule type="expression" dxfId="4276" priority="4711">
      <formula>$C31="Minggu"</formula>
    </cfRule>
  </conditionalFormatting>
  <conditionalFormatting sqref="H31">
    <cfRule type="expression" dxfId="4275" priority="4710">
      <formula>$C31="Minggu"</formula>
    </cfRule>
  </conditionalFormatting>
  <conditionalFormatting sqref="H31">
    <cfRule type="expression" dxfId="4274" priority="4709">
      <formula>$C31="Minggu"</formula>
    </cfRule>
  </conditionalFormatting>
  <conditionalFormatting sqref="D32">
    <cfRule type="expression" dxfId="4273" priority="4701">
      <formula>$C29="Minggu"</formula>
    </cfRule>
  </conditionalFormatting>
  <conditionalFormatting sqref="D32">
    <cfRule type="expression" dxfId="4272" priority="4697">
      <formula>$C32="Minggu"</formula>
    </cfRule>
  </conditionalFormatting>
  <conditionalFormatting sqref="D32">
    <cfRule type="expression" dxfId="4271" priority="4695">
      <formula>$C32="Minggu"</formula>
    </cfRule>
  </conditionalFormatting>
  <conditionalFormatting sqref="D32">
    <cfRule type="expression" dxfId="4270" priority="4692">
      <formula>$C32="Minggu"</formula>
    </cfRule>
  </conditionalFormatting>
  <conditionalFormatting sqref="G32">
    <cfRule type="expression" dxfId="4269" priority="4683">
      <formula>$C29="Minggu"</formula>
    </cfRule>
  </conditionalFormatting>
  <conditionalFormatting sqref="G32">
    <cfRule type="expression" dxfId="4268" priority="4679">
      <formula>$C32="Minggu"</formula>
    </cfRule>
  </conditionalFormatting>
  <conditionalFormatting sqref="G32">
    <cfRule type="expression" dxfId="4267" priority="4677">
      <formula>$C32="Minggu"</formula>
    </cfRule>
  </conditionalFormatting>
  <conditionalFormatting sqref="G32">
    <cfRule type="expression" dxfId="4266" priority="4674">
      <formula>$C32="Minggu"</formula>
    </cfRule>
  </conditionalFormatting>
  <conditionalFormatting sqref="E32">
    <cfRule type="expression" dxfId="4265" priority="4672">
      <formula>$C32="Minggu"</formula>
    </cfRule>
  </conditionalFormatting>
  <conditionalFormatting sqref="E32">
    <cfRule type="expression" dxfId="4264" priority="4671">
      <formula>$C32="Minggu"</formula>
    </cfRule>
  </conditionalFormatting>
  <conditionalFormatting sqref="E32">
    <cfRule type="expression" dxfId="4263" priority="4670">
      <formula>$C32="Minggu"</formula>
    </cfRule>
  </conditionalFormatting>
  <conditionalFormatting sqref="H32">
    <cfRule type="expression" dxfId="4262" priority="4669">
      <formula>$C32="Minggu"</formula>
    </cfRule>
  </conditionalFormatting>
  <conditionalFormatting sqref="H32">
    <cfRule type="expression" dxfId="4261" priority="4668">
      <formula>$C32="Minggu"</formula>
    </cfRule>
  </conditionalFormatting>
  <conditionalFormatting sqref="H32">
    <cfRule type="expression" dxfId="4260" priority="4667">
      <formula>$C32="Minggu"</formula>
    </cfRule>
  </conditionalFormatting>
  <conditionalFormatting sqref="D33">
    <cfRule type="expression" dxfId="4259" priority="4660">
      <formula>$C30="Minggu"</formula>
    </cfRule>
  </conditionalFormatting>
  <conditionalFormatting sqref="D33">
    <cfRule type="expression" dxfId="4258" priority="4654">
      <formula>$C33="Minggu"</formula>
    </cfRule>
  </conditionalFormatting>
  <conditionalFormatting sqref="G33">
    <cfRule type="expression" dxfId="4257" priority="4646">
      <formula>$C30="Minggu"</formula>
    </cfRule>
  </conditionalFormatting>
  <conditionalFormatting sqref="G33">
    <cfRule type="expression" dxfId="4256" priority="4640">
      <formula>$C33="Minggu"</formula>
    </cfRule>
  </conditionalFormatting>
  <conditionalFormatting sqref="E33">
    <cfRule type="expression" dxfId="4255" priority="4638">
      <formula>$C33="Minggu"</formula>
    </cfRule>
  </conditionalFormatting>
  <conditionalFormatting sqref="E33">
    <cfRule type="expression" dxfId="4254" priority="4637">
      <formula>$C33="Minggu"</formula>
    </cfRule>
  </conditionalFormatting>
  <conditionalFormatting sqref="E33">
    <cfRule type="expression" dxfId="4253" priority="4636">
      <formula>$C33="Minggu"</formula>
    </cfRule>
  </conditionalFormatting>
  <conditionalFormatting sqref="H33">
    <cfRule type="expression" dxfId="4252" priority="4635">
      <formula>$C33="Minggu"</formula>
    </cfRule>
  </conditionalFormatting>
  <conditionalFormatting sqref="H33">
    <cfRule type="expression" dxfId="4251" priority="4634">
      <formula>$C33="Minggu"</formula>
    </cfRule>
  </conditionalFormatting>
  <conditionalFormatting sqref="H33">
    <cfRule type="expression" dxfId="4250" priority="4633">
      <formula>$C33="Minggu"</formula>
    </cfRule>
  </conditionalFormatting>
  <conditionalFormatting sqref="B30">
    <cfRule type="expression" dxfId="4249" priority="4547">
      <formula>$C30="Minggu"</formula>
    </cfRule>
  </conditionalFormatting>
  <conditionalFormatting sqref="B28:B29">
    <cfRule type="expression" dxfId="4248" priority="4544">
      <formula>$C31="Minggu"</formula>
    </cfRule>
  </conditionalFormatting>
  <conditionalFormatting sqref="B27">
    <cfRule type="expression" dxfId="4247" priority="4543">
      <formula>$C27="Minggu"</formula>
    </cfRule>
  </conditionalFormatting>
  <conditionalFormatting sqref="B28">
    <cfRule type="expression" dxfId="4246" priority="4541">
      <formula>$C28="Minggu"</formula>
    </cfRule>
  </conditionalFormatting>
  <conditionalFormatting sqref="B28">
    <cfRule type="expression" dxfId="4245" priority="4540">
      <formula>$C31="Minggu"</formula>
    </cfRule>
  </conditionalFormatting>
  <conditionalFormatting sqref="B25">
    <cfRule type="expression" dxfId="4244" priority="4539">
      <formula>$C25="Minggu"</formula>
    </cfRule>
  </conditionalFormatting>
  <conditionalFormatting sqref="B25">
    <cfRule type="expression" dxfId="4243" priority="4538">
      <formula>$C28="Minggu"</formula>
    </cfRule>
  </conditionalFormatting>
  <conditionalFormatting sqref="B32">
    <cfRule type="expression" dxfId="4242" priority="4534">
      <formula>$C32="Minggu"</formula>
    </cfRule>
  </conditionalFormatting>
  <conditionalFormatting sqref="B33">
    <cfRule type="expression" dxfId="4241" priority="4532">
      <formula>$C30="Minggu"</formula>
    </cfRule>
  </conditionalFormatting>
  <conditionalFormatting sqref="B27">
    <cfRule type="expression" dxfId="4240" priority="4529">
      <formula>$C27="Minggu"</formula>
    </cfRule>
  </conditionalFormatting>
  <conditionalFormatting sqref="B30">
    <cfRule type="expression" dxfId="4239" priority="4528">
      <formula>$C33="Minggu"</formula>
    </cfRule>
  </conditionalFormatting>
  <conditionalFormatting sqref="B25:B26">
    <cfRule type="expression" dxfId="4238" priority="4527">
      <formula>$C28="Minggu"</formula>
    </cfRule>
  </conditionalFormatting>
  <conditionalFormatting sqref="B24">
    <cfRule type="expression" dxfId="4237" priority="4526">
      <formula>$C24="Minggu"</formula>
    </cfRule>
  </conditionalFormatting>
  <conditionalFormatting sqref="B29">
    <cfRule type="expression" dxfId="4236" priority="4525">
      <formula>$C32="Minggu"</formula>
    </cfRule>
  </conditionalFormatting>
  <conditionalFormatting sqref="B25">
    <cfRule type="expression" dxfId="4235" priority="4524">
      <formula>$C25="Minggu"</formula>
    </cfRule>
  </conditionalFormatting>
  <conditionalFormatting sqref="B25">
    <cfRule type="expression" dxfId="4234" priority="4523">
      <formula>$C28="Minggu"</formula>
    </cfRule>
  </conditionalFormatting>
  <conditionalFormatting sqref="B22">
    <cfRule type="expression" dxfId="4233" priority="4522">
      <formula>$C22="Minggu"</formula>
    </cfRule>
  </conditionalFormatting>
  <conditionalFormatting sqref="B22">
    <cfRule type="expression" dxfId="4232" priority="4521">
      <formula>$C25="Minggu"</formula>
    </cfRule>
  </conditionalFormatting>
  <conditionalFormatting sqref="B30">
    <cfRule type="expression" dxfId="4231" priority="4520">
      <formula>$C33="Minggu"</formula>
    </cfRule>
  </conditionalFormatting>
  <conditionalFormatting sqref="B30">
    <cfRule type="expression" dxfId="4230" priority="4519">
      <formula>$C33="Minggu"</formula>
    </cfRule>
  </conditionalFormatting>
  <conditionalFormatting sqref="B29">
    <cfRule type="expression" dxfId="4229" priority="4518">
      <formula>$C29="Minggu"</formula>
    </cfRule>
  </conditionalFormatting>
  <conditionalFormatting sqref="B29">
    <cfRule type="expression" dxfId="4228" priority="4517">
      <formula>$C32="Minggu"</formula>
    </cfRule>
  </conditionalFormatting>
  <conditionalFormatting sqref="B30">
    <cfRule type="expression" dxfId="4227" priority="4516">
      <formula>$C27="Minggu"</formula>
    </cfRule>
  </conditionalFormatting>
  <conditionalFormatting sqref="B32">
    <cfRule type="expression" dxfId="4226" priority="4513">
      <formula>$C32="Minggu"</formula>
    </cfRule>
  </conditionalFormatting>
  <conditionalFormatting sqref="B31">
    <cfRule type="expression" dxfId="4225" priority="4510">
      <formula>$C31="Minggu"</formula>
    </cfRule>
  </conditionalFormatting>
  <conditionalFormatting sqref="B32">
    <cfRule type="expression" dxfId="4224" priority="4509">
      <formula>$C32="Minggu"</formula>
    </cfRule>
  </conditionalFormatting>
  <conditionalFormatting sqref="B28">
    <cfRule type="expression" dxfId="4223" priority="4506">
      <formula>$C28="Minggu"</formula>
    </cfRule>
  </conditionalFormatting>
  <conditionalFormatting sqref="B29:B30">
    <cfRule type="expression" dxfId="4222" priority="4505">
      <formula>$C32="Minggu"</formula>
    </cfRule>
  </conditionalFormatting>
  <conditionalFormatting sqref="B26:B27">
    <cfRule type="expression" dxfId="4221" priority="4504">
      <formula>$C29="Minggu"</formula>
    </cfRule>
  </conditionalFormatting>
  <conditionalFormatting sqref="B25">
    <cfRule type="expression" dxfId="4220" priority="4503">
      <formula>$C25="Minggu"</formula>
    </cfRule>
  </conditionalFormatting>
  <conditionalFormatting sqref="B30">
    <cfRule type="expression" dxfId="4219" priority="4502">
      <formula>$C33="Minggu"</formula>
    </cfRule>
  </conditionalFormatting>
  <conditionalFormatting sqref="B26">
    <cfRule type="expression" dxfId="4218" priority="4501">
      <formula>$C26="Minggu"</formula>
    </cfRule>
  </conditionalFormatting>
  <conditionalFormatting sqref="B26">
    <cfRule type="expression" dxfId="4217" priority="4500">
      <formula>$C29="Minggu"</formula>
    </cfRule>
  </conditionalFormatting>
  <conditionalFormatting sqref="B23">
    <cfRule type="expression" dxfId="4216" priority="4499">
      <formula>$C23="Minggu"</formula>
    </cfRule>
  </conditionalFormatting>
  <conditionalFormatting sqref="B23">
    <cfRule type="expression" dxfId="4215" priority="4498">
      <formula>$C26="Minggu"</formula>
    </cfRule>
  </conditionalFormatting>
  <conditionalFormatting sqref="B29:B30">
    <cfRule type="expression" dxfId="4214" priority="4497">
      <formula>$C32="Minggu"</formula>
    </cfRule>
  </conditionalFormatting>
  <conditionalFormatting sqref="B30">
    <cfRule type="expression" dxfId="4213" priority="4496">
      <formula>$C30="Minggu"</formula>
    </cfRule>
  </conditionalFormatting>
  <conditionalFormatting sqref="B30">
    <cfRule type="expression" dxfId="4212" priority="4495">
      <formula>$C33="Minggu"</formula>
    </cfRule>
  </conditionalFormatting>
  <conditionalFormatting sqref="B25">
    <cfRule type="expression" dxfId="4211" priority="4492">
      <formula>$C25="Minggu"</formula>
    </cfRule>
  </conditionalFormatting>
  <conditionalFormatting sqref="B28">
    <cfRule type="expression" dxfId="4210" priority="4491">
      <formula>$C31="Minggu"</formula>
    </cfRule>
  </conditionalFormatting>
  <conditionalFormatting sqref="B23:B24">
    <cfRule type="expression" dxfId="4209" priority="4490">
      <formula>$C26="Minggu"</formula>
    </cfRule>
  </conditionalFormatting>
  <conditionalFormatting sqref="B22">
    <cfRule type="expression" dxfId="4208" priority="4489">
      <formula>$C22="Minggu"</formula>
    </cfRule>
  </conditionalFormatting>
  <conditionalFormatting sqref="B27">
    <cfRule type="expression" dxfId="4207" priority="4488">
      <formula>$C30="Minggu"</formula>
    </cfRule>
  </conditionalFormatting>
  <conditionalFormatting sqref="B23">
    <cfRule type="expression" dxfId="4206" priority="4487">
      <formula>$C23="Minggu"</formula>
    </cfRule>
  </conditionalFormatting>
  <conditionalFormatting sqref="B23">
    <cfRule type="expression" dxfId="4205" priority="4486">
      <formula>$C26="Minggu"</formula>
    </cfRule>
  </conditionalFormatting>
  <conditionalFormatting sqref="B20">
    <cfRule type="expression" dxfId="4204" priority="4485">
      <formula>$C20="Minggu"</formula>
    </cfRule>
  </conditionalFormatting>
  <conditionalFormatting sqref="B20">
    <cfRule type="expression" dxfId="4203" priority="4484">
      <formula>$C23="Minggu"</formula>
    </cfRule>
  </conditionalFormatting>
  <conditionalFormatting sqref="B28">
    <cfRule type="expression" dxfId="4202" priority="4483">
      <formula>$C31="Minggu"</formula>
    </cfRule>
  </conditionalFormatting>
  <conditionalFormatting sqref="B28">
    <cfRule type="expression" dxfId="4201" priority="4482">
      <formula>$C31="Minggu"</formula>
    </cfRule>
  </conditionalFormatting>
  <conditionalFormatting sqref="B27">
    <cfRule type="expression" dxfId="4200" priority="4481">
      <formula>$C27="Minggu"</formula>
    </cfRule>
  </conditionalFormatting>
  <conditionalFormatting sqref="B27">
    <cfRule type="expression" dxfId="4199" priority="4480">
      <formula>$C30="Minggu"</formula>
    </cfRule>
  </conditionalFormatting>
  <conditionalFormatting sqref="B28">
    <cfRule type="expression" dxfId="4198" priority="4479">
      <formula>$C25="Minggu"</formula>
    </cfRule>
  </conditionalFormatting>
  <conditionalFormatting sqref="B30">
    <cfRule type="expression" dxfId="4197" priority="4476">
      <formula>$C30="Minggu"</formula>
    </cfRule>
  </conditionalFormatting>
  <conditionalFormatting sqref="B30">
    <cfRule type="expression" dxfId="4196" priority="4475">
      <formula>$C33="Minggu"</formula>
    </cfRule>
  </conditionalFormatting>
  <conditionalFormatting sqref="B30">
    <cfRule type="expression" dxfId="4195" priority="4474">
      <formula>$C33="Minggu"</formula>
    </cfRule>
  </conditionalFormatting>
  <conditionalFormatting sqref="B29">
    <cfRule type="expression" dxfId="4194" priority="4473">
      <formula>$C29="Minggu"</formula>
    </cfRule>
  </conditionalFormatting>
  <conditionalFormatting sqref="B30">
    <cfRule type="expression" dxfId="4193" priority="4472">
      <formula>$C30="Minggu"</formula>
    </cfRule>
  </conditionalFormatting>
  <conditionalFormatting sqref="B30">
    <cfRule type="expression" dxfId="4192" priority="4471">
      <formula>$C33="Minggu"</formula>
    </cfRule>
  </conditionalFormatting>
  <conditionalFormatting sqref="B32">
    <cfRule type="expression" dxfId="4191" priority="4469">
      <formula>$C32="Minggu"</formula>
    </cfRule>
  </conditionalFormatting>
  <conditionalFormatting sqref="B31">
    <cfRule type="expression" dxfId="4190" priority="4465">
      <formula>$C31="Minggu"</formula>
    </cfRule>
  </conditionalFormatting>
  <conditionalFormatting sqref="B32">
    <cfRule type="expression" dxfId="4189" priority="4464">
      <formula>$C32="Minggu"</formula>
    </cfRule>
  </conditionalFormatting>
  <conditionalFormatting sqref="B32">
    <cfRule type="expression" dxfId="4188" priority="4459">
      <formula>$C32="Minggu"</formula>
    </cfRule>
  </conditionalFormatting>
  <conditionalFormatting sqref="B33">
    <cfRule type="expression" dxfId="4187" priority="4458">
      <formula>$C33="Minggu"</formula>
    </cfRule>
  </conditionalFormatting>
  <conditionalFormatting sqref="B32">
    <cfRule type="expression" dxfId="4186" priority="4455">
      <formula>$C32="Minggu"</formula>
    </cfRule>
  </conditionalFormatting>
  <conditionalFormatting sqref="D7">
    <cfRule type="expression" dxfId="4185" priority="4411">
      <formula>$C10="Minggu"</formula>
    </cfRule>
  </conditionalFormatting>
  <conditionalFormatting sqref="G7">
    <cfRule type="expression" dxfId="4184" priority="4410">
      <formula>$C10="Minggu"</formula>
    </cfRule>
  </conditionalFormatting>
  <conditionalFormatting sqref="D8">
    <cfRule type="expression" dxfId="4183" priority="4409">
      <formula>$C11="Minggu"</formula>
    </cfRule>
  </conditionalFormatting>
  <conditionalFormatting sqref="G8">
    <cfRule type="expression" dxfId="4182" priority="4408">
      <formula>$C11="Minggu"</formula>
    </cfRule>
  </conditionalFormatting>
  <conditionalFormatting sqref="D9">
    <cfRule type="expression" dxfId="4181" priority="4407">
      <formula>$C12="Minggu"</formula>
    </cfRule>
  </conditionalFormatting>
  <conditionalFormatting sqref="G9">
    <cfRule type="expression" dxfId="4180" priority="4406">
      <formula>$C12="Minggu"</formula>
    </cfRule>
  </conditionalFormatting>
  <conditionalFormatting sqref="D12">
    <cfRule type="expression" dxfId="4179" priority="4405">
      <formula>$C15="Minggu"</formula>
    </cfRule>
  </conditionalFormatting>
  <conditionalFormatting sqref="F12">
    <cfRule type="expression" dxfId="4178" priority="4404">
      <formula>$C15="Minggu"</formula>
    </cfRule>
  </conditionalFormatting>
  <conditionalFormatting sqref="G12">
    <cfRule type="expression" dxfId="4177" priority="4403">
      <formula>$C12="Minggu"</formula>
    </cfRule>
  </conditionalFormatting>
  <conditionalFormatting sqref="G12">
    <cfRule type="expression" dxfId="4176" priority="4402">
      <formula>$C12="Minggu"</formula>
    </cfRule>
  </conditionalFormatting>
  <conditionalFormatting sqref="G12">
    <cfRule type="expression" dxfId="4175" priority="4401">
      <formula>$C15="Minggu"</formula>
    </cfRule>
  </conditionalFormatting>
  <conditionalFormatting sqref="G12">
    <cfRule type="expression" dxfId="4174" priority="4400">
      <formula>$C15="Minggu"</formula>
    </cfRule>
  </conditionalFormatting>
  <conditionalFormatting sqref="G12">
    <cfRule type="expression" dxfId="4173" priority="4399">
      <formula>$C15="Minggu"</formula>
    </cfRule>
  </conditionalFormatting>
  <conditionalFormatting sqref="G12">
    <cfRule type="expression" dxfId="4172" priority="4398">
      <formula>$C15="Minggu"</formula>
    </cfRule>
  </conditionalFormatting>
  <conditionalFormatting sqref="G12">
    <cfRule type="expression" dxfId="4171" priority="4397">
      <formula>$C15="Minggu"</formula>
    </cfRule>
  </conditionalFormatting>
  <conditionalFormatting sqref="G12">
    <cfRule type="expression" dxfId="4170" priority="4396">
      <formula>$C15="Minggu"</formula>
    </cfRule>
  </conditionalFormatting>
  <conditionalFormatting sqref="E12">
    <cfRule type="expression" dxfId="4169" priority="4395">
      <formula>$C12="Minggu"</formula>
    </cfRule>
  </conditionalFormatting>
  <conditionalFormatting sqref="E12">
    <cfRule type="expression" dxfId="4168" priority="4394">
      <formula>$C12="Minggu"</formula>
    </cfRule>
  </conditionalFormatting>
  <conditionalFormatting sqref="E12">
    <cfRule type="expression" dxfId="4167" priority="4393">
      <formula>$C12="Minggu"</formula>
    </cfRule>
  </conditionalFormatting>
  <conditionalFormatting sqref="H12">
    <cfRule type="expression" dxfId="4166" priority="4392">
      <formula>$C12="Minggu"</formula>
    </cfRule>
  </conditionalFormatting>
  <conditionalFormatting sqref="H12">
    <cfRule type="expression" dxfId="4165" priority="4391">
      <formula>$C12="Minggu"</formula>
    </cfRule>
  </conditionalFormatting>
  <conditionalFormatting sqref="H12">
    <cfRule type="expression" dxfId="4164" priority="4390">
      <formula>$C12="Minggu"</formula>
    </cfRule>
  </conditionalFormatting>
  <conditionalFormatting sqref="D13">
    <cfRule type="expression" dxfId="4163" priority="4389">
      <formula>$C16="Minggu"</formula>
    </cfRule>
  </conditionalFormatting>
  <conditionalFormatting sqref="G13">
    <cfRule type="expression" dxfId="4162" priority="4388">
      <formula>$C16="Minggu"</formula>
    </cfRule>
  </conditionalFormatting>
  <conditionalFormatting sqref="H13">
    <cfRule type="expression" dxfId="4161" priority="4387">
      <formula>$C13="Minggu"</formula>
    </cfRule>
  </conditionalFormatting>
  <conditionalFormatting sqref="H13">
    <cfRule type="expression" dxfId="4160" priority="4386">
      <formula>$C13="Minggu"</formula>
    </cfRule>
  </conditionalFormatting>
  <conditionalFormatting sqref="H13">
    <cfRule type="expression" dxfId="4159" priority="4385">
      <formula>$C13="Minggu"</formula>
    </cfRule>
  </conditionalFormatting>
  <conditionalFormatting sqref="H13">
    <cfRule type="expression" dxfId="4158" priority="4384">
      <formula>$C13="Minggu"</formula>
    </cfRule>
  </conditionalFormatting>
  <conditionalFormatting sqref="D14">
    <cfRule type="expression" dxfId="4157" priority="4383">
      <formula>$C17="Minggu"</formula>
    </cfRule>
  </conditionalFormatting>
  <conditionalFormatting sqref="G14">
    <cfRule type="expression" dxfId="4156" priority="4382">
      <formula>$C17="Minggu"</formula>
    </cfRule>
  </conditionalFormatting>
  <conditionalFormatting sqref="H14">
    <cfRule type="expression" dxfId="4155" priority="4381">
      <formula>$C14="Minggu"</formula>
    </cfRule>
  </conditionalFormatting>
  <conditionalFormatting sqref="H14">
    <cfRule type="expression" dxfId="4154" priority="4380">
      <formula>$C14="Minggu"</formula>
    </cfRule>
  </conditionalFormatting>
  <conditionalFormatting sqref="H14">
    <cfRule type="expression" dxfId="4153" priority="4379">
      <formula>$C14="Minggu"</formula>
    </cfRule>
  </conditionalFormatting>
  <conditionalFormatting sqref="H14">
    <cfRule type="expression" dxfId="4152" priority="4378">
      <formula>$C14="Minggu"</formula>
    </cfRule>
  </conditionalFormatting>
  <conditionalFormatting sqref="H14">
    <cfRule type="expression" dxfId="4151" priority="4377">
      <formula>$C14="Minggu"</formula>
    </cfRule>
  </conditionalFormatting>
  <conditionalFormatting sqref="H14">
    <cfRule type="expression" dxfId="4150" priority="4376">
      <formula>$C14="Minggu"</formula>
    </cfRule>
  </conditionalFormatting>
  <conditionalFormatting sqref="D15">
    <cfRule type="expression" dxfId="4149" priority="4375">
      <formula>$C18="Minggu"</formula>
    </cfRule>
  </conditionalFormatting>
  <conditionalFormatting sqref="G15">
    <cfRule type="expression" dxfId="4148" priority="4374">
      <formula>$C18="Minggu"</formula>
    </cfRule>
  </conditionalFormatting>
  <conditionalFormatting sqref="H15">
    <cfRule type="expression" dxfId="4147" priority="4373">
      <formula>$C15="Minggu"</formula>
    </cfRule>
  </conditionalFormatting>
  <conditionalFormatting sqref="H15">
    <cfRule type="expression" dxfId="4146" priority="4372">
      <formula>$C15="Minggu"</formula>
    </cfRule>
  </conditionalFormatting>
  <conditionalFormatting sqref="H15">
    <cfRule type="expression" dxfId="4145" priority="4371">
      <formula>$C15="Minggu"</formula>
    </cfRule>
  </conditionalFormatting>
  <conditionalFormatting sqref="H15">
    <cfRule type="expression" dxfId="4144" priority="4370">
      <formula>$C15="Minggu"</formula>
    </cfRule>
  </conditionalFormatting>
  <conditionalFormatting sqref="D16">
    <cfRule type="expression" dxfId="4143" priority="4369">
      <formula>$C19="Minggu"</formula>
    </cfRule>
  </conditionalFormatting>
  <conditionalFormatting sqref="G16">
    <cfRule type="expression" dxfId="4142" priority="4368">
      <formula>$C19="Minggu"</formula>
    </cfRule>
  </conditionalFormatting>
  <conditionalFormatting sqref="E16">
    <cfRule type="expression" dxfId="4141" priority="4367">
      <formula>$C16="Minggu"</formula>
    </cfRule>
  </conditionalFormatting>
  <conditionalFormatting sqref="E16">
    <cfRule type="expression" dxfId="4140" priority="4366">
      <formula>$C16="Minggu"</formula>
    </cfRule>
  </conditionalFormatting>
  <conditionalFormatting sqref="E16">
    <cfRule type="expression" dxfId="4139" priority="4365">
      <formula>$C16="Minggu"</formula>
    </cfRule>
  </conditionalFormatting>
  <conditionalFormatting sqref="H16">
    <cfRule type="expression" dxfId="4138" priority="4364">
      <formula>$C16="Minggu"</formula>
    </cfRule>
  </conditionalFormatting>
  <conditionalFormatting sqref="H16">
    <cfRule type="expression" dxfId="4137" priority="4363">
      <formula>$C16="Minggu"</formula>
    </cfRule>
  </conditionalFormatting>
  <conditionalFormatting sqref="H16">
    <cfRule type="expression" dxfId="4136" priority="4362">
      <formula>$C16="Minggu"</formula>
    </cfRule>
  </conditionalFormatting>
  <conditionalFormatting sqref="E19">
    <cfRule type="expression" dxfId="4135" priority="4361">
      <formula>$C19="Minggu"</formula>
    </cfRule>
  </conditionalFormatting>
  <conditionalFormatting sqref="D19">
    <cfRule type="expression" dxfId="4134" priority="4360">
      <formula>$C22="Minggu"</formula>
    </cfRule>
  </conditionalFormatting>
  <conditionalFormatting sqref="E19">
    <cfRule type="expression" dxfId="4133" priority="4359">
      <formula>$C19="Minggu"</formula>
    </cfRule>
  </conditionalFormatting>
  <conditionalFormatting sqref="E19">
    <cfRule type="expression" dxfId="4132" priority="4358">
      <formula>$C19="Minggu"</formula>
    </cfRule>
  </conditionalFormatting>
  <conditionalFormatting sqref="D19">
    <cfRule type="expression" dxfId="4131" priority="4357">
      <formula>$C19="Minggu"</formula>
    </cfRule>
  </conditionalFormatting>
  <conditionalFormatting sqref="D19">
    <cfRule type="expression" dxfId="4130" priority="4356">
      <formula>$C22="Minggu"</formula>
    </cfRule>
  </conditionalFormatting>
  <conditionalFormatting sqref="H19">
    <cfRule type="expression" dxfId="4129" priority="4355">
      <formula>$C19="Minggu"</formula>
    </cfRule>
  </conditionalFormatting>
  <conditionalFormatting sqref="G19">
    <cfRule type="expression" dxfId="4128" priority="4354">
      <formula>$C22="Minggu"</formula>
    </cfRule>
  </conditionalFormatting>
  <conditionalFormatting sqref="H19">
    <cfRule type="expression" dxfId="4127" priority="4353">
      <formula>$C19="Minggu"</formula>
    </cfRule>
  </conditionalFormatting>
  <conditionalFormatting sqref="H19">
    <cfRule type="expression" dxfId="4126" priority="4352">
      <formula>$C19="Minggu"</formula>
    </cfRule>
  </conditionalFormatting>
  <conditionalFormatting sqref="G19">
    <cfRule type="expression" dxfId="4125" priority="4351">
      <formula>$C19="Minggu"</formula>
    </cfRule>
  </conditionalFormatting>
  <conditionalFormatting sqref="G19">
    <cfRule type="expression" dxfId="4124" priority="4350">
      <formula>$C22="Minggu"</formula>
    </cfRule>
  </conditionalFormatting>
  <conditionalFormatting sqref="E20">
    <cfRule type="expression" dxfId="4123" priority="4349">
      <formula>$C20="Minggu"</formula>
    </cfRule>
  </conditionalFormatting>
  <conditionalFormatting sqref="D20">
    <cfRule type="expression" dxfId="4122" priority="4348">
      <formula>$C23="Minggu"</formula>
    </cfRule>
  </conditionalFormatting>
  <conditionalFormatting sqref="E20">
    <cfRule type="expression" dxfId="4121" priority="4347">
      <formula>$C20="Minggu"</formula>
    </cfRule>
  </conditionalFormatting>
  <conditionalFormatting sqref="E20">
    <cfRule type="expression" dxfId="4120" priority="4346">
      <formula>$C20="Minggu"</formula>
    </cfRule>
  </conditionalFormatting>
  <conditionalFormatting sqref="H20">
    <cfRule type="expression" dxfId="4119" priority="4345">
      <formula>$C20="Minggu"</formula>
    </cfRule>
  </conditionalFormatting>
  <conditionalFormatting sqref="G20">
    <cfRule type="expression" dxfId="4118" priority="4344">
      <formula>$C23="Minggu"</formula>
    </cfRule>
  </conditionalFormatting>
  <conditionalFormatting sqref="H20">
    <cfRule type="expression" dxfId="4117" priority="4343">
      <formula>$C20="Minggu"</formula>
    </cfRule>
  </conditionalFormatting>
  <conditionalFormatting sqref="H20">
    <cfRule type="expression" dxfId="4116" priority="4342">
      <formula>$C20="Minggu"</formula>
    </cfRule>
  </conditionalFormatting>
  <conditionalFormatting sqref="E21">
    <cfRule type="expression" dxfId="4115" priority="4341">
      <formula>$C21="Minggu"</formula>
    </cfRule>
  </conditionalFormatting>
  <conditionalFormatting sqref="D21">
    <cfRule type="expression" dxfId="4114" priority="4340">
      <formula>$C24="Minggu"</formula>
    </cfRule>
  </conditionalFormatting>
  <conditionalFormatting sqref="E21">
    <cfRule type="expression" dxfId="4113" priority="4339">
      <formula>$C21="Minggu"</formula>
    </cfRule>
  </conditionalFormatting>
  <conditionalFormatting sqref="E21">
    <cfRule type="expression" dxfId="4112" priority="4338">
      <formula>$C21="Minggu"</formula>
    </cfRule>
  </conditionalFormatting>
  <conditionalFormatting sqref="D21">
    <cfRule type="expression" dxfId="4111" priority="4337">
      <formula>$C21="Minggu"</formula>
    </cfRule>
  </conditionalFormatting>
  <conditionalFormatting sqref="D21">
    <cfRule type="expression" dxfId="4110" priority="4336">
      <formula>$C24="Minggu"</formula>
    </cfRule>
  </conditionalFormatting>
  <conditionalFormatting sqref="D21">
    <cfRule type="expression" dxfId="4109" priority="4335">
      <formula>$C21="Minggu"</formula>
    </cfRule>
  </conditionalFormatting>
  <conditionalFormatting sqref="H21">
    <cfRule type="expression" dxfId="4108" priority="4333">
      <formula>$C21="Minggu"</formula>
    </cfRule>
  </conditionalFormatting>
  <conditionalFormatting sqref="G21">
    <cfRule type="expression" dxfId="4107" priority="4332">
      <formula>$C24="Minggu"</formula>
    </cfRule>
  </conditionalFormatting>
  <conditionalFormatting sqref="H21">
    <cfRule type="expression" dxfId="4106" priority="4331">
      <formula>$C21="Minggu"</formula>
    </cfRule>
  </conditionalFormatting>
  <conditionalFormatting sqref="H21">
    <cfRule type="expression" dxfId="4105" priority="4330">
      <formula>$C21="Minggu"</formula>
    </cfRule>
  </conditionalFormatting>
  <conditionalFormatting sqref="G21">
    <cfRule type="expression" dxfId="4104" priority="4329">
      <formula>$C21="Minggu"</formula>
    </cfRule>
  </conditionalFormatting>
  <conditionalFormatting sqref="G21">
    <cfRule type="expression" dxfId="4103" priority="4328">
      <formula>$C24="Minggu"</formula>
    </cfRule>
  </conditionalFormatting>
  <conditionalFormatting sqref="G21">
    <cfRule type="expression" dxfId="4102" priority="4327">
      <formula>$C21="Minggu"</formula>
    </cfRule>
  </conditionalFormatting>
  <conditionalFormatting sqref="E22">
    <cfRule type="expression" dxfId="4101" priority="4325">
      <formula>$C22="Minggu"</formula>
    </cfRule>
  </conditionalFormatting>
  <conditionalFormatting sqref="D22">
    <cfRule type="expression" dxfId="4100" priority="4324">
      <formula>$C25="Minggu"</formula>
    </cfRule>
  </conditionalFormatting>
  <conditionalFormatting sqref="E22">
    <cfRule type="expression" dxfId="4099" priority="4323">
      <formula>$C22="Minggu"</formula>
    </cfRule>
  </conditionalFormatting>
  <conditionalFormatting sqref="E22">
    <cfRule type="expression" dxfId="4098" priority="4322">
      <formula>$C22="Minggu"</formula>
    </cfRule>
  </conditionalFormatting>
  <conditionalFormatting sqref="D22">
    <cfRule type="expression" dxfId="4097" priority="4321">
      <formula>$C22="Minggu"</formula>
    </cfRule>
  </conditionalFormatting>
  <conditionalFormatting sqref="D22">
    <cfRule type="expression" dxfId="4096" priority="4320">
      <formula>$C25="Minggu"</formula>
    </cfRule>
  </conditionalFormatting>
  <conditionalFormatting sqref="D22">
    <cfRule type="expression" dxfId="4095" priority="4319">
      <formula>$C22="Minggu"</formula>
    </cfRule>
  </conditionalFormatting>
  <conditionalFormatting sqref="D22">
    <cfRule type="expression" dxfId="4094" priority="4318">
      <formula>$C25="Minggu"</formula>
    </cfRule>
  </conditionalFormatting>
  <conditionalFormatting sqref="D22">
    <cfRule type="expression" dxfId="4093" priority="4317">
      <formula>$C25="Minggu"</formula>
    </cfRule>
  </conditionalFormatting>
  <conditionalFormatting sqref="D22">
    <cfRule type="expression" dxfId="4092" priority="4316">
      <formula>$C22="Minggu"</formula>
    </cfRule>
  </conditionalFormatting>
  <conditionalFormatting sqref="D22">
    <cfRule type="expression" dxfId="4091" priority="4315">
      <formula>$C25="Minggu"</formula>
    </cfRule>
  </conditionalFormatting>
  <conditionalFormatting sqref="H22">
    <cfRule type="expression" dxfId="4090" priority="4314">
      <formula>$C22="Minggu"</formula>
    </cfRule>
  </conditionalFormatting>
  <conditionalFormatting sqref="G22">
    <cfRule type="expression" dxfId="4089" priority="4313">
      <formula>$C25="Minggu"</formula>
    </cfRule>
  </conditionalFormatting>
  <conditionalFormatting sqref="H22">
    <cfRule type="expression" dxfId="4088" priority="4312">
      <formula>$C22="Minggu"</formula>
    </cfRule>
  </conditionalFormatting>
  <conditionalFormatting sqref="H22">
    <cfRule type="expression" dxfId="4087" priority="4311">
      <formula>$C22="Minggu"</formula>
    </cfRule>
  </conditionalFormatting>
  <conditionalFormatting sqref="G22">
    <cfRule type="expression" dxfId="4086" priority="4310">
      <formula>$C22="Minggu"</formula>
    </cfRule>
  </conditionalFormatting>
  <conditionalFormatting sqref="G22">
    <cfRule type="expression" dxfId="4085" priority="4309">
      <formula>$C25="Minggu"</formula>
    </cfRule>
  </conditionalFormatting>
  <conditionalFormatting sqref="G22">
    <cfRule type="expression" dxfId="4084" priority="4308">
      <formula>$C22="Minggu"</formula>
    </cfRule>
  </conditionalFormatting>
  <conditionalFormatting sqref="G22">
    <cfRule type="expression" dxfId="4083" priority="4307">
      <formula>$C25="Minggu"</formula>
    </cfRule>
  </conditionalFormatting>
  <conditionalFormatting sqref="G22">
    <cfRule type="expression" dxfId="4082" priority="4306">
      <formula>$C25="Minggu"</formula>
    </cfRule>
  </conditionalFormatting>
  <conditionalFormatting sqref="G22">
    <cfRule type="expression" dxfId="4081" priority="4305">
      <formula>$C22="Minggu"</formula>
    </cfRule>
  </conditionalFormatting>
  <conditionalFormatting sqref="G22">
    <cfRule type="expression" dxfId="4080" priority="4304">
      <formula>$C25="Minggu"</formula>
    </cfRule>
  </conditionalFormatting>
  <conditionalFormatting sqref="E23">
    <cfRule type="expression" dxfId="4079" priority="4303">
      <formula>$C23="Minggu"</formula>
    </cfRule>
  </conditionalFormatting>
  <conditionalFormatting sqref="D23">
    <cfRule type="expression" dxfId="4078" priority="4302">
      <formula>$C26="Minggu"</formula>
    </cfRule>
  </conditionalFormatting>
  <conditionalFormatting sqref="E23">
    <cfRule type="expression" dxfId="4077" priority="4301">
      <formula>$C23="Minggu"</formula>
    </cfRule>
  </conditionalFormatting>
  <conditionalFormatting sqref="D23">
    <cfRule type="expression" dxfId="4076" priority="4300">
      <formula>$C26="Minggu"</formula>
    </cfRule>
  </conditionalFormatting>
  <conditionalFormatting sqref="D23">
    <cfRule type="expression" dxfId="4075" priority="4299">
      <formula>$C26="Minggu"</formula>
    </cfRule>
  </conditionalFormatting>
  <conditionalFormatting sqref="E23">
    <cfRule type="expression" dxfId="4074" priority="4298">
      <formula>$C23="Minggu"</formula>
    </cfRule>
  </conditionalFormatting>
  <conditionalFormatting sqref="D23">
    <cfRule type="expression" dxfId="4073" priority="4297">
      <formula>$C23="Minggu"</formula>
    </cfRule>
  </conditionalFormatting>
  <conditionalFormatting sqref="D23">
    <cfRule type="expression" dxfId="4072" priority="4296">
      <formula>$C26="Minggu"</formula>
    </cfRule>
  </conditionalFormatting>
  <conditionalFormatting sqref="D23">
    <cfRule type="expression" dxfId="4071" priority="4295">
      <formula>$C26="Minggu"</formula>
    </cfRule>
  </conditionalFormatting>
  <conditionalFormatting sqref="D23">
    <cfRule type="expression" dxfId="4070" priority="4294">
      <formula>$C23="Minggu"</formula>
    </cfRule>
  </conditionalFormatting>
  <conditionalFormatting sqref="D23">
    <cfRule type="expression" dxfId="4069" priority="4293">
      <formula>$C26="Minggu"</formula>
    </cfRule>
  </conditionalFormatting>
  <conditionalFormatting sqref="D23">
    <cfRule type="expression" dxfId="4068" priority="4292">
      <formula>$C26="Minggu"</formula>
    </cfRule>
  </conditionalFormatting>
  <conditionalFormatting sqref="D23">
    <cfRule type="expression" dxfId="4067" priority="4291">
      <formula>$C26="Minggu"</formula>
    </cfRule>
  </conditionalFormatting>
  <conditionalFormatting sqref="D23">
    <cfRule type="expression" dxfId="4066" priority="4290">
      <formula>$C23="Minggu"</formula>
    </cfRule>
  </conditionalFormatting>
  <conditionalFormatting sqref="D23">
    <cfRule type="expression" dxfId="4065" priority="4289">
      <formula>$C26="Minggu"</formula>
    </cfRule>
  </conditionalFormatting>
  <conditionalFormatting sqref="H23">
    <cfRule type="expression" dxfId="4064" priority="4288">
      <formula>$C23="Minggu"</formula>
    </cfRule>
  </conditionalFormatting>
  <conditionalFormatting sqref="G23">
    <cfRule type="expression" dxfId="4063" priority="4287">
      <formula>$C26="Minggu"</formula>
    </cfRule>
  </conditionalFormatting>
  <conditionalFormatting sqref="H23">
    <cfRule type="expression" dxfId="4062" priority="4286">
      <formula>$C23="Minggu"</formula>
    </cfRule>
  </conditionalFormatting>
  <conditionalFormatting sqref="G23">
    <cfRule type="expression" dxfId="4061" priority="4285">
      <formula>$C26="Minggu"</formula>
    </cfRule>
  </conditionalFormatting>
  <conditionalFormatting sqref="G23">
    <cfRule type="expression" dxfId="4060" priority="4284">
      <formula>$C26="Minggu"</formula>
    </cfRule>
  </conditionalFormatting>
  <conditionalFormatting sqref="H23">
    <cfRule type="expression" dxfId="4059" priority="4283">
      <formula>$C23="Minggu"</formula>
    </cfRule>
  </conditionalFormatting>
  <conditionalFormatting sqref="G23">
    <cfRule type="expression" dxfId="4058" priority="4282">
      <formula>$C23="Minggu"</formula>
    </cfRule>
  </conditionalFormatting>
  <conditionalFormatting sqref="G23">
    <cfRule type="expression" dxfId="4057" priority="4281">
      <formula>$C26="Minggu"</formula>
    </cfRule>
  </conditionalFormatting>
  <conditionalFormatting sqref="G23">
    <cfRule type="expression" dxfId="4056" priority="4280">
      <formula>$C26="Minggu"</formula>
    </cfRule>
  </conditionalFormatting>
  <conditionalFormatting sqref="G23">
    <cfRule type="expression" dxfId="4055" priority="4279">
      <formula>$C23="Minggu"</formula>
    </cfRule>
  </conditionalFormatting>
  <conditionalFormatting sqref="G23">
    <cfRule type="expression" dxfId="4054" priority="4278">
      <formula>$C26="Minggu"</formula>
    </cfRule>
  </conditionalFormatting>
  <conditionalFormatting sqref="G23">
    <cfRule type="expression" dxfId="4053" priority="4277">
      <formula>$C26="Minggu"</formula>
    </cfRule>
  </conditionalFormatting>
  <conditionalFormatting sqref="G23">
    <cfRule type="expression" dxfId="4052" priority="4276">
      <formula>$C26="Minggu"</formula>
    </cfRule>
  </conditionalFormatting>
  <conditionalFormatting sqref="G23">
    <cfRule type="expression" dxfId="4051" priority="4275">
      <formula>$C23="Minggu"</formula>
    </cfRule>
  </conditionalFormatting>
  <conditionalFormatting sqref="G23">
    <cfRule type="expression" dxfId="4050" priority="4274">
      <formula>$C26="Minggu"</formula>
    </cfRule>
  </conditionalFormatting>
  <conditionalFormatting sqref="E26">
    <cfRule type="expression" dxfId="4049" priority="4273">
      <formula>$C26="Minggu"</formula>
    </cfRule>
  </conditionalFormatting>
  <conditionalFormatting sqref="D26">
    <cfRule type="expression" dxfId="4048" priority="4272">
      <formula>$C29="Minggu"</formula>
    </cfRule>
  </conditionalFormatting>
  <conditionalFormatting sqref="E26">
    <cfRule type="expression" dxfId="4047" priority="4271">
      <formula>$C26="Minggu"</formula>
    </cfRule>
  </conditionalFormatting>
  <conditionalFormatting sqref="D26">
    <cfRule type="expression" dxfId="4046" priority="4270">
      <formula>$C29="Minggu"</formula>
    </cfRule>
  </conditionalFormatting>
  <conditionalFormatting sqref="D26">
    <cfRule type="expression" dxfId="4045" priority="4269">
      <formula>$C26="Minggu"</formula>
    </cfRule>
  </conditionalFormatting>
  <conditionalFormatting sqref="D26">
    <cfRule type="expression" dxfId="4044" priority="4268">
      <formula>$C29="Minggu"</formula>
    </cfRule>
  </conditionalFormatting>
  <conditionalFormatting sqref="E26">
    <cfRule type="expression" dxfId="4043" priority="4266">
      <formula>$C26="Minggu"</formula>
    </cfRule>
  </conditionalFormatting>
  <conditionalFormatting sqref="D26">
    <cfRule type="expression" dxfId="4042" priority="4265">
      <formula>$C29="Minggu"</formula>
    </cfRule>
  </conditionalFormatting>
  <conditionalFormatting sqref="D26">
    <cfRule type="expression" dxfId="4041" priority="4264">
      <formula>$C26="Minggu"</formula>
    </cfRule>
  </conditionalFormatting>
  <conditionalFormatting sqref="D26">
    <cfRule type="expression" dxfId="4040" priority="4262">
      <formula>$C26="Minggu"</formula>
    </cfRule>
  </conditionalFormatting>
  <conditionalFormatting sqref="D26">
    <cfRule type="expression" dxfId="4039" priority="4260">
      <formula>$C29="Minggu"</formula>
    </cfRule>
  </conditionalFormatting>
  <conditionalFormatting sqref="D26">
    <cfRule type="expression" dxfId="4038" priority="4259">
      <formula>$C29="Minggu"</formula>
    </cfRule>
  </conditionalFormatting>
  <conditionalFormatting sqref="D26">
    <cfRule type="expression" dxfId="4037" priority="4258">
      <formula>$C26="Minggu"</formula>
    </cfRule>
  </conditionalFormatting>
  <conditionalFormatting sqref="D26">
    <cfRule type="expression" dxfId="4036" priority="4257">
      <formula>$C29="Minggu"</formula>
    </cfRule>
  </conditionalFormatting>
  <conditionalFormatting sqref="H26">
    <cfRule type="expression" dxfId="4035" priority="4256">
      <formula>$C26="Minggu"</formula>
    </cfRule>
  </conditionalFormatting>
  <conditionalFormatting sqref="G26">
    <cfRule type="expression" dxfId="4034" priority="4255">
      <formula>$C29="Minggu"</formula>
    </cfRule>
  </conditionalFormatting>
  <conditionalFormatting sqref="H26">
    <cfRule type="expression" dxfId="4033" priority="4254">
      <formula>$C26="Minggu"</formula>
    </cfRule>
  </conditionalFormatting>
  <conditionalFormatting sqref="G26">
    <cfRule type="expression" dxfId="4032" priority="4253">
      <formula>$C29="Minggu"</formula>
    </cfRule>
  </conditionalFormatting>
  <conditionalFormatting sqref="G26">
    <cfRule type="expression" dxfId="4031" priority="4252">
      <formula>$C26="Minggu"</formula>
    </cfRule>
  </conditionalFormatting>
  <conditionalFormatting sqref="G26">
    <cfRule type="expression" dxfId="4030" priority="4251">
      <formula>$C29="Minggu"</formula>
    </cfRule>
  </conditionalFormatting>
  <conditionalFormatting sqref="H26">
    <cfRule type="expression" dxfId="4029" priority="4249">
      <formula>$C26="Minggu"</formula>
    </cfRule>
  </conditionalFormatting>
  <conditionalFormatting sqref="G26">
    <cfRule type="expression" dxfId="4028" priority="4248">
      <formula>$C29="Minggu"</formula>
    </cfRule>
  </conditionalFormatting>
  <conditionalFormatting sqref="G26">
    <cfRule type="expression" dxfId="4027" priority="4247">
      <formula>$C26="Minggu"</formula>
    </cfRule>
  </conditionalFormatting>
  <conditionalFormatting sqref="G26">
    <cfRule type="expression" dxfId="4026" priority="4245">
      <formula>$C26="Minggu"</formula>
    </cfRule>
  </conditionalFormatting>
  <conditionalFormatting sqref="G26">
    <cfRule type="expression" dxfId="4025" priority="4243">
      <formula>$C29="Minggu"</formula>
    </cfRule>
  </conditionalFormatting>
  <conditionalFormatting sqref="G26">
    <cfRule type="expression" dxfId="4024" priority="4242">
      <formula>$C29="Minggu"</formula>
    </cfRule>
  </conditionalFormatting>
  <conditionalFormatting sqref="G26">
    <cfRule type="expression" dxfId="4023" priority="4241">
      <formula>$C26="Minggu"</formula>
    </cfRule>
  </conditionalFormatting>
  <conditionalFormatting sqref="G26">
    <cfRule type="expression" dxfId="4022" priority="4240">
      <formula>$C29="Minggu"</formula>
    </cfRule>
  </conditionalFormatting>
  <conditionalFormatting sqref="E27">
    <cfRule type="expression" dxfId="4021" priority="4239">
      <formula>$C27="Minggu"</formula>
    </cfRule>
  </conditionalFormatting>
  <conditionalFormatting sqref="D27">
    <cfRule type="expression" dxfId="4020" priority="4238">
      <formula>$C30="Minggu"</formula>
    </cfRule>
  </conditionalFormatting>
  <conditionalFormatting sqref="D27">
    <cfRule type="expression" dxfId="4019" priority="4237">
      <formula>$C27="Minggu"</formula>
    </cfRule>
  </conditionalFormatting>
  <conditionalFormatting sqref="D27">
    <cfRule type="expression" dxfId="4018" priority="4236">
      <formula>$C30="Minggu"</formula>
    </cfRule>
  </conditionalFormatting>
  <conditionalFormatting sqref="E27">
    <cfRule type="expression" dxfId="4017" priority="4235">
      <formula>$C27="Minggu"</formula>
    </cfRule>
  </conditionalFormatting>
  <conditionalFormatting sqref="D27">
    <cfRule type="expression" dxfId="4016" priority="4234">
      <formula>$C30="Minggu"</formula>
    </cfRule>
  </conditionalFormatting>
  <conditionalFormatting sqref="D27">
    <cfRule type="expression" dxfId="4015" priority="4233">
      <formula>$C30="Minggu"</formula>
    </cfRule>
  </conditionalFormatting>
  <conditionalFormatting sqref="D27">
    <cfRule type="expression" dxfId="4014" priority="4232">
      <formula>$C27="Minggu"</formula>
    </cfRule>
  </conditionalFormatting>
  <conditionalFormatting sqref="D27">
    <cfRule type="expression" dxfId="4013" priority="4231">
      <formula>$C30="Minggu"</formula>
    </cfRule>
  </conditionalFormatting>
  <conditionalFormatting sqref="D27">
    <cfRule type="expression" dxfId="4012" priority="4230">
      <formula>$C30="Minggu"</formula>
    </cfRule>
  </conditionalFormatting>
  <conditionalFormatting sqref="E27">
    <cfRule type="expression" dxfId="4011" priority="4229">
      <formula>$C27="Minggu"</formula>
    </cfRule>
  </conditionalFormatting>
  <conditionalFormatting sqref="D27">
    <cfRule type="expression" dxfId="4010" priority="4228">
      <formula>$C27="Minggu"</formula>
    </cfRule>
  </conditionalFormatting>
  <conditionalFormatting sqref="D27">
    <cfRule type="expression" dxfId="4009" priority="4226">
      <formula>$C27="Minggu"</formula>
    </cfRule>
  </conditionalFormatting>
  <conditionalFormatting sqref="D27">
    <cfRule type="expression" dxfId="4008" priority="4224">
      <formula>$C30="Minggu"</formula>
    </cfRule>
  </conditionalFormatting>
  <conditionalFormatting sqref="D27">
    <cfRule type="expression" dxfId="4007" priority="4223">
      <formula>$C27="Minggu"</formula>
    </cfRule>
  </conditionalFormatting>
  <conditionalFormatting sqref="D27">
    <cfRule type="expression" dxfId="4006" priority="4222">
      <formula>$C30="Minggu"</formula>
    </cfRule>
  </conditionalFormatting>
  <conditionalFormatting sqref="D27">
    <cfRule type="expression" dxfId="4005" priority="4221">
      <formula>$C27="Minggu"</formula>
    </cfRule>
  </conditionalFormatting>
  <conditionalFormatting sqref="D27">
    <cfRule type="expression" dxfId="4004" priority="4219">
      <formula>$C30="Minggu"</formula>
    </cfRule>
  </conditionalFormatting>
  <conditionalFormatting sqref="D27">
    <cfRule type="expression" dxfId="4003" priority="4218">
      <formula>$C30="Minggu"</formula>
    </cfRule>
  </conditionalFormatting>
  <conditionalFormatting sqref="D27">
    <cfRule type="expression" dxfId="4002" priority="4217">
      <formula>$C30="Minggu"</formula>
    </cfRule>
  </conditionalFormatting>
  <conditionalFormatting sqref="D27">
    <cfRule type="expression" dxfId="4001" priority="4216">
      <formula>$C24="Minggu"</formula>
    </cfRule>
  </conditionalFormatting>
  <conditionalFormatting sqref="H27">
    <cfRule type="expression" dxfId="4000" priority="4215">
      <formula>$C27="Minggu"</formula>
    </cfRule>
  </conditionalFormatting>
  <conditionalFormatting sqref="G27">
    <cfRule type="expression" dxfId="3999" priority="4214">
      <formula>$C30="Minggu"</formula>
    </cfRule>
  </conditionalFormatting>
  <conditionalFormatting sqref="G27">
    <cfRule type="expression" dxfId="3998" priority="4213">
      <formula>$C27="Minggu"</formula>
    </cfRule>
  </conditionalFormatting>
  <conditionalFormatting sqref="G27">
    <cfRule type="expression" dxfId="3997" priority="4212">
      <formula>$C30="Minggu"</formula>
    </cfRule>
  </conditionalFormatting>
  <conditionalFormatting sqref="H27">
    <cfRule type="expression" dxfId="3996" priority="4211">
      <formula>$C27="Minggu"</formula>
    </cfRule>
  </conditionalFormatting>
  <conditionalFormatting sqref="G27">
    <cfRule type="expression" dxfId="3995" priority="4210">
      <formula>$C30="Minggu"</formula>
    </cfRule>
  </conditionalFormatting>
  <conditionalFormatting sqref="G27">
    <cfRule type="expression" dxfId="3994" priority="4209">
      <formula>$C30="Minggu"</formula>
    </cfRule>
  </conditionalFormatting>
  <conditionalFormatting sqref="G27">
    <cfRule type="expression" dxfId="3993" priority="4208">
      <formula>$C27="Minggu"</formula>
    </cfRule>
  </conditionalFormatting>
  <conditionalFormatting sqref="G27">
    <cfRule type="expression" dxfId="3992" priority="4207">
      <formula>$C30="Minggu"</formula>
    </cfRule>
  </conditionalFormatting>
  <conditionalFormatting sqref="G27">
    <cfRule type="expression" dxfId="3991" priority="4206">
      <formula>$C30="Minggu"</formula>
    </cfRule>
  </conditionalFormatting>
  <conditionalFormatting sqref="H27">
    <cfRule type="expression" dxfId="3990" priority="4205">
      <formula>$C27="Minggu"</formula>
    </cfRule>
  </conditionalFormatting>
  <conditionalFormatting sqref="G27">
    <cfRule type="expression" dxfId="3989" priority="4204">
      <formula>$C27="Minggu"</formula>
    </cfRule>
  </conditionalFormatting>
  <conditionalFormatting sqref="G27">
    <cfRule type="expression" dxfId="3988" priority="4202">
      <formula>$C27="Minggu"</formula>
    </cfRule>
  </conditionalFormatting>
  <conditionalFormatting sqref="G27">
    <cfRule type="expression" dxfId="3987" priority="4200">
      <formula>$C30="Minggu"</formula>
    </cfRule>
  </conditionalFormatting>
  <conditionalFormatting sqref="G27">
    <cfRule type="expression" dxfId="3986" priority="4199">
      <formula>$C27="Minggu"</formula>
    </cfRule>
  </conditionalFormatting>
  <conditionalFormatting sqref="G27">
    <cfRule type="expression" dxfId="3985" priority="4198">
      <formula>$C30="Minggu"</formula>
    </cfRule>
  </conditionalFormatting>
  <conditionalFormatting sqref="G27">
    <cfRule type="expression" dxfId="3984" priority="4197">
      <formula>$C27="Minggu"</formula>
    </cfRule>
  </conditionalFormatting>
  <conditionalFormatting sqref="G27">
    <cfRule type="expression" dxfId="3983" priority="4195">
      <formula>$C30="Minggu"</formula>
    </cfRule>
  </conditionalFormatting>
  <conditionalFormatting sqref="G27">
    <cfRule type="expression" dxfId="3982" priority="4194">
      <formula>$C30="Minggu"</formula>
    </cfRule>
  </conditionalFormatting>
  <conditionalFormatting sqref="G27">
    <cfRule type="expression" dxfId="3981" priority="4193">
      <formula>$C30="Minggu"</formula>
    </cfRule>
  </conditionalFormatting>
  <conditionalFormatting sqref="G27">
    <cfRule type="expression" dxfId="3980" priority="4192">
      <formula>$C24="Minggu"</formula>
    </cfRule>
  </conditionalFormatting>
  <conditionalFormatting sqref="G28">
    <cfRule type="expression" dxfId="3979" priority="4191">
      <formula>$C28="Minggu"</formula>
    </cfRule>
  </conditionalFormatting>
  <conditionalFormatting sqref="G28">
    <cfRule type="expression" dxfId="3978" priority="4190">
      <formula>$C28="Minggu"</formula>
    </cfRule>
  </conditionalFormatting>
  <conditionalFormatting sqref="G28">
    <cfRule type="expression" dxfId="3977" priority="4189">
      <formula>$C31="Minggu"</formula>
    </cfRule>
  </conditionalFormatting>
  <conditionalFormatting sqref="G28">
    <cfRule type="expression" dxfId="3976" priority="4188">
      <formula>$C31="Minggu"</formula>
    </cfRule>
  </conditionalFormatting>
  <conditionalFormatting sqref="G28">
    <cfRule type="expression" dxfId="3975" priority="4187">
      <formula>$C31="Minggu"</formula>
    </cfRule>
  </conditionalFormatting>
  <conditionalFormatting sqref="G28">
    <cfRule type="expression" dxfId="3974" priority="4186">
      <formula>$C31="Minggu"</formula>
    </cfRule>
  </conditionalFormatting>
  <conditionalFormatting sqref="G28">
    <cfRule type="expression" dxfId="3973" priority="4185">
      <formula>$C31="Minggu"</formula>
    </cfRule>
  </conditionalFormatting>
  <conditionalFormatting sqref="G28">
    <cfRule type="expression" dxfId="3972" priority="4184">
      <formula>$C31="Minggu"</formula>
    </cfRule>
  </conditionalFormatting>
  <conditionalFormatting sqref="G28">
    <cfRule type="expression" dxfId="3971" priority="4183">
      <formula>$C31="Minggu"</formula>
    </cfRule>
  </conditionalFormatting>
  <conditionalFormatting sqref="G28">
    <cfRule type="expression" dxfId="3970" priority="4182">
      <formula>$C31="Minggu"</formula>
    </cfRule>
  </conditionalFormatting>
  <conditionalFormatting sqref="G28">
    <cfRule type="expression" dxfId="3969" priority="4181">
      <formula>$C31="Minggu"</formula>
    </cfRule>
  </conditionalFormatting>
  <conditionalFormatting sqref="G28">
    <cfRule type="expression" dxfId="3968" priority="4180">
      <formula>$C31="Minggu"</formula>
    </cfRule>
  </conditionalFormatting>
  <conditionalFormatting sqref="G28">
    <cfRule type="expression" dxfId="3967" priority="4179">
      <formula>$C31="Minggu"</formula>
    </cfRule>
  </conditionalFormatting>
  <conditionalFormatting sqref="G28">
    <cfRule type="expression" dxfId="3966" priority="4178">
      <formula>$C28="Minggu"</formula>
    </cfRule>
  </conditionalFormatting>
  <conditionalFormatting sqref="G28">
    <cfRule type="expression" dxfId="3965" priority="4177">
      <formula>$C31="Minggu"</formula>
    </cfRule>
  </conditionalFormatting>
  <conditionalFormatting sqref="G28">
    <cfRule type="expression" dxfId="3964" priority="4176">
      <formula>$C31="Minggu"</formula>
    </cfRule>
  </conditionalFormatting>
  <conditionalFormatting sqref="G28">
    <cfRule type="expression" dxfId="3963" priority="4175">
      <formula>$C31="Minggu"</formula>
    </cfRule>
  </conditionalFormatting>
  <conditionalFormatting sqref="D29">
    <cfRule type="expression" dxfId="3962" priority="4174">
      <formula>$C32="Minggu"</formula>
    </cfRule>
  </conditionalFormatting>
  <conditionalFormatting sqref="D29">
    <cfRule type="expression" dxfId="3961" priority="4173">
      <formula>$C29="Minggu"</formula>
    </cfRule>
  </conditionalFormatting>
  <conditionalFormatting sqref="D29">
    <cfRule type="expression" dxfId="3960" priority="4171">
      <formula>$C29="Minggu"</formula>
    </cfRule>
  </conditionalFormatting>
  <conditionalFormatting sqref="D29">
    <cfRule type="expression" dxfId="3959" priority="4170">
      <formula>$C32="Minggu"</formula>
    </cfRule>
  </conditionalFormatting>
  <conditionalFormatting sqref="D29">
    <cfRule type="expression" dxfId="3958" priority="4169">
      <formula>$C32="Minggu"</formula>
    </cfRule>
  </conditionalFormatting>
  <conditionalFormatting sqref="D29">
    <cfRule type="expression" dxfId="3957" priority="4167">
      <formula>$C32="Minggu"</formula>
    </cfRule>
  </conditionalFormatting>
  <conditionalFormatting sqref="D29">
    <cfRule type="expression" dxfId="3956" priority="4166">
      <formula>$C32="Minggu"</formula>
    </cfRule>
  </conditionalFormatting>
  <conditionalFormatting sqref="D29">
    <cfRule type="expression" dxfId="3955" priority="4165">
      <formula>$C29="Minggu"</formula>
    </cfRule>
  </conditionalFormatting>
  <conditionalFormatting sqref="D29">
    <cfRule type="expression" dxfId="3954" priority="4164">
      <formula>$C32="Minggu"</formula>
    </cfRule>
  </conditionalFormatting>
  <conditionalFormatting sqref="D29">
    <cfRule type="expression" dxfId="3953" priority="4163">
      <formula>$C29="Minggu"</formula>
    </cfRule>
  </conditionalFormatting>
  <conditionalFormatting sqref="D29">
    <cfRule type="expression" dxfId="3952" priority="4161">
      <formula>$C32="Minggu"</formula>
    </cfRule>
  </conditionalFormatting>
  <conditionalFormatting sqref="D29">
    <cfRule type="expression" dxfId="3951" priority="4160">
      <formula>$C32="Minggu"</formula>
    </cfRule>
  </conditionalFormatting>
  <conditionalFormatting sqref="D29">
    <cfRule type="expression" dxfId="3950" priority="4159">
      <formula>$C32="Minggu"</formula>
    </cfRule>
  </conditionalFormatting>
  <conditionalFormatting sqref="D29">
    <cfRule type="expression" dxfId="3949" priority="4158">
      <formula>$C26="Minggu"</formula>
    </cfRule>
  </conditionalFormatting>
  <conditionalFormatting sqref="D29">
    <cfRule type="expression" dxfId="3948" priority="4157">
      <formula>$C32="Minggu"</formula>
    </cfRule>
  </conditionalFormatting>
  <conditionalFormatting sqref="D29">
    <cfRule type="expression" dxfId="3947" priority="4156">
      <formula>$C32="Minggu"</formula>
    </cfRule>
  </conditionalFormatting>
  <conditionalFormatting sqref="D29">
    <cfRule type="expression" dxfId="3946" priority="4155">
      <formula>$C32="Minggu"</formula>
    </cfRule>
  </conditionalFormatting>
  <conditionalFormatting sqref="D29">
    <cfRule type="expression" dxfId="3945" priority="4154">
      <formula>$C29="Minggu"</formula>
    </cfRule>
  </conditionalFormatting>
  <conditionalFormatting sqref="D29">
    <cfRule type="expression" dxfId="3944" priority="4153">
      <formula>$C32="Minggu"</formula>
    </cfRule>
  </conditionalFormatting>
  <conditionalFormatting sqref="D29">
    <cfRule type="expression" dxfId="3943" priority="4152">
      <formula>$C29="Minggu"</formula>
    </cfRule>
  </conditionalFormatting>
  <conditionalFormatting sqref="D29">
    <cfRule type="expression" dxfId="3942" priority="4151">
      <formula>$C32="Minggu"</formula>
    </cfRule>
  </conditionalFormatting>
  <conditionalFormatting sqref="D29">
    <cfRule type="expression" dxfId="3941" priority="4150">
      <formula>$C32="Minggu"</formula>
    </cfRule>
  </conditionalFormatting>
  <conditionalFormatting sqref="D29">
    <cfRule type="expression" dxfId="3940" priority="4149">
      <formula>$C29="Minggu"</formula>
    </cfRule>
  </conditionalFormatting>
  <conditionalFormatting sqref="D29">
    <cfRule type="expression" dxfId="3939" priority="4148">
      <formula>$C32="Minggu"</formula>
    </cfRule>
  </conditionalFormatting>
  <conditionalFormatting sqref="G29">
    <cfRule type="expression" dxfId="3938" priority="4147">
      <formula>$C32="Minggu"</formula>
    </cfRule>
  </conditionalFormatting>
  <conditionalFormatting sqref="G29">
    <cfRule type="expression" dxfId="3937" priority="4146">
      <formula>$C29="Minggu"</formula>
    </cfRule>
  </conditionalFormatting>
  <conditionalFormatting sqref="G29">
    <cfRule type="expression" dxfId="3936" priority="4144">
      <formula>$C29="Minggu"</formula>
    </cfRule>
  </conditionalFormatting>
  <conditionalFormatting sqref="G29">
    <cfRule type="expression" dxfId="3935" priority="4143">
      <formula>$C32="Minggu"</formula>
    </cfRule>
  </conditionalFormatting>
  <conditionalFormatting sqref="G29">
    <cfRule type="expression" dxfId="3934" priority="4142">
      <formula>$C32="Minggu"</formula>
    </cfRule>
  </conditionalFormatting>
  <conditionalFormatting sqref="G29">
    <cfRule type="expression" dxfId="3933" priority="4140">
      <formula>$C32="Minggu"</formula>
    </cfRule>
  </conditionalFormatting>
  <conditionalFormatting sqref="G29">
    <cfRule type="expression" dxfId="3932" priority="4139">
      <formula>$C32="Minggu"</formula>
    </cfRule>
  </conditionalFormatting>
  <conditionalFormatting sqref="G29">
    <cfRule type="expression" dxfId="3931" priority="4138">
      <formula>$C29="Minggu"</formula>
    </cfRule>
  </conditionalFormatting>
  <conditionalFormatting sqref="G29">
    <cfRule type="expression" dxfId="3930" priority="4137">
      <formula>$C32="Minggu"</formula>
    </cfRule>
  </conditionalFormatting>
  <conditionalFormatting sqref="G29">
    <cfRule type="expression" dxfId="3929" priority="4136">
      <formula>$C29="Minggu"</formula>
    </cfRule>
  </conditionalFormatting>
  <conditionalFormatting sqref="G29">
    <cfRule type="expression" dxfId="3928" priority="4134">
      <formula>$C32="Minggu"</formula>
    </cfRule>
  </conditionalFormatting>
  <conditionalFormatting sqref="G29">
    <cfRule type="expression" dxfId="3927" priority="4133">
      <formula>$C32="Minggu"</formula>
    </cfRule>
  </conditionalFormatting>
  <conditionalFormatting sqref="G29">
    <cfRule type="expression" dxfId="3926" priority="4132">
      <formula>$C32="Minggu"</formula>
    </cfRule>
  </conditionalFormatting>
  <conditionalFormatting sqref="G29">
    <cfRule type="expression" dxfId="3925" priority="4131">
      <formula>$C26="Minggu"</formula>
    </cfRule>
  </conditionalFormatting>
  <conditionalFormatting sqref="G29">
    <cfRule type="expression" dxfId="3924" priority="4130">
      <formula>$C32="Minggu"</formula>
    </cfRule>
  </conditionalFormatting>
  <conditionalFormatting sqref="G29">
    <cfRule type="expression" dxfId="3923" priority="4129">
      <formula>$C32="Minggu"</formula>
    </cfRule>
  </conditionalFormatting>
  <conditionalFormatting sqref="G29">
    <cfRule type="expression" dxfId="3922" priority="4128">
      <formula>$C32="Minggu"</formula>
    </cfRule>
  </conditionalFormatting>
  <conditionalFormatting sqref="G29">
    <cfRule type="expression" dxfId="3921" priority="4127">
      <formula>$C29="Minggu"</formula>
    </cfRule>
  </conditionalFormatting>
  <conditionalFormatting sqref="G29">
    <cfRule type="expression" dxfId="3920" priority="4126">
      <formula>$C32="Minggu"</formula>
    </cfRule>
  </conditionalFormatting>
  <conditionalFormatting sqref="G29">
    <cfRule type="expression" dxfId="3919" priority="4125">
      <formula>$C29="Minggu"</formula>
    </cfRule>
  </conditionalFormatting>
  <conditionalFormatting sqref="G29">
    <cfRule type="expression" dxfId="3918" priority="4124">
      <formula>$C32="Minggu"</formula>
    </cfRule>
  </conditionalFormatting>
  <conditionalFormatting sqref="G29">
    <cfRule type="expression" dxfId="3917" priority="4123">
      <formula>$C32="Minggu"</formula>
    </cfRule>
  </conditionalFormatting>
  <conditionalFormatting sqref="G29">
    <cfRule type="expression" dxfId="3916" priority="4122">
      <formula>$C29="Minggu"</formula>
    </cfRule>
  </conditionalFormatting>
  <conditionalFormatting sqref="G29">
    <cfRule type="expression" dxfId="3915" priority="4121">
      <formula>$C32="Minggu"</formula>
    </cfRule>
  </conditionalFormatting>
  <conditionalFormatting sqref="H29">
    <cfRule type="expression" dxfId="3914" priority="4120">
      <formula>$C29="Minggu"</formula>
    </cfRule>
  </conditionalFormatting>
  <conditionalFormatting sqref="H29">
    <cfRule type="expression" dxfId="3913" priority="4119">
      <formula>$C29="Minggu"</formula>
    </cfRule>
  </conditionalFormatting>
  <conditionalFormatting sqref="H29">
    <cfRule type="expression" dxfId="3912" priority="4118">
      <formula>$C29="Minggu"</formula>
    </cfRule>
  </conditionalFormatting>
  <conditionalFormatting sqref="H29">
    <cfRule type="expression" dxfId="3911" priority="4117">
      <formula>$C29="Minggu"</formula>
    </cfRule>
  </conditionalFormatting>
  <conditionalFormatting sqref="H29">
    <cfRule type="expression" dxfId="3910" priority="4116">
      <formula>$C29="Minggu"</formula>
    </cfRule>
  </conditionalFormatting>
  <conditionalFormatting sqref="D30">
    <cfRule type="expression" dxfId="3909" priority="4115">
      <formula>$C33="Minggu"</formula>
    </cfRule>
  </conditionalFormatting>
  <conditionalFormatting sqref="D30">
    <cfRule type="expression" dxfId="3908" priority="4113">
      <formula>$C33="Minggu"</formula>
    </cfRule>
  </conditionalFormatting>
  <conditionalFormatting sqref="D30">
    <cfRule type="expression" dxfId="3907" priority="4112">
      <formula>$C33="Minggu"</formula>
    </cfRule>
  </conditionalFormatting>
  <conditionalFormatting sqref="D30">
    <cfRule type="expression" dxfId="3906" priority="4111">
      <formula>$C33="Minggu"</formula>
    </cfRule>
  </conditionalFormatting>
  <conditionalFormatting sqref="D30">
    <cfRule type="expression" dxfId="3905" priority="4110">
      <formula>$C33="Minggu"</formula>
    </cfRule>
  </conditionalFormatting>
  <conditionalFormatting sqref="D30">
    <cfRule type="expression" dxfId="3904" priority="4109">
      <formula>$C33="Minggu"</formula>
    </cfRule>
  </conditionalFormatting>
  <conditionalFormatting sqref="D30">
    <cfRule type="expression" dxfId="3903" priority="4108">
      <formula>$C27="Minggu"</formula>
    </cfRule>
  </conditionalFormatting>
  <conditionalFormatting sqref="D30">
    <cfRule type="expression" dxfId="3902" priority="4107">
      <formula>$C33="Minggu"</formula>
    </cfRule>
  </conditionalFormatting>
  <conditionalFormatting sqref="D30">
    <cfRule type="expression" dxfId="3901" priority="4106">
      <formula>$C33="Minggu"</formula>
    </cfRule>
  </conditionalFormatting>
  <conditionalFormatting sqref="D30">
    <cfRule type="expression" dxfId="3900" priority="4105">
      <formula>$C33="Minggu"</formula>
    </cfRule>
  </conditionalFormatting>
  <conditionalFormatting sqref="D30">
    <cfRule type="expression" dxfId="3899" priority="4104">
      <formula>$C30="Minggu"</formula>
    </cfRule>
  </conditionalFormatting>
  <conditionalFormatting sqref="D30">
    <cfRule type="expression" dxfId="3898" priority="4103">
      <formula>$C33="Minggu"</formula>
    </cfRule>
  </conditionalFormatting>
  <conditionalFormatting sqref="D30">
    <cfRule type="expression" dxfId="3897" priority="4102">
      <formula>$C30="Minggu"</formula>
    </cfRule>
  </conditionalFormatting>
  <conditionalFormatting sqref="D30">
    <cfRule type="expression" dxfId="3896" priority="4101">
      <formula>$C33="Minggu"</formula>
    </cfRule>
  </conditionalFormatting>
  <conditionalFormatting sqref="D30">
    <cfRule type="expression" dxfId="3895" priority="4100">
      <formula>$C33="Minggu"</formula>
    </cfRule>
  </conditionalFormatting>
  <conditionalFormatting sqref="D30">
    <cfRule type="expression" dxfId="3894" priority="4099">
      <formula>$C30="Minggu"</formula>
    </cfRule>
  </conditionalFormatting>
  <conditionalFormatting sqref="D30">
    <cfRule type="expression" dxfId="3893" priority="4098">
      <formula>$C33="Minggu"</formula>
    </cfRule>
  </conditionalFormatting>
  <conditionalFormatting sqref="D30">
    <cfRule type="expression" dxfId="3892" priority="4097">
      <formula>$C33="Minggu"</formula>
    </cfRule>
  </conditionalFormatting>
  <conditionalFormatting sqref="D30">
    <cfRule type="expression" dxfId="3891" priority="4096">
      <formula>$C33="Minggu"</formula>
    </cfRule>
  </conditionalFormatting>
  <conditionalFormatting sqref="D30">
    <cfRule type="expression" dxfId="3890" priority="4095">
      <formula>$C33="Minggu"</formula>
    </cfRule>
  </conditionalFormatting>
  <conditionalFormatting sqref="D30">
    <cfRule type="expression" dxfId="3889" priority="4094">
      <formula>$C33="Minggu"</formula>
    </cfRule>
  </conditionalFormatting>
  <conditionalFormatting sqref="D30">
    <cfRule type="expression" dxfId="3888" priority="4093">
      <formula>$C33="Minggu"</formula>
    </cfRule>
  </conditionalFormatting>
  <conditionalFormatting sqref="D30">
    <cfRule type="expression" dxfId="3887" priority="4092">
      <formula>$C27="Minggu"</formula>
    </cfRule>
  </conditionalFormatting>
  <conditionalFormatting sqref="D30">
    <cfRule type="expression" dxfId="3886" priority="4091">
      <formula>$C33="Minggu"</formula>
    </cfRule>
  </conditionalFormatting>
  <conditionalFormatting sqref="D30">
    <cfRule type="expression" dxfId="3885" priority="4090">
      <formula>$C33="Minggu"</formula>
    </cfRule>
  </conditionalFormatting>
  <conditionalFormatting sqref="D30">
    <cfRule type="expression" dxfId="3884" priority="4089">
      <formula>$C33="Minggu"</formula>
    </cfRule>
  </conditionalFormatting>
  <conditionalFormatting sqref="D30">
    <cfRule type="expression" dxfId="3883" priority="4088">
      <formula>$C33="Minggu"</formula>
    </cfRule>
  </conditionalFormatting>
  <conditionalFormatting sqref="D30">
    <cfRule type="expression" dxfId="3882" priority="4087">
      <formula>$C33="Minggu"</formula>
    </cfRule>
  </conditionalFormatting>
  <conditionalFormatting sqref="D30">
    <cfRule type="expression" dxfId="3881" priority="4086">
      <formula>$C30="Minggu"</formula>
    </cfRule>
  </conditionalFormatting>
  <conditionalFormatting sqref="D30">
    <cfRule type="expression" dxfId="3880" priority="4085">
      <formula>$C33="Minggu"</formula>
    </cfRule>
  </conditionalFormatting>
  <conditionalFormatting sqref="G30">
    <cfRule type="expression" dxfId="3879" priority="4084">
      <formula>$C33="Minggu"</formula>
    </cfRule>
  </conditionalFormatting>
  <conditionalFormatting sqref="G30">
    <cfRule type="expression" dxfId="3878" priority="4082">
      <formula>$C33="Minggu"</formula>
    </cfRule>
  </conditionalFormatting>
  <conditionalFormatting sqref="G30">
    <cfRule type="expression" dxfId="3877" priority="4081">
      <formula>$C33="Minggu"</formula>
    </cfRule>
  </conditionalFormatting>
  <conditionalFormatting sqref="G30">
    <cfRule type="expression" dxfId="3876" priority="4080">
      <formula>$C33="Minggu"</formula>
    </cfRule>
  </conditionalFormatting>
  <conditionalFormatting sqref="G30">
    <cfRule type="expression" dxfId="3875" priority="4079">
      <formula>$C33="Minggu"</formula>
    </cfRule>
  </conditionalFormatting>
  <conditionalFormatting sqref="G30">
    <cfRule type="expression" dxfId="3874" priority="4078">
      <formula>$C33="Minggu"</formula>
    </cfRule>
  </conditionalFormatting>
  <conditionalFormatting sqref="G30">
    <cfRule type="expression" dxfId="3873" priority="4077">
      <formula>$C27="Minggu"</formula>
    </cfRule>
  </conditionalFormatting>
  <conditionalFormatting sqref="G30">
    <cfRule type="expression" dxfId="3872" priority="4076">
      <formula>$C33="Minggu"</formula>
    </cfRule>
  </conditionalFormatting>
  <conditionalFormatting sqref="G30">
    <cfRule type="expression" dxfId="3871" priority="4075">
      <formula>$C33="Minggu"</formula>
    </cfRule>
  </conditionalFormatting>
  <conditionalFormatting sqref="G30">
    <cfRule type="expression" dxfId="3870" priority="4074">
      <formula>$C33="Minggu"</formula>
    </cfRule>
  </conditionalFormatting>
  <conditionalFormatting sqref="G30">
    <cfRule type="expression" dxfId="3869" priority="4073">
      <formula>$C30="Minggu"</formula>
    </cfRule>
  </conditionalFormatting>
  <conditionalFormatting sqref="G30">
    <cfRule type="expression" dxfId="3868" priority="4072">
      <formula>$C33="Minggu"</formula>
    </cfRule>
  </conditionalFormatting>
  <conditionalFormatting sqref="G30">
    <cfRule type="expression" dxfId="3867" priority="4071">
      <formula>$C30="Minggu"</formula>
    </cfRule>
  </conditionalFormatting>
  <conditionalFormatting sqref="G30">
    <cfRule type="expression" dxfId="3866" priority="4070">
      <formula>$C33="Minggu"</formula>
    </cfRule>
  </conditionalFormatting>
  <conditionalFormatting sqref="G30">
    <cfRule type="expression" dxfId="3865" priority="4069">
      <formula>$C33="Minggu"</formula>
    </cfRule>
  </conditionalFormatting>
  <conditionalFormatting sqref="G30">
    <cfRule type="expression" dxfId="3864" priority="4068">
      <formula>$C30="Minggu"</formula>
    </cfRule>
  </conditionalFormatting>
  <conditionalFormatting sqref="G30">
    <cfRule type="expression" dxfId="3863" priority="4067">
      <formula>$C33="Minggu"</formula>
    </cfRule>
  </conditionalFormatting>
  <conditionalFormatting sqref="G30">
    <cfRule type="expression" dxfId="3862" priority="4066">
      <formula>$C33="Minggu"</formula>
    </cfRule>
  </conditionalFormatting>
  <conditionalFormatting sqref="G30">
    <cfRule type="expression" dxfId="3861" priority="4065">
      <formula>$C33="Minggu"</formula>
    </cfRule>
  </conditionalFormatting>
  <conditionalFormatting sqref="G30">
    <cfRule type="expression" dxfId="3860" priority="4064">
      <formula>$C33="Minggu"</formula>
    </cfRule>
  </conditionalFormatting>
  <conditionalFormatting sqref="G30">
    <cfRule type="expression" dxfId="3859" priority="4063">
      <formula>$C33="Minggu"</formula>
    </cfRule>
  </conditionalFormatting>
  <conditionalFormatting sqref="G30">
    <cfRule type="expression" dxfId="3858" priority="4062">
      <formula>$C33="Minggu"</formula>
    </cfRule>
  </conditionalFormatting>
  <conditionalFormatting sqref="G30">
    <cfRule type="expression" dxfId="3857" priority="4061">
      <formula>$C27="Minggu"</formula>
    </cfRule>
  </conditionalFormatting>
  <conditionalFormatting sqref="G30">
    <cfRule type="expression" dxfId="3856" priority="4060">
      <formula>$C33="Minggu"</formula>
    </cfRule>
  </conditionalFormatting>
  <conditionalFormatting sqref="G30">
    <cfRule type="expression" dxfId="3855" priority="4059">
      <formula>$C33="Minggu"</formula>
    </cfRule>
  </conditionalFormatting>
  <conditionalFormatting sqref="G30">
    <cfRule type="expression" dxfId="3854" priority="4058">
      <formula>$C33="Minggu"</formula>
    </cfRule>
  </conditionalFormatting>
  <conditionalFormatting sqref="G30">
    <cfRule type="expression" dxfId="3853" priority="4057">
      <formula>$C33="Minggu"</formula>
    </cfRule>
  </conditionalFormatting>
  <conditionalFormatting sqref="G30">
    <cfRule type="expression" dxfId="3852" priority="4056">
      <formula>$C33="Minggu"</formula>
    </cfRule>
  </conditionalFormatting>
  <conditionalFormatting sqref="G30">
    <cfRule type="expression" dxfId="3851" priority="4055">
      <formula>$C30="Minggu"</formula>
    </cfRule>
  </conditionalFormatting>
  <conditionalFormatting sqref="G30">
    <cfRule type="expression" dxfId="3850" priority="4054">
      <formula>$C33="Minggu"</formula>
    </cfRule>
  </conditionalFormatting>
  <conditionalFormatting sqref="D33">
    <cfRule type="expression" dxfId="3849" priority="4050">
      <formula>$C33="Minggu"</formula>
    </cfRule>
  </conditionalFormatting>
  <conditionalFormatting sqref="D33">
    <cfRule type="expression" dxfId="3848" priority="4048">
      <formula>$C33="Minggu"</formula>
    </cfRule>
  </conditionalFormatting>
  <conditionalFormatting sqref="D33">
    <cfRule type="expression" dxfId="3847" priority="4044">
      <formula>$C33="Minggu"</formula>
    </cfRule>
  </conditionalFormatting>
  <conditionalFormatting sqref="D33">
    <cfRule type="expression" dxfId="3846" priority="4040">
      <formula>$C33="Minggu"</formula>
    </cfRule>
  </conditionalFormatting>
  <conditionalFormatting sqref="D33">
    <cfRule type="expression" dxfId="3845" priority="4038">
      <formula>$C33="Minggu"</formula>
    </cfRule>
  </conditionalFormatting>
  <conditionalFormatting sqref="D33">
    <cfRule type="expression" dxfId="3844" priority="4034">
      <formula>$C33="Minggu"</formula>
    </cfRule>
  </conditionalFormatting>
  <conditionalFormatting sqref="G33">
    <cfRule type="expression" dxfId="3843" priority="4029">
      <formula>$C33="Minggu"</formula>
    </cfRule>
  </conditionalFormatting>
  <conditionalFormatting sqref="G33">
    <cfRule type="expression" dxfId="3842" priority="4027">
      <formula>$C33="Minggu"</formula>
    </cfRule>
  </conditionalFormatting>
  <conditionalFormatting sqref="G33">
    <cfRule type="expression" dxfId="3841" priority="4023">
      <formula>$C33="Minggu"</formula>
    </cfRule>
  </conditionalFormatting>
  <conditionalFormatting sqref="G33">
    <cfRule type="expression" dxfId="3840" priority="4019">
      <formula>$C33="Minggu"</formula>
    </cfRule>
  </conditionalFormatting>
  <conditionalFormatting sqref="G33">
    <cfRule type="expression" dxfId="3839" priority="4017">
      <formula>$C33="Minggu"</formula>
    </cfRule>
  </conditionalFormatting>
  <conditionalFormatting sqref="G33">
    <cfRule type="expression" dxfId="3838" priority="4013">
      <formula>$C33="Minggu"</formula>
    </cfRule>
  </conditionalFormatting>
  <conditionalFormatting sqref="H33">
    <cfRule type="expression" dxfId="3837" priority="4011">
      <formula>$C33="Minggu"</formula>
    </cfRule>
  </conditionalFormatting>
  <conditionalFormatting sqref="H33">
    <cfRule type="expression" dxfId="3836" priority="4010">
      <formula>$C33="Minggu"</formula>
    </cfRule>
  </conditionalFormatting>
  <conditionalFormatting sqref="H33">
    <cfRule type="expression" dxfId="3835" priority="4009">
      <formula>$C33="Minggu"</formula>
    </cfRule>
  </conditionalFormatting>
  <conditionalFormatting sqref="B31:B33 D31:D33 G31:G33">
    <cfRule type="expression" dxfId="3834" priority="6229">
      <formula>#REF!="Minggu"</formula>
    </cfRule>
  </conditionalFormatting>
  <conditionalFormatting sqref="B30">
    <cfRule type="expression" dxfId="3833" priority="3834">
      <formula>$C30="Minggu"</formula>
    </cfRule>
  </conditionalFormatting>
  <conditionalFormatting sqref="B27">
    <cfRule type="expression" dxfId="3832" priority="3833">
      <formula>$C27="Minggu"</formula>
    </cfRule>
  </conditionalFormatting>
  <conditionalFormatting sqref="B28">
    <cfRule type="expression" dxfId="3831" priority="3832">
      <formula>$C28="Minggu"</formula>
    </cfRule>
  </conditionalFormatting>
  <conditionalFormatting sqref="B25">
    <cfRule type="expression" dxfId="3830" priority="3831">
      <formula>$C25="Minggu"</formula>
    </cfRule>
  </conditionalFormatting>
  <conditionalFormatting sqref="B25">
    <cfRule type="expression" dxfId="3829" priority="3830">
      <formula>$C28="Minggu"</formula>
    </cfRule>
  </conditionalFormatting>
  <conditionalFormatting sqref="B27">
    <cfRule type="expression" dxfId="3828" priority="3829">
      <formula>$C27="Minggu"</formula>
    </cfRule>
  </conditionalFormatting>
  <conditionalFormatting sqref="B25:B26">
    <cfRule type="expression" dxfId="3827" priority="3828">
      <formula>$C28="Minggu"</formula>
    </cfRule>
  </conditionalFormatting>
  <conditionalFormatting sqref="B24">
    <cfRule type="expression" dxfId="3826" priority="3827">
      <formula>$C24="Minggu"</formula>
    </cfRule>
  </conditionalFormatting>
  <conditionalFormatting sqref="B25">
    <cfRule type="expression" dxfId="3825" priority="3826">
      <formula>$C25="Minggu"</formula>
    </cfRule>
  </conditionalFormatting>
  <conditionalFormatting sqref="B25">
    <cfRule type="expression" dxfId="3824" priority="3825">
      <formula>$C28="Minggu"</formula>
    </cfRule>
  </conditionalFormatting>
  <conditionalFormatting sqref="B22">
    <cfRule type="expression" dxfId="3823" priority="3824">
      <formula>$C22="Minggu"</formula>
    </cfRule>
  </conditionalFormatting>
  <conditionalFormatting sqref="B22">
    <cfRule type="expression" dxfId="3822" priority="3823">
      <formula>$C25="Minggu"</formula>
    </cfRule>
  </conditionalFormatting>
  <conditionalFormatting sqref="B29">
    <cfRule type="expression" dxfId="3821" priority="3822">
      <formula>$C29="Minggu"</formula>
    </cfRule>
  </conditionalFormatting>
  <conditionalFormatting sqref="B30">
    <cfRule type="expression" dxfId="3820" priority="3821">
      <formula>$C27="Minggu"</formula>
    </cfRule>
  </conditionalFormatting>
  <conditionalFormatting sqref="B28">
    <cfRule type="expression" dxfId="3819" priority="3820">
      <formula>$C28="Minggu"</formula>
    </cfRule>
  </conditionalFormatting>
  <conditionalFormatting sqref="B26:B27">
    <cfRule type="expression" dxfId="3818" priority="3819">
      <formula>$C29="Minggu"</formula>
    </cfRule>
  </conditionalFormatting>
  <conditionalFormatting sqref="B25">
    <cfRule type="expression" dxfId="3817" priority="3818">
      <formula>$C25="Minggu"</formula>
    </cfRule>
  </conditionalFormatting>
  <conditionalFormatting sqref="B26">
    <cfRule type="expression" dxfId="3816" priority="3817">
      <formula>$C26="Minggu"</formula>
    </cfRule>
  </conditionalFormatting>
  <conditionalFormatting sqref="B26">
    <cfRule type="expression" dxfId="3815" priority="3816">
      <formula>$C29="Minggu"</formula>
    </cfRule>
  </conditionalFormatting>
  <conditionalFormatting sqref="B23">
    <cfRule type="expression" dxfId="3814" priority="3815">
      <formula>$C23="Minggu"</formula>
    </cfRule>
  </conditionalFormatting>
  <conditionalFormatting sqref="B23">
    <cfRule type="expression" dxfId="3813" priority="3814">
      <formula>$C26="Minggu"</formula>
    </cfRule>
  </conditionalFormatting>
  <conditionalFormatting sqref="B30">
    <cfRule type="expression" dxfId="3812" priority="3813">
      <formula>$C30="Minggu"</formula>
    </cfRule>
  </conditionalFormatting>
  <conditionalFormatting sqref="B25">
    <cfRule type="expression" dxfId="3811" priority="3812">
      <formula>$C25="Minggu"</formula>
    </cfRule>
  </conditionalFormatting>
  <conditionalFormatting sqref="B23:B24">
    <cfRule type="expression" dxfId="3810" priority="3811">
      <formula>$C26="Minggu"</formula>
    </cfRule>
  </conditionalFormatting>
  <conditionalFormatting sqref="B22">
    <cfRule type="expression" dxfId="3809" priority="3810">
      <formula>$C22="Minggu"</formula>
    </cfRule>
  </conditionalFormatting>
  <conditionalFormatting sqref="B27">
    <cfRule type="expression" dxfId="3808" priority="3809">
      <formula>$C30="Minggu"</formula>
    </cfRule>
  </conditionalFormatting>
  <conditionalFormatting sqref="B23">
    <cfRule type="expression" dxfId="3807" priority="3808">
      <formula>$C23="Minggu"</formula>
    </cfRule>
  </conditionalFormatting>
  <conditionalFormatting sqref="B23">
    <cfRule type="expression" dxfId="3806" priority="3807">
      <formula>$C26="Minggu"</formula>
    </cfRule>
  </conditionalFormatting>
  <conditionalFormatting sqref="B20">
    <cfRule type="expression" dxfId="3805" priority="3806">
      <formula>$C20="Minggu"</formula>
    </cfRule>
  </conditionalFormatting>
  <conditionalFormatting sqref="B20">
    <cfRule type="expression" dxfId="3804" priority="3805">
      <formula>$C23="Minggu"</formula>
    </cfRule>
  </conditionalFormatting>
  <conditionalFormatting sqref="B27">
    <cfRule type="expression" dxfId="3803" priority="3804">
      <formula>$C27="Minggu"</formula>
    </cfRule>
  </conditionalFormatting>
  <conditionalFormatting sqref="B27">
    <cfRule type="expression" dxfId="3802" priority="3803">
      <formula>$C30="Minggu"</formula>
    </cfRule>
  </conditionalFormatting>
  <conditionalFormatting sqref="B28">
    <cfRule type="expression" dxfId="3801" priority="3802">
      <formula>$C25="Minggu"</formula>
    </cfRule>
  </conditionalFormatting>
  <conditionalFormatting sqref="B30">
    <cfRule type="expression" dxfId="3800" priority="3801">
      <formula>$C30="Minggu"</formula>
    </cfRule>
  </conditionalFormatting>
  <conditionalFormatting sqref="B29">
    <cfRule type="expression" dxfId="3799" priority="3800">
      <formula>$C29="Minggu"</formula>
    </cfRule>
  </conditionalFormatting>
  <conditionalFormatting sqref="B30">
    <cfRule type="expression" dxfId="3798" priority="3799">
      <formula>$C30="Minggu"</formula>
    </cfRule>
  </conditionalFormatting>
  <conditionalFormatting sqref="B27">
    <cfRule type="expression" dxfId="3797" priority="3798">
      <formula>$C27="Minggu"</formula>
    </cfRule>
  </conditionalFormatting>
  <conditionalFormatting sqref="B25:B26">
    <cfRule type="expression" dxfId="3796" priority="3797">
      <formula>$C28="Minggu"</formula>
    </cfRule>
  </conditionalFormatting>
  <conditionalFormatting sqref="B24">
    <cfRule type="expression" dxfId="3795" priority="3796">
      <formula>$C24="Minggu"</formula>
    </cfRule>
  </conditionalFormatting>
  <conditionalFormatting sqref="B25">
    <cfRule type="expression" dxfId="3794" priority="3795">
      <formula>$C25="Minggu"</formula>
    </cfRule>
  </conditionalFormatting>
  <conditionalFormatting sqref="B25">
    <cfRule type="expression" dxfId="3793" priority="3794">
      <formula>$C28="Minggu"</formula>
    </cfRule>
  </conditionalFormatting>
  <conditionalFormatting sqref="B22">
    <cfRule type="expression" dxfId="3792" priority="3793">
      <formula>$C22="Minggu"</formula>
    </cfRule>
  </conditionalFormatting>
  <conditionalFormatting sqref="B22">
    <cfRule type="expression" dxfId="3791" priority="3792">
      <formula>$C25="Minggu"</formula>
    </cfRule>
  </conditionalFormatting>
  <conditionalFormatting sqref="B29">
    <cfRule type="expression" dxfId="3790" priority="3791">
      <formula>$C29="Minggu"</formula>
    </cfRule>
  </conditionalFormatting>
  <conditionalFormatting sqref="B30">
    <cfRule type="expression" dxfId="3789" priority="3790">
      <formula>$C27="Minggu"</formula>
    </cfRule>
  </conditionalFormatting>
  <conditionalFormatting sqref="B24">
    <cfRule type="expression" dxfId="3788" priority="3789">
      <formula>$C24="Minggu"</formula>
    </cfRule>
  </conditionalFormatting>
  <conditionalFormatting sqref="B27">
    <cfRule type="expression" dxfId="3787" priority="3788">
      <formula>$C30="Minggu"</formula>
    </cfRule>
  </conditionalFormatting>
  <conditionalFormatting sqref="B22:B23">
    <cfRule type="expression" dxfId="3786" priority="3787">
      <formula>$C25="Minggu"</formula>
    </cfRule>
  </conditionalFormatting>
  <conditionalFormatting sqref="B21">
    <cfRule type="expression" dxfId="3785" priority="3786">
      <formula>$C21="Minggu"</formula>
    </cfRule>
  </conditionalFormatting>
  <conditionalFormatting sqref="B26">
    <cfRule type="expression" dxfId="3784" priority="3785">
      <formula>$C29="Minggu"</formula>
    </cfRule>
  </conditionalFormatting>
  <conditionalFormatting sqref="B22">
    <cfRule type="expression" dxfId="3783" priority="3784">
      <formula>$C22="Minggu"</formula>
    </cfRule>
  </conditionalFormatting>
  <conditionalFormatting sqref="B22">
    <cfRule type="expression" dxfId="3782" priority="3783">
      <formula>$C25="Minggu"</formula>
    </cfRule>
  </conditionalFormatting>
  <conditionalFormatting sqref="B19">
    <cfRule type="expression" dxfId="3781" priority="3782">
      <formula>$C19="Minggu"</formula>
    </cfRule>
  </conditionalFormatting>
  <conditionalFormatting sqref="B19">
    <cfRule type="expression" dxfId="3780" priority="3781">
      <formula>$C22="Minggu"</formula>
    </cfRule>
  </conditionalFormatting>
  <conditionalFormatting sqref="B27">
    <cfRule type="expression" dxfId="3779" priority="3780">
      <formula>$C30="Minggu"</formula>
    </cfRule>
  </conditionalFormatting>
  <conditionalFormatting sqref="B27">
    <cfRule type="expression" dxfId="3778" priority="3779">
      <formula>$C30="Minggu"</formula>
    </cfRule>
  </conditionalFormatting>
  <conditionalFormatting sqref="B26">
    <cfRule type="expression" dxfId="3777" priority="3778">
      <formula>$C26="Minggu"</formula>
    </cfRule>
  </conditionalFormatting>
  <conditionalFormatting sqref="B26">
    <cfRule type="expression" dxfId="3776" priority="3777">
      <formula>$C29="Minggu"</formula>
    </cfRule>
  </conditionalFormatting>
  <conditionalFormatting sqref="B27">
    <cfRule type="expression" dxfId="3775" priority="3776">
      <formula>$C24="Minggu"</formula>
    </cfRule>
  </conditionalFormatting>
  <conditionalFormatting sqref="B29">
    <cfRule type="expression" dxfId="3774" priority="3775">
      <formula>$C29="Minggu"</formula>
    </cfRule>
  </conditionalFormatting>
  <conditionalFormatting sqref="B28">
    <cfRule type="expression" dxfId="3773" priority="3774">
      <formula>$C28="Minggu"</formula>
    </cfRule>
  </conditionalFormatting>
  <conditionalFormatting sqref="B29">
    <cfRule type="expression" dxfId="3772" priority="3773">
      <formula>$C29="Minggu"</formula>
    </cfRule>
  </conditionalFormatting>
  <conditionalFormatting sqref="B25">
    <cfRule type="expression" dxfId="3771" priority="3772">
      <formula>$C25="Minggu"</formula>
    </cfRule>
  </conditionalFormatting>
  <conditionalFormatting sqref="B26:B27">
    <cfRule type="expression" dxfId="3770" priority="3771">
      <formula>$C29="Minggu"</formula>
    </cfRule>
  </conditionalFormatting>
  <conditionalFormatting sqref="B23:B24">
    <cfRule type="expression" dxfId="3769" priority="3770">
      <formula>$C26="Minggu"</formula>
    </cfRule>
  </conditionalFormatting>
  <conditionalFormatting sqref="B22">
    <cfRule type="expression" dxfId="3768" priority="3769">
      <formula>$C22="Minggu"</formula>
    </cfRule>
  </conditionalFormatting>
  <conditionalFormatting sqref="B27">
    <cfRule type="expression" dxfId="3767" priority="3768">
      <formula>$C30="Minggu"</formula>
    </cfRule>
  </conditionalFormatting>
  <conditionalFormatting sqref="B23">
    <cfRule type="expression" dxfId="3766" priority="3767">
      <formula>$C23="Minggu"</formula>
    </cfRule>
  </conditionalFormatting>
  <conditionalFormatting sqref="B23">
    <cfRule type="expression" dxfId="3765" priority="3766">
      <formula>$C26="Minggu"</formula>
    </cfRule>
  </conditionalFormatting>
  <conditionalFormatting sqref="B20">
    <cfRule type="expression" dxfId="3764" priority="3765">
      <formula>$C20="Minggu"</formula>
    </cfRule>
  </conditionalFormatting>
  <conditionalFormatting sqref="B20">
    <cfRule type="expression" dxfId="3763" priority="3764">
      <formula>$C23="Minggu"</formula>
    </cfRule>
  </conditionalFormatting>
  <conditionalFormatting sqref="B26:B27">
    <cfRule type="expression" dxfId="3762" priority="3763">
      <formula>$C29="Minggu"</formula>
    </cfRule>
  </conditionalFormatting>
  <conditionalFormatting sqref="B27">
    <cfRule type="expression" dxfId="3761" priority="3762">
      <formula>$C27="Minggu"</formula>
    </cfRule>
  </conditionalFormatting>
  <conditionalFormatting sqref="B27">
    <cfRule type="expression" dxfId="3760" priority="3761">
      <formula>$C30="Minggu"</formula>
    </cfRule>
  </conditionalFormatting>
  <conditionalFormatting sqref="B22">
    <cfRule type="expression" dxfId="3759" priority="3760">
      <formula>$C22="Minggu"</formula>
    </cfRule>
  </conditionalFormatting>
  <conditionalFormatting sqref="B25">
    <cfRule type="expression" dxfId="3758" priority="3759">
      <formula>$C28="Minggu"</formula>
    </cfRule>
  </conditionalFormatting>
  <conditionalFormatting sqref="B20:B21">
    <cfRule type="expression" dxfId="3757" priority="3758">
      <formula>$C23="Minggu"</formula>
    </cfRule>
  </conditionalFormatting>
  <conditionalFormatting sqref="B19">
    <cfRule type="expression" dxfId="3756" priority="3757">
      <formula>$C19="Minggu"</formula>
    </cfRule>
  </conditionalFormatting>
  <conditionalFormatting sqref="B24">
    <cfRule type="expression" dxfId="3755" priority="3756">
      <formula>$C27="Minggu"</formula>
    </cfRule>
  </conditionalFormatting>
  <conditionalFormatting sqref="B20">
    <cfRule type="expression" dxfId="3754" priority="3755">
      <formula>$C20="Minggu"</formula>
    </cfRule>
  </conditionalFormatting>
  <conditionalFormatting sqref="B20">
    <cfRule type="expression" dxfId="3753" priority="3754">
      <formula>$C23="Minggu"</formula>
    </cfRule>
  </conditionalFormatting>
  <conditionalFormatting sqref="B17">
    <cfRule type="expression" dxfId="3752" priority="3753">
      <formula>$C17="Minggu"</formula>
    </cfRule>
  </conditionalFormatting>
  <conditionalFormatting sqref="B17">
    <cfRule type="expression" dxfId="3751" priority="3752">
      <formula>$C20="Minggu"</formula>
    </cfRule>
  </conditionalFormatting>
  <conditionalFormatting sqref="B25">
    <cfRule type="expression" dxfId="3750" priority="3751">
      <formula>$C28="Minggu"</formula>
    </cfRule>
  </conditionalFormatting>
  <conditionalFormatting sqref="B25">
    <cfRule type="expression" dxfId="3749" priority="3750">
      <formula>$C28="Minggu"</formula>
    </cfRule>
  </conditionalFormatting>
  <conditionalFormatting sqref="B24">
    <cfRule type="expression" dxfId="3748" priority="3749">
      <formula>$C24="Minggu"</formula>
    </cfRule>
  </conditionalFormatting>
  <conditionalFormatting sqref="B24">
    <cfRule type="expression" dxfId="3747" priority="3748">
      <formula>$C27="Minggu"</formula>
    </cfRule>
  </conditionalFormatting>
  <conditionalFormatting sqref="B25">
    <cfRule type="expression" dxfId="3746" priority="3747">
      <formula>$C22="Minggu"</formula>
    </cfRule>
  </conditionalFormatting>
  <conditionalFormatting sqref="B27">
    <cfRule type="expression" dxfId="3745" priority="3746">
      <formula>$C27="Minggu"</formula>
    </cfRule>
  </conditionalFormatting>
  <conditionalFormatting sqref="B27">
    <cfRule type="expression" dxfId="3744" priority="3745">
      <formula>$C30="Minggu"</formula>
    </cfRule>
  </conditionalFormatting>
  <conditionalFormatting sqref="B27">
    <cfRule type="expression" dxfId="3743" priority="3744">
      <formula>$C30="Minggu"</formula>
    </cfRule>
  </conditionalFormatting>
  <conditionalFormatting sqref="B26">
    <cfRule type="expression" dxfId="3742" priority="3743">
      <formula>$C26="Minggu"</formula>
    </cfRule>
  </conditionalFormatting>
  <conditionalFormatting sqref="B27">
    <cfRule type="expression" dxfId="3741" priority="3742">
      <formula>$C27="Minggu"</formula>
    </cfRule>
  </conditionalFormatting>
  <conditionalFormatting sqref="B27">
    <cfRule type="expression" dxfId="3740" priority="3741">
      <formula>$C30="Minggu"</formula>
    </cfRule>
  </conditionalFormatting>
  <conditionalFormatting sqref="B29">
    <cfRule type="expression" dxfId="3739" priority="3740">
      <formula>$C29="Minggu"</formula>
    </cfRule>
  </conditionalFormatting>
  <conditionalFormatting sqref="B28">
    <cfRule type="expression" dxfId="3738" priority="3739">
      <formula>$C28="Minggu"</formula>
    </cfRule>
  </conditionalFormatting>
  <conditionalFormatting sqref="B29">
    <cfRule type="expression" dxfId="3737" priority="3738">
      <formula>$C29="Minggu"</formula>
    </cfRule>
  </conditionalFormatting>
  <conditionalFormatting sqref="B29">
    <cfRule type="expression" dxfId="3736" priority="3737">
      <formula>$C29="Minggu"</formula>
    </cfRule>
  </conditionalFormatting>
  <conditionalFormatting sqref="B30">
    <cfRule type="expression" dxfId="3735" priority="3736">
      <formula>$C30="Minggu"</formula>
    </cfRule>
  </conditionalFormatting>
  <conditionalFormatting sqref="B29">
    <cfRule type="expression" dxfId="3734" priority="3735">
      <formula>$C29="Minggu"</formula>
    </cfRule>
  </conditionalFormatting>
  <conditionalFormatting sqref="B28:B30">
    <cfRule type="expression" dxfId="3733" priority="3734">
      <formula>#REF!="Minggu"</formula>
    </cfRule>
  </conditionalFormatting>
  <conditionalFormatting sqref="B31:B33">
    <cfRule type="expression" dxfId="3732" priority="3733">
      <formula>$C34="Minggu"</formula>
    </cfRule>
  </conditionalFormatting>
  <conditionalFormatting sqref="B31:B32">
    <cfRule type="expression" dxfId="3731" priority="3732">
      <formula>#REF!="Minggu"</formula>
    </cfRule>
  </conditionalFormatting>
  <conditionalFormatting sqref="B32">
    <cfRule type="expression" dxfId="3730" priority="3731">
      <formula>$C32="Minggu"</formula>
    </cfRule>
  </conditionalFormatting>
  <conditionalFormatting sqref="B32">
    <cfRule type="expression" dxfId="3729" priority="3730">
      <formula>$C35="Minggu"</formula>
    </cfRule>
  </conditionalFormatting>
  <conditionalFormatting sqref="B33">
    <cfRule type="expression" dxfId="3728" priority="3729">
      <formula>$C33="Minggu"</formula>
    </cfRule>
  </conditionalFormatting>
  <conditionalFormatting sqref="B33">
    <cfRule type="expression" dxfId="3727" priority="3728">
      <formula>$C36="Minggu"</formula>
    </cfRule>
  </conditionalFormatting>
  <conditionalFormatting sqref="B33">
    <cfRule type="expression" dxfId="3726" priority="3727">
      <formula>$C36="Minggu"</formula>
    </cfRule>
  </conditionalFormatting>
  <conditionalFormatting sqref="B32">
    <cfRule type="expression" dxfId="3725" priority="3726">
      <formula>$C32="Minggu"</formula>
    </cfRule>
  </conditionalFormatting>
  <conditionalFormatting sqref="B33">
    <cfRule type="expression" dxfId="3724" priority="3725">
      <formula>$C33="Minggu"</formula>
    </cfRule>
  </conditionalFormatting>
  <conditionalFormatting sqref="B33">
    <cfRule type="expression" dxfId="3723" priority="3724">
      <formula>$C36="Minggu"</formula>
    </cfRule>
  </conditionalFormatting>
  <conditionalFormatting sqref="B32">
    <cfRule type="expression" dxfId="3722" priority="3723">
      <formula>$C32="Minggu"</formula>
    </cfRule>
  </conditionalFormatting>
  <conditionalFormatting sqref="B32">
    <cfRule type="expression" dxfId="3721" priority="3722">
      <formula>$C35="Minggu"</formula>
    </cfRule>
  </conditionalFormatting>
  <conditionalFormatting sqref="B32:B33">
    <cfRule type="expression" dxfId="3720" priority="3721">
      <formula>$C35="Minggu"</formula>
    </cfRule>
  </conditionalFormatting>
  <conditionalFormatting sqref="B31">
    <cfRule type="expression" dxfId="3719" priority="3720">
      <formula>$C31="Minggu"</formula>
    </cfRule>
  </conditionalFormatting>
  <conditionalFormatting sqref="B32">
    <cfRule type="expression" dxfId="3718" priority="3719">
      <formula>$C32="Minggu"</formula>
    </cfRule>
  </conditionalFormatting>
  <conditionalFormatting sqref="B32">
    <cfRule type="expression" dxfId="3717" priority="3718">
      <formula>$C35="Minggu"</formula>
    </cfRule>
  </conditionalFormatting>
  <conditionalFormatting sqref="B33">
    <cfRule type="expression" dxfId="3716" priority="3717">
      <formula>$C36="Minggu"</formula>
    </cfRule>
  </conditionalFormatting>
  <conditionalFormatting sqref="B32">
    <cfRule type="expression" dxfId="3715" priority="3716">
      <formula>$C32="Minggu"</formula>
    </cfRule>
  </conditionalFormatting>
  <conditionalFormatting sqref="B33">
    <cfRule type="expression" dxfId="3714" priority="3715">
      <formula>$C33="Minggu"</formula>
    </cfRule>
  </conditionalFormatting>
  <conditionalFormatting sqref="B33">
    <cfRule type="expression" dxfId="3713" priority="3714">
      <formula>$C36="Minggu"</formula>
    </cfRule>
  </conditionalFormatting>
  <conditionalFormatting sqref="B32">
    <cfRule type="expression" dxfId="3712" priority="3713">
      <formula>$C32="Minggu"</formula>
    </cfRule>
  </conditionalFormatting>
  <conditionalFormatting sqref="B31">
    <cfRule type="expression" dxfId="3711" priority="3712">
      <formula>$C34="Minggu"</formula>
    </cfRule>
  </conditionalFormatting>
  <conditionalFormatting sqref="B32">
    <cfRule type="expression" dxfId="3710" priority="3711">
      <formula>$C32="Minggu"</formula>
    </cfRule>
  </conditionalFormatting>
  <conditionalFormatting sqref="B32">
    <cfRule type="expression" dxfId="3709" priority="3710">
      <formula>$C35="Minggu"</formula>
    </cfRule>
  </conditionalFormatting>
  <conditionalFormatting sqref="B32:B33">
    <cfRule type="expression" dxfId="3708" priority="3709">
      <formula>$C35="Minggu"</formula>
    </cfRule>
  </conditionalFormatting>
  <conditionalFormatting sqref="B31">
    <cfRule type="expression" dxfId="3707" priority="3708">
      <formula>$C31="Minggu"</formula>
    </cfRule>
  </conditionalFormatting>
  <conditionalFormatting sqref="B32">
    <cfRule type="expression" dxfId="3706" priority="3707">
      <formula>$C32="Minggu"</formula>
    </cfRule>
  </conditionalFormatting>
  <conditionalFormatting sqref="B32">
    <cfRule type="expression" dxfId="3705" priority="3706">
      <formula>$C35="Minggu"</formula>
    </cfRule>
  </conditionalFormatting>
  <conditionalFormatting sqref="B33">
    <cfRule type="expression" dxfId="3704" priority="3705">
      <formula>$C36="Minggu"</formula>
    </cfRule>
  </conditionalFormatting>
  <conditionalFormatting sqref="B32">
    <cfRule type="expression" dxfId="3703" priority="3704">
      <formula>$C32="Minggu"</formula>
    </cfRule>
  </conditionalFormatting>
  <conditionalFormatting sqref="B33">
    <cfRule type="expression" dxfId="3702" priority="3703">
      <formula>$C33="Minggu"</formula>
    </cfRule>
  </conditionalFormatting>
  <conditionalFormatting sqref="B33">
    <cfRule type="expression" dxfId="3701" priority="3702">
      <formula>$C36="Minggu"</formula>
    </cfRule>
  </conditionalFormatting>
  <conditionalFormatting sqref="B32">
    <cfRule type="expression" dxfId="3700" priority="3701">
      <formula>$C32="Minggu"</formula>
    </cfRule>
  </conditionalFormatting>
  <conditionalFormatting sqref="B31">
    <cfRule type="expression" dxfId="3699" priority="3700">
      <formula>$C34="Minggu"</formula>
    </cfRule>
  </conditionalFormatting>
  <conditionalFormatting sqref="B32:B33">
    <cfRule type="expression" dxfId="3698" priority="3699">
      <formula>$C35="Minggu"</formula>
    </cfRule>
  </conditionalFormatting>
  <conditionalFormatting sqref="B31">
    <cfRule type="expression" dxfId="3697" priority="3698">
      <formula>$C31="Minggu"</formula>
    </cfRule>
  </conditionalFormatting>
  <conditionalFormatting sqref="B32">
    <cfRule type="expression" dxfId="3696" priority="3697">
      <formula>$C32="Minggu"</formula>
    </cfRule>
  </conditionalFormatting>
  <conditionalFormatting sqref="B32">
    <cfRule type="expression" dxfId="3695" priority="3696">
      <formula>$C35="Minggu"</formula>
    </cfRule>
  </conditionalFormatting>
  <conditionalFormatting sqref="B31">
    <cfRule type="expression" dxfId="3694" priority="3695">
      <formula>$C31="Minggu"</formula>
    </cfRule>
  </conditionalFormatting>
  <conditionalFormatting sqref="B33">
    <cfRule type="expression" dxfId="3693" priority="3694">
      <formula>$C36="Minggu"</formula>
    </cfRule>
  </conditionalFormatting>
  <conditionalFormatting sqref="B33">
    <cfRule type="expression" dxfId="3692" priority="3693">
      <formula>$C33="Minggu"</formula>
    </cfRule>
  </conditionalFormatting>
  <conditionalFormatting sqref="B33">
    <cfRule type="expression" dxfId="3691" priority="3692">
      <formula>$C36="Minggu"</formula>
    </cfRule>
  </conditionalFormatting>
  <conditionalFormatting sqref="B32">
    <cfRule type="expression" dxfId="3690" priority="3691">
      <formula>$C32="Minggu"</formula>
    </cfRule>
  </conditionalFormatting>
  <conditionalFormatting sqref="B33">
    <cfRule type="expression" dxfId="3689" priority="3690">
      <formula>$C36="Minggu"</formula>
    </cfRule>
  </conditionalFormatting>
  <conditionalFormatting sqref="B31">
    <cfRule type="expression" dxfId="3688" priority="3689">
      <formula>$C34="Minggu"</formula>
    </cfRule>
  </conditionalFormatting>
  <conditionalFormatting sqref="B33">
    <cfRule type="expression" dxfId="3687" priority="3688">
      <formula>$C36="Minggu"</formula>
    </cfRule>
  </conditionalFormatting>
  <conditionalFormatting sqref="B32">
    <cfRule type="expression" dxfId="3686" priority="3687">
      <formula>$C35="Minggu"</formula>
    </cfRule>
  </conditionalFormatting>
  <conditionalFormatting sqref="B31">
    <cfRule type="expression" dxfId="3685" priority="3686">
      <formula>$C34="Minggu"</formula>
    </cfRule>
  </conditionalFormatting>
  <conditionalFormatting sqref="B32">
    <cfRule type="expression" dxfId="3684" priority="3685">
      <formula>$C35="Minggu"</formula>
    </cfRule>
  </conditionalFormatting>
  <conditionalFormatting sqref="B32">
    <cfRule type="expression" dxfId="3683" priority="3684">
      <formula>$C35="Minggu"</formula>
    </cfRule>
  </conditionalFormatting>
  <conditionalFormatting sqref="B31">
    <cfRule type="expression" dxfId="3682" priority="3683">
      <formula>$C31="Minggu"</formula>
    </cfRule>
  </conditionalFormatting>
  <conditionalFormatting sqref="B31">
    <cfRule type="expression" dxfId="3681" priority="3682">
      <formula>$C34="Minggu"</formula>
    </cfRule>
  </conditionalFormatting>
  <conditionalFormatting sqref="B32">
    <cfRule type="expression" dxfId="3680" priority="3681">
      <formula>$C29="Minggu"</formula>
    </cfRule>
  </conditionalFormatting>
  <conditionalFormatting sqref="B33">
    <cfRule type="expression" dxfId="3679" priority="3680">
      <formula>$C33="Minggu"</formula>
    </cfRule>
  </conditionalFormatting>
  <conditionalFormatting sqref="D6">
    <cfRule type="expression" dxfId="3678" priority="3679">
      <formula>$C9="Minggu"</formula>
    </cfRule>
  </conditionalFormatting>
  <conditionalFormatting sqref="G6">
    <cfRule type="expression" dxfId="3677" priority="3678">
      <formula>$C9="Minggu"</formula>
    </cfRule>
  </conditionalFormatting>
  <conditionalFormatting sqref="D9">
    <cfRule type="expression" dxfId="3676" priority="3677">
      <formula>$C12="Minggu"</formula>
    </cfRule>
  </conditionalFormatting>
  <conditionalFormatting sqref="G9">
    <cfRule type="expression" dxfId="3675" priority="3676">
      <formula>$C12="Minggu"</formula>
    </cfRule>
  </conditionalFormatting>
  <conditionalFormatting sqref="D11">
    <cfRule type="expression" dxfId="3674" priority="3675">
      <formula>$C14="Minggu"</formula>
    </cfRule>
  </conditionalFormatting>
  <conditionalFormatting sqref="H11">
    <cfRule type="expression" dxfId="3673" priority="3674">
      <formula>$C11="Minggu"</formula>
    </cfRule>
  </conditionalFormatting>
  <conditionalFormatting sqref="H11">
    <cfRule type="expression" dxfId="3672" priority="3673">
      <formula>$C11="Minggu"</formula>
    </cfRule>
  </conditionalFormatting>
  <conditionalFormatting sqref="H11">
    <cfRule type="expression" dxfId="3671" priority="3672">
      <formula>$C11="Minggu"</formula>
    </cfRule>
  </conditionalFormatting>
  <conditionalFormatting sqref="G11">
    <cfRule type="expression" dxfId="3670" priority="3671">
      <formula>$C11="Minggu"</formula>
    </cfRule>
  </conditionalFormatting>
  <conditionalFormatting sqref="G11">
    <cfRule type="expression" dxfId="3669" priority="3670">
      <formula>$C14="Minggu"</formula>
    </cfRule>
  </conditionalFormatting>
  <conditionalFormatting sqref="G11">
    <cfRule type="expression" dxfId="3668" priority="3669">
      <formula>$C14="Minggu"</formula>
    </cfRule>
  </conditionalFormatting>
  <conditionalFormatting sqref="G11">
    <cfRule type="expression" dxfId="3667" priority="3668">
      <formula>$C14="Minggu"</formula>
    </cfRule>
  </conditionalFormatting>
  <conditionalFormatting sqref="G11">
    <cfRule type="expression" dxfId="3666" priority="3667">
      <formula>$C14="Minggu"</formula>
    </cfRule>
  </conditionalFormatting>
  <conditionalFormatting sqref="G11">
    <cfRule type="expression" dxfId="3665" priority="3666">
      <formula>$C14="Minggu"</formula>
    </cfRule>
  </conditionalFormatting>
  <conditionalFormatting sqref="G11">
    <cfRule type="expression" dxfId="3664" priority="3665">
      <formula>$C14="Minggu"</formula>
    </cfRule>
  </conditionalFormatting>
  <conditionalFormatting sqref="D12">
    <cfRule type="expression" dxfId="3663" priority="3664">
      <formula>$C15="Minggu"</formula>
    </cfRule>
  </conditionalFormatting>
  <conditionalFormatting sqref="G12">
    <cfRule type="expression" dxfId="3662" priority="3663">
      <formula>$C15="Minggu"</formula>
    </cfRule>
  </conditionalFormatting>
  <conditionalFormatting sqref="H12">
    <cfRule type="expression" dxfId="3661" priority="3662">
      <formula>$C12="Minggu"</formula>
    </cfRule>
  </conditionalFormatting>
  <conditionalFormatting sqref="H12">
    <cfRule type="expression" dxfId="3660" priority="3661">
      <formula>$C12="Minggu"</formula>
    </cfRule>
  </conditionalFormatting>
  <conditionalFormatting sqref="H12">
    <cfRule type="expression" dxfId="3659" priority="3660">
      <formula>$C12="Minggu"</formula>
    </cfRule>
  </conditionalFormatting>
  <conditionalFormatting sqref="H12">
    <cfRule type="expression" dxfId="3658" priority="3659">
      <formula>$C12="Minggu"</formula>
    </cfRule>
  </conditionalFormatting>
  <conditionalFormatting sqref="H12">
    <cfRule type="expression" dxfId="3657" priority="3658">
      <formula>$C12="Minggu"</formula>
    </cfRule>
  </conditionalFormatting>
  <conditionalFormatting sqref="H12">
    <cfRule type="expression" dxfId="3656" priority="3657">
      <formula>$C12="Minggu"</formula>
    </cfRule>
  </conditionalFormatting>
  <conditionalFormatting sqref="H12">
    <cfRule type="expression" dxfId="3655" priority="3656">
      <formula>$C12="Minggu"</formula>
    </cfRule>
  </conditionalFormatting>
  <conditionalFormatting sqref="D13">
    <cfRule type="expression" dxfId="3654" priority="3655">
      <formula>$C16="Minggu"</formula>
    </cfRule>
  </conditionalFormatting>
  <conditionalFormatting sqref="G13">
    <cfRule type="expression" dxfId="3653" priority="3654">
      <formula>$C16="Minggu"</formula>
    </cfRule>
  </conditionalFormatting>
  <conditionalFormatting sqref="D14">
    <cfRule type="expression" dxfId="3652" priority="3653">
      <formula>$C17="Minggu"</formula>
    </cfRule>
  </conditionalFormatting>
  <conditionalFormatting sqref="G14">
    <cfRule type="expression" dxfId="3651" priority="3652">
      <formula>$C17="Minggu"</formula>
    </cfRule>
  </conditionalFormatting>
  <conditionalFormatting sqref="D16">
    <cfRule type="expression" dxfId="3650" priority="3651">
      <formula>$C19="Minggu"</formula>
    </cfRule>
  </conditionalFormatting>
  <conditionalFormatting sqref="D16">
    <cfRule type="expression" dxfId="3649" priority="3650">
      <formula>$C16="Minggu"</formula>
    </cfRule>
  </conditionalFormatting>
  <conditionalFormatting sqref="D16">
    <cfRule type="expression" dxfId="3648" priority="3649">
      <formula>$C19="Minggu"</formula>
    </cfRule>
  </conditionalFormatting>
  <conditionalFormatting sqref="G16">
    <cfRule type="expression" dxfId="3647" priority="3648">
      <formula>$C19="Minggu"</formula>
    </cfRule>
  </conditionalFormatting>
  <conditionalFormatting sqref="G16">
    <cfRule type="expression" dxfId="3646" priority="3647">
      <formula>$C16="Minggu"</formula>
    </cfRule>
  </conditionalFormatting>
  <conditionalFormatting sqref="G16">
    <cfRule type="expression" dxfId="3645" priority="3646">
      <formula>$C19="Minggu"</formula>
    </cfRule>
  </conditionalFormatting>
  <conditionalFormatting sqref="D17">
    <cfRule type="expression" dxfId="3644" priority="3645">
      <formula>$C20="Minggu"</formula>
    </cfRule>
  </conditionalFormatting>
  <conditionalFormatting sqref="G17">
    <cfRule type="expression" dxfId="3643" priority="3644">
      <formula>$C20="Minggu"</formula>
    </cfRule>
  </conditionalFormatting>
  <conditionalFormatting sqref="D18">
    <cfRule type="expression" dxfId="3642" priority="3643">
      <formula>$C21="Minggu"</formula>
    </cfRule>
  </conditionalFormatting>
  <conditionalFormatting sqref="D18">
    <cfRule type="expression" dxfId="3641" priority="3642">
      <formula>#REF!="Minggu"</formula>
    </cfRule>
  </conditionalFormatting>
  <conditionalFormatting sqref="D18">
    <cfRule type="expression" dxfId="3640" priority="3641">
      <formula>$C18="Minggu"</formula>
    </cfRule>
  </conditionalFormatting>
  <conditionalFormatting sqref="D18">
    <cfRule type="expression" dxfId="3639" priority="3640">
      <formula>$C21="Minggu"</formula>
    </cfRule>
  </conditionalFormatting>
  <conditionalFormatting sqref="D18">
    <cfRule type="expression" dxfId="3638" priority="3639">
      <formula>$C18="Minggu"</formula>
    </cfRule>
  </conditionalFormatting>
  <conditionalFormatting sqref="G18">
    <cfRule type="expression" dxfId="3637" priority="3638">
      <formula>$C21="Minggu"</formula>
    </cfRule>
  </conditionalFormatting>
  <conditionalFormatting sqref="G18">
    <cfRule type="expression" dxfId="3636" priority="3637">
      <formula>#REF!="Minggu"</formula>
    </cfRule>
  </conditionalFormatting>
  <conditionalFormatting sqref="G18">
    <cfRule type="expression" dxfId="3635" priority="3636">
      <formula>$C18="Minggu"</formula>
    </cfRule>
  </conditionalFormatting>
  <conditionalFormatting sqref="G18">
    <cfRule type="expression" dxfId="3634" priority="3635">
      <formula>$C21="Minggu"</formula>
    </cfRule>
  </conditionalFormatting>
  <conditionalFormatting sqref="G18">
    <cfRule type="expression" dxfId="3633" priority="3634">
      <formula>$C18="Minggu"</formula>
    </cfRule>
  </conditionalFormatting>
  <conditionalFormatting sqref="D19">
    <cfRule type="expression" dxfId="3632" priority="3633">
      <formula>$C22="Minggu"</formula>
    </cfRule>
  </conditionalFormatting>
  <conditionalFormatting sqref="D19">
    <cfRule type="expression" dxfId="3631" priority="3632">
      <formula>$C19="Minggu"</formula>
    </cfRule>
  </conditionalFormatting>
  <conditionalFormatting sqref="D19">
    <cfRule type="expression" dxfId="3630" priority="3631">
      <formula>$C22="Minggu"</formula>
    </cfRule>
  </conditionalFormatting>
  <conditionalFormatting sqref="D19">
    <cfRule type="expression" dxfId="3629" priority="3630">
      <formula>$C19="Minggu"</formula>
    </cfRule>
  </conditionalFormatting>
  <conditionalFormatting sqref="D19">
    <cfRule type="expression" dxfId="3628" priority="3629">
      <formula>$C22="Minggu"</formula>
    </cfRule>
  </conditionalFormatting>
  <conditionalFormatting sqref="D19">
    <cfRule type="expression" dxfId="3627" priority="3628">
      <formula>$C19="Minggu"</formula>
    </cfRule>
  </conditionalFormatting>
  <conditionalFormatting sqref="D19">
    <cfRule type="expression" dxfId="3626" priority="3627">
      <formula>$C22="Minggu"</formula>
    </cfRule>
  </conditionalFormatting>
  <conditionalFormatting sqref="D19">
    <cfRule type="expression" dxfId="3625" priority="3626">
      <formula>$C22="Minggu"</formula>
    </cfRule>
  </conditionalFormatting>
  <conditionalFormatting sqref="D19">
    <cfRule type="expression" dxfId="3624" priority="3625">
      <formula>$C19="Minggu"</formula>
    </cfRule>
  </conditionalFormatting>
  <conditionalFormatting sqref="D19">
    <cfRule type="expression" dxfId="3623" priority="3624">
      <formula>$C22="Minggu"</formula>
    </cfRule>
  </conditionalFormatting>
  <conditionalFormatting sqref="G19">
    <cfRule type="expression" dxfId="3622" priority="3623">
      <formula>$C22="Minggu"</formula>
    </cfRule>
  </conditionalFormatting>
  <conditionalFormatting sqref="G19">
    <cfRule type="expression" dxfId="3621" priority="3622">
      <formula>$C19="Minggu"</formula>
    </cfRule>
  </conditionalFormatting>
  <conditionalFormatting sqref="G19">
    <cfRule type="expression" dxfId="3620" priority="3621">
      <formula>$C22="Minggu"</formula>
    </cfRule>
  </conditionalFormatting>
  <conditionalFormatting sqref="G19">
    <cfRule type="expression" dxfId="3619" priority="3620">
      <formula>$C19="Minggu"</formula>
    </cfRule>
  </conditionalFormatting>
  <conditionalFormatting sqref="G19">
    <cfRule type="expression" dxfId="3618" priority="3619">
      <formula>$C22="Minggu"</formula>
    </cfRule>
  </conditionalFormatting>
  <conditionalFormatting sqref="G19">
    <cfRule type="expression" dxfId="3617" priority="3618">
      <formula>$C19="Minggu"</formula>
    </cfRule>
  </conditionalFormatting>
  <conditionalFormatting sqref="G19">
    <cfRule type="expression" dxfId="3616" priority="3617">
      <formula>$C22="Minggu"</formula>
    </cfRule>
  </conditionalFormatting>
  <conditionalFormatting sqref="G19">
    <cfRule type="expression" dxfId="3615" priority="3616">
      <formula>$C22="Minggu"</formula>
    </cfRule>
  </conditionalFormatting>
  <conditionalFormatting sqref="G19">
    <cfRule type="expression" dxfId="3614" priority="3615">
      <formula>$C19="Minggu"</formula>
    </cfRule>
  </conditionalFormatting>
  <conditionalFormatting sqref="G19">
    <cfRule type="expression" dxfId="3613" priority="3614">
      <formula>$C22="Minggu"</formula>
    </cfRule>
  </conditionalFormatting>
  <conditionalFormatting sqref="E19">
    <cfRule type="expression" dxfId="3612" priority="3613">
      <formula>$C19="Minggu"</formula>
    </cfRule>
  </conditionalFormatting>
  <conditionalFormatting sqref="E19">
    <cfRule type="expression" dxfId="3611" priority="3612">
      <formula>$C19="Minggu"</formula>
    </cfRule>
  </conditionalFormatting>
  <conditionalFormatting sqref="E19">
    <cfRule type="expression" dxfId="3610" priority="3611">
      <formula>$C19="Minggu"</formula>
    </cfRule>
  </conditionalFormatting>
  <conditionalFormatting sqref="E19">
    <cfRule type="expression" dxfId="3609" priority="3610">
      <formula>$C19="Minggu"</formula>
    </cfRule>
  </conditionalFormatting>
  <conditionalFormatting sqref="E19">
    <cfRule type="expression" dxfId="3608" priority="3609">
      <formula>$C19="Minggu"</formula>
    </cfRule>
  </conditionalFormatting>
  <conditionalFormatting sqref="E19">
    <cfRule type="expression" dxfId="3607" priority="3608">
      <formula>$C19="Minggu"</formula>
    </cfRule>
  </conditionalFormatting>
  <conditionalFormatting sqref="E19">
    <cfRule type="expression" dxfId="3606" priority="3607">
      <formula>$C19="Minggu"</formula>
    </cfRule>
  </conditionalFormatting>
  <conditionalFormatting sqref="E19">
    <cfRule type="expression" dxfId="3605" priority="3606">
      <formula>$C19="Minggu"</formula>
    </cfRule>
  </conditionalFormatting>
  <conditionalFormatting sqref="E19">
    <cfRule type="expression" dxfId="3604" priority="3605">
      <formula>$C19="Minggu"</formula>
    </cfRule>
  </conditionalFormatting>
  <conditionalFormatting sqref="E19">
    <cfRule type="expression" dxfId="3603" priority="3604">
      <formula>$C19="Minggu"</formula>
    </cfRule>
  </conditionalFormatting>
  <conditionalFormatting sqref="E19">
    <cfRule type="expression" dxfId="3602" priority="3603">
      <formula>$C19="Minggu"</formula>
    </cfRule>
  </conditionalFormatting>
  <conditionalFormatting sqref="E19">
    <cfRule type="expression" dxfId="3601" priority="3602">
      <formula>$C19="Minggu"</formula>
    </cfRule>
  </conditionalFormatting>
  <conditionalFormatting sqref="E19">
    <cfRule type="expression" dxfId="3600" priority="3601">
      <formula>$C19="Minggu"</formula>
    </cfRule>
  </conditionalFormatting>
  <conditionalFormatting sqref="E19">
    <cfRule type="expression" dxfId="3599" priority="3600">
      <formula>$C19="Minggu"</formula>
    </cfRule>
  </conditionalFormatting>
  <conditionalFormatting sqref="E19">
    <cfRule type="expression" dxfId="3598" priority="3599">
      <formula>$C19="Minggu"</formula>
    </cfRule>
  </conditionalFormatting>
  <conditionalFormatting sqref="E19">
    <cfRule type="expression" dxfId="3597" priority="3598">
      <formula>$C19="Minggu"</formula>
    </cfRule>
  </conditionalFormatting>
  <conditionalFormatting sqref="E19">
    <cfRule type="expression" dxfId="3596" priority="3597">
      <formula>$C19="Minggu"</formula>
    </cfRule>
  </conditionalFormatting>
  <conditionalFormatting sqref="E19">
    <cfRule type="expression" dxfId="3595" priority="3596">
      <formula>$C19="Minggu"</formula>
    </cfRule>
  </conditionalFormatting>
  <conditionalFormatting sqref="E19">
    <cfRule type="expression" dxfId="3594" priority="3595">
      <formula>$C19="Minggu"</formula>
    </cfRule>
  </conditionalFormatting>
  <conditionalFormatting sqref="D20">
    <cfRule type="expression" dxfId="3593" priority="3594">
      <formula>$C23="Minggu"</formula>
    </cfRule>
  </conditionalFormatting>
  <conditionalFormatting sqref="D20">
    <cfRule type="expression" dxfId="3592" priority="3593">
      <formula>$C20="Minggu"</formula>
    </cfRule>
  </conditionalFormatting>
  <conditionalFormatting sqref="D20">
    <cfRule type="expression" dxfId="3591" priority="3592">
      <formula>$C23="Minggu"</formula>
    </cfRule>
  </conditionalFormatting>
  <conditionalFormatting sqref="D20">
    <cfRule type="expression" dxfId="3590" priority="3591">
      <formula>$C20="Minggu"</formula>
    </cfRule>
  </conditionalFormatting>
  <conditionalFormatting sqref="D20">
    <cfRule type="expression" dxfId="3589" priority="3590">
      <formula>$C23="Minggu"</formula>
    </cfRule>
  </conditionalFormatting>
  <conditionalFormatting sqref="D20">
    <cfRule type="expression" dxfId="3588" priority="3589">
      <formula>$C23="Minggu"</formula>
    </cfRule>
  </conditionalFormatting>
  <conditionalFormatting sqref="D20">
    <cfRule type="expression" dxfId="3587" priority="3588">
      <formula>$C20="Minggu"</formula>
    </cfRule>
  </conditionalFormatting>
  <conditionalFormatting sqref="D20">
    <cfRule type="expression" dxfId="3586" priority="3587">
      <formula>$C23="Minggu"</formula>
    </cfRule>
  </conditionalFormatting>
  <conditionalFormatting sqref="D20">
    <cfRule type="expression" dxfId="3585" priority="3586">
      <formula>$C20="Minggu"</formula>
    </cfRule>
  </conditionalFormatting>
  <conditionalFormatting sqref="D20">
    <cfRule type="expression" dxfId="3584" priority="3585">
      <formula>$C23="Minggu"</formula>
    </cfRule>
  </conditionalFormatting>
  <conditionalFormatting sqref="D20">
    <cfRule type="expression" dxfId="3583" priority="3584">
      <formula>$C23="Minggu"</formula>
    </cfRule>
  </conditionalFormatting>
  <conditionalFormatting sqref="D20">
    <cfRule type="expression" dxfId="3582" priority="3583">
      <formula>$C20="Minggu"</formula>
    </cfRule>
  </conditionalFormatting>
  <conditionalFormatting sqref="D20">
    <cfRule type="expression" dxfId="3581" priority="3582">
      <formula>$C23="Minggu"</formula>
    </cfRule>
  </conditionalFormatting>
  <conditionalFormatting sqref="D20">
    <cfRule type="expression" dxfId="3580" priority="3581">
      <formula>$C23="Minggu"</formula>
    </cfRule>
  </conditionalFormatting>
  <conditionalFormatting sqref="D20">
    <cfRule type="expression" dxfId="3579" priority="3580">
      <formula>$C23="Minggu"</formula>
    </cfRule>
  </conditionalFormatting>
  <conditionalFormatting sqref="D20">
    <cfRule type="expression" dxfId="3578" priority="3579">
      <formula>$C20="Minggu"</formula>
    </cfRule>
  </conditionalFormatting>
  <conditionalFormatting sqref="D20">
    <cfRule type="expression" dxfId="3577" priority="3578">
      <formula>$C23="Minggu"</formula>
    </cfRule>
  </conditionalFormatting>
  <conditionalFormatting sqref="G20">
    <cfRule type="expression" dxfId="3576" priority="3577">
      <formula>$C23="Minggu"</formula>
    </cfRule>
  </conditionalFormatting>
  <conditionalFormatting sqref="G20">
    <cfRule type="expression" dxfId="3575" priority="3576">
      <formula>$C20="Minggu"</formula>
    </cfRule>
  </conditionalFormatting>
  <conditionalFormatting sqref="G20">
    <cfRule type="expression" dxfId="3574" priority="3575">
      <formula>$C23="Minggu"</formula>
    </cfRule>
  </conditionalFormatting>
  <conditionalFormatting sqref="G20">
    <cfRule type="expression" dxfId="3573" priority="3574">
      <formula>$C20="Minggu"</formula>
    </cfRule>
  </conditionalFormatting>
  <conditionalFormatting sqref="G20">
    <cfRule type="expression" dxfId="3572" priority="3573">
      <formula>$C23="Minggu"</formula>
    </cfRule>
  </conditionalFormatting>
  <conditionalFormatting sqref="G20">
    <cfRule type="expression" dxfId="3571" priority="3572">
      <formula>$C23="Minggu"</formula>
    </cfRule>
  </conditionalFormatting>
  <conditionalFormatting sqref="G20">
    <cfRule type="expression" dxfId="3570" priority="3571">
      <formula>$C20="Minggu"</formula>
    </cfRule>
  </conditionalFormatting>
  <conditionalFormatting sqref="G20">
    <cfRule type="expression" dxfId="3569" priority="3570">
      <formula>$C23="Minggu"</formula>
    </cfRule>
  </conditionalFormatting>
  <conditionalFormatting sqref="G20">
    <cfRule type="expression" dxfId="3568" priority="3569">
      <formula>$C20="Minggu"</formula>
    </cfRule>
  </conditionalFormatting>
  <conditionalFormatting sqref="G20">
    <cfRule type="expression" dxfId="3567" priority="3568">
      <formula>$C23="Minggu"</formula>
    </cfRule>
  </conditionalFormatting>
  <conditionalFormatting sqref="G20">
    <cfRule type="expression" dxfId="3566" priority="3567">
      <formula>$C23="Minggu"</formula>
    </cfRule>
  </conditionalFormatting>
  <conditionalFormatting sqref="G20">
    <cfRule type="expression" dxfId="3565" priority="3566">
      <formula>$C20="Minggu"</formula>
    </cfRule>
  </conditionalFormatting>
  <conditionalFormatting sqref="G20">
    <cfRule type="expression" dxfId="3564" priority="3565">
      <formula>$C23="Minggu"</formula>
    </cfRule>
  </conditionalFormatting>
  <conditionalFormatting sqref="G20">
    <cfRule type="expression" dxfId="3563" priority="3564">
      <formula>$C23="Minggu"</formula>
    </cfRule>
  </conditionalFormatting>
  <conditionalFormatting sqref="G20">
    <cfRule type="expression" dxfId="3562" priority="3563">
      <formula>$C23="Minggu"</formula>
    </cfRule>
  </conditionalFormatting>
  <conditionalFormatting sqref="G20">
    <cfRule type="expression" dxfId="3561" priority="3562">
      <formula>$C20="Minggu"</formula>
    </cfRule>
  </conditionalFormatting>
  <conditionalFormatting sqref="G20">
    <cfRule type="expression" dxfId="3560" priority="3561">
      <formula>$C23="Minggu"</formula>
    </cfRule>
  </conditionalFormatting>
  <conditionalFormatting sqref="H20">
    <cfRule type="expression" dxfId="3559" priority="3560">
      <formula>$C20="Minggu"</formula>
    </cfRule>
  </conditionalFormatting>
  <conditionalFormatting sqref="H20">
    <cfRule type="expression" dxfId="3558" priority="3559">
      <formula>$C20="Minggu"</formula>
    </cfRule>
  </conditionalFormatting>
  <conditionalFormatting sqref="H20">
    <cfRule type="expression" dxfId="3557" priority="3558">
      <formula>$C20="Minggu"</formula>
    </cfRule>
  </conditionalFormatting>
  <conditionalFormatting sqref="H20">
    <cfRule type="expression" dxfId="3556" priority="3557">
      <formula>$C20="Minggu"</formula>
    </cfRule>
  </conditionalFormatting>
  <conditionalFormatting sqref="H20">
    <cfRule type="expression" dxfId="3555" priority="3556">
      <formula>$C20="Minggu"</formula>
    </cfRule>
  </conditionalFormatting>
  <conditionalFormatting sqref="H20">
    <cfRule type="expression" dxfId="3554" priority="3555">
      <formula>$C20="Minggu"</formula>
    </cfRule>
  </conditionalFormatting>
  <conditionalFormatting sqref="H20">
    <cfRule type="expression" dxfId="3553" priority="3554">
      <formula>$C20="Minggu"</formula>
    </cfRule>
  </conditionalFormatting>
  <conditionalFormatting sqref="H20">
    <cfRule type="expression" dxfId="3552" priority="3553">
      <formula>$C20="Minggu"</formula>
    </cfRule>
  </conditionalFormatting>
  <conditionalFormatting sqref="D23">
    <cfRule type="expression" dxfId="3551" priority="3552">
      <formula>$C26="Minggu"</formula>
    </cfRule>
  </conditionalFormatting>
  <conditionalFormatting sqref="D23">
    <cfRule type="expression" dxfId="3550" priority="3551">
      <formula>#REF!="Minggu"</formula>
    </cfRule>
  </conditionalFormatting>
  <conditionalFormatting sqref="D23">
    <cfRule type="expression" dxfId="3549" priority="3550">
      <formula>$C23="Minggu"</formula>
    </cfRule>
  </conditionalFormatting>
  <conditionalFormatting sqref="D23">
    <cfRule type="expression" dxfId="3548" priority="3549">
      <formula>$C26="Minggu"</formula>
    </cfRule>
  </conditionalFormatting>
  <conditionalFormatting sqref="D23">
    <cfRule type="expression" dxfId="3547" priority="3548">
      <formula>$C23="Minggu"</formula>
    </cfRule>
  </conditionalFormatting>
  <conditionalFormatting sqref="D23">
    <cfRule type="expression" dxfId="3546" priority="3547">
      <formula>$C26="Minggu"</formula>
    </cfRule>
  </conditionalFormatting>
  <conditionalFormatting sqref="D23">
    <cfRule type="expression" dxfId="3545" priority="3546">
      <formula>$C23="Minggu"</formula>
    </cfRule>
  </conditionalFormatting>
  <conditionalFormatting sqref="D23">
    <cfRule type="expression" dxfId="3544" priority="3545">
      <formula>$C23="Minggu"</formula>
    </cfRule>
  </conditionalFormatting>
  <conditionalFormatting sqref="D23">
    <cfRule type="expression" dxfId="3543" priority="3544">
      <formula>$C26="Minggu"</formula>
    </cfRule>
  </conditionalFormatting>
  <conditionalFormatting sqref="D23">
    <cfRule type="expression" dxfId="3542" priority="3543">
      <formula>$C26="Minggu"</formula>
    </cfRule>
  </conditionalFormatting>
  <conditionalFormatting sqref="D23">
    <cfRule type="expression" dxfId="3541" priority="3542">
      <formula>$C23="Minggu"</formula>
    </cfRule>
  </conditionalFormatting>
  <conditionalFormatting sqref="D23">
    <cfRule type="expression" dxfId="3540" priority="3541">
      <formula>$C26="Minggu"</formula>
    </cfRule>
  </conditionalFormatting>
  <conditionalFormatting sqref="G23">
    <cfRule type="expression" dxfId="3539" priority="3540">
      <formula>$C26="Minggu"</formula>
    </cfRule>
  </conditionalFormatting>
  <conditionalFormatting sqref="G23">
    <cfRule type="expression" dxfId="3538" priority="3539">
      <formula>#REF!="Minggu"</formula>
    </cfRule>
  </conditionalFormatting>
  <conditionalFormatting sqref="G23">
    <cfRule type="expression" dxfId="3537" priority="3538">
      <formula>$C23="Minggu"</formula>
    </cfRule>
  </conditionalFormatting>
  <conditionalFormatting sqref="G23">
    <cfRule type="expression" dxfId="3536" priority="3537">
      <formula>$C26="Minggu"</formula>
    </cfRule>
  </conditionalFormatting>
  <conditionalFormatting sqref="G23">
    <cfRule type="expression" dxfId="3535" priority="3536">
      <formula>$C23="Minggu"</formula>
    </cfRule>
  </conditionalFormatting>
  <conditionalFormatting sqref="G23">
    <cfRule type="expression" dxfId="3534" priority="3535">
      <formula>$C26="Minggu"</formula>
    </cfRule>
  </conditionalFormatting>
  <conditionalFormatting sqref="G23">
    <cfRule type="expression" dxfId="3533" priority="3534">
      <formula>$C23="Minggu"</formula>
    </cfRule>
  </conditionalFormatting>
  <conditionalFormatting sqref="G23">
    <cfRule type="expression" dxfId="3532" priority="3533">
      <formula>$C23="Minggu"</formula>
    </cfRule>
  </conditionalFormatting>
  <conditionalFormatting sqref="G23">
    <cfRule type="expression" dxfId="3531" priority="3532">
      <formula>$C26="Minggu"</formula>
    </cfRule>
  </conditionalFormatting>
  <conditionalFormatting sqref="G23">
    <cfRule type="expression" dxfId="3530" priority="3531">
      <formula>$C26="Minggu"</formula>
    </cfRule>
  </conditionalFormatting>
  <conditionalFormatting sqref="G23">
    <cfRule type="expression" dxfId="3529" priority="3530">
      <formula>$C23="Minggu"</formula>
    </cfRule>
  </conditionalFormatting>
  <conditionalFormatting sqref="G23">
    <cfRule type="expression" dxfId="3528" priority="3529">
      <formula>$C26="Minggu"</formula>
    </cfRule>
  </conditionalFormatting>
  <conditionalFormatting sqref="H23">
    <cfRule type="expression" dxfId="3527" priority="3528">
      <formula>$C23="Minggu"</formula>
    </cfRule>
  </conditionalFormatting>
  <conditionalFormatting sqref="H23">
    <cfRule type="expression" dxfId="3526" priority="3527">
      <formula>$C23="Minggu"</formula>
    </cfRule>
  </conditionalFormatting>
  <conditionalFormatting sqref="H23">
    <cfRule type="expression" dxfId="3525" priority="3526">
      <formula>$C23="Minggu"</formula>
    </cfRule>
  </conditionalFormatting>
  <conditionalFormatting sqref="H23">
    <cfRule type="expression" dxfId="3524" priority="3525">
      <formula>$C23="Minggu"</formula>
    </cfRule>
  </conditionalFormatting>
  <conditionalFormatting sqref="H23">
    <cfRule type="expression" dxfId="3523" priority="3524">
      <formula>$C23="Minggu"</formula>
    </cfRule>
  </conditionalFormatting>
  <conditionalFormatting sqref="H23">
    <cfRule type="expression" dxfId="3522" priority="3523">
      <formula>$C23="Minggu"</formula>
    </cfRule>
  </conditionalFormatting>
  <conditionalFormatting sqref="H23">
    <cfRule type="expression" dxfId="3521" priority="3522">
      <formula>$C23="Minggu"</formula>
    </cfRule>
  </conditionalFormatting>
  <conditionalFormatting sqref="H23">
    <cfRule type="expression" dxfId="3520" priority="3521">
      <formula>$C23="Minggu"</formula>
    </cfRule>
  </conditionalFormatting>
  <conditionalFormatting sqref="H23">
    <cfRule type="expression" dxfId="3519" priority="3520">
      <formula>$C23="Minggu"</formula>
    </cfRule>
  </conditionalFormatting>
  <conditionalFormatting sqref="H23">
    <cfRule type="expression" dxfId="3518" priority="3519">
      <formula>$C23="Minggu"</formula>
    </cfRule>
  </conditionalFormatting>
  <conditionalFormatting sqref="H23">
    <cfRule type="expression" dxfId="3517" priority="3518">
      <formula>$C23="Minggu"</formula>
    </cfRule>
  </conditionalFormatting>
  <conditionalFormatting sqref="H23">
    <cfRule type="expression" dxfId="3516" priority="3517">
      <formula>$C23="Minggu"</formula>
    </cfRule>
  </conditionalFormatting>
  <conditionalFormatting sqref="H23">
    <cfRule type="expression" dxfId="3515" priority="3516">
      <formula>$C23="Minggu"</formula>
    </cfRule>
  </conditionalFormatting>
  <conditionalFormatting sqref="D24">
    <cfRule type="expression" dxfId="3514" priority="3515">
      <formula>$C27="Minggu"</formula>
    </cfRule>
  </conditionalFormatting>
  <conditionalFormatting sqref="D24">
    <cfRule type="expression" dxfId="3513" priority="3514">
      <formula>#REF!="Minggu"</formula>
    </cfRule>
  </conditionalFormatting>
  <conditionalFormatting sqref="D24">
    <cfRule type="expression" dxfId="3512" priority="3513">
      <formula>$C24="Minggu"</formula>
    </cfRule>
  </conditionalFormatting>
  <conditionalFormatting sqref="D24">
    <cfRule type="expression" dxfId="3511" priority="3512">
      <formula>$C27="Minggu"</formula>
    </cfRule>
  </conditionalFormatting>
  <conditionalFormatting sqref="D24">
    <cfRule type="expression" dxfId="3510" priority="3511">
      <formula>#REF!="Minggu"</formula>
    </cfRule>
  </conditionalFormatting>
  <conditionalFormatting sqref="D24">
    <cfRule type="expression" dxfId="3509" priority="3510">
      <formula>$C24="Minggu"</formula>
    </cfRule>
  </conditionalFormatting>
  <conditionalFormatting sqref="D24">
    <cfRule type="expression" dxfId="3508" priority="3509">
      <formula>$C24="Minggu"</formula>
    </cfRule>
  </conditionalFormatting>
  <conditionalFormatting sqref="D24">
    <cfRule type="expression" dxfId="3507" priority="3508">
      <formula>$C27="Minggu"</formula>
    </cfRule>
  </conditionalFormatting>
  <conditionalFormatting sqref="D24">
    <cfRule type="expression" dxfId="3506" priority="3507">
      <formula>$C27="Minggu"</formula>
    </cfRule>
  </conditionalFormatting>
  <conditionalFormatting sqref="D24">
    <cfRule type="expression" dxfId="3505" priority="3506">
      <formula>$C24="Minggu"</formula>
    </cfRule>
  </conditionalFormatting>
  <conditionalFormatting sqref="D24">
    <cfRule type="expression" dxfId="3504" priority="3505">
      <formula>$C27="Minggu"</formula>
    </cfRule>
  </conditionalFormatting>
  <conditionalFormatting sqref="D24">
    <cfRule type="expression" dxfId="3503" priority="3504">
      <formula>$C24="Minggu"</formula>
    </cfRule>
  </conditionalFormatting>
  <conditionalFormatting sqref="D24">
    <cfRule type="expression" dxfId="3502" priority="3503">
      <formula>$C24="Minggu"</formula>
    </cfRule>
  </conditionalFormatting>
  <conditionalFormatting sqref="D24">
    <cfRule type="expression" dxfId="3501" priority="3502">
      <formula>$C24="Minggu"</formula>
    </cfRule>
  </conditionalFormatting>
  <conditionalFormatting sqref="D24">
    <cfRule type="expression" dxfId="3500" priority="3501">
      <formula>$C27="Minggu"</formula>
    </cfRule>
  </conditionalFormatting>
  <conditionalFormatting sqref="D24">
    <cfRule type="expression" dxfId="3499" priority="3500">
      <formula>$C27="Minggu"</formula>
    </cfRule>
  </conditionalFormatting>
  <conditionalFormatting sqref="D24">
    <cfRule type="expression" dxfId="3498" priority="3499">
      <formula>$C24="Minggu"</formula>
    </cfRule>
  </conditionalFormatting>
  <conditionalFormatting sqref="D24">
    <cfRule type="expression" dxfId="3497" priority="3498">
      <formula>$C27="Minggu"</formula>
    </cfRule>
  </conditionalFormatting>
  <conditionalFormatting sqref="D24">
    <cfRule type="expression" dxfId="3496" priority="3497">
      <formula>$C24="Minggu"</formula>
    </cfRule>
  </conditionalFormatting>
  <conditionalFormatting sqref="D24">
    <cfRule type="expression" dxfId="3495" priority="3496">
      <formula>$C24="Minggu"</formula>
    </cfRule>
  </conditionalFormatting>
  <conditionalFormatting sqref="D24">
    <cfRule type="expression" dxfId="3494" priority="3495">
      <formula>$C27="Minggu"</formula>
    </cfRule>
  </conditionalFormatting>
  <conditionalFormatting sqref="D24">
    <cfRule type="expression" dxfId="3493" priority="3494">
      <formula>$C24="Minggu"</formula>
    </cfRule>
  </conditionalFormatting>
  <conditionalFormatting sqref="D24">
    <cfRule type="expression" dxfId="3492" priority="3493">
      <formula>$C27="Minggu"</formula>
    </cfRule>
  </conditionalFormatting>
  <conditionalFormatting sqref="D24">
    <cfRule type="expression" dxfId="3491" priority="3492">
      <formula>$C24="Minggu"</formula>
    </cfRule>
  </conditionalFormatting>
  <conditionalFormatting sqref="D24">
    <cfRule type="expression" dxfId="3490" priority="3491">
      <formula>$C27="Minggu"</formula>
    </cfRule>
  </conditionalFormatting>
  <conditionalFormatting sqref="D24">
    <cfRule type="expression" dxfId="3489" priority="3490">
      <formula>$C27="Minggu"</formula>
    </cfRule>
  </conditionalFormatting>
  <conditionalFormatting sqref="D24">
    <cfRule type="expression" dxfId="3488" priority="3489">
      <formula>$C27="Minggu"</formula>
    </cfRule>
  </conditionalFormatting>
  <conditionalFormatting sqref="D24">
    <cfRule type="expression" dxfId="3487" priority="3488">
      <formula>$C21="Minggu"</formula>
    </cfRule>
  </conditionalFormatting>
  <conditionalFormatting sqref="G24">
    <cfRule type="expression" dxfId="3486" priority="3487">
      <formula>$C27="Minggu"</formula>
    </cfRule>
  </conditionalFormatting>
  <conditionalFormatting sqref="G24">
    <cfRule type="expression" dxfId="3485" priority="3486">
      <formula>#REF!="Minggu"</formula>
    </cfRule>
  </conditionalFormatting>
  <conditionalFormatting sqref="G24">
    <cfRule type="expression" dxfId="3484" priority="3485">
      <formula>$C24="Minggu"</formula>
    </cfRule>
  </conditionalFormatting>
  <conditionalFormatting sqref="G24">
    <cfRule type="expression" dxfId="3483" priority="3484">
      <formula>$C27="Minggu"</formula>
    </cfRule>
  </conditionalFormatting>
  <conditionalFormatting sqref="G24">
    <cfRule type="expression" dxfId="3482" priority="3483">
      <formula>#REF!="Minggu"</formula>
    </cfRule>
  </conditionalFormatting>
  <conditionalFormatting sqref="G24">
    <cfRule type="expression" dxfId="3481" priority="3482">
      <formula>$C24="Minggu"</formula>
    </cfRule>
  </conditionalFormatting>
  <conditionalFormatting sqref="G24">
    <cfRule type="expression" dxfId="3480" priority="3481">
      <formula>$C24="Minggu"</formula>
    </cfRule>
  </conditionalFormatting>
  <conditionalFormatting sqref="G24">
    <cfRule type="expression" dxfId="3479" priority="3480">
      <formula>$C27="Minggu"</formula>
    </cfRule>
  </conditionalFormatting>
  <conditionalFormatting sqref="G24">
    <cfRule type="expression" dxfId="3478" priority="3479">
      <formula>$C27="Minggu"</formula>
    </cfRule>
  </conditionalFormatting>
  <conditionalFormatting sqref="G24">
    <cfRule type="expression" dxfId="3477" priority="3478">
      <formula>$C24="Minggu"</formula>
    </cfRule>
  </conditionalFormatting>
  <conditionalFormatting sqref="G24">
    <cfRule type="expression" dxfId="3476" priority="3477">
      <formula>$C27="Minggu"</formula>
    </cfRule>
  </conditionalFormatting>
  <conditionalFormatting sqref="G24">
    <cfRule type="expression" dxfId="3475" priority="3476">
      <formula>$C24="Minggu"</formula>
    </cfRule>
  </conditionalFormatting>
  <conditionalFormatting sqref="G24">
    <cfRule type="expression" dxfId="3474" priority="3475">
      <formula>$C24="Minggu"</formula>
    </cfRule>
  </conditionalFormatting>
  <conditionalFormatting sqref="G24">
    <cfRule type="expression" dxfId="3473" priority="3474">
      <formula>$C24="Minggu"</formula>
    </cfRule>
  </conditionalFormatting>
  <conditionalFormatting sqref="G24">
    <cfRule type="expression" dxfId="3472" priority="3473">
      <formula>$C27="Minggu"</formula>
    </cfRule>
  </conditionalFormatting>
  <conditionalFormatting sqref="G24">
    <cfRule type="expression" dxfId="3471" priority="3472">
      <formula>$C27="Minggu"</formula>
    </cfRule>
  </conditionalFormatting>
  <conditionalFormatting sqref="G24">
    <cfRule type="expression" dxfId="3470" priority="3471">
      <formula>$C24="Minggu"</formula>
    </cfRule>
  </conditionalFormatting>
  <conditionalFormatting sqref="G24">
    <cfRule type="expression" dxfId="3469" priority="3470">
      <formula>$C27="Minggu"</formula>
    </cfRule>
  </conditionalFormatting>
  <conditionalFormatting sqref="G24">
    <cfRule type="expression" dxfId="3468" priority="3469">
      <formula>$C24="Minggu"</formula>
    </cfRule>
  </conditionalFormatting>
  <conditionalFormatting sqref="G24">
    <cfRule type="expression" dxfId="3467" priority="3468">
      <formula>$C24="Minggu"</formula>
    </cfRule>
  </conditionalFormatting>
  <conditionalFormatting sqref="G24">
    <cfRule type="expression" dxfId="3466" priority="3467">
      <formula>$C27="Minggu"</formula>
    </cfRule>
  </conditionalFormatting>
  <conditionalFormatting sqref="G24">
    <cfRule type="expression" dxfId="3465" priority="3466">
      <formula>$C24="Minggu"</formula>
    </cfRule>
  </conditionalFormatting>
  <conditionalFormatting sqref="G24">
    <cfRule type="expression" dxfId="3464" priority="3465">
      <formula>$C27="Minggu"</formula>
    </cfRule>
  </conditionalFormatting>
  <conditionalFormatting sqref="G24">
    <cfRule type="expression" dxfId="3463" priority="3464">
      <formula>$C24="Minggu"</formula>
    </cfRule>
  </conditionalFormatting>
  <conditionalFormatting sqref="G24">
    <cfRule type="expression" dxfId="3462" priority="3463">
      <formula>$C27="Minggu"</formula>
    </cfRule>
  </conditionalFormatting>
  <conditionalFormatting sqref="G24">
    <cfRule type="expression" dxfId="3461" priority="3462">
      <formula>$C27="Minggu"</formula>
    </cfRule>
  </conditionalFormatting>
  <conditionalFormatting sqref="G24">
    <cfRule type="expression" dxfId="3460" priority="3461">
      <formula>$C27="Minggu"</formula>
    </cfRule>
  </conditionalFormatting>
  <conditionalFormatting sqref="G24">
    <cfRule type="expression" dxfId="3459" priority="3460">
      <formula>$C21="Minggu"</formula>
    </cfRule>
  </conditionalFormatting>
  <conditionalFormatting sqref="H24">
    <cfRule type="expression" dxfId="3458" priority="3459">
      <formula>$C24="Minggu"</formula>
    </cfRule>
  </conditionalFormatting>
  <conditionalFormatting sqref="H24">
    <cfRule type="expression" dxfId="3457" priority="3458">
      <formula>$C24="Minggu"</formula>
    </cfRule>
  </conditionalFormatting>
  <conditionalFormatting sqref="H24">
    <cfRule type="expression" dxfId="3456" priority="3457">
      <formula>$C24="Minggu"</formula>
    </cfRule>
  </conditionalFormatting>
  <conditionalFormatting sqref="H24">
    <cfRule type="expression" dxfId="3455" priority="3456">
      <formula>$C24="Minggu"</formula>
    </cfRule>
  </conditionalFormatting>
  <conditionalFormatting sqref="D25">
    <cfRule type="expression" dxfId="3454" priority="3455">
      <formula>$C28="Minggu"</formula>
    </cfRule>
  </conditionalFormatting>
  <conditionalFormatting sqref="D25">
    <cfRule type="expression" dxfId="3453" priority="3454">
      <formula>#REF!="Minggu"</formula>
    </cfRule>
  </conditionalFormatting>
  <conditionalFormatting sqref="D25">
    <cfRule type="expression" dxfId="3452" priority="3453">
      <formula>$C25="Minggu"</formula>
    </cfRule>
  </conditionalFormatting>
  <conditionalFormatting sqref="D25">
    <cfRule type="expression" dxfId="3451" priority="3452">
      <formula>$C28="Minggu"</formula>
    </cfRule>
  </conditionalFormatting>
  <conditionalFormatting sqref="D25">
    <cfRule type="expression" dxfId="3450" priority="3451">
      <formula>$C28="Minggu"</formula>
    </cfRule>
  </conditionalFormatting>
  <conditionalFormatting sqref="D25">
    <cfRule type="expression" dxfId="3449" priority="3450">
      <formula>$C25="Minggu"</formula>
    </cfRule>
  </conditionalFormatting>
  <conditionalFormatting sqref="D25">
    <cfRule type="expression" dxfId="3448" priority="3449">
      <formula>$C28="Minggu"</formula>
    </cfRule>
  </conditionalFormatting>
  <conditionalFormatting sqref="D25">
    <cfRule type="expression" dxfId="3447" priority="3448">
      <formula>$C28="Minggu"</formula>
    </cfRule>
  </conditionalFormatting>
  <conditionalFormatting sqref="D25">
    <cfRule type="expression" dxfId="3446" priority="3447">
      <formula>$C28="Minggu"</formula>
    </cfRule>
  </conditionalFormatting>
  <conditionalFormatting sqref="D25">
    <cfRule type="expression" dxfId="3445" priority="3446">
      <formula>$C25="Minggu"</formula>
    </cfRule>
  </conditionalFormatting>
  <conditionalFormatting sqref="D25">
    <cfRule type="expression" dxfId="3444" priority="3445">
      <formula>$C28="Minggu"</formula>
    </cfRule>
  </conditionalFormatting>
  <conditionalFormatting sqref="D25">
    <cfRule type="expression" dxfId="3443" priority="3444">
      <formula>$C28="Minggu"</formula>
    </cfRule>
  </conditionalFormatting>
  <conditionalFormatting sqref="D25">
    <cfRule type="expression" dxfId="3442" priority="3443">
      <formula>$C28="Minggu"</formula>
    </cfRule>
  </conditionalFormatting>
  <conditionalFormatting sqref="D25">
    <cfRule type="expression" dxfId="3441" priority="3442">
      <formula>$C25="Minggu"</formula>
    </cfRule>
  </conditionalFormatting>
  <conditionalFormatting sqref="D25">
    <cfRule type="expression" dxfId="3440" priority="3441">
      <formula>$C28="Minggu"</formula>
    </cfRule>
  </conditionalFormatting>
  <conditionalFormatting sqref="D25">
    <cfRule type="expression" dxfId="3439" priority="3440">
      <formula>$C28="Minggu"</formula>
    </cfRule>
  </conditionalFormatting>
  <conditionalFormatting sqref="D25">
    <cfRule type="expression" dxfId="3438" priority="3439">
      <formula>$C28="Minggu"</formula>
    </cfRule>
  </conditionalFormatting>
  <conditionalFormatting sqref="D25">
    <cfRule type="expression" dxfId="3437" priority="3438">
      <formula>$C25="Minggu"</formula>
    </cfRule>
  </conditionalFormatting>
  <conditionalFormatting sqref="D25">
    <cfRule type="expression" dxfId="3436" priority="3437">
      <formula>$C28="Minggu"</formula>
    </cfRule>
  </conditionalFormatting>
  <conditionalFormatting sqref="D25">
    <cfRule type="expression" dxfId="3435" priority="3436">
      <formula>$C28="Minggu"</formula>
    </cfRule>
  </conditionalFormatting>
  <conditionalFormatting sqref="D25">
    <cfRule type="expression" dxfId="3434" priority="3435">
      <formula>$C28="Minggu"</formula>
    </cfRule>
  </conditionalFormatting>
  <conditionalFormatting sqref="D25">
    <cfRule type="expression" dxfId="3433" priority="3434">
      <formula>$C25="Minggu"</formula>
    </cfRule>
  </conditionalFormatting>
  <conditionalFormatting sqref="G25">
    <cfRule type="expression" dxfId="3432" priority="3433">
      <formula>$C28="Minggu"</formula>
    </cfRule>
  </conditionalFormatting>
  <conditionalFormatting sqref="G25">
    <cfRule type="expression" dxfId="3431" priority="3432">
      <formula>#REF!="Minggu"</formula>
    </cfRule>
  </conditionalFormatting>
  <conditionalFormatting sqref="G25">
    <cfRule type="expression" dxfId="3430" priority="3431">
      <formula>$C25="Minggu"</formula>
    </cfRule>
  </conditionalFormatting>
  <conditionalFormatting sqref="G25">
    <cfRule type="expression" dxfId="3429" priority="3430">
      <formula>$C28="Minggu"</formula>
    </cfRule>
  </conditionalFormatting>
  <conditionalFormatting sqref="G25">
    <cfRule type="expression" dxfId="3428" priority="3429">
      <formula>$C28="Minggu"</formula>
    </cfRule>
  </conditionalFormatting>
  <conditionalFormatting sqref="G25">
    <cfRule type="expression" dxfId="3427" priority="3428">
      <formula>$C25="Minggu"</formula>
    </cfRule>
  </conditionalFormatting>
  <conditionalFormatting sqref="G25">
    <cfRule type="expression" dxfId="3426" priority="3427">
      <formula>$C28="Minggu"</formula>
    </cfRule>
  </conditionalFormatting>
  <conditionalFormatting sqref="G25">
    <cfRule type="expression" dxfId="3425" priority="3426">
      <formula>$C28="Minggu"</formula>
    </cfRule>
  </conditionalFormatting>
  <conditionalFormatting sqref="G25">
    <cfRule type="expression" dxfId="3424" priority="3425">
      <formula>$C28="Minggu"</formula>
    </cfRule>
  </conditionalFormatting>
  <conditionalFormatting sqref="G25">
    <cfRule type="expression" dxfId="3423" priority="3424">
      <formula>$C25="Minggu"</formula>
    </cfRule>
  </conditionalFormatting>
  <conditionalFormatting sqref="G25">
    <cfRule type="expression" dxfId="3422" priority="3423">
      <formula>$C28="Minggu"</formula>
    </cfRule>
  </conditionalFormatting>
  <conditionalFormatting sqref="G25">
    <cfRule type="expression" dxfId="3421" priority="3422">
      <formula>$C28="Minggu"</formula>
    </cfRule>
  </conditionalFormatting>
  <conditionalFormatting sqref="G25">
    <cfRule type="expression" dxfId="3420" priority="3421">
      <formula>$C28="Minggu"</formula>
    </cfRule>
  </conditionalFormatting>
  <conditionalFormatting sqref="G25">
    <cfRule type="expression" dxfId="3419" priority="3420">
      <formula>$C25="Minggu"</formula>
    </cfRule>
  </conditionalFormatting>
  <conditionalFormatting sqref="G25">
    <cfRule type="expression" dxfId="3418" priority="3419">
      <formula>$C28="Minggu"</formula>
    </cfRule>
  </conditionalFormatting>
  <conditionalFormatting sqref="G25">
    <cfRule type="expression" dxfId="3417" priority="3418">
      <formula>$C28="Minggu"</formula>
    </cfRule>
  </conditionalFormatting>
  <conditionalFormatting sqref="G25">
    <cfRule type="expression" dxfId="3416" priority="3417">
      <formula>$C28="Minggu"</formula>
    </cfRule>
  </conditionalFormatting>
  <conditionalFormatting sqref="G25">
    <cfRule type="expression" dxfId="3415" priority="3416">
      <formula>$C25="Minggu"</formula>
    </cfRule>
  </conditionalFormatting>
  <conditionalFormatting sqref="G25">
    <cfRule type="expression" dxfId="3414" priority="3415">
      <formula>$C28="Minggu"</formula>
    </cfRule>
  </conditionalFormatting>
  <conditionalFormatting sqref="G25">
    <cfRule type="expression" dxfId="3413" priority="3414">
      <formula>$C28="Minggu"</formula>
    </cfRule>
  </conditionalFormatting>
  <conditionalFormatting sqref="G25">
    <cfRule type="expression" dxfId="3412" priority="3413">
      <formula>$C28="Minggu"</formula>
    </cfRule>
  </conditionalFormatting>
  <conditionalFormatting sqref="G25">
    <cfRule type="expression" dxfId="3411" priority="3412">
      <formula>$C25="Minggu"</formula>
    </cfRule>
  </conditionalFormatting>
  <conditionalFormatting sqref="H25">
    <cfRule type="expression" dxfId="3410" priority="3411">
      <formula>$C25="Minggu"</formula>
    </cfRule>
  </conditionalFormatting>
  <conditionalFormatting sqref="H25">
    <cfRule type="expression" dxfId="3409" priority="3410">
      <formula>$C25="Minggu"</formula>
    </cfRule>
  </conditionalFormatting>
  <conditionalFormatting sqref="H25">
    <cfRule type="expression" dxfId="3408" priority="3409">
      <formula>$C25="Minggu"</formula>
    </cfRule>
  </conditionalFormatting>
  <conditionalFormatting sqref="H25">
    <cfRule type="expression" dxfId="3407" priority="3408">
      <formula>$C25="Minggu"</formula>
    </cfRule>
  </conditionalFormatting>
  <conditionalFormatting sqref="H25">
    <cfRule type="expression" dxfId="3406" priority="3407">
      <formula>$C25="Minggu"</formula>
    </cfRule>
  </conditionalFormatting>
  <conditionalFormatting sqref="H25">
    <cfRule type="expression" dxfId="3405" priority="3406">
      <formula>$C25="Minggu"</formula>
    </cfRule>
  </conditionalFormatting>
  <conditionalFormatting sqref="D26">
    <cfRule type="expression" dxfId="3404" priority="3405">
      <formula>$C29="Minggu"</formula>
    </cfRule>
  </conditionalFormatting>
  <conditionalFormatting sqref="D26">
    <cfRule type="expression" dxfId="3403" priority="3404">
      <formula>#REF!="Minggu"</formula>
    </cfRule>
  </conditionalFormatting>
  <conditionalFormatting sqref="D26">
    <cfRule type="expression" dxfId="3402" priority="3403">
      <formula>$C26="Minggu"</formula>
    </cfRule>
  </conditionalFormatting>
  <conditionalFormatting sqref="D26">
    <cfRule type="expression" dxfId="3401" priority="3402">
      <formula>$C29="Minggu"</formula>
    </cfRule>
  </conditionalFormatting>
  <conditionalFormatting sqref="D26">
    <cfRule type="expression" dxfId="3400" priority="3401">
      <formula>$C26="Minggu"</formula>
    </cfRule>
  </conditionalFormatting>
  <conditionalFormatting sqref="D26">
    <cfRule type="expression" dxfId="3399" priority="3400">
      <formula>$C26="Minggu"</formula>
    </cfRule>
  </conditionalFormatting>
  <conditionalFormatting sqref="D26">
    <cfRule type="expression" dxfId="3398" priority="3399">
      <formula>$C29="Minggu"</formula>
    </cfRule>
  </conditionalFormatting>
  <conditionalFormatting sqref="D26">
    <cfRule type="expression" dxfId="3397" priority="3398">
      <formula>$C29="Minggu"</formula>
    </cfRule>
  </conditionalFormatting>
  <conditionalFormatting sqref="D26">
    <cfRule type="expression" dxfId="3396" priority="3397">
      <formula>$C26="Minggu"</formula>
    </cfRule>
  </conditionalFormatting>
  <conditionalFormatting sqref="D26">
    <cfRule type="expression" dxfId="3395" priority="3396">
      <formula>$C29="Minggu"</formula>
    </cfRule>
  </conditionalFormatting>
  <conditionalFormatting sqref="D26">
    <cfRule type="expression" dxfId="3394" priority="3395">
      <formula>$C26="Minggu"</formula>
    </cfRule>
  </conditionalFormatting>
  <conditionalFormatting sqref="D26">
    <cfRule type="expression" dxfId="3393" priority="3394">
      <formula>$C26="Minggu"</formula>
    </cfRule>
  </conditionalFormatting>
  <conditionalFormatting sqref="D26">
    <cfRule type="expression" dxfId="3392" priority="3393">
      <formula>$C29="Minggu"</formula>
    </cfRule>
  </conditionalFormatting>
  <conditionalFormatting sqref="D26">
    <cfRule type="expression" dxfId="3391" priority="3392">
      <formula>$C29="Minggu"</formula>
    </cfRule>
  </conditionalFormatting>
  <conditionalFormatting sqref="D26">
    <cfRule type="expression" dxfId="3390" priority="3391">
      <formula>$C26="Minggu"</formula>
    </cfRule>
  </conditionalFormatting>
  <conditionalFormatting sqref="D26">
    <cfRule type="expression" dxfId="3389" priority="3390">
      <formula>$C29="Minggu"</formula>
    </cfRule>
  </conditionalFormatting>
  <conditionalFormatting sqref="D26">
    <cfRule type="expression" dxfId="3388" priority="3389">
      <formula>$C26="Minggu"</formula>
    </cfRule>
  </conditionalFormatting>
  <conditionalFormatting sqref="D26">
    <cfRule type="expression" dxfId="3387" priority="3388">
      <formula>$C29="Minggu"</formula>
    </cfRule>
  </conditionalFormatting>
  <conditionalFormatting sqref="D26">
    <cfRule type="expression" dxfId="3386" priority="3387">
      <formula>$C29="Minggu"</formula>
    </cfRule>
  </conditionalFormatting>
  <conditionalFormatting sqref="D26">
    <cfRule type="expression" dxfId="3385" priority="3386">
      <formula>$C29="Minggu"</formula>
    </cfRule>
  </conditionalFormatting>
  <conditionalFormatting sqref="D26">
    <cfRule type="expression" dxfId="3384" priority="3385">
      <formula>$C23="Minggu"</formula>
    </cfRule>
  </conditionalFormatting>
  <conditionalFormatting sqref="D26">
    <cfRule type="expression" dxfId="3383" priority="3384">
      <formula>$C29="Minggu"</formula>
    </cfRule>
  </conditionalFormatting>
  <conditionalFormatting sqref="D26">
    <cfRule type="expression" dxfId="3382" priority="3383">
      <formula>$C29="Minggu"</formula>
    </cfRule>
  </conditionalFormatting>
  <conditionalFormatting sqref="D26">
    <cfRule type="expression" dxfId="3381" priority="3382">
      <formula>$C29="Minggu"</formula>
    </cfRule>
  </conditionalFormatting>
  <conditionalFormatting sqref="D26">
    <cfRule type="expression" dxfId="3380" priority="3381">
      <formula>$C26="Minggu"</formula>
    </cfRule>
  </conditionalFormatting>
  <conditionalFormatting sqref="D26">
    <cfRule type="expression" dxfId="3379" priority="3380">
      <formula>$C29="Minggu"</formula>
    </cfRule>
  </conditionalFormatting>
  <conditionalFormatting sqref="D26">
    <cfRule type="expression" dxfId="3378" priority="3379">
      <formula>$C26="Minggu"</formula>
    </cfRule>
  </conditionalFormatting>
  <conditionalFormatting sqref="D26">
    <cfRule type="expression" dxfId="3377" priority="3378">
      <formula>$C29="Minggu"</formula>
    </cfRule>
  </conditionalFormatting>
  <conditionalFormatting sqref="D26">
    <cfRule type="expression" dxfId="3376" priority="3377">
      <formula>$C29="Minggu"</formula>
    </cfRule>
  </conditionalFormatting>
  <conditionalFormatting sqref="D26">
    <cfRule type="expression" dxfId="3375" priority="3376">
      <formula>$C26="Minggu"</formula>
    </cfRule>
  </conditionalFormatting>
  <conditionalFormatting sqref="D26">
    <cfRule type="expression" dxfId="3374" priority="3375">
      <formula>$C29="Minggu"</formula>
    </cfRule>
  </conditionalFormatting>
  <conditionalFormatting sqref="G26">
    <cfRule type="expression" dxfId="3373" priority="3374">
      <formula>$C29="Minggu"</formula>
    </cfRule>
  </conditionalFormatting>
  <conditionalFormatting sqref="G26">
    <cfRule type="expression" dxfId="3372" priority="3373">
      <formula>#REF!="Minggu"</formula>
    </cfRule>
  </conditionalFormatting>
  <conditionalFormatting sqref="G26">
    <cfRule type="expression" dxfId="3371" priority="3372">
      <formula>$C26="Minggu"</formula>
    </cfRule>
  </conditionalFormatting>
  <conditionalFormatting sqref="G26">
    <cfRule type="expression" dxfId="3370" priority="3371">
      <formula>$C29="Minggu"</formula>
    </cfRule>
  </conditionalFormatting>
  <conditionalFormatting sqref="G26">
    <cfRule type="expression" dxfId="3369" priority="3370">
      <formula>$C26="Minggu"</formula>
    </cfRule>
  </conditionalFormatting>
  <conditionalFormatting sqref="G26">
    <cfRule type="expression" dxfId="3368" priority="3369">
      <formula>$C26="Minggu"</formula>
    </cfRule>
  </conditionalFormatting>
  <conditionalFormatting sqref="G26">
    <cfRule type="expression" dxfId="3367" priority="3368">
      <formula>$C29="Minggu"</formula>
    </cfRule>
  </conditionalFormatting>
  <conditionalFormatting sqref="G26">
    <cfRule type="expression" dxfId="3366" priority="3367">
      <formula>$C29="Minggu"</formula>
    </cfRule>
  </conditionalFormatting>
  <conditionalFormatting sqref="G26">
    <cfRule type="expression" dxfId="3365" priority="3366">
      <formula>$C26="Minggu"</formula>
    </cfRule>
  </conditionalFormatting>
  <conditionalFormatting sqref="G26">
    <cfRule type="expression" dxfId="3364" priority="3365">
      <formula>$C29="Minggu"</formula>
    </cfRule>
  </conditionalFormatting>
  <conditionalFormatting sqref="G26">
    <cfRule type="expression" dxfId="3363" priority="3364">
      <formula>$C26="Minggu"</formula>
    </cfRule>
  </conditionalFormatting>
  <conditionalFormatting sqref="G26">
    <cfRule type="expression" dxfId="3362" priority="3363">
      <formula>$C26="Minggu"</formula>
    </cfRule>
  </conditionalFormatting>
  <conditionalFormatting sqref="G26">
    <cfRule type="expression" dxfId="3361" priority="3362">
      <formula>$C29="Minggu"</formula>
    </cfRule>
  </conditionalFormatting>
  <conditionalFormatting sqref="G26">
    <cfRule type="expression" dxfId="3360" priority="3361">
      <formula>$C29="Minggu"</formula>
    </cfRule>
  </conditionalFormatting>
  <conditionalFormatting sqref="G26">
    <cfRule type="expression" dxfId="3359" priority="3360">
      <formula>$C26="Minggu"</formula>
    </cfRule>
  </conditionalFormatting>
  <conditionalFormatting sqref="G26">
    <cfRule type="expression" dxfId="3358" priority="3359">
      <formula>$C29="Minggu"</formula>
    </cfRule>
  </conditionalFormatting>
  <conditionalFormatting sqref="G26">
    <cfRule type="expression" dxfId="3357" priority="3358">
      <formula>$C26="Minggu"</formula>
    </cfRule>
  </conditionalFormatting>
  <conditionalFormatting sqref="G26">
    <cfRule type="expression" dxfId="3356" priority="3357">
      <formula>$C29="Minggu"</formula>
    </cfRule>
  </conditionalFormatting>
  <conditionalFormatting sqref="G26">
    <cfRule type="expression" dxfId="3355" priority="3356">
      <formula>$C29="Minggu"</formula>
    </cfRule>
  </conditionalFormatting>
  <conditionalFormatting sqref="G26">
    <cfRule type="expression" dxfId="3354" priority="3355">
      <formula>$C29="Minggu"</formula>
    </cfRule>
  </conditionalFormatting>
  <conditionalFormatting sqref="G26">
    <cfRule type="expression" dxfId="3353" priority="3354">
      <formula>$C23="Minggu"</formula>
    </cfRule>
  </conditionalFormatting>
  <conditionalFormatting sqref="G26">
    <cfRule type="expression" dxfId="3352" priority="3353">
      <formula>$C29="Minggu"</formula>
    </cfRule>
  </conditionalFormatting>
  <conditionalFormatting sqref="G26">
    <cfRule type="expression" dxfId="3351" priority="3352">
      <formula>$C29="Minggu"</formula>
    </cfRule>
  </conditionalFormatting>
  <conditionalFormatting sqref="G26">
    <cfRule type="expression" dxfId="3350" priority="3351">
      <formula>$C29="Minggu"</formula>
    </cfRule>
  </conditionalFormatting>
  <conditionalFormatting sqref="G26">
    <cfRule type="expression" dxfId="3349" priority="3350">
      <formula>$C26="Minggu"</formula>
    </cfRule>
  </conditionalFormatting>
  <conditionalFormatting sqref="G26">
    <cfRule type="expression" dxfId="3348" priority="3349">
      <formula>$C29="Minggu"</formula>
    </cfRule>
  </conditionalFormatting>
  <conditionalFormatting sqref="G26">
    <cfRule type="expression" dxfId="3347" priority="3348">
      <formula>$C26="Minggu"</formula>
    </cfRule>
  </conditionalFormatting>
  <conditionalFormatting sqref="G26">
    <cfRule type="expression" dxfId="3346" priority="3347">
      <formula>$C29="Minggu"</formula>
    </cfRule>
  </conditionalFormatting>
  <conditionalFormatting sqref="G26">
    <cfRule type="expression" dxfId="3345" priority="3346">
      <formula>$C29="Minggu"</formula>
    </cfRule>
  </conditionalFormatting>
  <conditionalFormatting sqref="G26">
    <cfRule type="expression" dxfId="3344" priority="3345">
      <formula>$C26="Minggu"</formula>
    </cfRule>
  </conditionalFormatting>
  <conditionalFormatting sqref="G26">
    <cfRule type="expression" dxfId="3343" priority="3344">
      <formula>$C29="Minggu"</formula>
    </cfRule>
  </conditionalFormatting>
  <conditionalFormatting sqref="H26">
    <cfRule type="expression" dxfId="3342" priority="3343">
      <formula>$C26="Minggu"</formula>
    </cfRule>
  </conditionalFormatting>
  <conditionalFormatting sqref="H26">
    <cfRule type="expression" dxfId="3341" priority="3342">
      <formula>$C26="Minggu"</formula>
    </cfRule>
  </conditionalFormatting>
  <conditionalFormatting sqref="H26">
    <cfRule type="expression" dxfId="3340" priority="3341">
      <formula>$C26="Minggu"</formula>
    </cfRule>
  </conditionalFormatting>
  <conditionalFormatting sqref="H26">
    <cfRule type="expression" dxfId="3339" priority="3340">
      <formula>$C26="Minggu"</formula>
    </cfRule>
  </conditionalFormatting>
  <conditionalFormatting sqref="H26">
    <cfRule type="expression" dxfId="3338" priority="3339">
      <formula>$C26="Minggu"</formula>
    </cfRule>
  </conditionalFormatting>
  <conditionalFormatting sqref="H26">
    <cfRule type="expression" dxfId="3337" priority="3338">
      <formula>$C26="Minggu"</formula>
    </cfRule>
  </conditionalFormatting>
  <conditionalFormatting sqref="D27">
    <cfRule type="expression" dxfId="3336" priority="3337">
      <formula>$C30="Minggu"</formula>
    </cfRule>
  </conditionalFormatting>
  <conditionalFormatting sqref="D27">
    <cfRule type="expression" dxfId="3335" priority="3336">
      <formula>$C27="Minggu"</formula>
    </cfRule>
  </conditionalFormatting>
  <conditionalFormatting sqref="D27">
    <cfRule type="expression" dxfId="3334" priority="3335">
      <formula>#REF!="Minggu"</formula>
    </cfRule>
  </conditionalFormatting>
  <conditionalFormatting sqref="D27">
    <cfRule type="expression" dxfId="3333" priority="3334">
      <formula>$C27="Minggu"</formula>
    </cfRule>
  </conditionalFormatting>
  <conditionalFormatting sqref="D27">
    <cfRule type="expression" dxfId="3332" priority="3333">
      <formula>$C30="Minggu"</formula>
    </cfRule>
  </conditionalFormatting>
  <conditionalFormatting sqref="D27">
    <cfRule type="expression" dxfId="3331" priority="3332">
      <formula>$C30="Minggu"</formula>
    </cfRule>
  </conditionalFormatting>
  <conditionalFormatting sqref="D27">
    <cfRule type="expression" dxfId="3330" priority="3331">
      <formula>$C27="Minggu"</formula>
    </cfRule>
  </conditionalFormatting>
  <conditionalFormatting sqref="D27">
    <cfRule type="expression" dxfId="3329" priority="3330">
      <formula>$C30="Minggu"</formula>
    </cfRule>
  </conditionalFormatting>
  <conditionalFormatting sqref="D27">
    <cfRule type="expression" dxfId="3328" priority="3329">
      <formula>$C27="Minggu"</formula>
    </cfRule>
  </conditionalFormatting>
  <conditionalFormatting sqref="D27">
    <cfRule type="expression" dxfId="3327" priority="3328">
      <formula>$C30="Minggu"</formula>
    </cfRule>
  </conditionalFormatting>
  <conditionalFormatting sqref="D27">
    <cfRule type="expression" dxfId="3326" priority="3327">
      <formula>$C30="Minggu"</formula>
    </cfRule>
  </conditionalFormatting>
  <conditionalFormatting sqref="D27">
    <cfRule type="expression" dxfId="3325" priority="3326">
      <formula>$C30="Minggu"</formula>
    </cfRule>
  </conditionalFormatting>
  <conditionalFormatting sqref="D27">
    <cfRule type="expression" dxfId="3324" priority="3325">
      <formula>$C24="Minggu"</formula>
    </cfRule>
  </conditionalFormatting>
  <conditionalFormatting sqref="D27">
    <cfRule type="expression" dxfId="3323" priority="3324">
      <formula>$C30="Minggu"</formula>
    </cfRule>
  </conditionalFormatting>
  <conditionalFormatting sqref="D27">
    <cfRule type="expression" dxfId="3322" priority="3323">
      <formula>$C30="Minggu"</formula>
    </cfRule>
  </conditionalFormatting>
  <conditionalFormatting sqref="D27">
    <cfRule type="expression" dxfId="3321" priority="3322">
      <formula>$C30="Minggu"</formula>
    </cfRule>
  </conditionalFormatting>
  <conditionalFormatting sqref="D27">
    <cfRule type="expression" dxfId="3320" priority="3321">
      <formula>$C27="Minggu"</formula>
    </cfRule>
  </conditionalFormatting>
  <conditionalFormatting sqref="D27">
    <cfRule type="expression" dxfId="3319" priority="3320">
      <formula>$C30="Minggu"</formula>
    </cfRule>
  </conditionalFormatting>
  <conditionalFormatting sqref="D27">
    <cfRule type="expression" dxfId="3318" priority="3319">
      <formula>$C27="Minggu"</formula>
    </cfRule>
  </conditionalFormatting>
  <conditionalFormatting sqref="D27">
    <cfRule type="expression" dxfId="3317" priority="3318">
      <formula>$C30="Minggu"</formula>
    </cfRule>
  </conditionalFormatting>
  <conditionalFormatting sqref="D27">
    <cfRule type="expression" dxfId="3316" priority="3317">
      <formula>$C30="Minggu"</formula>
    </cfRule>
  </conditionalFormatting>
  <conditionalFormatting sqref="D27">
    <cfRule type="expression" dxfId="3315" priority="3316">
      <formula>$C27="Minggu"</formula>
    </cfRule>
  </conditionalFormatting>
  <conditionalFormatting sqref="D27">
    <cfRule type="expression" dxfId="3314" priority="3315">
      <formula>$C30="Minggu"</formula>
    </cfRule>
  </conditionalFormatting>
  <conditionalFormatting sqref="D27">
    <cfRule type="expression" dxfId="3313" priority="3314">
      <formula>$C27="Minggu"</formula>
    </cfRule>
  </conditionalFormatting>
  <conditionalFormatting sqref="D27">
    <cfRule type="expression" dxfId="3312" priority="3313">
      <formula>$C24="Minggu"</formula>
    </cfRule>
  </conditionalFormatting>
  <conditionalFormatting sqref="D27">
    <cfRule type="expression" dxfId="3311" priority="3312">
      <formula>$C27="Minggu"</formula>
    </cfRule>
  </conditionalFormatting>
  <conditionalFormatting sqref="D27">
    <cfRule type="expression" dxfId="3310" priority="3311">
      <formula>$C27="Minggu"</formula>
    </cfRule>
  </conditionalFormatting>
  <conditionalFormatting sqref="D27">
    <cfRule type="expression" dxfId="3309" priority="3310">
      <formula>$C27="Minggu"</formula>
    </cfRule>
  </conditionalFormatting>
  <conditionalFormatting sqref="D27">
    <cfRule type="expression" dxfId="3308" priority="3309">
      <formula>$C24="Minggu"</formula>
    </cfRule>
  </conditionalFormatting>
  <conditionalFormatting sqref="D27">
    <cfRule type="expression" dxfId="3307" priority="3308">
      <formula>$C27="Minggu"</formula>
    </cfRule>
  </conditionalFormatting>
  <conditionalFormatting sqref="D27">
    <cfRule type="expression" dxfId="3306" priority="3307">
      <formula>#REF!="Minggu"</formula>
    </cfRule>
  </conditionalFormatting>
  <conditionalFormatting sqref="G27">
    <cfRule type="expression" dxfId="3305" priority="3306">
      <formula>$C30="Minggu"</formula>
    </cfRule>
  </conditionalFormatting>
  <conditionalFormatting sqref="G27">
    <cfRule type="expression" dxfId="3304" priority="3305">
      <formula>$C27="Minggu"</formula>
    </cfRule>
  </conditionalFormatting>
  <conditionalFormatting sqref="G27">
    <cfRule type="expression" dxfId="3303" priority="3304">
      <formula>#REF!="Minggu"</formula>
    </cfRule>
  </conditionalFormatting>
  <conditionalFormatting sqref="G27">
    <cfRule type="expression" dxfId="3302" priority="3303">
      <formula>$C27="Minggu"</formula>
    </cfRule>
  </conditionalFormatting>
  <conditionalFormatting sqref="G27">
    <cfRule type="expression" dxfId="3301" priority="3302">
      <formula>$C30="Minggu"</formula>
    </cfRule>
  </conditionalFormatting>
  <conditionalFormatting sqref="G27">
    <cfRule type="expression" dxfId="3300" priority="3301">
      <formula>$C30="Minggu"</formula>
    </cfRule>
  </conditionalFormatting>
  <conditionalFormatting sqref="G27">
    <cfRule type="expression" dxfId="3299" priority="3300">
      <formula>$C27="Minggu"</formula>
    </cfRule>
  </conditionalFormatting>
  <conditionalFormatting sqref="G27">
    <cfRule type="expression" dxfId="3298" priority="3299">
      <formula>$C30="Minggu"</formula>
    </cfRule>
  </conditionalFormatting>
  <conditionalFormatting sqref="G27">
    <cfRule type="expression" dxfId="3297" priority="3298">
      <formula>$C27="Minggu"</formula>
    </cfRule>
  </conditionalFormatting>
  <conditionalFormatting sqref="G27">
    <cfRule type="expression" dxfId="3296" priority="3297">
      <formula>$C30="Minggu"</formula>
    </cfRule>
  </conditionalFormatting>
  <conditionalFormatting sqref="G27">
    <cfRule type="expression" dxfId="3295" priority="3296">
      <formula>$C30="Minggu"</formula>
    </cfRule>
  </conditionalFormatting>
  <conditionalFormatting sqref="G27">
    <cfRule type="expression" dxfId="3294" priority="3295">
      <formula>$C30="Minggu"</formula>
    </cfRule>
  </conditionalFormatting>
  <conditionalFormatting sqref="G27">
    <cfRule type="expression" dxfId="3293" priority="3294">
      <formula>$C24="Minggu"</formula>
    </cfRule>
  </conditionalFormatting>
  <conditionalFormatting sqref="G27">
    <cfRule type="expression" dxfId="3292" priority="3293">
      <formula>$C30="Minggu"</formula>
    </cfRule>
  </conditionalFormatting>
  <conditionalFormatting sqref="G27">
    <cfRule type="expression" dxfId="3291" priority="3292">
      <formula>$C30="Minggu"</formula>
    </cfRule>
  </conditionalFormatting>
  <conditionalFormatting sqref="G27">
    <cfRule type="expression" dxfId="3290" priority="3291">
      <formula>$C30="Minggu"</formula>
    </cfRule>
  </conditionalFormatting>
  <conditionalFormatting sqref="G27">
    <cfRule type="expression" dxfId="3289" priority="3290">
      <formula>$C27="Minggu"</formula>
    </cfRule>
  </conditionalFormatting>
  <conditionalFormatting sqref="G27">
    <cfRule type="expression" dxfId="3288" priority="3289">
      <formula>$C30="Minggu"</formula>
    </cfRule>
  </conditionalFormatting>
  <conditionalFormatting sqref="G27">
    <cfRule type="expression" dxfId="3287" priority="3288">
      <formula>$C27="Minggu"</formula>
    </cfRule>
  </conditionalFormatting>
  <conditionalFormatting sqref="G27">
    <cfRule type="expression" dxfId="3286" priority="3287">
      <formula>$C30="Minggu"</formula>
    </cfRule>
  </conditionalFormatting>
  <conditionalFormatting sqref="G27">
    <cfRule type="expression" dxfId="3285" priority="3286">
      <formula>$C30="Minggu"</formula>
    </cfRule>
  </conditionalFormatting>
  <conditionalFormatting sqref="G27">
    <cfRule type="expression" dxfId="3284" priority="3285">
      <formula>$C27="Minggu"</formula>
    </cfRule>
  </conditionalFormatting>
  <conditionalFormatting sqref="G27">
    <cfRule type="expression" dxfId="3283" priority="3284">
      <formula>$C30="Minggu"</formula>
    </cfRule>
  </conditionalFormatting>
  <conditionalFormatting sqref="G27">
    <cfRule type="expression" dxfId="3282" priority="3283">
      <formula>$C27="Minggu"</formula>
    </cfRule>
  </conditionalFormatting>
  <conditionalFormatting sqref="G27">
    <cfRule type="expression" dxfId="3281" priority="3282">
      <formula>$C24="Minggu"</formula>
    </cfRule>
  </conditionalFormatting>
  <conditionalFormatting sqref="G27">
    <cfRule type="expression" dxfId="3280" priority="3281">
      <formula>$C27="Minggu"</formula>
    </cfRule>
  </conditionalFormatting>
  <conditionalFormatting sqref="G27">
    <cfRule type="expression" dxfId="3279" priority="3280">
      <formula>$C27="Minggu"</formula>
    </cfRule>
  </conditionalFormatting>
  <conditionalFormatting sqref="G27">
    <cfRule type="expression" dxfId="3278" priority="3279">
      <formula>$C27="Minggu"</formula>
    </cfRule>
  </conditionalFormatting>
  <conditionalFormatting sqref="G27">
    <cfRule type="expression" dxfId="3277" priority="3278">
      <formula>$C24="Minggu"</formula>
    </cfRule>
  </conditionalFormatting>
  <conditionalFormatting sqref="G27">
    <cfRule type="expression" dxfId="3276" priority="3277">
      <formula>$C27="Minggu"</formula>
    </cfRule>
  </conditionalFormatting>
  <conditionalFormatting sqref="G27">
    <cfRule type="expression" dxfId="3275" priority="3276">
      <formula>#REF!="Minggu"</formula>
    </cfRule>
  </conditionalFormatting>
  <conditionalFormatting sqref="D30">
    <cfRule type="expression" dxfId="3274" priority="3275">
      <formula>$C30="Minggu"</formula>
    </cfRule>
  </conditionalFormatting>
  <conditionalFormatting sqref="D30">
    <cfRule type="expression" dxfId="3273" priority="3274">
      <formula>$C30="Minggu"</formula>
    </cfRule>
  </conditionalFormatting>
  <conditionalFormatting sqref="D30">
    <cfRule type="expression" dxfId="3272" priority="3273">
      <formula>$C27="Minggu"</formula>
    </cfRule>
  </conditionalFormatting>
  <conditionalFormatting sqref="D30">
    <cfRule type="expression" dxfId="3271" priority="3272">
      <formula>$C30="Minggu"</formula>
    </cfRule>
  </conditionalFormatting>
  <conditionalFormatting sqref="D30">
    <cfRule type="expression" dxfId="3270" priority="3271">
      <formula>$C30="Minggu"</formula>
    </cfRule>
  </conditionalFormatting>
  <conditionalFormatting sqref="D30">
    <cfRule type="expression" dxfId="3269" priority="3270">
      <formula>#REF!="Minggu"</formula>
    </cfRule>
  </conditionalFormatting>
  <conditionalFormatting sqref="D30">
    <cfRule type="expression" dxfId="3268" priority="3269">
      <formula>$C33="Minggu"</formula>
    </cfRule>
  </conditionalFormatting>
  <conditionalFormatting sqref="D30">
    <cfRule type="expression" dxfId="3267" priority="3268">
      <formula>#REF!="Minggu"</formula>
    </cfRule>
  </conditionalFormatting>
  <conditionalFormatting sqref="D30">
    <cfRule type="expression" dxfId="3266" priority="3267">
      <formula>$C30="Minggu"</formula>
    </cfRule>
  </conditionalFormatting>
  <conditionalFormatting sqref="D30">
    <cfRule type="expression" dxfId="3265" priority="3266">
      <formula>$C33="Minggu"</formula>
    </cfRule>
  </conditionalFormatting>
  <conditionalFormatting sqref="D30">
    <cfRule type="expression" dxfId="3264" priority="3265">
      <formula>$C30="Minggu"</formula>
    </cfRule>
  </conditionalFormatting>
  <conditionalFormatting sqref="D30">
    <cfRule type="expression" dxfId="3263" priority="3264">
      <formula>$C33="Minggu"</formula>
    </cfRule>
  </conditionalFormatting>
  <conditionalFormatting sqref="D30">
    <cfRule type="expression" dxfId="3262" priority="3263">
      <formula>$C30="Minggu"</formula>
    </cfRule>
  </conditionalFormatting>
  <conditionalFormatting sqref="D30">
    <cfRule type="expression" dxfId="3261" priority="3262">
      <formula>$C30="Minggu"</formula>
    </cfRule>
  </conditionalFormatting>
  <conditionalFormatting sqref="D30">
    <cfRule type="expression" dxfId="3260" priority="3261">
      <formula>$C33="Minggu"</formula>
    </cfRule>
  </conditionalFormatting>
  <conditionalFormatting sqref="D30">
    <cfRule type="expression" dxfId="3259" priority="3260">
      <formula>$C33="Minggu"</formula>
    </cfRule>
  </conditionalFormatting>
  <conditionalFormatting sqref="D30">
    <cfRule type="expression" dxfId="3258" priority="3259">
      <formula>$C30="Minggu"</formula>
    </cfRule>
  </conditionalFormatting>
  <conditionalFormatting sqref="D30">
    <cfRule type="expression" dxfId="3257" priority="3258">
      <formula>$C33="Minggu"</formula>
    </cfRule>
  </conditionalFormatting>
  <conditionalFormatting sqref="G30">
    <cfRule type="expression" dxfId="3256" priority="3257">
      <formula>$C30="Minggu"</formula>
    </cfRule>
  </conditionalFormatting>
  <conditionalFormatting sqref="G30">
    <cfRule type="expression" dxfId="3255" priority="3256">
      <formula>$C30="Minggu"</formula>
    </cfRule>
  </conditionalFormatting>
  <conditionalFormatting sqref="G30">
    <cfRule type="expression" dxfId="3254" priority="3255">
      <formula>$C27="Minggu"</formula>
    </cfRule>
  </conditionalFormatting>
  <conditionalFormatting sqref="G30">
    <cfRule type="expression" dxfId="3253" priority="3254">
      <formula>$C30="Minggu"</formula>
    </cfRule>
  </conditionalFormatting>
  <conditionalFormatting sqref="G30">
    <cfRule type="expression" dxfId="3252" priority="3253">
      <formula>$C30="Minggu"</formula>
    </cfRule>
  </conditionalFormatting>
  <conditionalFormatting sqref="G30">
    <cfRule type="expression" dxfId="3251" priority="3252">
      <formula>#REF!="Minggu"</formula>
    </cfRule>
  </conditionalFormatting>
  <conditionalFormatting sqref="G30">
    <cfRule type="expression" dxfId="3250" priority="3251">
      <formula>$C33="Minggu"</formula>
    </cfRule>
  </conditionalFormatting>
  <conditionalFormatting sqref="G30">
    <cfRule type="expression" dxfId="3249" priority="3250">
      <formula>#REF!="Minggu"</formula>
    </cfRule>
  </conditionalFormatting>
  <conditionalFormatting sqref="G30">
    <cfRule type="expression" dxfId="3248" priority="3249">
      <formula>$C30="Minggu"</formula>
    </cfRule>
  </conditionalFormatting>
  <conditionalFormatting sqref="G30">
    <cfRule type="expression" dxfId="3247" priority="3248">
      <formula>$C33="Minggu"</formula>
    </cfRule>
  </conditionalFormatting>
  <conditionalFormatting sqref="G30">
    <cfRule type="expression" dxfId="3246" priority="3247">
      <formula>$C30="Minggu"</formula>
    </cfRule>
  </conditionalFormatting>
  <conditionalFormatting sqref="G30">
    <cfRule type="expression" dxfId="3245" priority="3246">
      <formula>$C33="Minggu"</formula>
    </cfRule>
  </conditionalFormatting>
  <conditionalFormatting sqref="G30">
    <cfRule type="expression" dxfId="3244" priority="3245">
      <formula>$C30="Minggu"</formula>
    </cfRule>
  </conditionalFormatting>
  <conditionalFormatting sqref="G30">
    <cfRule type="expression" dxfId="3243" priority="3244">
      <formula>$C30="Minggu"</formula>
    </cfRule>
  </conditionalFormatting>
  <conditionalFormatting sqref="G30">
    <cfRule type="expression" dxfId="3242" priority="3243">
      <formula>$C33="Minggu"</formula>
    </cfRule>
  </conditionalFormatting>
  <conditionalFormatting sqref="G30">
    <cfRule type="expression" dxfId="3241" priority="3242">
      <formula>$C33="Minggu"</formula>
    </cfRule>
  </conditionalFormatting>
  <conditionalFormatting sqref="G30">
    <cfRule type="expression" dxfId="3240" priority="3241">
      <formula>$C30="Minggu"</formula>
    </cfRule>
  </conditionalFormatting>
  <conditionalFormatting sqref="G30">
    <cfRule type="expression" dxfId="3239" priority="3240">
      <formula>$C33="Minggu"</formula>
    </cfRule>
  </conditionalFormatting>
  <conditionalFormatting sqref="D31">
    <cfRule type="expression" dxfId="3238" priority="3239">
      <formula>$C31="Minggu"</formula>
    </cfRule>
  </conditionalFormatting>
  <conditionalFormatting sqref="D31">
    <cfRule type="expression" dxfId="3237" priority="3238">
      <formula>#REF!="Minggu"</formula>
    </cfRule>
  </conditionalFormatting>
  <conditionalFormatting sqref="D31">
    <cfRule type="expression" dxfId="3236" priority="3237">
      <formula>$C31="Minggu"</formula>
    </cfRule>
  </conditionalFormatting>
  <conditionalFormatting sqref="D31">
    <cfRule type="expression" dxfId="3235" priority="3236">
      <formula>$C28="Minggu"</formula>
    </cfRule>
  </conditionalFormatting>
  <conditionalFormatting sqref="D31">
    <cfRule type="expression" dxfId="3234" priority="3235">
      <formula>$C31="Minggu"</formula>
    </cfRule>
  </conditionalFormatting>
  <conditionalFormatting sqref="D31">
    <cfRule type="expression" dxfId="3233" priority="3234">
      <formula>$C31="Minggu"</formula>
    </cfRule>
  </conditionalFormatting>
  <conditionalFormatting sqref="D31">
    <cfRule type="expression" dxfId="3232" priority="3233">
      <formula>$C34="Minggu"</formula>
    </cfRule>
  </conditionalFormatting>
  <conditionalFormatting sqref="D31">
    <cfRule type="expression" dxfId="3231" priority="3232">
      <formula>#REF!="Minggu"</formula>
    </cfRule>
  </conditionalFormatting>
  <conditionalFormatting sqref="D31">
    <cfRule type="expression" dxfId="3230" priority="3231">
      <formula>$C31="Minggu"</formula>
    </cfRule>
  </conditionalFormatting>
  <conditionalFormatting sqref="D31">
    <cfRule type="expression" dxfId="3229" priority="3230">
      <formula>$C34="Minggu"</formula>
    </cfRule>
  </conditionalFormatting>
  <conditionalFormatting sqref="D31">
    <cfRule type="expression" dxfId="3228" priority="3229">
      <formula>$C31="Minggu"</formula>
    </cfRule>
  </conditionalFormatting>
  <conditionalFormatting sqref="D31">
    <cfRule type="expression" dxfId="3227" priority="3228">
      <formula>$C34="Minggu"</formula>
    </cfRule>
  </conditionalFormatting>
  <conditionalFormatting sqref="D31">
    <cfRule type="expression" dxfId="3226" priority="3227">
      <formula>$C31="Minggu"</formula>
    </cfRule>
  </conditionalFormatting>
  <conditionalFormatting sqref="D31">
    <cfRule type="expression" dxfId="3225" priority="3226">
      <formula>$C31="Minggu"</formula>
    </cfRule>
  </conditionalFormatting>
  <conditionalFormatting sqref="D31">
    <cfRule type="expression" dxfId="3224" priority="3225">
      <formula>$C34="Minggu"</formula>
    </cfRule>
  </conditionalFormatting>
  <conditionalFormatting sqref="D31">
    <cfRule type="expression" dxfId="3223" priority="3224">
      <formula>$C34="Minggu"</formula>
    </cfRule>
  </conditionalFormatting>
  <conditionalFormatting sqref="D31">
    <cfRule type="expression" dxfId="3222" priority="3223">
      <formula>$C31="Minggu"</formula>
    </cfRule>
  </conditionalFormatting>
  <conditionalFormatting sqref="D31">
    <cfRule type="expression" dxfId="3221" priority="3222">
      <formula>$C34="Minggu"</formula>
    </cfRule>
  </conditionalFormatting>
  <conditionalFormatting sqref="D31">
    <cfRule type="expression" dxfId="3220" priority="3221">
      <formula>$C31="Minggu"</formula>
    </cfRule>
  </conditionalFormatting>
  <conditionalFormatting sqref="D31">
    <cfRule type="expression" dxfId="3219" priority="3220">
      <formula>#REF!="Minggu"</formula>
    </cfRule>
  </conditionalFormatting>
  <conditionalFormatting sqref="D31">
    <cfRule type="expression" dxfId="3218" priority="3219">
      <formula>$C31="Minggu"</formula>
    </cfRule>
  </conditionalFormatting>
  <conditionalFormatting sqref="D31">
    <cfRule type="expression" dxfId="3217" priority="3218">
      <formula>$C31="Minggu"</formula>
    </cfRule>
  </conditionalFormatting>
  <conditionalFormatting sqref="D31">
    <cfRule type="expression" dxfId="3216" priority="3217">
      <formula>$C31="Minggu"</formula>
    </cfRule>
  </conditionalFormatting>
  <conditionalFormatting sqref="D31">
    <cfRule type="expression" dxfId="3215" priority="3216">
      <formula>$C31="Minggu"</formula>
    </cfRule>
  </conditionalFormatting>
  <conditionalFormatting sqref="D31">
    <cfRule type="expression" dxfId="3214" priority="3215">
      <formula>$C31="Minggu"</formula>
    </cfRule>
  </conditionalFormatting>
  <conditionalFormatting sqref="D31">
    <cfRule type="expression" dxfId="3213" priority="3214">
      <formula>$C31="Minggu"</formula>
    </cfRule>
  </conditionalFormatting>
  <conditionalFormatting sqref="D31">
    <cfRule type="expression" dxfId="3212" priority="3213">
      <formula>$C31="Minggu"</formula>
    </cfRule>
  </conditionalFormatting>
  <conditionalFormatting sqref="D31">
    <cfRule type="expression" dxfId="3211" priority="3212">
      <formula>$C31="Minggu"</formula>
    </cfRule>
  </conditionalFormatting>
  <conditionalFormatting sqref="D31">
    <cfRule type="expression" dxfId="3210" priority="3211">
      <formula>$C34="Minggu"</formula>
    </cfRule>
  </conditionalFormatting>
  <conditionalFormatting sqref="D31">
    <cfRule type="expression" dxfId="3209" priority="3210">
      <formula>#REF!="Minggu"</formula>
    </cfRule>
  </conditionalFormatting>
  <conditionalFormatting sqref="D31">
    <cfRule type="expression" dxfId="3208" priority="3209">
      <formula>$C31="Minggu"</formula>
    </cfRule>
  </conditionalFormatting>
  <conditionalFormatting sqref="D31">
    <cfRule type="expression" dxfId="3207" priority="3208">
      <formula>$C34="Minggu"</formula>
    </cfRule>
  </conditionalFormatting>
  <conditionalFormatting sqref="D31">
    <cfRule type="expression" dxfId="3206" priority="3207">
      <formula>$C31="Minggu"</formula>
    </cfRule>
  </conditionalFormatting>
  <conditionalFormatting sqref="D31">
    <cfRule type="expression" dxfId="3205" priority="3206">
      <formula>$C31="Minggu"</formula>
    </cfRule>
  </conditionalFormatting>
  <conditionalFormatting sqref="D31">
    <cfRule type="expression" dxfId="3204" priority="3205">
      <formula>$C34="Minggu"</formula>
    </cfRule>
  </conditionalFormatting>
  <conditionalFormatting sqref="D31">
    <cfRule type="expression" dxfId="3203" priority="3204">
      <formula>$C34="Minggu"</formula>
    </cfRule>
  </conditionalFormatting>
  <conditionalFormatting sqref="D31">
    <cfRule type="expression" dxfId="3202" priority="3203">
      <formula>$C31="Minggu"</formula>
    </cfRule>
  </conditionalFormatting>
  <conditionalFormatting sqref="D31">
    <cfRule type="expression" dxfId="3201" priority="3202">
      <formula>$C34="Minggu"</formula>
    </cfRule>
  </conditionalFormatting>
  <conditionalFormatting sqref="D31">
    <cfRule type="expression" dxfId="3200" priority="3201">
      <formula>$C31="Minggu"</formula>
    </cfRule>
  </conditionalFormatting>
  <conditionalFormatting sqref="D31">
    <cfRule type="expression" dxfId="3199" priority="3200">
      <formula>$C31="Minggu"</formula>
    </cfRule>
  </conditionalFormatting>
  <conditionalFormatting sqref="D31">
    <cfRule type="expression" dxfId="3198" priority="3199">
      <formula>$C31="Minggu"</formula>
    </cfRule>
  </conditionalFormatting>
  <conditionalFormatting sqref="D31">
    <cfRule type="expression" dxfId="3197" priority="3198">
      <formula>$C34="Minggu"</formula>
    </cfRule>
  </conditionalFormatting>
  <conditionalFormatting sqref="D31">
    <cfRule type="expression" dxfId="3196" priority="3197">
      <formula>$C34="Minggu"</formula>
    </cfRule>
  </conditionalFormatting>
  <conditionalFormatting sqref="D31">
    <cfRule type="expression" dxfId="3195" priority="3196">
      <formula>$C31="Minggu"</formula>
    </cfRule>
  </conditionalFormatting>
  <conditionalFormatting sqref="D31">
    <cfRule type="expression" dxfId="3194" priority="3195">
      <formula>$C34="Minggu"</formula>
    </cfRule>
  </conditionalFormatting>
  <conditionalFormatting sqref="D31">
    <cfRule type="expression" dxfId="3193" priority="3194">
      <formula>$C31="Minggu"</formula>
    </cfRule>
  </conditionalFormatting>
  <conditionalFormatting sqref="D31">
    <cfRule type="expression" dxfId="3192" priority="3193">
      <formula>$C31="Minggu"</formula>
    </cfRule>
  </conditionalFormatting>
  <conditionalFormatting sqref="D31">
    <cfRule type="expression" dxfId="3191" priority="3192">
      <formula>$C34="Minggu"</formula>
    </cfRule>
  </conditionalFormatting>
  <conditionalFormatting sqref="D31">
    <cfRule type="expression" dxfId="3190" priority="3191">
      <formula>$C31="Minggu"</formula>
    </cfRule>
  </conditionalFormatting>
  <conditionalFormatting sqref="D31">
    <cfRule type="expression" dxfId="3189" priority="3190">
      <formula>$C34="Minggu"</formula>
    </cfRule>
  </conditionalFormatting>
  <conditionalFormatting sqref="D31">
    <cfRule type="expression" dxfId="3188" priority="3189">
      <formula>$C31="Minggu"</formula>
    </cfRule>
  </conditionalFormatting>
  <conditionalFormatting sqref="D31">
    <cfRule type="expression" dxfId="3187" priority="3188">
      <formula>$C34="Minggu"</formula>
    </cfRule>
  </conditionalFormatting>
  <conditionalFormatting sqref="D31">
    <cfRule type="expression" dxfId="3186" priority="3187">
      <formula>$C34="Minggu"</formula>
    </cfRule>
  </conditionalFormatting>
  <conditionalFormatting sqref="D31">
    <cfRule type="expression" dxfId="3185" priority="3186">
      <formula>$C34="Minggu"</formula>
    </cfRule>
  </conditionalFormatting>
  <conditionalFormatting sqref="D31">
    <cfRule type="expression" dxfId="3184" priority="3185">
      <formula>$C28="Minggu"</formula>
    </cfRule>
  </conditionalFormatting>
  <conditionalFormatting sqref="G31">
    <cfRule type="expression" dxfId="3183" priority="3184">
      <formula>$C31="Minggu"</formula>
    </cfRule>
  </conditionalFormatting>
  <conditionalFormatting sqref="G31">
    <cfRule type="expression" dxfId="3182" priority="3183">
      <formula>#REF!="Minggu"</formula>
    </cfRule>
  </conditionalFormatting>
  <conditionalFormatting sqref="G31">
    <cfRule type="expression" dxfId="3181" priority="3182">
      <formula>$C31="Minggu"</formula>
    </cfRule>
  </conditionalFormatting>
  <conditionalFormatting sqref="G31">
    <cfRule type="expression" dxfId="3180" priority="3181">
      <formula>$C31="Minggu"</formula>
    </cfRule>
  </conditionalFormatting>
  <conditionalFormatting sqref="G31">
    <cfRule type="expression" dxfId="3179" priority="3180">
      <formula>$C31="Minggu"</formula>
    </cfRule>
  </conditionalFormatting>
  <conditionalFormatting sqref="G31">
    <cfRule type="expression" dxfId="3178" priority="3179">
      <formula>$C31="Minggu"</formula>
    </cfRule>
  </conditionalFormatting>
  <conditionalFormatting sqref="G31">
    <cfRule type="expression" dxfId="3177" priority="3178">
      <formula>$C31="Minggu"</formula>
    </cfRule>
  </conditionalFormatting>
  <conditionalFormatting sqref="G31">
    <cfRule type="expression" dxfId="3176" priority="3177">
      <formula>$C31="Minggu"</formula>
    </cfRule>
  </conditionalFormatting>
  <conditionalFormatting sqref="G31">
    <cfRule type="expression" dxfId="3175" priority="3176">
      <formula>$C31="Minggu"</formula>
    </cfRule>
  </conditionalFormatting>
  <conditionalFormatting sqref="G31">
    <cfRule type="expression" dxfId="3174" priority="3175">
      <formula>$C31="Minggu"</formula>
    </cfRule>
  </conditionalFormatting>
  <conditionalFormatting sqref="G31">
    <cfRule type="expression" dxfId="3173" priority="3174">
      <formula>$C34="Minggu"</formula>
    </cfRule>
  </conditionalFormatting>
  <conditionalFormatting sqref="G31">
    <cfRule type="expression" dxfId="3172" priority="3173">
      <formula>#REF!="Minggu"</formula>
    </cfRule>
  </conditionalFormatting>
  <conditionalFormatting sqref="G31">
    <cfRule type="expression" dxfId="3171" priority="3172">
      <formula>$C31="Minggu"</formula>
    </cfRule>
  </conditionalFormatting>
  <conditionalFormatting sqref="G31">
    <cfRule type="expression" dxfId="3170" priority="3171">
      <formula>$C34="Minggu"</formula>
    </cfRule>
  </conditionalFormatting>
  <conditionalFormatting sqref="G31">
    <cfRule type="expression" dxfId="3169" priority="3170">
      <formula>$C31="Minggu"</formula>
    </cfRule>
  </conditionalFormatting>
  <conditionalFormatting sqref="G31">
    <cfRule type="expression" dxfId="3168" priority="3169">
      <formula>$C31="Minggu"</formula>
    </cfRule>
  </conditionalFormatting>
  <conditionalFormatting sqref="G31">
    <cfRule type="expression" dxfId="3167" priority="3168">
      <formula>$C34="Minggu"</formula>
    </cfRule>
  </conditionalFormatting>
  <conditionalFormatting sqref="G31">
    <cfRule type="expression" dxfId="3166" priority="3167">
      <formula>$C34="Minggu"</formula>
    </cfRule>
  </conditionalFormatting>
  <conditionalFormatting sqref="G31">
    <cfRule type="expression" dxfId="3165" priority="3166">
      <formula>$C31="Minggu"</formula>
    </cfRule>
  </conditionalFormatting>
  <conditionalFormatting sqref="G31">
    <cfRule type="expression" dxfId="3164" priority="3165">
      <formula>$C34="Minggu"</formula>
    </cfRule>
  </conditionalFormatting>
  <conditionalFormatting sqref="G31">
    <cfRule type="expression" dxfId="3163" priority="3164">
      <formula>$C31="Minggu"</formula>
    </cfRule>
  </conditionalFormatting>
  <conditionalFormatting sqref="G31">
    <cfRule type="expression" dxfId="3162" priority="3163">
      <formula>$C31="Minggu"</formula>
    </cfRule>
  </conditionalFormatting>
  <conditionalFormatting sqref="G31">
    <cfRule type="expression" dxfId="3161" priority="3162">
      <formula>$C31="Minggu"</formula>
    </cfRule>
  </conditionalFormatting>
  <conditionalFormatting sqref="G31">
    <cfRule type="expression" dxfId="3160" priority="3161">
      <formula>$C34="Minggu"</formula>
    </cfRule>
  </conditionalFormatting>
  <conditionalFormatting sqref="G31">
    <cfRule type="expression" dxfId="3159" priority="3160">
      <formula>$C34="Minggu"</formula>
    </cfRule>
  </conditionalFormatting>
  <conditionalFormatting sqref="G31">
    <cfRule type="expression" dxfId="3158" priority="3159">
      <formula>$C31="Minggu"</formula>
    </cfRule>
  </conditionalFormatting>
  <conditionalFormatting sqref="G31">
    <cfRule type="expression" dxfId="3157" priority="3158">
      <formula>$C34="Minggu"</formula>
    </cfRule>
  </conditionalFormatting>
  <conditionalFormatting sqref="G31">
    <cfRule type="expression" dxfId="3156" priority="3157">
      <formula>$C31="Minggu"</formula>
    </cfRule>
  </conditionalFormatting>
  <conditionalFormatting sqref="G31">
    <cfRule type="expression" dxfId="3155" priority="3156">
      <formula>$C31="Minggu"</formula>
    </cfRule>
  </conditionalFormatting>
  <conditionalFormatting sqref="G31">
    <cfRule type="expression" dxfId="3154" priority="3155">
      <formula>$C34="Minggu"</formula>
    </cfRule>
  </conditionalFormatting>
  <conditionalFormatting sqref="G31">
    <cfRule type="expression" dxfId="3153" priority="3154">
      <formula>$C31="Minggu"</formula>
    </cfRule>
  </conditionalFormatting>
  <conditionalFormatting sqref="G31">
    <cfRule type="expression" dxfId="3152" priority="3153">
      <formula>$C34="Minggu"</formula>
    </cfRule>
  </conditionalFormatting>
  <conditionalFormatting sqref="G31">
    <cfRule type="expression" dxfId="3151" priority="3152">
      <formula>$C31="Minggu"</formula>
    </cfRule>
  </conditionalFormatting>
  <conditionalFormatting sqref="G31">
    <cfRule type="expression" dxfId="3150" priority="3151">
      <formula>$C34="Minggu"</formula>
    </cfRule>
  </conditionalFormatting>
  <conditionalFormatting sqref="G31">
    <cfRule type="expression" dxfId="3149" priority="3150">
      <formula>$C34="Minggu"</formula>
    </cfRule>
  </conditionalFormatting>
  <conditionalFormatting sqref="G31">
    <cfRule type="expression" dxfId="3148" priority="3149">
      <formula>$C34="Minggu"</formula>
    </cfRule>
  </conditionalFormatting>
  <conditionalFormatting sqref="G31">
    <cfRule type="expression" dxfId="3147" priority="3148">
      <formula>$C28="Minggu"</formula>
    </cfRule>
  </conditionalFormatting>
  <conditionalFormatting sqref="H31">
    <cfRule type="expression" dxfId="3146" priority="3147">
      <formula>$C31="Minggu"</formula>
    </cfRule>
  </conditionalFormatting>
  <conditionalFormatting sqref="H31">
    <cfRule type="expression" dxfId="3145" priority="3146">
      <formula>$C31="Minggu"</formula>
    </cfRule>
  </conditionalFormatting>
  <conditionalFormatting sqref="H31">
    <cfRule type="expression" dxfId="3144" priority="3145">
      <formula>$C31="Minggu"</formula>
    </cfRule>
  </conditionalFormatting>
  <conditionalFormatting sqref="H31">
    <cfRule type="expression" dxfId="3143" priority="3144">
      <formula>$C31="Minggu"</formula>
    </cfRule>
  </conditionalFormatting>
  <conditionalFormatting sqref="H31">
    <cfRule type="expression" dxfId="3142" priority="3143">
      <formula>$C31="Minggu"</formula>
    </cfRule>
  </conditionalFormatting>
  <conditionalFormatting sqref="H31">
    <cfRule type="expression" dxfId="3141" priority="3142">
      <formula>$C31="Minggu"</formula>
    </cfRule>
  </conditionalFormatting>
  <conditionalFormatting sqref="H31">
    <cfRule type="expression" dxfId="3140" priority="3141">
      <formula>$C31="Minggu"</formula>
    </cfRule>
  </conditionalFormatting>
  <conditionalFormatting sqref="H31">
    <cfRule type="expression" dxfId="3139" priority="3140">
      <formula>$C31="Minggu"</formula>
    </cfRule>
  </conditionalFormatting>
  <conditionalFormatting sqref="H31">
    <cfRule type="expression" dxfId="3138" priority="3139">
      <formula>$C31="Minggu"</formula>
    </cfRule>
  </conditionalFormatting>
  <conditionalFormatting sqref="D32">
    <cfRule type="expression" dxfId="3137" priority="3138">
      <formula>#REF!="Minggu"</formula>
    </cfRule>
  </conditionalFormatting>
  <conditionalFormatting sqref="D32">
    <cfRule type="expression" dxfId="3136" priority="3137">
      <formula>$C29="Minggu"</formula>
    </cfRule>
  </conditionalFormatting>
  <conditionalFormatting sqref="D32">
    <cfRule type="expression" dxfId="3135" priority="3136">
      <formula>$C32="Minggu"</formula>
    </cfRule>
  </conditionalFormatting>
  <conditionalFormatting sqref="D32">
    <cfRule type="expression" dxfId="3134" priority="3135">
      <formula>$C32="Minggu"</formula>
    </cfRule>
  </conditionalFormatting>
  <conditionalFormatting sqref="D32">
    <cfRule type="expression" dxfId="3133" priority="3134">
      <formula>$C32="Minggu"</formula>
    </cfRule>
  </conditionalFormatting>
  <conditionalFormatting sqref="D32">
    <cfRule type="expression" dxfId="3132" priority="3133">
      <formula>$C29="Minggu"</formula>
    </cfRule>
  </conditionalFormatting>
  <conditionalFormatting sqref="D32">
    <cfRule type="expression" dxfId="3131" priority="3132">
      <formula>$C32="Minggu"</formula>
    </cfRule>
  </conditionalFormatting>
  <conditionalFormatting sqref="D32">
    <cfRule type="expression" dxfId="3130" priority="3131">
      <formula>$C35="Minggu"</formula>
    </cfRule>
  </conditionalFormatting>
  <conditionalFormatting sqref="D32">
    <cfRule type="expression" dxfId="3129" priority="3130">
      <formula>$C32="Minggu"</formula>
    </cfRule>
  </conditionalFormatting>
  <conditionalFormatting sqref="D32">
    <cfRule type="expression" dxfId="3128" priority="3129">
      <formula>$C35="Minggu"</formula>
    </cfRule>
  </conditionalFormatting>
  <conditionalFormatting sqref="D32">
    <cfRule type="expression" dxfId="3127" priority="3128">
      <formula>$C35="Minggu"</formula>
    </cfRule>
  </conditionalFormatting>
  <conditionalFormatting sqref="D32">
    <cfRule type="expression" dxfId="3126" priority="3127">
      <formula>$C32="Minggu"</formula>
    </cfRule>
  </conditionalFormatting>
  <conditionalFormatting sqref="D32">
    <cfRule type="expression" dxfId="3125" priority="3126">
      <formula>$C35="Minggu"</formula>
    </cfRule>
  </conditionalFormatting>
  <conditionalFormatting sqref="D32">
    <cfRule type="expression" dxfId="3124" priority="3125">
      <formula>$C35="Minggu"</formula>
    </cfRule>
  </conditionalFormatting>
  <conditionalFormatting sqref="D32">
    <cfRule type="expression" dxfId="3123" priority="3124">
      <formula>$C35="Minggu"</formula>
    </cfRule>
  </conditionalFormatting>
  <conditionalFormatting sqref="D32">
    <cfRule type="expression" dxfId="3122" priority="3123">
      <formula>$C32="Minggu"</formula>
    </cfRule>
  </conditionalFormatting>
  <conditionalFormatting sqref="D32">
    <cfRule type="expression" dxfId="3121" priority="3122">
      <formula>$C35="Minggu"</formula>
    </cfRule>
  </conditionalFormatting>
  <conditionalFormatting sqref="D32">
    <cfRule type="expression" dxfId="3120" priority="3121">
      <formula>$C35="Minggu"</formula>
    </cfRule>
  </conditionalFormatting>
  <conditionalFormatting sqref="D32">
    <cfRule type="expression" dxfId="3119" priority="3120">
      <formula>$C35="Minggu"</formula>
    </cfRule>
  </conditionalFormatting>
  <conditionalFormatting sqref="D32">
    <cfRule type="expression" dxfId="3118" priority="3119">
      <formula>$C32="Minggu"</formula>
    </cfRule>
  </conditionalFormatting>
  <conditionalFormatting sqref="D32">
    <cfRule type="expression" dxfId="3117" priority="3118">
      <formula>$C35="Minggu"</formula>
    </cfRule>
  </conditionalFormatting>
  <conditionalFormatting sqref="D32">
    <cfRule type="expression" dxfId="3116" priority="3117">
      <formula>$C35="Minggu"</formula>
    </cfRule>
  </conditionalFormatting>
  <conditionalFormatting sqref="D32">
    <cfRule type="expression" dxfId="3115" priority="3116">
      <formula>$C35="Minggu"</formula>
    </cfRule>
  </conditionalFormatting>
  <conditionalFormatting sqref="D32">
    <cfRule type="expression" dxfId="3114" priority="3115">
      <formula>$C32="Minggu"</formula>
    </cfRule>
  </conditionalFormatting>
  <conditionalFormatting sqref="D32">
    <cfRule type="expression" dxfId="3113" priority="3114">
      <formula>$C35="Minggu"</formula>
    </cfRule>
  </conditionalFormatting>
  <conditionalFormatting sqref="D32">
    <cfRule type="expression" dxfId="3112" priority="3113">
      <formula>$C35="Minggu"</formula>
    </cfRule>
  </conditionalFormatting>
  <conditionalFormatting sqref="D32">
    <cfRule type="expression" dxfId="3111" priority="3112">
      <formula>$C35="Minggu"</formula>
    </cfRule>
  </conditionalFormatting>
  <conditionalFormatting sqref="D32">
    <cfRule type="expression" dxfId="3110" priority="3111">
      <formula>$C32="Minggu"</formula>
    </cfRule>
  </conditionalFormatting>
  <conditionalFormatting sqref="G32">
    <cfRule type="expression" dxfId="3109" priority="3110">
      <formula>#REF!="Minggu"</formula>
    </cfRule>
  </conditionalFormatting>
  <conditionalFormatting sqref="G32">
    <cfRule type="expression" dxfId="3108" priority="3109">
      <formula>$C29="Minggu"</formula>
    </cfRule>
  </conditionalFormatting>
  <conditionalFormatting sqref="G32">
    <cfRule type="expression" dxfId="3107" priority="3108">
      <formula>$C32="Minggu"</formula>
    </cfRule>
  </conditionalFormatting>
  <conditionalFormatting sqref="G32">
    <cfRule type="expression" dxfId="3106" priority="3107">
      <formula>$C32="Minggu"</formula>
    </cfRule>
  </conditionalFormatting>
  <conditionalFormatting sqref="G32">
    <cfRule type="expression" dxfId="3105" priority="3106">
      <formula>$C32="Minggu"</formula>
    </cfRule>
  </conditionalFormatting>
  <conditionalFormatting sqref="G32">
    <cfRule type="expression" dxfId="3104" priority="3105">
      <formula>$C29="Minggu"</formula>
    </cfRule>
  </conditionalFormatting>
  <conditionalFormatting sqref="G32">
    <cfRule type="expression" dxfId="3103" priority="3104">
      <formula>$C32="Minggu"</formula>
    </cfRule>
  </conditionalFormatting>
  <conditionalFormatting sqref="G32">
    <cfRule type="expression" dxfId="3102" priority="3103">
      <formula>$C35="Minggu"</formula>
    </cfRule>
  </conditionalFormatting>
  <conditionalFormatting sqref="G32">
    <cfRule type="expression" dxfId="3101" priority="3102">
      <formula>$C32="Minggu"</formula>
    </cfRule>
  </conditionalFormatting>
  <conditionalFormatting sqref="G32">
    <cfRule type="expression" dxfId="3100" priority="3101">
      <formula>$C35="Minggu"</formula>
    </cfRule>
  </conditionalFormatting>
  <conditionalFormatting sqref="G32">
    <cfRule type="expression" dxfId="3099" priority="3100">
      <formula>$C35="Minggu"</formula>
    </cfRule>
  </conditionalFormatting>
  <conditionalFormatting sqref="G32">
    <cfRule type="expression" dxfId="3098" priority="3099">
      <formula>$C32="Minggu"</formula>
    </cfRule>
  </conditionalFormatting>
  <conditionalFormatting sqref="G32">
    <cfRule type="expression" dxfId="3097" priority="3098">
      <formula>$C35="Minggu"</formula>
    </cfRule>
  </conditionalFormatting>
  <conditionalFormatting sqref="G32">
    <cfRule type="expression" dxfId="3096" priority="3097">
      <formula>$C35="Minggu"</formula>
    </cfRule>
  </conditionalFormatting>
  <conditionalFormatting sqref="G32">
    <cfRule type="expression" dxfId="3095" priority="3096">
      <formula>$C35="Minggu"</formula>
    </cfRule>
  </conditionalFormatting>
  <conditionalFormatting sqref="G32">
    <cfRule type="expression" dxfId="3094" priority="3095">
      <formula>$C32="Minggu"</formula>
    </cfRule>
  </conditionalFormatting>
  <conditionalFormatting sqref="G32">
    <cfRule type="expression" dxfId="3093" priority="3094">
      <formula>$C35="Minggu"</formula>
    </cfRule>
  </conditionalFormatting>
  <conditionalFormatting sqref="G32">
    <cfRule type="expression" dxfId="3092" priority="3093">
      <formula>$C35="Minggu"</formula>
    </cfRule>
  </conditionalFormatting>
  <conditionalFormatting sqref="G32">
    <cfRule type="expression" dxfId="3091" priority="3092">
      <formula>$C35="Minggu"</formula>
    </cfRule>
  </conditionalFormatting>
  <conditionalFormatting sqref="G32">
    <cfRule type="expression" dxfId="3090" priority="3091">
      <formula>$C32="Minggu"</formula>
    </cfRule>
  </conditionalFormatting>
  <conditionalFormatting sqref="G32">
    <cfRule type="expression" dxfId="3089" priority="3090">
      <formula>$C35="Minggu"</formula>
    </cfRule>
  </conditionalFormatting>
  <conditionalFormatting sqref="G32">
    <cfRule type="expression" dxfId="3088" priority="3089">
      <formula>$C35="Minggu"</formula>
    </cfRule>
  </conditionalFormatting>
  <conditionalFormatting sqref="G32">
    <cfRule type="expression" dxfId="3087" priority="3088">
      <formula>$C35="Minggu"</formula>
    </cfRule>
  </conditionalFormatting>
  <conditionalFormatting sqref="G32">
    <cfRule type="expression" dxfId="3086" priority="3087">
      <formula>$C32="Minggu"</formula>
    </cfRule>
  </conditionalFormatting>
  <conditionalFormatting sqref="G32">
    <cfRule type="expression" dxfId="3085" priority="3086">
      <formula>$C35="Minggu"</formula>
    </cfRule>
  </conditionalFormatting>
  <conditionalFormatting sqref="G32">
    <cfRule type="expression" dxfId="3084" priority="3085">
      <formula>$C35="Minggu"</formula>
    </cfRule>
  </conditionalFormatting>
  <conditionalFormatting sqref="G32">
    <cfRule type="expression" dxfId="3083" priority="3084">
      <formula>$C35="Minggu"</formula>
    </cfRule>
  </conditionalFormatting>
  <conditionalFormatting sqref="G32">
    <cfRule type="expression" dxfId="3082" priority="3083">
      <formula>$C32="Minggu"</formula>
    </cfRule>
  </conditionalFormatting>
  <conditionalFormatting sqref="D33">
    <cfRule type="expression" dxfId="3081" priority="3082">
      <formula>$C36="Minggu"</formula>
    </cfRule>
  </conditionalFormatting>
  <conditionalFormatting sqref="D33">
    <cfRule type="expression" dxfId="3080" priority="3081">
      <formula>$C33="Minggu"</formula>
    </cfRule>
  </conditionalFormatting>
  <conditionalFormatting sqref="D33">
    <cfRule type="expression" dxfId="3079" priority="3080">
      <formula>$C36="Minggu"</formula>
    </cfRule>
  </conditionalFormatting>
  <conditionalFormatting sqref="D33">
    <cfRule type="expression" dxfId="3078" priority="3079">
      <formula>$C33="Minggu"</formula>
    </cfRule>
  </conditionalFormatting>
  <conditionalFormatting sqref="D33">
    <cfRule type="expression" dxfId="3077" priority="3078">
      <formula>$C33="Minggu"</formula>
    </cfRule>
  </conditionalFormatting>
  <conditionalFormatting sqref="D33">
    <cfRule type="expression" dxfId="3076" priority="3077">
      <formula>$C36="Minggu"</formula>
    </cfRule>
  </conditionalFormatting>
  <conditionalFormatting sqref="D33">
    <cfRule type="expression" dxfId="3075" priority="3076">
      <formula>$C36="Minggu"</formula>
    </cfRule>
  </conditionalFormatting>
  <conditionalFormatting sqref="D33">
    <cfRule type="expression" dxfId="3074" priority="3075">
      <formula>$C33="Minggu"</formula>
    </cfRule>
  </conditionalFormatting>
  <conditionalFormatting sqref="D33">
    <cfRule type="expression" dxfId="3073" priority="3074">
      <formula>$C36="Minggu"</formula>
    </cfRule>
  </conditionalFormatting>
  <conditionalFormatting sqref="D33">
    <cfRule type="expression" dxfId="3072" priority="3073">
      <formula>$C33="Minggu"</formula>
    </cfRule>
  </conditionalFormatting>
  <conditionalFormatting sqref="D33">
    <cfRule type="expression" dxfId="3071" priority="3072">
      <formula>$C33="Minggu"</formula>
    </cfRule>
  </conditionalFormatting>
  <conditionalFormatting sqref="D33">
    <cfRule type="expression" dxfId="3070" priority="3071">
      <formula>$C36="Minggu"</formula>
    </cfRule>
  </conditionalFormatting>
  <conditionalFormatting sqref="D33">
    <cfRule type="expression" dxfId="3069" priority="3070">
      <formula>$C36="Minggu"</formula>
    </cfRule>
  </conditionalFormatting>
  <conditionalFormatting sqref="D33">
    <cfRule type="expression" dxfId="3068" priority="3069">
      <formula>$C33="Minggu"</formula>
    </cfRule>
  </conditionalFormatting>
  <conditionalFormatting sqref="D33">
    <cfRule type="expression" dxfId="3067" priority="3068">
      <formula>$C36="Minggu"</formula>
    </cfRule>
  </conditionalFormatting>
  <conditionalFormatting sqref="D33">
    <cfRule type="expression" dxfId="3066" priority="3067">
      <formula>$C33="Minggu"</formula>
    </cfRule>
  </conditionalFormatting>
  <conditionalFormatting sqref="D33">
    <cfRule type="expression" dxfId="3065" priority="3066">
      <formula>$C36="Minggu"</formula>
    </cfRule>
  </conditionalFormatting>
  <conditionalFormatting sqref="D33">
    <cfRule type="expression" dxfId="3064" priority="3065">
      <formula>$C36="Minggu"</formula>
    </cfRule>
  </conditionalFormatting>
  <conditionalFormatting sqref="D33">
    <cfRule type="expression" dxfId="3063" priority="3064">
      <formula>$C36="Minggu"</formula>
    </cfRule>
  </conditionalFormatting>
  <conditionalFormatting sqref="D33">
    <cfRule type="expression" dxfId="3062" priority="3063">
      <formula>$C30="Minggu"</formula>
    </cfRule>
  </conditionalFormatting>
  <conditionalFormatting sqref="D33">
    <cfRule type="expression" dxfId="3061" priority="3062">
      <formula>$C36="Minggu"</formula>
    </cfRule>
  </conditionalFormatting>
  <conditionalFormatting sqref="D33">
    <cfRule type="expression" dxfId="3060" priority="3061">
      <formula>$C36="Minggu"</formula>
    </cfRule>
  </conditionalFormatting>
  <conditionalFormatting sqref="D33">
    <cfRule type="expression" dxfId="3059" priority="3060">
      <formula>$C36="Minggu"</formula>
    </cfRule>
  </conditionalFormatting>
  <conditionalFormatting sqref="D33">
    <cfRule type="expression" dxfId="3058" priority="3059">
      <formula>$C33="Minggu"</formula>
    </cfRule>
  </conditionalFormatting>
  <conditionalFormatting sqref="D33">
    <cfRule type="expression" dxfId="3057" priority="3058">
      <formula>$C36="Minggu"</formula>
    </cfRule>
  </conditionalFormatting>
  <conditionalFormatting sqref="D33">
    <cfRule type="expression" dxfId="3056" priority="3057">
      <formula>$C33="Minggu"</formula>
    </cfRule>
  </conditionalFormatting>
  <conditionalFormatting sqref="D33">
    <cfRule type="expression" dxfId="3055" priority="3056">
      <formula>$C36="Minggu"</formula>
    </cfRule>
  </conditionalFormatting>
  <conditionalFormatting sqref="D33">
    <cfRule type="expression" dxfId="3054" priority="3055">
      <formula>$C36="Minggu"</formula>
    </cfRule>
  </conditionalFormatting>
  <conditionalFormatting sqref="D33">
    <cfRule type="expression" dxfId="3053" priority="3054">
      <formula>$C33="Minggu"</formula>
    </cfRule>
  </conditionalFormatting>
  <conditionalFormatting sqref="D33">
    <cfRule type="expression" dxfId="3052" priority="3053">
      <formula>$C36="Minggu"</formula>
    </cfRule>
  </conditionalFormatting>
  <conditionalFormatting sqref="G33">
    <cfRule type="expression" dxfId="3051" priority="3052">
      <formula>$C36="Minggu"</formula>
    </cfRule>
  </conditionalFormatting>
  <conditionalFormatting sqref="G33">
    <cfRule type="expression" dxfId="3050" priority="3051">
      <formula>$C33="Minggu"</formula>
    </cfRule>
  </conditionalFormatting>
  <conditionalFormatting sqref="G33">
    <cfRule type="expression" dxfId="3049" priority="3050">
      <formula>$C36="Minggu"</formula>
    </cfRule>
  </conditionalFormatting>
  <conditionalFormatting sqref="G33">
    <cfRule type="expression" dxfId="3048" priority="3049">
      <formula>$C33="Minggu"</formula>
    </cfRule>
  </conditionalFormatting>
  <conditionalFormatting sqref="G33">
    <cfRule type="expression" dxfId="3047" priority="3048">
      <formula>$C33="Minggu"</formula>
    </cfRule>
  </conditionalFormatting>
  <conditionalFormatting sqref="G33">
    <cfRule type="expression" dxfId="3046" priority="3047">
      <formula>$C36="Minggu"</formula>
    </cfRule>
  </conditionalFormatting>
  <conditionalFormatting sqref="G33">
    <cfRule type="expression" dxfId="3045" priority="3046">
      <formula>$C36="Minggu"</formula>
    </cfRule>
  </conditionalFormatting>
  <conditionalFormatting sqref="G33">
    <cfRule type="expression" dxfId="3044" priority="3045">
      <formula>$C33="Minggu"</formula>
    </cfRule>
  </conditionalFormatting>
  <conditionalFormatting sqref="G33">
    <cfRule type="expression" dxfId="3043" priority="3044">
      <formula>$C36="Minggu"</formula>
    </cfRule>
  </conditionalFormatting>
  <conditionalFormatting sqref="G33">
    <cfRule type="expression" dxfId="3042" priority="3043">
      <formula>$C33="Minggu"</formula>
    </cfRule>
  </conditionalFormatting>
  <conditionalFormatting sqref="G33">
    <cfRule type="expression" dxfId="3041" priority="3042">
      <formula>$C33="Minggu"</formula>
    </cfRule>
  </conditionalFormatting>
  <conditionalFormatting sqref="G33">
    <cfRule type="expression" dxfId="3040" priority="3041">
      <formula>$C36="Minggu"</formula>
    </cfRule>
  </conditionalFormatting>
  <conditionalFormatting sqref="G33">
    <cfRule type="expression" dxfId="3039" priority="3040">
      <formula>$C36="Minggu"</formula>
    </cfRule>
  </conditionalFormatting>
  <conditionalFormatting sqref="G33">
    <cfRule type="expression" dxfId="3038" priority="3039">
      <formula>$C33="Minggu"</formula>
    </cfRule>
  </conditionalFormatting>
  <conditionalFormatting sqref="G33">
    <cfRule type="expression" dxfId="3037" priority="3038">
      <formula>$C36="Minggu"</formula>
    </cfRule>
  </conditionalFormatting>
  <conditionalFormatting sqref="G33">
    <cfRule type="expression" dxfId="3036" priority="3037">
      <formula>$C33="Minggu"</formula>
    </cfRule>
  </conditionalFormatting>
  <conditionalFormatting sqref="G33">
    <cfRule type="expression" dxfId="3035" priority="3036">
      <formula>$C36="Minggu"</formula>
    </cfRule>
  </conditionalFormatting>
  <conditionalFormatting sqref="G33">
    <cfRule type="expression" dxfId="3034" priority="3035">
      <formula>$C36="Minggu"</formula>
    </cfRule>
  </conditionalFormatting>
  <conditionalFormatting sqref="G33">
    <cfRule type="expression" dxfId="3033" priority="3034">
      <formula>$C36="Minggu"</formula>
    </cfRule>
  </conditionalFormatting>
  <conditionalFormatting sqref="G33">
    <cfRule type="expression" dxfId="3032" priority="3033">
      <formula>$C30="Minggu"</formula>
    </cfRule>
  </conditionalFormatting>
  <conditionalFormatting sqref="G33">
    <cfRule type="expression" dxfId="3031" priority="3032">
      <formula>$C36="Minggu"</formula>
    </cfRule>
  </conditionalFormatting>
  <conditionalFormatting sqref="G33">
    <cfRule type="expression" dxfId="3030" priority="3031">
      <formula>$C36="Minggu"</formula>
    </cfRule>
  </conditionalFormatting>
  <conditionalFormatting sqref="G33">
    <cfRule type="expression" dxfId="3029" priority="3030">
      <formula>$C36="Minggu"</formula>
    </cfRule>
  </conditionalFormatting>
  <conditionalFormatting sqref="G33">
    <cfRule type="expression" dxfId="3028" priority="3029">
      <formula>$C33="Minggu"</formula>
    </cfRule>
  </conditionalFormatting>
  <conditionalFormatting sqref="G33">
    <cfRule type="expression" dxfId="3027" priority="3028">
      <formula>$C36="Minggu"</formula>
    </cfRule>
  </conditionalFormatting>
  <conditionalFormatting sqref="G33">
    <cfRule type="expression" dxfId="3026" priority="3027">
      <formula>$C33="Minggu"</formula>
    </cfRule>
  </conditionalFormatting>
  <conditionalFormatting sqref="G33">
    <cfRule type="expression" dxfId="3025" priority="3026">
      <formula>$C36="Minggu"</formula>
    </cfRule>
  </conditionalFormatting>
  <conditionalFormatting sqref="G33">
    <cfRule type="expression" dxfId="3024" priority="3025">
      <formula>$C36="Minggu"</formula>
    </cfRule>
  </conditionalFormatting>
  <conditionalFormatting sqref="G33">
    <cfRule type="expression" dxfId="3023" priority="3024">
      <formula>$C33="Minggu"</formula>
    </cfRule>
  </conditionalFormatting>
  <conditionalFormatting sqref="G33">
    <cfRule type="expression" dxfId="3022" priority="3023">
      <formula>$C36="Minggu"</formula>
    </cfRule>
  </conditionalFormatting>
  <conditionalFormatting sqref="E33">
    <cfRule type="expression" dxfId="3021" priority="3022">
      <formula>$C33="Minggu"</formula>
    </cfRule>
  </conditionalFormatting>
  <conditionalFormatting sqref="E33">
    <cfRule type="expression" dxfId="3020" priority="3021">
      <formula>$C33="Minggu"</formula>
    </cfRule>
  </conditionalFormatting>
  <conditionalFormatting sqref="E33">
    <cfRule type="expression" dxfId="3019" priority="3020">
      <formula>$C33="Minggu"</formula>
    </cfRule>
  </conditionalFormatting>
  <conditionalFormatting sqref="E33">
    <cfRule type="expression" dxfId="3018" priority="3019">
      <formula>$C33="Minggu"</formula>
    </cfRule>
  </conditionalFormatting>
  <conditionalFormatting sqref="E33">
    <cfRule type="expression" dxfId="3017" priority="3018">
      <formula>$C33="Minggu"</formula>
    </cfRule>
  </conditionalFormatting>
  <conditionalFormatting sqref="E33">
    <cfRule type="expression" dxfId="3016" priority="3017">
      <formula>$C33="Minggu"</formula>
    </cfRule>
  </conditionalFormatting>
  <conditionalFormatting sqref="A34:B34 D34:I34">
    <cfRule type="expression" dxfId="3015" priority="3016">
      <formula>#REF!="Minggu"</formula>
    </cfRule>
  </conditionalFormatting>
  <conditionalFormatting sqref="B34">
    <cfRule type="expression" dxfId="3014" priority="3015">
      <formula>$C31="Minggu"</formula>
    </cfRule>
  </conditionalFormatting>
  <conditionalFormatting sqref="B34 D34 G34">
    <cfRule type="expression" dxfId="3013" priority="3014">
      <formula>#REF!="Minggu"</formula>
    </cfRule>
  </conditionalFormatting>
  <conditionalFormatting sqref="D34 G34">
    <cfRule type="expression" dxfId="3012" priority="3013">
      <formula>#REF!="Minggu"</formula>
    </cfRule>
  </conditionalFormatting>
  <conditionalFormatting sqref="D34">
    <cfRule type="expression" dxfId="3011" priority="3012">
      <formula>$C34="Minggu"</formula>
    </cfRule>
  </conditionalFormatting>
  <conditionalFormatting sqref="G34">
    <cfRule type="expression" dxfId="3010" priority="3011">
      <formula>$C34="Minggu"</formula>
    </cfRule>
  </conditionalFormatting>
  <conditionalFormatting sqref="B34">
    <cfRule type="expression" dxfId="3009" priority="3010">
      <formula>$C34="Minggu"</formula>
    </cfRule>
  </conditionalFormatting>
  <conditionalFormatting sqref="B34">
    <cfRule type="expression" dxfId="3008" priority="3009">
      <formula>$C34="Minggu"</formula>
    </cfRule>
  </conditionalFormatting>
  <conditionalFormatting sqref="B34">
    <cfRule type="expression" dxfId="3007" priority="3008">
      <formula>$C34="Minggu"</formula>
    </cfRule>
  </conditionalFormatting>
  <conditionalFormatting sqref="D34">
    <cfRule type="expression" dxfId="3006" priority="3007">
      <formula>$C31="Minggu"</formula>
    </cfRule>
  </conditionalFormatting>
  <conditionalFormatting sqref="D34">
    <cfRule type="expression" dxfId="3005" priority="3006">
      <formula>$C34="Minggu"</formula>
    </cfRule>
  </conditionalFormatting>
  <conditionalFormatting sqref="G34">
    <cfRule type="expression" dxfId="3004" priority="3005">
      <formula>$C31="Minggu"</formula>
    </cfRule>
  </conditionalFormatting>
  <conditionalFormatting sqref="G34">
    <cfRule type="expression" dxfId="3003" priority="3004">
      <formula>$C34="Minggu"</formula>
    </cfRule>
  </conditionalFormatting>
  <conditionalFormatting sqref="E34">
    <cfRule type="expression" dxfId="3002" priority="3003">
      <formula>$C34="Minggu"</formula>
    </cfRule>
  </conditionalFormatting>
  <conditionalFormatting sqref="E34">
    <cfRule type="expression" dxfId="3001" priority="3002">
      <formula>$C34="Minggu"</formula>
    </cfRule>
  </conditionalFormatting>
  <conditionalFormatting sqref="E34">
    <cfRule type="expression" dxfId="3000" priority="3001">
      <formula>$C34="Minggu"</formula>
    </cfRule>
  </conditionalFormatting>
  <conditionalFormatting sqref="H34">
    <cfRule type="expression" dxfId="2999" priority="3000">
      <formula>$C34="Minggu"</formula>
    </cfRule>
  </conditionalFormatting>
  <conditionalFormatting sqref="H34">
    <cfRule type="expression" dxfId="2998" priority="2999">
      <formula>$C34="Minggu"</formula>
    </cfRule>
  </conditionalFormatting>
  <conditionalFormatting sqref="H34">
    <cfRule type="expression" dxfId="2997" priority="2998">
      <formula>$C34="Minggu"</formula>
    </cfRule>
  </conditionalFormatting>
  <conditionalFormatting sqref="B34">
    <cfRule type="expression" dxfId="2996" priority="2997">
      <formula>$C31="Minggu"</formula>
    </cfRule>
  </conditionalFormatting>
  <conditionalFormatting sqref="B34">
    <cfRule type="expression" dxfId="2995" priority="2996">
      <formula>$C34="Minggu"</formula>
    </cfRule>
  </conditionalFormatting>
  <conditionalFormatting sqref="D34">
    <cfRule type="expression" dxfId="2994" priority="2995">
      <formula>$C34="Minggu"</formula>
    </cfRule>
  </conditionalFormatting>
  <conditionalFormatting sqref="D34">
    <cfRule type="expression" dxfId="2993" priority="2994">
      <formula>$C34="Minggu"</formula>
    </cfRule>
  </conditionalFormatting>
  <conditionalFormatting sqref="D34">
    <cfRule type="expression" dxfId="2992" priority="2993">
      <formula>$C34="Minggu"</formula>
    </cfRule>
  </conditionalFormatting>
  <conditionalFormatting sqref="D34">
    <cfRule type="expression" dxfId="2991" priority="2992">
      <formula>$C34="Minggu"</formula>
    </cfRule>
  </conditionalFormatting>
  <conditionalFormatting sqref="D34">
    <cfRule type="expression" dxfId="2990" priority="2991">
      <formula>$C34="Minggu"</formula>
    </cfRule>
  </conditionalFormatting>
  <conditionalFormatting sqref="D34">
    <cfRule type="expression" dxfId="2989" priority="2990">
      <formula>$C34="Minggu"</formula>
    </cfRule>
  </conditionalFormatting>
  <conditionalFormatting sqref="G34">
    <cfRule type="expression" dxfId="2988" priority="2989">
      <formula>$C34="Minggu"</formula>
    </cfRule>
  </conditionalFormatting>
  <conditionalFormatting sqref="G34">
    <cfRule type="expression" dxfId="2987" priority="2988">
      <formula>$C34="Minggu"</formula>
    </cfRule>
  </conditionalFormatting>
  <conditionalFormatting sqref="G34">
    <cfRule type="expression" dxfId="2986" priority="2987">
      <formula>$C34="Minggu"</formula>
    </cfRule>
  </conditionalFormatting>
  <conditionalFormatting sqref="G34">
    <cfRule type="expression" dxfId="2985" priority="2986">
      <formula>$C34="Minggu"</formula>
    </cfRule>
  </conditionalFormatting>
  <conditionalFormatting sqref="G34">
    <cfRule type="expression" dxfId="2984" priority="2985">
      <formula>$C34="Minggu"</formula>
    </cfRule>
  </conditionalFormatting>
  <conditionalFormatting sqref="G34">
    <cfRule type="expression" dxfId="2983" priority="2984">
      <formula>$C34="Minggu"</formula>
    </cfRule>
  </conditionalFormatting>
  <conditionalFormatting sqref="H34">
    <cfRule type="expression" dxfId="2982" priority="2983">
      <formula>$C34="Minggu"</formula>
    </cfRule>
  </conditionalFormatting>
  <conditionalFormatting sqref="H34">
    <cfRule type="expression" dxfId="2981" priority="2982">
      <formula>$C34="Minggu"</formula>
    </cfRule>
  </conditionalFormatting>
  <conditionalFormatting sqref="H34">
    <cfRule type="expression" dxfId="2980" priority="2981">
      <formula>$C34="Minggu"</formula>
    </cfRule>
  </conditionalFormatting>
  <conditionalFormatting sqref="B34 D34 G34">
    <cfRule type="expression" dxfId="2979" priority="2980">
      <formula>#REF!="Minggu"</formula>
    </cfRule>
  </conditionalFormatting>
  <conditionalFormatting sqref="B34">
    <cfRule type="expression" dxfId="2978" priority="2979">
      <formula>$C37="Minggu"</formula>
    </cfRule>
  </conditionalFormatting>
  <conditionalFormatting sqref="B34">
    <cfRule type="expression" dxfId="2977" priority="2978">
      <formula>$C34="Minggu"</formula>
    </cfRule>
  </conditionalFormatting>
  <conditionalFormatting sqref="B34">
    <cfRule type="expression" dxfId="2976" priority="2977">
      <formula>$C37="Minggu"</formula>
    </cfRule>
  </conditionalFormatting>
  <conditionalFormatting sqref="B34">
    <cfRule type="expression" dxfId="2975" priority="2976">
      <formula>$C37="Minggu"</formula>
    </cfRule>
  </conditionalFormatting>
  <conditionalFormatting sqref="B34">
    <cfRule type="expression" dxfId="2974" priority="2975">
      <formula>$C34="Minggu"</formula>
    </cfRule>
  </conditionalFormatting>
  <conditionalFormatting sqref="B34">
    <cfRule type="expression" dxfId="2973" priority="2974">
      <formula>$C37="Minggu"</formula>
    </cfRule>
  </conditionalFormatting>
  <conditionalFormatting sqref="B34">
    <cfRule type="expression" dxfId="2972" priority="2973">
      <formula>$C37="Minggu"</formula>
    </cfRule>
  </conditionalFormatting>
  <conditionalFormatting sqref="B34">
    <cfRule type="expression" dxfId="2971" priority="2972">
      <formula>$C37="Minggu"</formula>
    </cfRule>
  </conditionalFormatting>
  <conditionalFormatting sqref="B34">
    <cfRule type="expression" dxfId="2970" priority="2971">
      <formula>$C34="Minggu"</formula>
    </cfRule>
  </conditionalFormatting>
  <conditionalFormatting sqref="B34">
    <cfRule type="expression" dxfId="2969" priority="2970">
      <formula>$C37="Minggu"</formula>
    </cfRule>
  </conditionalFormatting>
  <conditionalFormatting sqref="B34">
    <cfRule type="expression" dxfId="2968" priority="2969">
      <formula>$C37="Minggu"</formula>
    </cfRule>
  </conditionalFormatting>
  <conditionalFormatting sqref="B34">
    <cfRule type="expression" dxfId="2967" priority="2968">
      <formula>$C37="Minggu"</formula>
    </cfRule>
  </conditionalFormatting>
  <conditionalFormatting sqref="B34">
    <cfRule type="expression" dxfId="2966" priority="2967">
      <formula>$C34="Minggu"</formula>
    </cfRule>
  </conditionalFormatting>
  <conditionalFormatting sqref="B34">
    <cfRule type="expression" dxfId="2965" priority="2966">
      <formula>$C37="Minggu"</formula>
    </cfRule>
  </conditionalFormatting>
  <conditionalFormatting sqref="B34">
    <cfRule type="expression" dxfId="2964" priority="2965">
      <formula>$C37="Minggu"</formula>
    </cfRule>
  </conditionalFormatting>
  <conditionalFormatting sqref="B34">
    <cfRule type="expression" dxfId="2963" priority="2964">
      <formula>$C37="Minggu"</formula>
    </cfRule>
  </conditionalFormatting>
  <conditionalFormatting sqref="B34">
    <cfRule type="expression" dxfId="2962" priority="2963">
      <formula>$C34="Minggu"</formula>
    </cfRule>
  </conditionalFormatting>
  <conditionalFormatting sqref="B34">
    <cfRule type="expression" dxfId="2961" priority="2962">
      <formula>$C37="Minggu"</formula>
    </cfRule>
  </conditionalFormatting>
  <conditionalFormatting sqref="B34">
    <cfRule type="expression" dxfId="2960" priority="2961">
      <formula>$C37="Minggu"</formula>
    </cfRule>
  </conditionalFormatting>
  <conditionalFormatting sqref="B34">
    <cfRule type="expression" dxfId="2959" priority="2960">
      <formula>$C37="Minggu"</formula>
    </cfRule>
  </conditionalFormatting>
  <conditionalFormatting sqref="B34">
    <cfRule type="expression" dxfId="2958" priority="2959">
      <formula>$C34="Minggu"</formula>
    </cfRule>
  </conditionalFormatting>
  <conditionalFormatting sqref="D34">
    <cfRule type="expression" dxfId="2957" priority="2958">
      <formula>$C37="Minggu"</formula>
    </cfRule>
  </conditionalFormatting>
  <conditionalFormatting sqref="D34">
    <cfRule type="expression" dxfId="2956" priority="2957">
      <formula>$C34="Minggu"</formula>
    </cfRule>
  </conditionalFormatting>
  <conditionalFormatting sqref="D34">
    <cfRule type="expression" dxfId="2955" priority="2956">
      <formula>$C37="Minggu"</formula>
    </cfRule>
  </conditionalFormatting>
  <conditionalFormatting sqref="D34">
    <cfRule type="expression" dxfId="2954" priority="2955">
      <formula>$C34="Minggu"</formula>
    </cfRule>
  </conditionalFormatting>
  <conditionalFormatting sqref="D34">
    <cfRule type="expression" dxfId="2953" priority="2954">
      <formula>$C34="Minggu"</formula>
    </cfRule>
  </conditionalFormatting>
  <conditionalFormatting sqref="D34">
    <cfRule type="expression" dxfId="2952" priority="2953">
      <formula>$C37="Minggu"</formula>
    </cfRule>
  </conditionalFormatting>
  <conditionalFormatting sqref="D34">
    <cfRule type="expression" dxfId="2951" priority="2952">
      <formula>$C37="Minggu"</formula>
    </cfRule>
  </conditionalFormatting>
  <conditionalFormatting sqref="D34">
    <cfRule type="expression" dxfId="2950" priority="2951">
      <formula>$C34="Minggu"</formula>
    </cfRule>
  </conditionalFormatting>
  <conditionalFormatting sqref="D34">
    <cfRule type="expression" dxfId="2949" priority="2950">
      <formula>$C37="Minggu"</formula>
    </cfRule>
  </conditionalFormatting>
  <conditionalFormatting sqref="D34">
    <cfRule type="expression" dxfId="2948" priority="2949">
      <formula>$C34="Minggu"</formula>
    </cfRule>
  </conditionalFormatting>
  <conditionalFormatting sqref="D34">
    <cfRule type="expression" dxfId="2947" priority="2948">
      <formula>$C34="Minggu"</formula>
    </cfRule>
  </conditionalFormatting>
  <conditionalFormatting sqref="D34">
    <cfRule type="expression" dxfId="2946" priority="2947">
      <formula>$C37="Minggu"</formula>
    </cfRule>
  </conditionalFormatting>
  <conditionalFormatting sqref="D34">
    <cfRule type="expression" dxfId="2945" priority="2946">
      <formula>$C37="Minggu"</formula>
    </cfRule>
  </conditionalFormatting>
  <conditionalFormatting sqref="D34">
    <cfRule type="expression" dxfId="2944" priority="2945">
      <formula>$C34="Minggu"</formula>
    </cfRule>
  </conditionalFormatting>
  <conditionalFormatting sqref="D34">
    <cfRule type="expression" dxfId="2943" priority="2944">
      <formula>$C37="Minggu"</formula>
    </cfRule>
  </conditionalFormatting>
  <conditionalFormatting sqref="D34">
    <cfRule type="expression" dxfId="2942" priority="2943">
      <formula>$C34="Minggu"</formula>
    </cfRule>
  </conditionalFormatting>
  <conditionalFormatting sqref="D34">
    <cfRule type="expression" dxfId="2941" priority="2942">
      <formula>$C37="Minggu"</formula>
    </cfRule>
  </conditionalFormatting>
  <conditionalFormatting sqref="D34">
    <cfRule type="expression" dxfId="2940" priority="2941">
      <formula>$C37="Minggu"</formula>
    </cfRule>
  </conditionalFormatting>
  <conditionalFormatting sqref="D34">
    <cfRule type="expression" dxfId="2939" priority="2940">
      <formula>$C37="Minggu"</formula>
    </cfRule>
  </conditionalFormatting>
  <conditionalFormatting sqref="D34">
    <cfRule type="expression" dxfId="2938" priority="2939">
      <formula>$C31="Minggu"</formula>
    </cfRule>
  </conditionalFormatting>
  <conditionalFormatting sqref="D34">
    <cfRule type="expression" dxfId="2937" priority="2938">
      <formula>$C37="Minggu"</formula>
    </cfRule>
  </conditionalFormatting>
  <conditionalFormatting sqref="D34">
    <cfRule type="expression" dxfId="2936" priority="2937">
      <formula>$C37="Minggu"</formula>
    </cfRule>
  </conditionalFormatting>
  <conditionalFormatting sqref="D34">
    <cfRule type="expression" dxfId="2935" priority="2936">
      <formula>$C37="Minggu"</formula>
    </cfRule>
  </conditionalFormatting>
  <conditionalFormatting sqref="D34">
    <cfRule type="expression" dxfId="2934" priority="2935">
      <formula>$C34="Minggu"</formula>
    </cfRule>
  </conditionalFormatting>
  <conditionalFormatting sqref="D34">
    <cfRule type="expression" dxfId="2933" priority="2934">
      <formula>$C37="Minggu"</formula>
    </cfRule>
  </conditionalFormatting>
  <conditionalFormatting sqref="D34">
    <cfRule type="expression" dxfId="2932" priority="2933">
      <formula>$C34="Minggu"</formula>
    </cfRule>
  </conditionalFormatting>
  <conditionalFormatting sqref="D34">
    <cfRule type="expression" dxfId="2931" priority="2932">
      <formula>$C37="Minggu"</formula>
    </cfRule>
  </conditionalFormatting>
  <conditionalFormatting sqref="D34">
    <cfRule type="expression" dxfId="2930" priority="2931">
      <formula>$C37="Minggu"</formula>
    </cfRule>
  </conditionalFormatting>
  <conditionalFormatting sqref="D34">
    <cfRule type="expression" dxfId="2929" priority="2930">
      <formula>$C34="Minggu"</formula>
    </cfRule>
  </conditionalFormatting>
  <conditionalFormatting sqref="D34">
    <cfRule type="expression" dxfId="2928" priority="2929">
      <formula>$C37="Minggu"</formula>
    </cfRule>
  </conditionalFormatting>
  <conditionalFormatting sqref="G34">
    <cfRule type="expression" dxfId="2927" priority="2928">
      <formula>$C37="Minggu"</formula>
    </cfRule>
  </conditionalFormatting>
  <conditionalFormatting sqref="G34">
    <cfRule type="expression" dxfId="2926" priority="2927">
      <formula>$C34="Minggu"</formula>
    </cfRule>
  </conditionalFormatting>
  <conditionalFormatting sqref="G34">
    <cfRule type="expression" dxfId="2925" priority="2926">
      <formula>$C37="Minggu"</formula>
    </cfRule>
  </conditionalFormatting>
  <conditionalFormatting sqref="G34">
    <cfRule type="expression" dxfId="2924" priority="2925">
      <formula>$C34="Minggu"</formula>
    </cfRule>
  </conditionalFormatting>
  <conditionalFormatting sqref="G34">
    <cfRule type="expression" dxfId="2923" priority="2924">
      <formula>$C34="Minggu"</formula>
    </cfRule>
  </conditionalFormatting>
  <conditionalFormatting sqref="G34">
    <cfRule type="expression" dxfId="2922" priority="2923">
      <formula>$C37="Minggu"</formula>
    </cfRule>
  </conditionalFormatting>
  <conditionalFormatting sqref="G34">
    <cfRule type="expression" dxfId="2921" priority="2922">
      <formula>$C37="Minggu"</formula>
    </cfRule>
  </conditionalFormatting>
  <conditionalFormatting sqref="G34">
    <cfRule type="expression" dxfId="2920" priority="2921">
      <formula>$C34="Minggu"</formula>
    </cfRule>
  </conditionalFormatting>
  <conditionalFormatting sqref="G34">
    <cfRule type="expression" dxfId="2919" priority="2920">
      <formula>$C37="Minggu"</formula>
    </cfRule>
  </conditionalFormatting>
  <conditionalFormatting sqref="G34">
    <cfRule type="expression" dxfId="2918" priority="2919">
      <formula>$C34="Minggu"</formula>
    </cfRule>
  </conditionalFormatting>
  <conditionalFormatting sqref="G34">
    <cfRule type="expression" dxfId="2917" priority="2918">
      <formula>$C34="Minggu"</formula>
    </cfRule>
  </conditionalFormatting>
  <conditionalFormatting sqref="G34">
    <cfRule type="expression" dxfId="2916" priority="2917">
      <formula>$C37="Minggu"</formula>
    </cfRule>
  </conditionalFormatting>
  <conditionalFormatting sqref="G34">
    <cfRule type="expression" dxfId="2915" priority="2916">
      <formula>$C37="Minggu"</formula>
    </cfRule>
  </conditionalFormatting>
  <conditionalFormatting sqref="G34">
    <cfRule type="expression" dxfId="2914" priority="2915">
      <formula>$C34="Minggu"</formula>
    </cfRule>
  </conditionalFormatting>
  <conditionalFormatting sqref="G34">
    <cfRule type="expression" dxfId="2913" priority="2914">
      <formula>$C37="Minggu"</formula>
    </cfRule>
  </conditionalFormatting>
  <conditionalFormatting sqref="G34">
    <cfRule type="expression" dxfId="2912" priority="2913">
      <formula>$C34="Minggu"</formula>
    </cfRule>
  </conditionalFormatting>
  <conditionalFormatting sqref="G34">
    <cfRule type="expression" dxfId="2911" priority="2912">
      <formula>$C37="Minggu"</formula>
    </cfRule>
  </conditionalFormatting>
  <conditionalFormatting sqref="G34">
    <cfRule type="expression" dxfId="2910" priority="2911">
      <formula>$C37="Minggu"</formula>
    </cfRule>
  </conditionalFormatting>
  <conditionalFormatting sqref="G34">
    <cfRule type="expression" dxfId="2909" priority="2910">
      <formula>$C37="Minggu"</formula>
    </cfRule>
  </conditionalFormatting>
  <conditionalFormatting sqref="G34">
    <cfRule type="expression" dxfId="2908" priority="2909">
      <formula>$C31="Minggu"</formula>
    </cfRule>
  </conditionalFormatting>
  <conditionalFormatting sqref="G34">
    <cfRule type="expression" dxfId="2907" priority="2908">
      <formula>$C37="Minggu"</formula>
    </cfRule>
  </conditionalFormatting>
  <conditionalFormatting sqref="G34">
    <cfRule type="expression" dxfId="2906" priority="2907">
      <formula>$C37="Minggu"</formula>
    </cfRule>
  </conditionalFormatting>
  <conditionalFormatting sqref="G34">
    <cfRule type="expression" dxfId="2905" priority="2906">
      <formula>$C37="Minggu"</formula>
    </cfRule>
  </conditionalFormatting>
  <conditionalFormatting sqref="G34">
    <cfRule type="expression" dxfId="2904" priority="2905">
      <formula>$C34="Minggu"</formula>
    </cfRule>
  </conditionalFormatting>
  <conditionalFormatting sqref="G34">
    <cfRule type="expression" dxfId="2903" priority="2904">
      <formula>$C37="Minggu"</formula>
    </cfRule>
  </conditionalFormatting>
  <conditionalFormatting sqref="G34">
    <cfRule type="expression" dxfId="2902" priority="2903">
      <formula>$C34="Minggu"</formula>
    </cfRule>
  </conditionalFormatting>
  <conditionalFormatting sqref="G34">
    <cfRule type="expression" dxfId="2901" priority="2902">
      <formula>$C37="Minggu"</formula>
    </cfRule>
  </conditionalFormatting>
  <conditionalFormatting sqref="G34">
    <cfRule type="expression" dxfId="2900" priority="2901">
      <formula>$C37="Minggu"</formula>
    </cfRule>
  </conditionalFormatting>
  <conditionalFormatting sqref="G34">
    <cfRule type="expression" dxfId="2899" priority="2900">
      <formula>$C34="Minggu"</formula>
    </cfRule>
  </conditionalFormatting>
  <conditionalFormatting sqref="G34">
    <cfRule type="expression" dxfId="2898" priority="2899">
      <formula>$C37="Minggu"</formula>
    </cfRule>
  </conditionalFormatting>
  <conditionalFormatting sqref="E34">
    <cfRule type="expression" dxfId="2897" priority="2898">
      <formula>$C34="Minggu"</formula>
    </cfRule>
  </conditionalFormatting>
  <conditionalFormatting sqref="E34">
    <cfRule type="expression" dxfId="2896" priority="2897">
      <formula>$C34="Minggu"</formula>
    </cfRule>
  </conditionalFormatting>
  <conditionalFormatting sqref="E34">
    <cfRule type="expression" dxfId="2895" priority="2896">
      <formula>$C34="Minggu"</formula>
    </cfRule>
  </conditionalFormatting>
  <conditionalFormatting sqref="E34">
    <cfRule type="expression" dxfId="2894" priority="2895">
      <formula>$C34="Minggu"</formula>
    </cfRule>
  </conditionalFormatting>
  <conditionalFormatting sqref="E34">
    <cfRule type="expression" dxfId="2893" priority="2894">
      <formula>$C34="Minggu"</formula>
    </cfRule>
  </conditionalFormatting>
  <conditionalFormatting sqref="E34">
    <cfRule type="expression" dxfId="2892" priority="2893">
      <formula>$C34="Minggu"</formula>
    </cfRule>
  </conditionalFormatting>
  <conditionalFormatting sqref="B35:D35 G35">
    <cfRule type="expression" dxfId="2891" priority="2892">
      <formula>$C35="Minggu"</formula>
    </cfRule>
  </conditionalFormatting>
  <conditionalFormatting sqref="A35:B35 D35:I35">
    <cfRule type="expression" dxfId="2890" priority="2891">
      <formula>#REF!="Minggu"</formula>
    </cfRule>
  </conditionalFormatting>
  <conditionalFormatting sqref="B35">
    <cfRule type="expression" dxfId="2889" priority="2890">
      <formula>$C32="Minggu"</formula>
    </cfRule>
  </conditionalFormatting>
  <conditionalFormatting sqref="B35 D35 G35">
    <cfRule type="expression" dxfId="2888" priority="2889">
      <formula>#REF!="Minggu"</formula>
    </cfRule>
  </conditionalFormatting>
  <conditionalFormatting sqref="D35 G35">
    <cfRule type="expression" dxfId="2887" priority="2888">
      <formula>#REF!="Minggu"</formula>
    </cfRule>
  </conditionalFormatting>
  <conditionalFormatting sqref="D35">
    <cfRule type="expression" dxfId="2886" priority="2887">
      <formula>$C35="Minggu"</formula>
    </cfRule>
  </conditionalFormatting>
  <conditionalFormatting sqref="G35">
    <cfRule type="expression" dxfId="2885" priority="2886">
      <formula>$C35="Minggu"</formula>
    </cfRule>
  </conditionalFormatting>
  <conditionalFormatting sqref="B35">
    <cfRule type="expression" dxfId="2884" priority="2885">
      <formula>$C35="Minggu"</formula>
    </cfRule>
  </conditionalFormatting>
  <conditionalFormatting sqref="B35">
    <cfRule type="expression" dxfId="2883" priority="2884">
      <formula>$C35="Minggu"</formula>
    </cfRule>
  </conditionalFormatting>
  <conditionalFormatting sqref="B35">
    <cfRule type="expression" dxfId="2882" priority="2883">
      <formula>$C35="Minggu"</formula>
    </cfRule>
  </conditionalFormatting>
  <conditionalFormatting sqref="D35">
    <cfRule type="expression" dxfId="2881" priority="2882">
      <formula>$C32="Minggu"</formula>
    </cfRule>
  </conditionalFormatting>
  <conditionalFormatting sqref="D35">
    <cfRule type="expression" dxfId="2880" priority="2881">
      <formula>$C35="Minggu"</formula>
    </cfRule>
  </conditionalFormatting>
  <conditionalFormatting sqref="G35">
    <cfRule type="expression" dxfId="2879" priority="2880">
      <formula>$C32="Minggu"</formula>
    </cfRule>
  </conditionalFormatting>
  <conditionalFormatting sqref="G35">
    <cfRule type="expression" dxfId="2878" priority="2879">
      <formula>$C35="Minggu"</formula>
    </cfRule>
  </conditionalFormatting>
  <conditionalFormatting sqref="E35">
    <cfRule type="expression" dxfId="2877" priority="2878">
      <formula>$C35="Minggu"</formula>
    </cfRule>
  </conditionalFormatting>
  <conditionalFormatting sqref="E35">
    <cfRule type="expression" dxfId="2876" priority="2877">
      <formula>$C35="Minggu"</formula>
    </cfRule>
  </conditionalFormatting>
  <conditionalFormatting sqref="E35">
    <cfRule type="expression" dxfId="2875" priority="2876">
      <formula>$C35="Minggu"</formula>
    </cfRule>
  </conditionalFormatting>
  <conditionalFormatting sqref="H35">
    <cfRule type="expression" dxfId="2874" priority="2875">
      <formula>$C35="Minggu"</formula>
    </cfRule>
  </conditionalFormatting>
  <conditionalFormatting sqref="H35">
    <cfRule type="expression" dxfId="2873" priority="2874">
      <formula>$C35="Minggu"</formula>
    </cfRule>
  </conditionalFormatting>
  <conditionalFormatting sqref="H35">
    <cfRule type="expression" dxfId="2872" priority="2873">
      <formula>$C35="Minggu"</formula>
    </cfRule>
  </conditionalFormatting>
  <conditionalFormatting sqref="B35">
    <cfRule type="expression" dxfId="2871" priority="2872">
      <formula>$C32="Minggu"</formula>
    </cfRule>
  </conditionalFormatting>
  <conditionalFormatting sqref="B35">
    <cfRule type="expression" dxfId="2870" priority="2871">
      <formula>$C35="Minggu"</formula>
    </cfRule>
  </conditionalFormatting>
  <conditionalFormatting sqref="D35">
    <cfRule type="expression" dxfId="2869" priority="2870">
      <formula>$C35="Minggu"</formula>
    </cfRule>
  </conditionalFormatting>
  <conditionalFormatting sqref="D35">
    <cfRule type="expression" dxfId="2868" priority="2869">
      <formula>$C35="Minggu"</formula>
    </cfRule>
  </conditionalFormatting>
  <conditionalFormatting sqref="D35">
    <cfRule type="expression" dxfId="2867" priority="2868">
      <formula>$C35="Minggu"</formula>
    </cfRule>
  </conditionalFormatting>
  <conditionalFormatting sqref="D35">
    <cfRule type="expression" dxfId="2866" priority="2867">
      <formula>$C35="Minggu"</formula>
    </cfRule>
  </conditionalFormatting>
  <conditionalFormatting sqref="D35">
    <cfRule type="expression" dxfId="2865" priority="2866">
      <formula>$C35="Minggu"</formula>
    </cfRule>
  </conditionalFormatting>
  <conditionalFormatting sqref="D35">
    <cfRule type="expression" dxfId="2864" priority="2865">
      <formula>$C35="Minggu"</formula>
    </cfRule>
  </conditionalFormatting>
  <conditionalFormatting sqref="G35">
    <cfRule type="expression" dxfId="2863" priority="2864">
      <formula>$C35="Minggu"</formula>
    </cfRule>
  </conditionalFormatting>
  <conditionalFormatting sqref="G35">
    <cfRule type="expression" dxfId="2862" priority="2863">
      <formula>$C35="Minggu"</formula>
    </cfRule>
  </conditionalFormatting>
  <conditionalFormatting sqref="G35">
    <cfRule type="expression" dxfId="2861" priority="2862">
      <formula>$C35="Minggu"</formula>
    </cfRule>
  </conditionalFormatting>
  <conditionalFormatting sqref="G35">
    <cfRule type="expression" dxfId="2860" priority="2861">
      <formula>$C35="Minggu"</formula>
    </cfRule>
  </conditionalFormatting>
  <conditionalFormatting sqref="G35">
    <cfRule type="expression" dxfId="2859" priority="2860">
      <formula>$C35="Minggu"</formula>
    </cfRule>
  </conditionalFormatting>
  <conditionalFormatting sqref="G35">
    <cfRule type="expression" dxfId="2858" priority="2859">
      <formula>$C35="Minggu"</formula>
    </cfRule>
  </conditionalFormatting>
  <conditionalFormatting sqref="H35">
    <cfRule type="expression" dxfId="2857" priority="2858">
      <formula>$C35="Minggu"</formula>
    </cfRule>
  </conditionalFormatting>
  <conditionalFormatting sqref="H35">
    <cfRule type="expression" dxfId="2856" priority="2857">
      <formula>$C35="Minggu"</formula>
    </cfRule>
  </conditionalFormatting>
  <conditionalFormatting sqref="H35">
    <cfRule type="expression" dxfId="2855" priority="2856">
      <formula>$C35="Minggu"</formula>
    </cfRule>
  </conditionalFormatting>
  <conditionalFormatting sqref="B35 D35 G35">
    <cfRule type="expression" dxfId="2854" priority="2855">
      <formula>#REF!="Minggu"</formula>
    </cfRule>
  </conditionalFormatting>
  <conditionalFormatting sqref="B35">
    <cfRule type="expression" dxfId="2853" priority="2854">
      <formula>$C38="Minggu"</formula>
    </cfRule>
  </conditionalFormatting>
  <conditionalFormatting sqref="B35">
    <cfRule type="expression" dxfId="2852" priority="2853">
      <formula>$C35="Minggu"</formula>
    </cfRule>
  </conditionalFormatting>
  <conditionalFormatting sqref="B35">
    <cfRule type="expression" dxfId="2851" priority="2852">
      <formula>$C38="Minggu"</formula>
    </cfRule>
  </conditionalFormatting>
  <conditionalFormatting sqref="B35">
    <cfRule type="expression" dxfId="2850" priority="2851">
      <formula>$C38="Minggu"</formula>
    </cfRule>
  </conditionalFormatting>
  <conditionalFormatting sqref="B35">
    <cfRule type="expression" dxfId="2849" priority="2850">
      <formula>$C35="Minggu"</formula>
    </cfRule>
  </conditionalFormatting>
  <conditionalFormatting sqref="B35">
    <cfRule type="expression" dxfId="2848" priority="2849">
      <formula>$C38="Minggu"</formula>
    </cfRule>
  </conditionalFormatting>
  <conditionalFormatting sqref="B35">
    <cfRule type="expression" dxfId="2847" priority="2848">
      <formula>$C38="Minggu"</formula>
    </cfRule>
  </conditionalFormatting>
  <conditionalFormatting sqref="B35">
    <cfRule type="expression" dxfId="2846" priority="2847">
      <formula>$C38="Minggu"</formula>
    </cfRule>
  </conditionalFormatting>
  <conditionalFormatting sqref="B35">
    <cfRule type="expression" dxfId="2845" priority="2846">
      <formula>$C35="Minggu"</formula>
    </cfRule>
  </conditionalFormatting>
  <conditionalFormatting sqref="B35">
    <cfRule type="expression" dxfId="2844" priority="2845">
      <formula>$C38="Minggu"</formula>
    </cfRule>
  </conditionalFormatting>
  <conditionalFormatting sqref="B35">
    <cfRule type="expression" dxfId="2843" priority="2844">
      <formula>$C38="Minggu"</formula>
    </cfRule>
  </conditionalFormatting>
  <conditionalFormatting sqref="B35">
    <cfRule type="expression" dxfId="2842" priority="2843">
      <formula>$C38="Minggu"</formula>
    </cfRule>
  </conditionalFormatting>
  <conditionalFormatting sqref="B35">
    <cfRule type="expression" dxfId="2841" priority="2842">
      <formula>$C35="Minggu"</formula>
    </cfRule>
  </conditionalFormatting>
  <conditionalFormatting sqref="B35">
    <cfRule type="expression" dxfId="2840" priority="2841">
      <formula>$C38="Minggu"</formula>
    </cfRule>
  </conditionalFormatting>
  <conditionalFormatting sqref="B35">
    <cfRule type="expression" dxfId="2839" priority="2840">
      <formula>$C38="Minggu"</formula>
    </cfRule>
  </conditionalFormatting>
  <conditionalFormatting sqref="B35">
    <cfRule type="expression" dxfId="2838" priority="2839">
      <formula>$C38="Minggu"</formula>
    </cfRule>
  </conditionalFormatting>
  <conditionalFormatting sqref="B35">
    <cfRule type="expression" dxfId="2837" priority="2838">
      <formula>$C35="Minggu"</formula>
    </cfRule>
  </conditionalFormatting>
  <conditionalFormatting sqref="B35">
    <cfRule type="expression" dxfId="2836" priority="2837">
      <formula>$C38="Minggu"</formula>
    </cfRule>
  </conditionalFormatting>
  <conditionalFormatting sqref="B35">
    <cfRule type="expression" dxfId="2835" priority="2836">
      <formula>$C38="Minggu"</formula>
    </cfRule>
  </conditionalFormatting>
  <conditionalFormatting sqref="B35">
    <cfRule type="expression" dxfId="2834" priority="2835">
      <formula>$C38="Minggu"</formula>
    </cfRule>
  </conditionalFormatting>
  <conditionalFormatting sqref="B35">
    <cfRule type="expression" dxfId="2833" priority="2834">
      <formula>$C35="Minggu"</formula>
    </cfRule>
  </conditionalFormatting>
  <conditionalFormatting sqref="D35">
    <cfRule type="expression" dxfId="2832" priority="2833">
      <formula>$C38="Minggu"</formula>
    </cfRule>
  </conditionalFormatting>
  <conditionalFormatting sqref="D35">
    <cfRule type="expression" dxfId="2831" priority="2832">
      <formula>$C35="Minggu"</formula>
    </cfRule>
  </conditionalFormatting>
  <conditionalFormatting sqref="D35">
    <cfRule type="expression" dxfId="2830" priority="2831">
      <formula>$C38="Minggu"</formula>
    </cfRule>
  </conditionalFormatting>
  <conditionalFormatting sqref="D35">
    <cfRule type="expression" dxfId="2829" priority="2830">
      <formula>$C35="Minggu"</formula>
    </cfRule>
  </conditionalFormatting>
  <conditionalFormatting sqref="D35">
    <cfRule type="expression" dxfId="2828" priority="2829">
      <formula>$C35="Minggu"</formula>
    </cfRule>
  </conditionalFormatting>
  <conditionalFormatting sqref="D35">
    <cfRule type="expression" dxfId="2827" priority="2828">
      <formula>$C38="Minggu"</formula>
    </cfRule>
  </conditionalFormatting>
  <conditionalFormatting sqref="D35">
    <cfRule type="expression" dxfId="2826" priority="2827">
      <formula>$C38="Minggu"</formula>
    </cfRule>
  </conditionalFormatting>
  <conditionalFormatting sqref="D35">
    <cfRule type="expression" dxfId="2825" priority="2826">
      <formula>$C35="Minggu"</formula>
    </cfRule>
  </conditionalFormatting>
  <conditionalFormatting sqref="D35">
    <cfRule type="expression" dxfId="2824" priority="2825">
      <formula>$C38="Minggu"</formula>
    </cfRule>
  </conditionalFormatting>
  <conditionalFormatting sqref="D35">
    <cfRule type="expression" dxfId="2823" priority="2824">
      <formula>$C35="Minggu"</formula>
    </cfRule>
  </conditionalFormatting>
  <conditionalFormatting sqref="D35">
    <cfRule type="expression" dxfId="2822" priority="2823">
      <formula>$C35="Minggu"</formula>
    </cfRule>
  </conditionalFormatting>
  <conditionalFormatting sqref="D35">
    <cfRule type="expression" dxfId="2821" priority="2822">
      <formula>$C38="Minggu"</formula>
    </cfRule>
  </conditionalFormatting>
  <conditionalFormatting sqref="D35">
    <cfRule type="expression" dxfId="2820" priority="2821">
      <formula>$C38="Minggu"</formula>
    </cfRule>
  </conditionalFormatting>
  <conditionalFormatting sqref="D35">
    <cfRule type="expression" dxfId="2819" priority="2820">
      <formula>$C35="Minggu"</formula>
    </cfRule>
  </conditionalFormatting>
  <conditionalFormatting sqref="D35">
    <cfRule type="expression" dxfId="2818" priority="2819">
      <formula>$C38="Minggu"</formula>
    </cfRule>
  </conditionalFormatting>
  <conditionalFormatting sqref="D35">
    <cfRule type="expression" dxfId="2817" priority="2818">
      <formula>$C35="Minggu"</formula>
    </cfRule>
  </conditionalFormatting>
  <conditionalFormatting sqref="D35">
    <cfRule type="expression" dxfId="2816" priority="2817">
      <formula>$C38="Minggu"</formula>
    </cfRule>
  </conditionalFormatting>
  <conditionalFormatting sqref="D35">
    <cfRule type="expression" dxfId="2815" priority="2816">
      <formula>$C38="Minggu"</formula>
    </cfRule>
  </conditionalFormatting>
  <conditionalFormatting sqref="D35">
    <cfRule type="expression" dxfId="2814" priority="2815">
      <formula>$C38="Minggu"</formula>
    </cfRule>
  </conditionalFormatting>
  <conditionalFormatting sqref="D35">
    <cfRule type="expression" dxfId="2813" priority="2814">
      <formula>$C32="Minggu"</formula>
    </cfRule>
  </conditionalFormatting>
  <conditionalFormatting sqref="D35">
    <cfRule type="expression" dxfId="2812" priority="2813">
      <formula>$C38="Minggu"</formula>
    </cfRule>
  </conditionalFormatting>
  <conditionalFormatting sqref="D35">
    <cfRule type="expression" dxfId="2811" priority="2812">
      <formula>$C38="Minggu"</formula>
    </cfRule>
  </conditionalFormatting>
  <conditionalFormatting sqref="D35">
    <cfRule type="expression" dxfId="2810" priority="2811">
      <formula>$C38="Minggu"</formula>
    </cfRule>
  </conditionalFormatting>
  <conditionalFormatting sqref="D35">
    <cfRule type="expression" dxfId="2809" priority="2810">
      <formula>$C35="Minggu"</formula>
    </cfRule>
  </conditionalFormatting>
  <conditionalFormatting sqref="D35">
    <cfRule type="expression" dxfId="2808" priority="2809">
      <formula>$C38="Minggu"</formula>
    </cfRule>
  </conditionalFormatting>
  <conditionalFormatting sqref="D35">
    <cfRule type="expression" dxfId="2807" priority="2808">
      <formula>$C35="Minggu"</formula>
    </cfRule>
  </conditionalFormatting>
  <conditionalFormatting sqref="D35">
    <cfRule type="expression" dxfId="2806" priority="2807">
      <formula>$C38="Minggu"</formula>
    </cfRule>
  </conditionalFormatting>
  <conditionalFormatting sqref="D35">
    <cfRule type="expression" dxfId="2805" priority="2806">
      <formula>$C38="Minggu"</formula>
    </cfRule>
  </conditionalFormatting>
  <conditionalFormatting sqref="D35">
    <cfRule type="expression" dxfId="2804" priority="2805">
      <formula>$C35="Minggu"</formula>
    </cfRule>
  </conditionalFormatting>
  <conditionalFormatting sqref="D35">
    <cfRule type="expression" dxfId="2803" priority="2804">
      <formula>$C38="Minggu"</formula>
    </cfRule>
  </conditionalFormatting>
  <conditionalFormatting sqref="G35">
    <cfRule type="expression" dxfId="2802" priority="2803">
      <formula>$C38="Minggu"</formula>
    </cfRule>
  </conditionalFormatting>
  <conditionalFormatting sqref="G35">
    <cfRule type="expression" dxfId="2801" priority="2802">
      <formula>$C35="Minggu"</formula>
    </cfRule>
  </conditionalFormatting>
  <conditionalFormatting sqref="G35">
    <cfRule type="expression" dxfId="2800" priority="2801">
      <formula>$C38="Minggu"</formula>
    </cfRule>
  </conditionalFormatting>
  <conditionalFormatting sqref="G35">
    <cfRule type="expression" dxfId="2799" priority="2800">
      <formula>$C35="Minggu"</formula>
    </cfRule>
  </conditionalFormatting>
  <conditionalFormatting sqref="G35">
    <cfRule type="expression" dxfId="2798" priority="2799">
      <formula>$C35="Minggu"</formula>
    </cfRule>
  </conditionalFormatting>
  <conditionalFormatting sqref="G35">
    <cfRule type="expression" dxfId="2797" priority="2798">
      <formula>$C38="Minggu"</formula>
    </cfRule>
  </conditionalFormatting>
  <conditionalFormatting sqref="G35">
    <cfRule type="expression" dxfId="2796" priority="2797">
      <formula>$C38="Minggu"</formula>
    </cfRule>
  </conditionalFormatting>
  <conditionalFormatting sqref="G35">
    <cfRule type="expression" dxfId="2795" priority="2796">
      <formula>$C35="Minggu"</formula>
    </cfRule>
  </conditionalFormatting>
  <conditionalFormatting sqref="G35">
    <cfRule type="expression" dxfId="2794" priority="2795">
      <formula>$C38="Minggu"</formula>
    </cfRule>
  </conditionalFormatting>
  <conditionalFormatting sqref="G35">
    <cfRule type="expression" dxfId="2793" priority="2794">
      <formula>$C35="Minggu"</formula>
    </cfRule>
  </conditionalFormatting>
  <conditionalFormatting sqref="G35">
    <cfRule type="expression" dxfId="2792" priority="2793">
      <formula>$C35="Minggu"</formula>
    </cfRule>
  </conditionalFormatting>
  <conditionalFormatting sqref="G35">
    <cfRule type="expression" dxfId="2791" priority="2792">
      <formula>$C38="Minggu"</formula>
    </cfRule>
  </conditionalFormatting>
  <conditionalFormatting sqref="G35">
    <cfRule type="expression" dxfId="2790" priority="2791">
      <formula>$C38="Minggu"</formula>
    </cfRule>
  </conditionalFormatting>
  <conditionalFormatting sqref="G35">
    <cfRule type="expression" dxfId="2789" priority="2790">
      <formula>$C35="Minggu"</formula>
    </cfRule>
  </conditionalFormatting>
  <conditionalFormatting sqref="G35">
    <cfRule type="expression" dxfId="2788" priority="2789">
      <formula>$C38="Minggu"</formula>
    </cfRule>
  </conditionalFormatting>
  <conditionalFormatting sqref="G35">
    <cfRule type="expression" dxfId="2787" priority="2788">
      <formula>$C35="Minggu"</formula>
    </cfRule>
  </conditionalFormatting>
  <conditionalFormatting sqref="G35">
    <cfRule type="expression" dxfId="2786" priority="2787">
      <formula>$C38="Minggu"</formula>
    </cfRule>
  </conditionalFormatting>
  <conditionalFormatting sqref="G35">
    <cfRule type="expression" dxfId="2785" priority="2786">
      <formula>$C38="Minggu"</formula>
    </cfRule>
  </conditionalFormatting>
  <conditionalFormatting sqref="G35">
    <cfRule type="expression" dxfId="2784" priority="2785">
      <formula>$C38="Minggu"</formula>
    </cfRule>
  </conditionalFormatting>
  <conditionalFormatting sqref="G35">
    <cfRule type="expression" dxfId="2783" priority="2784">
      <formula>$C32="Minggu"</formula>
    </cfRule>
  </conditionalFormatting>
  <conditionalFormatting sqref="G35">
    <cfRule type="expression" dxfId="2782" priority="2783">
      <formula>$C38="Minggu"</formula>
    </cfRule>
  </conditionalFormatting>
  <conditionalFormatting sqref="G35">
    <cfRule type="expression" dxfId="2781" priority="2782">
      <formula>$C38="Minggu"</formula>
    </cfRule>
  </conditionalFormatting>
  <conditionalFormatting sqref="G35">
    <cfRule type="expression" dxfId="2780" priority="2781">
      <formula>$C38="Minggu"</formula>
    </cfRule>
  </conditionalFormatting>
  <conditionalFormatting sqref="G35">
    <cfRule type="expression" dxfId="2779" priority="2780">
      <formula>$C35="Minggu"</formula>
    </cfRule>
  </conditionalFormatting>
  <conditionalFormatting sqref="G35">
    <cfRule type="expression" dxfId="2778" priority="2779">
      <formula>$C38="Minggu"</formula>
    </cfRule>
  </conditionalFormatting>
  <conditionalFormatting sqref="G35">
    <cfRule type="expression" dxfId="2777" priority="2778">
      <formula>$C35="Minggu"</formula>
    </cfRule>
  </conditionalFormatting>
  <conditionalFormatting sqref="G35">
    <cfRule type="expression" dxfId="2776" priority="2777">
      <formula>$C38="Minggu"</formula>
    </cfRule>
  </conditionalFormatting>
  <conditionalFormatting sqref="G35">
    <cfRule type="expression" dxfId="2775" priority="2776">
      <formula>$C38="Minggu"</formula>
    </cfRule>
  </conditionalFormatting>
  <conditionalFormatting sqref="G35">
    <cfRule type="expression" dxfId="2774" priority="2775">
      <formula>$C35="Minggu"</formula>
    </cfRule>
  </conditionalFormatting>
  <conditionalFormatting sqref="G35">
    <cfRule type="expression" dxfId="2773" priority="2774">
      <formula>$C38="Minggu"</formula>
    </cfRule>
  </conditionalFormatting>
  <conditionalFormatting sqref="E35">
    <cfRule type="expression" dxfId="2772" priority="2773">
      <formula>$C35="Minggu"</formula>
    </cfRule>
  </conditionalFormatting>
  <conditionalFormatting sqref="E35">
    <cfRule type="expression" dxfId="2771" priority="2772">
      <formula>$C35="Minggu"</formula>
    </cfRule>
  </conditionalFormatting>
  <conditionalFormatting sqref="E35">
    <cfRule type="expression" dxfId="2770" priority="2771">
      <formula>$C35="Minggu"</formula>
    </cfRule>
  </conditionalFormatting>
  <conditionalFormatting sqref="E35">
    <cfRule type="expression" dxfId="2769" priority="2770">
      <formula>$C35="Minggu"</formula>
    </cfRule>
  </conditionalFormatting>
  <conditionalFormatting sqref="E35">
    <cfRule type="expression" dxfId="2768" priority="2769">
      <formula>$C35="Minggu"</formula>
    </cfRule>
  </conditionalFormatting>
  <conditionalFormatting sqref="E35">
    <cfRule type="expression" dxfId="2767" priority="2768">
      <formula>$C35="Minggu"</formula>
    </cfRule>
  </conditionalFormatting>
  <conditionalFormatting sqref="B36:D36 G36">
    <cfRule type="expression" dxfId="2766" priority="2767">
      <formula>$C36="Minggu"</formula>
    </cfRule>
  </conditionalFormatting>
  <conditionalFormatting sqref="A36:B36 D36:I36">
    <cfRule type="expression" dxfId="2765" priority="2766">
      <formula>#REF!="Minggu"</formula>
    </cfRule>
  </conditionalFormatting>
  <conditionalFormatting sqref="B36">
    <cfRule type="expression" dxfId="2764" priority="2765">
      <formula>$C33="Minggu"</formula>
    </cfRule>
  </conditionalFormatting>
  <conditionalFormatting sqref="B36 D36 G36">
    <cfRule type="expression" dxfId="2763" priority="2764">
      <formula>#REF!="Minggu"</formula>
    </cfRule>
  </conditionalFormatting>
  <conditionalFormatting sqref="D36 G36">
    <cfRule type="expression" dxfId="2762" priority="2763">
      <formula>#REF!="Minggu"</formula>
    </cfRule>
  </conditionalFormatting>
  <conditionalFormatting sqref="D36">
    <cfRule type="expression" dxfId="2761" priority="2762">
      <formula>$C36="Minggu"</formula>
    </cfRule>
  </conditionalFormatting>
  <conditionalFormatting sqref="G36">
    <cfRule type="expression" dxfId="2760" priority="2761">
      <formula>$C36="Minggu"</formula>
    </cfRule>
  </conditionalFormatting>
  <conditionalFormatting sqref="B36">
    <cfRule type="expression" dxfId="2759" priority="2760">
      <formula>$C36="Minggu"</formula>
    </cfRule>
  </conditionalFormatting>
  <conditionalFormatting sqref="B36">
    <cfRule type="expression" dxfId="2758" priority="2759">
      <formula>$C36="Minggu"</formula>
    </cfRule>
  </conditionalFormatting>
  <conditionalFormatting sqref="B36">
    <cfRule type="expression" dxfId="2757" priority="2758">
      <formula>$C36="Minggu"</formula>
    </cfRule>
  </conditionalFormatting>
  <conditionalFormatting sqref="D36">
    <cfRule type="expression" dxfId="2756" priority="2757">
      <formula>$C33="Minggu"</formula>
    </cfRule>
  </conditionalFormatting>
  <conditionalFormatting sqref="D36">
    <cfRule type="expression" dxfId="2755" priority="2756">
      <formula>$C36="Minggu"</formula>
    </cfRule>
  </conditionalFormatting>
  <conditionalFormatting sqref="G36">
    <cfRule type="expression" dxfId="2754" priority="2755">
      <formula>$C33="Minggu"</formula>
    </cfRule>
  </conditionalFormatting>
  <conditionalFormatting sqref="G36">
    <cfRule type="expression" dxfId="2753" priority="2754">
      <formula>$C36="Minggu"</formula>
    </cfRule>
  </conditionalFormatting>
  <conditionalFormatting sqref="E36">
    <cfRule type="expression" dxfId="2752" priority="2753">
      <formula>$C36="Minggu"</formula>
    </cfRule>
  </conditionalFormatting>
  <conditionalFormatting sqref="E36">
    <cfRule type="expression" dxfId="2751" priority="2752">
      <formula>$C36="Minggu"</formula>
    </cfRule>
  </conditionalFormatting>
  <conditionalFormatting sqref="E36">
    <cfRule type="expression" dxfId="2750" priority="2751">
      <formula>$C36="Minggu"</formula>
    </cfRule>
  </conditionalFormatting>
  <conditionalFormatting sqref="H36">
    <cfRule type="expression" dxfId="2749" priority="2750">
      <formula>$C36="Minggu"</formula>
    </cfRule>
  </conditionalFormatting>
  <conditionalFormatting sqref="H36">
    <cfRule type="expression" dxfId="2748" priority="2749">
      <formula>$C36="Minggu"</formula>
    </cfRule>
  </conditionalFormatting>
  <conditionalFormatting sqref="H36">
    <cfRule type="expression" dxfId="2747" priority="2748">
      <formula>$C36="Minggu"</formula>
    </cfRule>
  </conditionalFormatting>
  <conditionalFormatting sqref="B36">
    <cfRule type="expression" dxfId="2746" priority="2747">
      <formula>$C33="Minggu"</formula>
    </cfRule>
  </conditionalFormatting>
  <conditionalFormatting sqref="B36">
    <cfRule type="expression" dxfId="2745" priority="2746">
      <formula>$C36="Minggu"</formula>
    </cfRule>
  </conditionalFormatting>
  <conditionalFormatting sqref="D36">
    <cfRule type="expression" dxfId="2744" priority="2745">
      <formula>$C36="Minggu"</formula>
    </cfRule>
  </conditionalFormatting>
  <conditionalFormatting sqref="D36">
    <cfRule type="expression" dxfId="2743" priority="2744">
      <formula>$C36="Minggu"</formula>
    </cfRule>
  </conditionalFormatting>
  <conditionalFormatting sqref="D36">
    <cfRule type="expression" dxfId="2742" priority="2743">
      <formula>$C36="Minggu"</formula>
    </cfRule>
  </conditionalFormatting>
  <conditionalFormatting sqref="D36">
    <cfRule type="expression" dxfId="2741" priority="2742">
      <formula>$C36="Minggu"</formula>
    </cfRule>
  </conditionalFormatting>
  <conditionalFormatting sqref="D36">
    <cfRule type="expression" dxfId="2740" priority="2741">
      <formula>$C36="Minggu"</formula>
    </cfRule>
  </conditionalFormatting>
  <conditionalFormatting sqref="D36">
    <cfRule type="expression" dxfId="2739" priority="2740">
      <formula>$C36="Minggu"</formula>
    </cfRule>
  </conditionalFormatting>
  <conditionalFormatting sqref="G36">
    <cfRule type="expression" dxfId="2738" priority="2739">
      <formula>$C36="Minggu"</formula>
    </cfRule>
  </conditionalFormatting>
  <conditionalFormatting sqref="G36">
    <cfRule type="expression" dxfId="2737" priority="2738">
      <formula>$C36="Minggu"</formula>
    </cfRule>
  </conditionalFormatting>
  <conditionalFormatting sqref="G36">
    <cfRule type="expression" dxfId="2736" priority="2737">
      <formula>$C36="Minggu"</formula>
    </cfRule>
  </conditionalFormatting>
  <conditionalFormatting sqref="G36">
    <cfRule type="expression" dxfId="2735" priority="2736">
      <formula>$C36="Minggu"</formula>
    </cfRule>
  </conditionalFormatting>
  <conditionalFormatting sqref="G36">
    <cfRule type="expression" dxfId="2734" priority="2735">
      <formula>$C36="Minggu"</formula>
    </cfRule>
  </conditionalFormatting>
  <conditionalFormatting sqref="G36">
    <cfRule type="expression" dxfId="2733" priority="2734">
      <formula>$C36="Minggu"</formula>
    </cfRule>
  </conditionalFormatting>
  <conditionalFormatting sqref="H36">
    <cfRule type="expression" dxfId="2732" priority="2733">
      <formula>$C36="Minggu"</formula>
    </cfRule>
  </conditionalFormatting>
  <conditionalFormatting sqref="H36">
    <cfRule type="expression" dxfId="2731" priority="2732">
      <formula>$C36="Minggu"</formula>
    </cfRule>
  </conditionalFormatting>
  <conditionalFormatting sqref="H36">
    <cfRule type="expression" dxfId="2730" priority="2731">
      <formula>$C36="Minggu"</formula>
    </cfRule>
  </conditionalFormatting>
  <conditionalFormatting sqref="B36 D36 G36">
    <cfRule type="expression" dxfId="2729" priority="2730">
      <formula>#REF!="Minggu"</formula>
    </cfRule>
  </conditionalFormatting>
  <conditionalFormatting sqref="B36">
    <cfRule type="expression" dxfId="2728" priority="2729">
      <formula>$C39="Minggu"</formula>
    </cfRule>
  </conditionalFormatting>
  <conditionalFormatting sqref="B36">
    <cfRule type="expression" dxfId="2727" priority="2728">
      <formula>$C36="Minggu"</formula>
    </cfRule>
  </conditionalFormatting>
  <conditionalFormatting sqref="B36">
    <cfRule type="expression" dxfId="2726" priority="2727">
      <formula>$C39="Minggu"</formula>
    </cfRule>
  </conditionalFormatting>
  <conditionalFormatting sqref="B36">
    <cfRule type="expression" dxfId="2725" priority="2726">
      <formula>$C39="Minggu"</formula>
    </cfRule>
  </conditionalFormatting>
  <conditionalFormatting sqref="B36">
    <cfRule type="expression" dxfId="2724" priority="2725">
      <formula>$C36="Minggu"</formula>
    </cfRule>
  </conditionalFormatting>
  <conditionalFormatting sqref="B36">
    <cfRule type="expression" dxfId="2723" priority="2724">
      <formula>$C39="Minggu"</formula>
    </cfRule>
  </conditionalFormatting>
  <conditionalFormatting sqref="B36">
    <cfRule type="expression" dxfId="2722" priority="2723">
      <formula>$C39="Minggu"</formula>
    </cfRule>
  </conditionalFormatting>
  <conditionalFormatting sqref="B36">
    <cfRule type="expression" dxfId="2721" priority="2722">
      <formula>$C39="Minggu"</formula>
    </cfRule>
  </conditionalFormatting>
  <conditionalFormatting sqref="B36">
    <cfRule type="expression" dxfId="2720" priority="2721">
      <formula>$C36="Minggu"</formula>
    </cfRule>
  </conditionalFormatting>
  <conditionalFormatting sqref="B36">
    <cfRule type="expression" dxfId="2719" priority="2720">
      <formula>$C39="Minggu"</formula>
    </cfRule>
  </conditionalFormatting>
  <conditionalFormatting sqref="B36">
    <cfRule type="expression" dxfId="2718" priority="2719">
      <formula>$C39="Minggu"</formula>
    </cfRule>
  </conditionalFormatting>
  <conditionalFormatting sqref="B36">
    <cfRule type="expression" dxfId="2717" priority="2718">
      <formula>$C39="Minggu"</formula>
    </cfRule>
  </conditionalFormatting>
  <conditionalFormatting sqref="B36">
    <cfRule type="expression" dxfId="2716" priority="2717">
      <formula>$C36="Minggu"</formula>
    </cfRule>
  </conditionalFormatting>
  <conditionalFormatting sqref="B36">
    <cfRule type="expression" dxfId="2715" priority="2716">
      <formula>$C39="Minggu"</formula>
    </cfRule>
  </conditionalFormatting>
  <conditionalFormatting sqref="B36">
    <cfRule type="expression" dxfId="2714" priority="2715">
      <formula>$C39="Minggu"</formula>
    </cfRule>
  </conditionalFormatting>
  <conditionalFormatting sqref="B36">
    <cfRule type="expression" dxfId="2713" priority="2714">
      <formula>$C39="Minggu"</formula>
    </cfRule>
  </conditionalFormatting>
  <conditionalFormatting sqref="B36">
    <cfRule type="expression" dxfId="2712" priority="2713">
      <formula>$C36="Minggu"</formula>
    </cfRule>
  </conditionalFormatting>
  <conditionalFormatting sqref="B36">
    <cfRule type="expression" dxfId="2711" priority="2712">
      <formula>$C39="Minggu"</formula>
    </cfRule>
  </conditionalFormatting>
  <conditionalFormatting sqref="B36">
    <cfRule type="expression" dxfId="2710" priority="2711">
      <formula>$C39="Minggu"</formula>
    </cfRule>
  </conditionalFormatting>
  <conditionalFormatting sqref="B36">
    <cfRule type="expression" dxfId="2709" priority="2710">
      <formula>$C39="Minggu"</formula>
    </cfRule>
  </conditionalFormatting>
  <conditionalFormatting sqref="B36">
    <cfRule type="expression" dxfId="2708" priority="2709">
      <formula>$C36="Minggu"</formula>
    </cfRule>
  </conditionalFormatting>
  <conditionalFormatting sqref="D36">
    <cfRule type="expression" dxfId="2707" priority="2708">
      <formula>$C39="Minggu"</formula>
    </cfRule>
  </conditionalFormatting>
  <conditionalFormatting sqref="D36">
    <cfRule type="expression" dxfId="2706" priority="2707">
      <formula>$C36="Minggu"</formula>
    </cfRule>
  </conditionalFormatting>
  <conditionalFormatting sqref="D36">
    <cfRule type="expression" dxfId="2705" priority="2706">
      <formula>$C39="Minggu"</formula>
    </cfRule>
  </conditionalFormatting>
  <conditionalFormatting sqref="D36">
    <cfRule type="expression" dxfId="2704" priority="2705">
      <formula>$C36="Minggu"</formula>
    </cfRule>
  </conditionalFormatting>
  <conditionalFormatting sqref="D36">
    <cfRule type="expression" dxfId="2703" priority="2704">
      <formula>$C36="Minggu"</formula>
    </cfRule>
  </conditionalFormatting>
  <conditionalFormatting sqref="D36">
    <cfRule type="expression" dxfId="2702" priority="2703">
      <formula>$C39="Minggu"</formula>
    </cfRule>
  </conditionalFormatting>
  <conditionalFormatting sqref="D36">
    <cfRule type="expression" dxfId="2701" priority="2702">
      <formula>$C39="Minggu"</formula>
    </cfRule>
  </conditionalFormatting>
  <conditionalFormatting sqref="D36">
    <cfRule type="expression" dxfId="2700" priority="2701">
      <formula>$C36="Minggu"</formula>
    </cfRule>
  </conditionalFormatting>
  <conditionalFormatting sqref="D36">
    <cfRule type="expression" dxfId="2699" priority="2700">
      <formula>$C39="Minggu"</formula>
    </cfRule>
  </conditionalFormatting>
  <conditionalFormatting sqref="D36">
    <cfRule type="expression" dxfId="2698" priority="2699">
      <formula>$C36="Minggu"</formula>
    </cfRule>
  </conditionalFormatting>
  <conditionalFormatting sqref="D36">
    <cfRule type="expression" dxfId="2697" priority="2698">
      <formula>$C36="Minggu"</formula>
    </cfRule>
  </conditionalFormatting>
  <conditionalFormatting sqref="D36">
    <cfRule type="expression" dxfId="2696" priority="2697">
      <formula>$C39="Minggu"</formula>
    </cfRule>
  </conditionalFormatting>
  <conditionalFormatting sqref="D36">
    <cfRule type="expression" dxfId="2695" priority="2696">
      <formula>$C39="Minggu"</formula>
    </cfRule>
  </conditionalFormatting>
  <conditionalFormatting sqref="D36">
    <cfRule type="expression" dxfId="2694" priority="2695">
      <formula>$C36="Minggu"</formula>
    </cfRule>
  </conditionalFormatting>
  <conditionalFormatting sqref="D36">
    <cfRule type="expression" dxfId="2693" priority="2694">
      <formula>$C39="Minggu"</formula>
    </cfRule>
  </conditionalFormatting>
  <conditionalFormatting sqref="D36">
    <cfRule type="expression" dxfId="2692" priority="2693">
      <formula>$C36="Minggu"</formula>
    </cfRule>
  </conditionalFormatting>
  <conditionalFormatting sqref="D36">
    <cfRule type="expression" dxfId="2691" priority="2692">
      <formula>$C39="Minggu"</formula>
    </cfRule>
  </conditionalFormatting>
  <conditionalFormatting sqref="D36">
    <cfRule type="expression" dxfId="2690" priority="2691">
      <formula>$C39="Minggu"</formula>
    </cfRule>
  </conditionalFormatting>
  <conditionalFormatting sqref="D36">
    <cfRule type="expression" dxfId="2689" priority="2690">
      <formula>$C39="Minggu"</formula>
    </cfRule>
  </conditionalFormatting>
  <conditionalFormatting sqref="D36">
    <cfRule type="expression" dxfId="2688" priority="2689">
      <formula>$C33="Minggu"</formula>
    </cfRule>
  </conditionalFormatting>
  <conditionalFormatting sqref="D36">
    <cfRule type="expression" dxfId="2687" priority="2688">
      <formula>$C39="Minggu"</formula>
    </cfRule>
  </conditionalFormatting>
  <conditionalFormatting sqref="D36">
    <cfRule type="expression" dxfId="2686" priority="2687">
      <formula>$C39="Minggu"</formula>
    </cfRule>
  </conditionalFormatting>
  <conditionalFormatting sqref="D36">
    <cfRule type="expression" dxfId="2685" priority="2686">
      <formula>$C39="Minggu"</formula>
    </cfRule>
  </conditionalFormatting>
  <conditionalFormatting sqref="D36">
    <cfRule type="expression" dxfId="2684" priority="2685">
      <formula>$C36="Minggu"</formula>
    </cfRule>
  </conditionalFormatting>
  <conditionalFormatting sqref="D36">
    <cfRule type="expression" dxfId="2683" priority="2684">
      <formula>$C39="Minggu"</formula>
    </cfRule>
  </conditionalFormatting>
  <conditionalFormatting sqref="D36">
    <cfRule type="expression" dxfId="2682" priority="2683">
      <formula>$C36="Minggu"</formula>
    </cfRule>
  </conditionalFormatting>
  <conditionalFormatting sqref="D36">
    <cfRule type="expression" dxfId="2681" priority="2682">
      <formula>$C39="Minggu"</formula>
    </cfRule>
  </conditionalFormatting>
  <conditionalFormatting sqref="D36">
    <cfRule type="expression" dxfId="2680" priority="2681">
      <formula>$C39="Minggu"</formula>
    </cfRule>
  </conditionalFormatting>
  <conditionalFormatting sqref="D36">
    <cfRule type="expression" dxfId="2679" priority="2680">
      <formula>$C36="Minggu"</formula>
    </cfRule>
  </conditionalFormatting>
  <conditionalFormatting sqref="D36">
    <cfRule type="expression" dxfId="2678" priority="2679">
      <formula>$C39="Minggu"</formula>
    </cfRule>
  </conditionalFormatting>
  <conditionalFormatting sqref="G36">
    <cfRule type="expression" dxfId="2677" priority="2678">
      <formula>$C39="Minggu"</formula>
    </cfRule>
  </conditionalFormatting>
  <conditionalFormatting sqref="G36">
    <cfRule type="expression" dxfId="2676" priority="2677">
      <formula>$C36="Minggu"</formula>
    </cfRule>
  </conditionalFormatting>
  <conditionalFormatting sqref="G36">
    <cfRule type="expression" dxfId="2675" priority="2676">
      <formula>$C39="Minggu"</formula>
    </cfRule>
  </conditionalFormatting>
  <conditionalFormatting sqref="G36">
    <cfRule type="expression" dxfId="2674" priority="2675">
      <formula>$C36="Minggu"</formula>
    </cfRule>
  </conditionalFormatting>
  <conditionalFormatting sqref="G36">
    <cfRule type="expression" dxfId="2673" priority="2674">
      <formula>$C36="Minggu"</formula>
    </cfRule>
  </conditionalFormatting>
  <conditionalFormatting sqref="G36">
    <cfRule type="expression" dxfId="2672" priority="2673">
      <formula>$C39="Minggu"</formula>
    </cfRule>
  </conditionalFormatting>
  <conditionalFormatting sqref="G36">
    <cfRule type="expression" dxfId="2671" priority="2672">
      <formula>$C39="Minggu"</formula>
    </cfRule>
  </conditionalFormatting>
  <conditionalFormatting sqref="G36">
    <cfRule type="expression" dxfId="2670" priority="2671">
      <formula>$C36="Minggu"</formula>
    </cfRule>
  </conditionalFormatting>
  <conditionalFormatting sqref="G36">
    <cfRule type="expression" dxfId="2669" priority="2670">
      <formula>$C39="Minggu"</formula>
    </cfRule>
  </conditionalFormatting>
  <conditionalFormatting sqref="G36">
    <cfRule type="expression" dxfId="2668" priority="2669">
      <formula>$C36="Minggu"</formula>
    </cfRule>
  </conditionalFormatting>
  <conditionalFormatting sqref="G36">
    <cfRule type="expression" dxfId="2667" priority="2668">
      <formula>$C36="Minggu"</formula>
    </cfRule>
  </conditionalFormatting>
  <conditionalFormatting sqref="G36">
    <cfRule type="expression" dxfId="2666" priority="2667">
      <formula>$C39="Minggu"</formula>
    </cfRule>
  </conditionalFormatting>
  <conditionalFormatting sqref="G36">
    <cfRule type="expression" dxfId="2665" priority="2666">
      <formula>$C39="Minggu"</formula>
    </cfRule>
  </conditionalFormatting>
  <conditionalFormatting sqref="G36">
    <cfRule type="expression" dxfId="2664" priority="2665">
      <formula>$C36="Minggu"</formula>
    </cfRule>
  </conditionalFormatting>
  <conditionalFormatting sqref="G36">
    <cfRule type="expression" dxfId="2663" priority="2664">
      <formula>$C39="Minggu"</formula>
    </cfRule>
  </conditionalFormatting>
  <conditionalFormatting sqref="G36">
    <cfRule type="expression" dxfId="2662" priority="2663">
      <formula>$C36="Minggu"</formula>
    </cfRule>
  </conditionalFormatting>
  <conditionalFormatting sqref="G36">
    <cfRule type="expression" dxfId="2661" priority="2662">
      <formula>$C39="Minggu"</formula>
    </cfRule>
  </conditionalFormatting>
  <conditionalFormatting sqref="G36">
    <cfRule type="expression" dxfId="2660" priority="2661">
      <formula>$C39="Minggu"</formula>
    </cfRule>
  </conditionalFormatting>
  <conditionalFormatting sqref="G36">
    <cfRule type="expression" dxfId="2659" priority="2660">
      <formula>$C39="Minggu"</formula>
    </cfRule>
  </conditionalFormatting>
  <conditionalFormatting sqref="G36">
    <cfRule type="expression" dxfId="2658" priority="2659">
      <formula>$C33="Minggu"</formula>
    </cfRule>
  </conditionalFormatting>
  <conditionalFormatting sqref="G36">
    <cfRule type="expression" dxfId="2657" priority="2658">
      <formula>$C39="Minggu"</formula>
    </cfRule>
  </conditionalFormatting>
  <conditionalFormatting sqref="G36">
    <cfRule type="expression" dxfId="2656" priority="2657">
      <formula>$C39="Minggu"</formula>
    </cfRule>
  </conditionalFormatting>
  <conditionalFormatting sqref="G36">
    <cfRule type="expression" dxfId="2655" priority="2656">
      <formula>$C39="Minggu"</formula>
    </cfRule>
  </conditionalFormatting>
  <conditionalFormatting sqref="G36">
    <cfRule type="expression" dxfId="2654" priority="2655">
      <formula>$C36="Minggu"</formula>
    </cfRule>
  </conditionalFormatting>
  <conditionalFormatting sqref="G36">
    <cfRule type="expression" dxfId="2653" priority="2654">
      <formula>$C39="Minggu"</formula>
    </cfRule>
  </conditionalFormatting>
  <conditionalFormatting sqref="G36">
    <cfRule type="expression" dxfId="2652" priority="2653">
      <formula>$C36="Minggu"</formula>
    </cfRule>
  </conditionalFormatting>
  <conditionalFormatting sqref="G36">
    <cfRule type="expression" dxfId="2651" priority="2652">
      <formula>$C39="Minggu"</formula>
    </cfRule>
  </conditionalFormatting>
  <conditionalFormatting sqref="G36">
    <cfRule type="expression" dxfId="2650" priority="2651">
      <formula>$C39="Minggu"</formula>
    </cfRule>
  </conditionalFormatting>
  <conditionalFormatting sqref="G36">
    <cfRule type="expression" dxfId="2649" priority="2650">
      <formula>$C36="Minggu"</formula>
    </cfRule>
  </conditionalFormatting>
  <conditionalFormatting sqref="G36">
    <cfRule type="expression" dxfId="2648" priority="2649">
      <formula>$C39="Minggu"</formula>
    </cfRule>
  </conditionalFormatting>
  <conditionalFormatting sqref="E36">
    <cfRule type="expression" dxfId="2647" priority="2648">
      <formula>$C36="Minggu"</formula>
    </cfRule>
  </conditionalFormatting>
  <conditionalFormatting sqref="E36">
    <cfRule type="expression" dxfId="2646" priority="2647">
      <formula>$C36="Minggu"</formula>
    </cfRule>
  </conditionalFormatting>
  <conditionalFormatting sqref="E36">
    <cfRule type="expression" dxfId="2645" priority="2646">
      <formula>$C36="Minggu"</formula>
    </cfRule>
  </conditionalFormatting>
  <conditionalFormatting sqref="E36">
    <cfRule type="expression" dxfId="2644" priority="2645">
      <formula>$C36="Minggu"</formula>
    </cfRule>
  </conditionalFormatting>
  <conditionalFormatting sqref="E36">
    <cfRule type="expression" dxfId="2643" priority="2644">
      <formula>$C36="Minggu"</formula>
    </cfRule>
  </conditionalFormatting>
  <conditionalFormatting sqref="E36">
    <cfRule type="expression" dxfId="2642" priority="2643">
      <formula>$C36="Minggu"</formula>
    </cfRule>
  </conditionalFormatting>
  <conditionalFormatting sqref="B37:D37 G37">
    <cfRule type="expression" dxfId="2641" priority="2642">
      <formula>$C37="Minggu"</formula>
    </cfRule>
  </conditionalFormatting>
  <conditionalFormatting sqref="A37:B37 D37:I37">
    <cfRule type="expression" dxfId="2640" priority="2641">
      <formula>#REF!="Minggu"</formula>
    </cfRule>
  </conditionalFormatting>
  <conditionalFormatting sqref="B37">
    <cfRule type="expression" dxfId="2639" priority="2640">
      <formula>$C34="Minggu"</formula>
    </cfRule>
  </conditionalFormatting>
  <conditionalFormatting sqref="B37 D37 G37">
    <cfRule type="expression" dxfId="2638" priority="2639">
      <formula>#REF!="Minggu"</formula>
    </cfRule>
  </conditionalFormatting>
  <conditionalFormatting sqref="D37 G37">
    <cfRule type="expression" dxfId="2637" priority="2638">
      <formula>#REF!="Minggu"</formula>
    </cfRule>
  </conditionalFormatting>
  <conditionalFormatting sqref="D37">
    <cfRule type="expression" dxfId="2636" priority="2637">
      <formula>$C37="Minggu"</formula>
    </cfRule>
  </conditionalFormatting>
  <conditionalFormatting sqref="G37">
    <cfRule type="expression" dxfId="2635" priority="2636">
      <formula>$C37="Minggu"</formula>
    </cfRule>
  </conditionalFormatting>
  <conditionalFormatting sqref="B37">
    <cfRule type="expression" dxfId="2634" priority="2635">
      <formula>$C37="Minggu"</formula>
    </cfRule>
  </conditionalFormatting>
  <conditionalFormatting sqref="B37">
    <cfRule type="expression" dxfId="2633" priority="2634">
      <formula>$C37="Minggu"</formula>
    </cfRule>
  </conditionalFormatting>
  <conditionalFormatting sqref="B37">
    <cfRule type="expression" dxfId="2632" priority="2633">
      <formula>$C37="Minggu"</formula>
    </cfRule>
  </conditionalFormatting>
  <conditionalFormatting sqref="D37">
    <cfRule type="expression" dxfId="2631" priority="2632">
      <formula>$C34="Minggu"</formula>
    </cfRule>
  </conditionalFormatting>
  <conditionalFormatting sqref="D37">
    <cfRule type="expression" dxfId="2630" priority="2631">
      <formula>$C37="Minggu"</formula>
    </cfRule>
  </conditionalFormatting>
  <conditionalFormatting sqref="G37">
    <cfRule type="expression" dxfId="2629" priority="2630">
      <formula>$C34="Minggu"</formula>
    </cfRule>
  </conditionalFormatting>
  <conditionalFormatting sqref="G37">
    <cfRule type="expression" dxfId="2628" priority="2629">
      <formula>$C37="Minggu"</formula>
    </cfRule>
  </conditionalFormatting>
  <conditionalFormatting sqref="E37">
    <cfRule type="expression" dxfId="2627" priority="2628">
      <formula>$C37="Minggu"</formula>
    </cfRule>
  </conditionalFormatting>
  <conditionalFormatting sqref="E37">
    <cfRule type="expression" dxfId="2626" priority="2627">
      <formula>$C37="Minggu"</formula>
    </cfRule>
  </conditionalFormatting>
  <conditionalFormatting sqref="E37">
    <cfRule type="expression" dxfId="2625" priority="2626">
      <formula>$C37="Minggu"</formula>
    </cfRule>
  </conditionalFormatting>
  <conditionalFormatting sqref="H37">
    <cfRule type="expression" dxfId="2624" priority="2625">
      <formula>$C37="Minggu"</formula>
    </cfRule>
  </conditionalFormatting>
  <conditionalFormatting sqref="H37">
    <cfRule type="expression" dxfId="2623" priority="2624">
      <formula>$C37="Minggu"</formula>
    </cfRule>
  </conditionalFormatting>
  <conditionalFormatting sqref="H37">
    <cfRule type="expression" dxfId="2622" priority="2623">
      <formula>$C37="Minggu"</formula>
    </cfRule>
  </conditionalFormatting>
  <conditionalFormatting sqref="B37">
    <cfRule type="expression" dxfId="2621" priority="2622">
      <formula>$C34="Minggu"</formula>
    </cfRule>
  </conditionalFormatting>
  <conditionalFormatting sqref="B37">
    <cfRule type="expression" dxfId="2620" priority="2621">
      <formula>$C37="Minggu"</formula>
    </cfRule>
  </conditionalFormatting>
  <conditionalFormatting sqref="D37">
    <cfRule type="expression" dxfId="2619" priority="2620">
      <formula>$C37="Minggu"</formula>
    </cfRule>
  </conditionalFormatting>
  <conditionalFormatting sqref="D37">
    <cfRule type="expression" dxfId="2618" priority="2619">
      <formula>$C37="Minggu"</formula>
    </cfRule>
  </conditionalFormatting>
  <conditionalFormatting sqref="D37">
    <cfRule type="expression" dxfId="2617" priority="2618">
      <formula>$C37="Minggu"</formula>
    </cfRule>
  </conditionalFormatting>
  <conditionalFormatting sqref="D37">
    <cfRule type="expression" dxfId="2616" priority="2617">
      <formula>$C37="Minggu"</formula>
    </cfRule>
  </conditionalFormatting>
  <conditionalFormatting sqref="D37">
    <cfRule type="expression" dxfId="2615" priority="2616">
      <formula>$C37="Minggu"</formula>
    </cfRule>
  </conditionalFormatting>
  <conditionalFormatting sqref="D37">
    <cfRule type="expression" dxfId="2614" priority="2615">
      <formula>$C37="Minggu"</formula>
    </cfRule>
  </conditionalFormatting>
  <conditionalFormatting sqref="G37">
    <cfRule type="expression" dxfId="2613" priority="2614">
      <formula>$C37="Minggu"</formula>
    </cfRule>
  </conditionalFormatting>
  <conditionalFormatting sqref="G37">
    <cfRule type="expression" dxfId="2612" priority="2613">
      <formula>$C37="Minggu"</formula>
    </cfRule>
  </conditionalFormatting>
  <conditionalFormatting sqref="G37">
    <cfRule type="expression" dxfId="2611" priority="2612">
      <formula>$C37="Minggu"</formula>
    </cfRule>
  </conditionalFormatting>
  <conditionalFormatting sqref="G37">
    <cfRule type="expression" dxfId="2610" priority="2611">
      <formula>$C37="Minggu"</formula>
    </cfRule>
  </conditionalFormatting>
  <conditionalFormatting sqref="G37">
    <cfRule type="expression" dxfId="2609" priority="2610">
      <formula>$C37="Minggu"</formula>
    </cfRule>
  </conditionalFormatting>
  <conditionalFormatting sqref="G37">
    <cfRule type="expression" dxfId="2608" priority="2609">
      <formula>$C37="Minggu"</formula>
    </cfRule>
  </conditionalFormatting>
  <conditionalFormatting sqref="H37">
    <cfRule type="expression" dxfId="2607" priority="2608">
      <formula>$C37="Minggu"</formula>
    </cfRule>
  </conditionalFormatting>
  <conditionalFormatting sqref="H37">
    <cfRule type="expression" dxfId="2606" priority="2607">
      <formula>$C37="Minggu"</formula>
    </cfRule>
  </conditionalFormatting>
  <conditionalFormatting sqref="H37">
    <cfRule type="expression" dxfId="2605" priority="2606">
      <formula>$C37="Minggu"</formula>
    </cfRule>
  </conditionalFormatting>
  <conditionalFormatting sqref="B37 D37 G37">
    <cfRule type="expression" dxfId="2604" priority="2605">
      <formula>#REF!="Minggu"</formula>
    </cfRule>
  </conditionalFormatting>
  <conditionalFormatting sqref="B37">
    <cfRule type="expression" dxfId="2603" priority="2604">
      <formula>$C40="Minggu"</formula>
    </cfRule>
  </conditionalFormatting>
  <conditionalFormatting sqref="B37">
    <cfRule type="expression" dxfId="2602" priority="2603">
      <formula>$C37="Minggu"</formula>
    </cfRule>
  </conditionalFormatting>
  <conditionalFormatting sqref="B37">
    <cfRule type="expression" dxfId="2601" priority="2602">
      <formula>$C40="Minggu"</formula>
    </cfRule>
  </conditionalFormatting>
  <conditionalFormatting sqref="B37">
    <cfRule type="expression" dxfId="2600" priority="2601">
      <formula>$C40="Minggu"</formula>
    </cfRule>
  </conditionalFormatting>
  <conditionalFormatting sqref="B37">
    <cfRule type="expression" dxfId="2599" priority="2600">
      <formula>$C37="Minggu"</formula>
    </cfRule>
  </conditionalFormatting>
  <conditionalFormatting sqref="B37">
    <cfRule type="expression" dxfId="2598" priority="2599">
      <formula>$C40="Minggu"</formula>
    </cfRule>
  </conditionalFormatting>
  <conditionalFormatting sqref="B37">
    <cfRule type="expression" dxfId="2597" priority="2598">
      <formula>$C40="Minggu"</formula>
    </cfRule>
  </conditionalFormatting>
  <conditionalFormatting sqref="B37">
    <cfRule type="expression" dxfId="2596" priority="2597">
      <formula>$C40="Minggu"</formula>
    </cfRule>
  </conditionalFormatting>
  <conditionalFormatting sqref="B37">
    <cfRule type="expression" dxfId="2595" priority="2596">
      <formula>$C37="Minggu"</formula>
    </cfRule>
  </conditionalFormatting>
  <conditionalFormatting sqref="B37">
    <cfRule type="expression" dxfId="2594" priority="2595">
      <formula>$C40="Minggu"</formula>
    </cfRule>
  </conditionalFormatting>
  <conditionalFormatting sqref="B37">
    <cfRule type="expression" dxfId="2593" priority="2594">
      <formula>$C40="Minggu"</formula>
    </cfRule>
  </conditionalFormatting>
  <conditionalFormatting sqref="B37">
    <cfRule type="expression" dxfId="2592" priority="2593">
      <formula>$C40="Minggu"</formula>
    </cfRule>
  </conditionalFormatting>
  <conditionalFormatting sqref="B37">
    <cfRule type="expression" dxfId="2591" priority="2592">
      <formula>$C37="Minggu"</formula>
    </cfRule>
  </conditionalFormatting>
  <conditionalFormatting sqref="B37">
    <cfRule type="expression" dxfId="2590" priority="2591">
      <formula>$C40="Minggu"</formula>
    </cfRule>
  </conditionalFormatting>
  <conditionalFormatting sqref="B37">
    <cfRule type="expression" dxfId="2589" priority="2590">
      <formula>$C40="Minggu"</formula>
    </cfRule>
  </conditionalFormatting>
  <conditionalFormatting sqref="B37">
    <cfRule type="expression" dxfId="2588" priority="2589">
      <formula>$C40="Minggu"</formula>
    </cfRule>
  </conditionalFormatting>
  <conditionalFormatting sqref="B37">
    <cfRule type="expression" dxfId="2587" priority="2588">
      <formula>$C37="Minggu"</formula>
    </cfRule>
  </conditionalFormatting>
  <conditionalFormatting sqref="B37">
    <cfRule type="expression" dxfId="2586" priority="2587">
      <formula>$C40="Minggu"</formula>
    </cfRule>
  </conditionalFormatting>
  <conditionalFormatting sqref="B37">
    <cfRule type="expression" dxfId="2585" priority="2586">
      <formula>$C40="Minggu"</formula>
    </cfRule>
  </conditionalFormatting>
  <conditionalFormatting sqref="B37">
    <cfRule type="expression" dxfId="2584" priority="2585">
      <formula>$C40="Minggu"</formula>
    </cfRule>
  </conditionalFormatting>
  <conditionalFormatting sqref="B37">
    <cfRule type="expression" dxfId="2583" priority="2584">
      <formula>$C37="Minggu"</formula>
    </cfRule>
  </conditionalFormatting>
  <conditionalFormatting sqref="D37">
    <cfRule type="expression" dxfId="2582" priority="2583">
      <formula>$C40="Minggu"</formula>
    </cfRule>
  </conditionalFormatting>
  <conditionalFormatting sqref="D37">
    <cfRule type="expression" dxfId="2581" priority="2582">
      <formula>$C37="Minggu"</formula>
    </cfRule>
  </conditionalFormatting>
  <conditionalFormatting sqref="D37">
    <cfRule type="expression" dxfId="2580" priority="2581">
      <formula>$C40="Minggu"</formula>
    </cfRule>
  </conditionalFormatting>
  <conditionalFormatting sqref="D37">
    <cfRule type="expression" dxfId="2579" priority="2580">
      <formula>$C37="Minggu"</formula>
    </cfRule>
  </conditionalFormatting>
  <conditionalFormatting sqref="D37">
    <cfRule type="expression" dxfId="2578" priority="2579">
      <formula>$C37="Minggu"</formula>
    </cfRule>
  </conditionalFormatting>
  <conditionalFormatting sqref="D37">
    <cfRule type="expression" dxfId="2577" priority="2578">
      <formula>$C40="Minggu"</formula>
    </cfRule>
  </conditionalFormatting>
  <conditionalFormatting sqref="D37">
    <cfRule type="expression" dxfId="2576" priority="2577">
      <formula>$C40="Minggu"</formula>
    </cfRule>
  </conditionalFormatting>
  <conditionalFormatting sqref="D37">
    <cfRule type="expression" dxfId="2575" priority="2576">
      <formula>$C37="Minggu"</formula>
    </cfRule>
  </conditionalFormatting>
  <conditionalFormatting sqref="D37">
    <cfRule type="expression" dxfId="2574" priority="2575">
      <formula>$C40="Minggu"</formula>
    </cfRule>
  </conditionalFormatting>
  <conditionalFormatting sqref="D37">
    <cfRule type="expression" dxfId="2573" priority="2574">
      <formula>$C37="Minggu"</formula>
    </cfRule>
  </conditionalFormatting>
  <conditionalFormatting sqref="D37">
    <cfRule type="expression" dxfId="2572" priority="2573">
      <formula>$C37="Minggu"</formula>
    </cfRule>
  </conditionalFormatting>
  <conditionalFormatting sqref="D37">
    <cfRule type="expression" dxfId="2571" priority="2572">
      <formula>$C40="Minggu"</formula>
    </cfRule>
  </conditionalFormatting>
  <conditionalFormatting sqref="D37">
    <cfRule type="expression" dxfId="2570" priority="2571">
      <formula>$C40="Minggu"</formula>
    </cfRule>
  </conditionalFormatting>
  <conditionalFormatting sqref="D37">
    <cfRule type="expression" dxfId="2569" priority="2570">
      <formula>$C37="Minggu"</formula>
    </cfRule>
  </conditionalFormatting>
  <conditionalFormatting sqref="D37">
    <cfRule type="expression" dxfId="2568" priority="2569">
      <formula>$C40="Minggu"</formula>
    </cfRule>
  </conditionalFormatting>
  <conditionalFormatting sqref="D37">
    <cfRule type="expression" dxfId="2567" priority="2568">
      <formula>$C37="Minggu"</formula>
    </cfRule>
  </conditionalFormatting>
  <conditionalFormatting sqref="D37">
    <cfRule type="expression" dxfId="2566" priority="2567">
      <formula>$C40="Minggu"</formula>
    </cfRule>
  </conditionalFormatting>
  <conditionalFormatting sqref="D37">
    <cfRule type="expression" dxfId="2565" priority="2566">
      <formula>$C40="Minggu"</formula>
    </cfRule>
  </conditionalFormatting>
  <conditionalFormatting sqref="D37">
    <cfRule type="expression" dxfId="2564" priority="2565">
      <formula>$C40="Minggu"</formula>
    </cfRule>
  </conditionalFormatting>
  <conditionalFormatting sqref="D37">
    <cfRule type="expression" dxfId="2563" priority="2564">
      <formula>$C34="Minggu"</formula>
    </cfRule>
  </conditionalFormatting>
  <conditionalFormatting sqref="D37">
    <cfRule type="expression" dxfId="2562" priority="2563">
      <formula>$C40="Minggu"</formula>
    </cfRule>
  </conditionalFormatting>
  <conditionalFormatting sqref="D37">
    <cfRule type="expression" dxfId="2561" priority="2562">
      <formula>$C40="Minggu"</formula>
    </cfRule>
  </conditionalFormatting>
  <conditionalFormatting sqref="D37">
    <cfRule type="expression" dxfId="2560" priority="2561">
      <formula>$C40="Minggu"</formula>
    </cfRule>
  </conditionalFormatting>
  <conditionalFormatting sqref="D37">
    <cfRule type="expression" dxfId="2559" priority="2560">
      <formula>$C37="Minggu"</formula>
    </cfRule>
  </conditionalFormatting>
  <conditionalFormatting sqref="D37">
    <cfRule type="expression" dxfId="2558" priority="2559">
      <formula>$C40="Minggu"</formula>
    </cfRule>
  </conditionalFormatting>
  <conditionalFormatting sqref="D37">
    <cfRule type="expression" dxfId="2557" priority="2558">
      <formula>$C37="Minggu"</formula>
    </cfRule>
  </conditionalFormatting>
  <conditionalFormatting sqref="D37">
    <cfRule type="expression" dxfId="2556" priority="2557">
      <formula>$C40="Minggu"</formula>
    </cfRule>
  </conditionalFormatting>
  <conditionalFormatting sqref="D37">
    <cfRule type="expression" dxfId="2555" priority="2556">
      <formula>$C40="Minggu"</formula>
    </cfRule>
  </conditionalFormatting>
  <conditionalFormatting sqref="D37">
    <cfRule type="expression" dxfId="2554" priority="2555">
      <formula>$C37="Minggu"</formula>
    </cfRule>
  </conditionalFormatting>
  <conditionalFormatting sqref="D37">
    <cfRule type="expression" dxfId="2553" priority="2554">
      <formula>$C40="Minggu"</formula>
    </cfRule>
  </conditionalFormatting>
  <conditionalFormatting sqref="G37">
    <cfRule type="expression" dxfId="2552" priority="2553">
      <formula>$C40="Minggu"</formula>
    </cfRule>
  </conditionalFormatting>
  <conditionalFormatting sqref="G37">
    <cfRule type="expression" dxfId="2551" priority="2552">
      <formula>$C37="Minggu"</formula>
    </cfRule>
  </conditionalFormatting>
  <conditionalFormatting sqref="G37">
    <cfRule type="expression" dxfId="2550" priority="2551">
      <formula>$C40="Minggu"</formula>
    </cfRule>
  </conditionalFormatting>
  <conditionalFormatting sqref="G37">
    <cfRule type="expression" dxfId="2549" priority="2550">
      <formula>$C37="Minggu"</formula>
    </cfRule>
  </conditionalFormatting>
  <conditionalFormatting sqref="G37">
    <cfRule type="expression" dxfId="2548" priority="2549">
      <formula>$C37="Minggu"</formula>
    </cfRule>
  </conditionalFormatting>
  <conditionalFormatting sqref="G37">
    <cfRule type="expression" dxfId="2547" priority="2548">
      <formula>$C40="Minggu"</formula>
    </cfRule>
  </conditionalFormatting>
  <conditionalFormatting sqref="G37">
    <cfRule type="expression" dxfId="2546" priority="2547">
      <formula>$C40="Minggu"</formula>
    </cfRule>
  </conditionalFormatting>
  <conditionalFormatting sqref="G37">
    <cfRule type="expression" dxfId="2545" priority="2546">
      <formula>$C37="Minggu"</formula>
    </cfRule>
  </conditionalFormatting>
  <conditionalFormatting sqref="G37">
    <cfRule type="expression" dxfId="2544" priority="2545">
      <formula>$C40="Minggu"</formula>
    </cfRule>
  </conditionalFormatting>
  <conditionalFormatting sqref="G37">
    <cfRule type="expression" dxfId="2543" priority="2544">
      <formula>$C37="Minggu"</formula>
    </cfRule>
  </conditionalFormatting>
  <conditionalFormatting sqref="G37">
    <cfRule type="expression" dxfId="2542" priority="2543">
      <formula>$C37="Minggu"</formula>
    </cfRule>
  </conditionalFormatting>
  <conditionalFormatting sqref="G37">
    <cfRule type="expression" dxfId="2541" priority="2542">
      <formula>$C40="Minggu"</formula>
    </cfRule>
  </conditionalFormatting>
  <conditionalFormatting sqref="G37">
    <cfRule type="expression" dxfId="2540" priority="2541">
      <formula>$C40="Minggu"</formula>
    </cfRule>
  </conditionalFormatting>
  <conditionalFormatting sqref="G37">
    <cfRule type="expression" dxfId="2539" priority="2540">
      <formula>$C37="Minggu"</formula>
    </cfRule>
  </conditionalFormatting>
  <conditionalFormatting sqref="G37">
    <cfRule type="expression" dxfId="2538" priority="2539">
      <formula>$C40="Minggu"</formula>
    </cfRule>
  </conditionalFormatting>
  <conditionalFormatting sqref="G37">
    <cfRule type="expression" dxfId="2537" priority="2538">
      <formula>$C37="Minggu"</formula>
    </cfRule>
  </conditionalFormatting>
  <conditionalFormatting sqref="G37">
    <cfRule type="expression" dxfId="2536" priority="2537">
      <formula>$C40="Minggu"</formula>
    </cfRule>
  </conditionalFormatting>
  <conditionalFormatting sqref="G37">
    <cfRule type="expression" dxfId="2535" priority="2536">
      <formula>$C40="Minggu"</formula>
    </cfRule>
  </conditionalFormatting>
  <conditionalFormatting sqref="G37">
    <cfRule type="expression" dxfId="2534" priority="2535">
      <formula>$C40="Minggu"</formula>
    </cfRule>
  </conditionalFormatting>
  <conditionalFormatting sqref="G37">
    <cfRule type="expression" dxfId="2533" priority="2534">
      <formula>$C34="Minggu"</formula>
    </cfRule>
  </conditionalFormatting>
  <conditionalFormatting sqref="G37">
    <cfRule type="expression" dxfId="2532" priority="2533">
      <formula>$C40="Minggu"</formula>
    </cfRule>
  </conditionalFormatting>
  <conditionalFormatting sqref="G37">
    <cfRule type="expression" dxfId="2531" priority="2532">
      <formula>$C40="Minggu"</formula>
    </cfRule>
  </conditionalFormatting>
  <conditionalFormatting sqref="G37">
    <cfRule type="expression" dxfId="2530" priority="2531">
      <formula>$C40="Minggu"</formula>
    </cfRule>
  </conditionalFormatting>
  <conditionalFormatting sqref="G37">
    <cfRule type="expression" dxfId="2529" priority="2530">
      <formula>$C37="Minggu"</formula>
    </cfRule>
  </conditionalFormatting>
  <conditionalFormatting sqref="G37">
    <cfRule type="expression" dxfId="2528" priority="2529">
      <formula>$C40="Minggu"</formula>
    </cfRule>
  </conditionalFormatting>
  <conditionalFormatting sqref="G37">
    <cfRule type="expression" dxfId="2527" priority="2528">
      <formula>$C37="Minggu"</formula>
    </cfRule>
  </conditionalFormatting>
  <conditionalFormatting sqref="G37">
    <cfRule type="expression" dxfId="2526" priority="2527">
      <formula>$C40="Minggu"</formula>
    </cfRule>
  </conditionalFormatting>
  <conditionalFormatting sqref="G37">
    <cfRule type="expression" dxfId="2525" priority="2526">
      <formula>$C40="Minggu"</formula>
    </cfRule>
  </conditionalFormatting>
  <conditionalFormatting sqref="G37">
    <cfRule type="expression" dxfId="2524" priority="2525">
      <formula>$C37="Minggu"</formula>
    </cfRule>
  </conditionalFormatting>
  <conditionalFormatting sqref="G37">
    <cfRule type="expression" dxfId="2523" priority="2524">
      <formula>$C40="Minggu"</formula>
    </cfRule>
  </conditionalFormatting>
  <conditionalFormatting sqref="E37">
    <cfRule type="expression" dxfId="2522" priority="2523">
      <formula>$C37="Minggu"</formula>
    </cfRule>
  </conditionalFormatting>
  <conditionalFormatting sqref="E37">
    <cfRule type="expression" dxfId="2521" priority="2522">
      <formula>$C37="Minggu"</formula>
    </cfRule>
  </conditionalFormatting>
  <conditionalFormatting sqref="E37">
    <cfRule type="expression" dxfId="2520" priority="2521">
      <formula>$C37="Minggu"</formula>
    </cfRule>
  </conditionalFormatting>
  <conditionalFormatting sqref="E37">
    <cfRule type="expression" dxfId="2519" priority="2520">
      <formula>$C37="Minggu"</formula>
    </cfRule>
  </conditionalFormatting>
  <conditionalFormatting sqref="E37">
    <cfRule type="expression" dxfId="2518" priority="2519">
      <formula>$C37="Minggu"</formula>
    </cfRule>
  </conditionalFormatting>
  <conditionalFormatting sqref="E37">
    <cfRule type="expression" dxfId="2517" priority="2518">
      <formula>$C37="Minggu"</formula>
    </cfRule>
  </conditionalFormatting>
  <conditionalFormatting sqref="C6:C36">
    <cfRule type="expression" dxfId="2516" priority="2517">
      <formula>$C6="Minggu"</formula>
    </cfRule>
  </conditionalFormatting>
  <conditionalFormatting sqref="B35">
    <cfRule type="expression" dxfId="2515" priority="2516">
      <formula>$C35="Minggu"</formula>
    </cfRule>
  </conditionalFormatting>
  <conditionalFormatting sqref="B35">
    <cfRule type="expression" dxfId="2514" priority="2515">
      <formula>$C38="Minggu"</formula>
    </cfRule>
  </conditionalFormatting>
  <conditionalFormatting sqref="B35">
    <cfRule type="expression" dxfId="2513" priority="2514">
      <formula>#REF!="Minggu"</formula>
    </cfRule>
  </conditionalFormatting>
  <conditionalFormatting sqref="B35:B36">
    <cfRule type="expression" dxfId="2512" priority="2513">
      <formula>$C38="Minggu"</formula>
    </cfRule>
  </conditionalFormatting>
  <conditionalFormatting sqref="B35">
    <cfRule type="expression" dxfId="2511" priority="2512">
      <formula>$C35="Minggu"</formula>
    </cfRule>
  </conditionalFormatting>
  <conditionalFormatting sqref="B35">
    <cfRule type="expression" dxfId="2510" priority="2511">
      <formula>$C38="Minggu"</formula>
    </cfRule>
  </conditionalFormatting>
  <conditionalFormatting sqref="B35:B36">
    <cfRule type="expression" dxfId="2509" priority="2510">
      <formula>#REF!="Minggu"</formula>
    </cfRule>
  </conditionalFormatting>
  <conditionalFormatting sqref="B36">
    <cfRule type="expression" dxfId="2508" priority="2509">
      <formula>$C39="Minggu"</formula>
    </cfRule>
  </conditionalFormatting>
  <conditionalFormatting sqref="B35">
    <cfRule type="expression" dxfId="2507" priority="2508">
      <formula>$C35="Minggu"</formula>
    </cfRule>
  </conditionalFormatting>
  <conditionalFormatting sqref="B36">
    <cfRule type="expression" dxfId="2506" priority="2507">
      <formula>$C36="Minggu"</formula>
    </cfRule>
  </conditionalFormatting>
  <conditionalFormatting sqref="B36">
    <cfRule type="expression" dxfId="2505" priority="2506">
      <formula>$C39="Minggu"</formula>
    </cfRule>
  </conditionalFormatting>
  <conditionalFormatting sqref="B35">
    <cfRule type="expression" dxfId="2504" priority="2505">
      <formula>$C35="Minggu"</formula>
    </cfRule>
  </conditionalFormatting>
  <conditionalFormatting sqref="B35:B36">
    <cfRule type="expression" dxfId="2503" priority="2504">
      <formula>$C38="Minggu"</formula>
    </cfRule>
  </conditionalFormatting>
  <conditionalFormatting sqref="B35">
    <cfRule type="expression" dxfId="2502" priority="2503">
      <formula>$C35="Minggu"</formula>
    </cfRule>
  </conditionalFormatting>
  <conditionalFormatting sqref="B35">
    <cfRule type="expression" dxfId="2501" priority="2502">
      <formula>$C38="Minggu"</formula>
    </cfRule>
  </conditionalFormatting>
  <conditionalFormatting sqref="B36">
    <cfRule type="expression" dxfId="2500" priority="2501">
      <formula>$C39="Minggu"</formula>
    </cfRule>
  </conditionalFormatting>
  <conditionalFormatting sqref="B36">
    <cfRule type="expression" dxfId="2499" priority="2500">
      <formula>$C36="Minggu"</formula>
    </cfRule>
  </conditionalFormatting>
  <conditionalFormatting sqref="B36">
    <cfRule type="expression" dxfId="2498" priority="2499">
      <formula>$C39="Minggu"</formula>
    </cfRule>
  </conditionalFormatting>
  <conditionalFormatting sqref="B35">
    <cfRule type="expression" dxfId="2497" priority="2498">
      <formula>$C35="Minggu"</formula>
    </cfRule>
  </conditionalFormatting>
  <conditionalFormatting sqref="B36">
    <cfRule type="expression" dxfId="2496" priority="2497">
      <formula>$C39="Minggu"</formula>
    </cfRule>
  </conditionalFormatting>
  <conditionalFormatting sqref="B36">
    <cfRule type="expression" dxfId="2495" priority="2496">
      <formula>$C39="Minggu"</formula>
    </cfRule>
  </conditionalFormatting>
  <conditionalFormatting sqref="B35">
    <cfRule type="expression" dxfId="2494" priority="2495">
      <formula>$C38="Minggu"</formula>
    </cfRule>
  </conditionalFormatting>
  <conditionalFormatting sqref="B35">
    <cfRule type="expression" dxfId="2493" priority="2494">
      <formula>$C38="Minggu"</formula>
    </cfRule>
  </conditionalFormatting>
  <conditionalFormatting sqref="B35">
    <cfRule type="expression" dxfId="2492" priority="2493">
      <formula>$C38="Minggu"</formula>
    </cfRule>
  </conditionalFormatting>
  <conditionalFormatting sqref="B35">
    <cfRule type="expression" dxfId="2491" priority="2492">
      <formula>$C32="Minggu"</formula>
    </cfRule>
  </conditionalFormatting>
  <conditionalFormatting sqref="B36">
    <cfRule type="expression" dxfId="2490" priority="2491">
      <formula>$C36="Minggu"</formula>
    </cfRule>
  </conditionalFormatting>
  <conditionalFormatting sqref="B35">
    <cfRule type="expression" dxfId="2489" priority="2490">
      <formula>$C35="Minggu"</formula>
    </cfRule>
  </conditionalFormatting>
  <conditionalFormatting sqref="B36">
    <cfRule type="expression" dxfId="2488" priority="2489">
      <formula>$C36="Minggu"</formula>
    </cfRule>
  </conditionalFormatting>
  <conditionalFormatting sqref="B35">
    <cfRule type="expression" dxfId="2487" priority="2488">
      <formula>$C35="Minggu"</formula>
    </cfRule>
  </conditionalFormatting>
  <conditionalFormatting sqref="B35">
    <cfRule type="expression" dxfId="2486" priority="2487">
      <formula>$C32="Minggu"</formula>
    </cfRule>
  </conditionalFormatting>
  <conditionalFormatting sqref="B36">
    <cfRule type="expression" dxfId="2485" priority="2486">
      <formula>$C36="Minggu"</formula>
    </cfRule>
  </conditionalFormatting>
  <conditionalFormatting sqref="B36">
    <cfRule type="expression" dxfId="2484" priority="2485">
      <formula>$C36="Minggu"</formula>
    </cfRule>
  </conditionalFormatting>
  <conditionalFormatting sqref="B36">
    <cfRule type="expression" dxfId="2483" priority="2484">
      <formula>$C36="Minggu"</formula>
    </cfRule>
  </conditionalFormatting>
  <conditionalFormatting sqref="B35">
    <cfRule type="expression" dxfId="2482" priority="2483">
      <formula>$C35="Minggu"</formula>
    </cfRule>
  </conditionalFormatting>
  <conditionalFormatting sqref="B36">
    <cfRule type="expression" dxfId="2481" priority="2482">
      <formula>$C36="Minggu"</formula>
    </cfRule>
  </conditionalFormatting>
  <conditionalFormatting sqref="B36">
    <cfRule type="expression" dxfId="2480" priority="2481">
      <formula>$C36="Minggu"</formula>
    </cfRule>
  </conditionalFormatting>
  <conditionalFormatting sqref="B35">
    <cfRule type="expression" dxfId="2479" priority="2480">
      <formula>$C35="Minggu"</formula>
    </cfRule>
  </conditionalFormatting>
  <conditionalFormatting sqref="B36">
    <cfRule type="expression" dxfId="2478" priority="2479">
      <formula>$C36="Minggu"</formula>
    </cfRule>
  </conditionalFormatting>
  <conditionalFormatting sqref="B36">
    <cfRule type="expression" dxfId="2477" priority="2478">
      <formula>$C36="Minggu"</formula>
    </cfRule>
  </conditionalFormatting>
  <conditionalFormatting sqref="B36">
    <cfRule type="expression" dxfId="2476" priority="2477">
      <formula>$C36="Minggu"</formula>
    </cfRule>
  </conditionalFormatting>
  <conditionalFormatting sqref="B35:B36">
    <cfRule type="expression" dxfId="2475" priority="2476">
      <formula>#REF!="Minggu"</formula>
    </cfRule>
  </conditionalFormatting>
  <conditionalFormatting sqref="D6">
    <cfRule type="expression" dxfId="2474" priority="2475">
      <formula>$C9="Minggu"</formula>
    </cfRule>
  </conditionalFormatting>
  <conditionalFormatting sqref="G6">
    <cfRule type="expression" dxfId="2473" priority="2474">
      <formula>$C9="Minggu"</formula>
    </cfRule>
  </conditionalFormatting>
  <conditionalFormatting sqref="H6">
    <cfRule type="expression" dxfId="2472" priority="2473">
      <formula>$C6="Minggu"</formula>
    </cfRule>
  </conditionalFormatting>
  <conditionalFormatting sqref="D9">
    <cfRule type="expression" dxfId="2471" priority="2472">
      <formula>$C12="Minggu"</formula>
    </cfRule>
  </conditionalFormatting>
  <conditionalFormatting sqref="G9">
    <cfRule type="expression" dxfId="2470" priority="2471">
      <formula>$C12="Minggu"</formula>
    </cfRule>
  </conditionalFormatting>
  <conditionalFormatting sqref="E9">
    <cfRule type="expression" dxfId="2469" priority="2470">
      <formula>$C9="Minggu"</formula>
    </cfRule>
  </conditionalFormatting>
  <conditionalFormatting sqref="E9">
    <cfRule type="expression" dxfId="2468" priority="2469">
      <formula>$C9="Minggu"</formula>
    </cfRule>
  </conditionalFormatting>
  <conditionalFormatting sqref="E9">
    <cfRule type="expression" dxfId="2467" priority="2468">
      <formula>$C9="Minggu"</formula>
    </cfRule>
  </conditionalFormatting>
  <conditionalFormatting sqref="E9">
    <cfRule type="expression" dxfId="2466" priority="2467">
      <formula>$C9="Minggu"</formula>
    </cfRule>
  </conditionalFormatting>
  <conditionalFormatting sqref="E9">
    <cfRule type="expression" dxfId="2465" priority="2466">
      <formula>$C9="Minggu"</formula>
    </cfRule>
  </conditionalFormatting>
  <conditionalFormatting sqref="E9">
    <cfRule type="expression" dxfId="2464" priority="2465">
      <formula>$C9="Minggu"</formula>
    </cfRule>
  </conditionalFormatting>
  <conditionalFormatting sqref="E9">
    <cfRule type="expression" dxfId="2463" priority="2464">
      <formula>$C9="Minggu"</formula>
    </cfRule>
  </conditionalFormatting>
  <conditionalFormatting sqref="E9">
    <cfRule type="expression" dxfId="2462" priority="2463">
      <formula>$C9="Minggu"</formula>
    </cfRule>
  </conditionalFormatting>
  <conditionalFormatting sqref="E9">
    <cfRule type="expression" dxfId="2461" priority="2462">
      <formula>$C9="Minggu"</formula>
    </cfRule>
  </conditionalFormatting>
  <conditionalFormatting sqref="E9">
    <cfRule type="expression" dxfId="2460" priority="2461">
      <formula>$C9="Minggu"</formula>
    </cfRule>
  </conditionalFormatting>
  <conditionalFormatting sqref="E9">
    <cfRule type="expression" dxfId="2459" priority="2460">
      <formula>$C9="Minggu"</formula>
    </cfRule>
  </conditionalFormatting>
  <conditionalFormatting sqref="E9">
    <cfRule type="expression" dxfId="2458" priority="2459">
      <formula>$C9="Minggu"</formula>
    </cfRule>
  </conditionalFormatting>
  <conditionalFormatting sqref="E9">
    <cfRule type="expression" dxfId="2457" priority="2458">
      <formula>$C9="Minggu"</formula>
    </cfRule>
  </conditionalFormatting>
  <conditionalFormatting sqref="E9">
    <cfRule type="expression" dxfId="2456" priority="2457">
      <formula>$C9="Minggu"</formula>
    </cfRule>
  </conditionalFormatting>
  <conditionalFormatting sqref="E9">
    <cfRule type="expression" dxfId="2455" priority="2456">
      <formula>$C9="Minggu"</formula>
    </cfRule>
  </conditionalFormatting>
  <conditionalFormatting sqref="D10">
    <cfRule type="expression" dxfId="2454" priority="2455">
      <formula>$C13="Minggu"</formula>
    </cfRule>
  </conditionalFormatting>
  <conditionalFormatting sqref="G10">
    <cfRule type="expression" dxfId="2453" priority="2454">
      <formula>$C13="Minggu"</formula>
    </cfRule>
  </conditionalFormatting>
  <conditionalFormatting sqref="H10">
    <cfRule type="expression" dxfId="2452" priority="2453">
      <formula>$C10="Minggu"</formula>
    </cfRule>
  </conditionalFormatting>
  <conditionalFormatting sqref="H10">
    <cfRule type="expression" dxfId="2451" priority="2452">
      <formula>$C10="Minggu"</formula>
    </cfRule>
  </conditionalFormatting>
  <conditionalFormatting sqref="H10">
    <cfRule type="expression" dxfId="2450" priority="2451">
      <formula>$C10="Minggu"</formula>
    </cfRule>
  </conditionalFormatting>
  <conditionalFormatting sqref="H10">
    <cfRule type="expression" dxfId="2449" priority="2450">
      <formula>$C10="Minggu"</formula>
    </cfRule>
  </conditionalFormatting>
  <conditionalFormatting sqref="H10">
    <cfRule type="expression" dxfId="2448" priority="2449">
      <formula>$C10="Minggu"</formula>
    </cfRule>
  </conditionalFormatting>
  <conditionalFormatting sqref="H10">
    <cfRule type="expression" dxfId="2447" priority="2448">
      <formula>$C10="Minggu"</formula>
    </cfRule>
  </conditionalFormatting>
  <conditionalFormatting sqref="D11">
    <cfRule type="expression" dxfId="2446" priority="2447">
      <formula>$C14="Minggu"</formula>
    </cfRule>
  </conditionalFormatting>
  <conditionalFormatting sqref="G11">
    <cfRule type="expression" dxfId="2445" priority="2446">
      <formula>$C14="Minggu"</formula>
    </cfRule>
  </conditionalFormatting>
  <conditionalFormatting sqref="D13:D14">
    <cfRule type="expression" dxfId="2444" priority="2445">
      <formula>$C16="Minggu"</formula>
    </cfRule>
  </conditionalFormatting>
  <conditionalFormatting sqref="G13:G14">
    <cfRule type="expression" dxfId="2443" priority="2444">
      <formula>$C16="Minggu"</formula>
    </cfRule>
  </conditionalFormatting>
  <conditionalFormatting sqref="E14">
    <cfRule type="expression" dxfId="2442" priority="2443">
      <formula>$C14="Minggu"</formula>
    </cfRule>
  </conditionalFormatting>
  <conditionalFormatting sqref="E14">
    <cfRule type="expression" dxfId="2441" priority="2442">
      <formula>$C14="Minggu"</formula>
    </cfRule>
  </conditionalFormatting>
  <conditionalFormatting sqref="E14">
    <cfRule type="expression" dxfId="2440" priority="2441">
      <formula>$C14="Minggu"</formula>
    </cfRule>
  </conditionalFormatting>
  <conditionalFormatting sqref="E14">
    <cfRule type="expression" dxfId="2439" priority="2440">
      <formula>$C14="Minggu"</formula>
    </cfRule>
  </conditionalFormatting>
  <conditionalFormatting sqref="H13">
    <cfRule type="expression" dxfId="2438" priority="2439">
      <formula>$C13="Minggu"</formula>
    </cfRule>
  </conditionalFormatting>
  <conditionalFormatting sqref="H13">
    <cfRule type="expression" dxfId="2437" priority="2438">
      <formula>$C13="Minggu"</formula>
    </cfRule>
  </conditionalFormatting>
  <conditionalFormatting sqref="H13">
    <cfRule type="expression" dxfId="2436" priority="2437">
      <formula>$C13="Minggu"</formula>
    </cfRule>
  </conditionalFormatting>
  <conditionalFormatting sqref="H13">
    <cfRule type="expression" dxfId="2435" priority="2436">
      <formula>$C13="Minggu"</formula>
    </cfRule>
  </conditionalFormatting>
  <conditionalFormatting sqref="H14">
    <cfRule type="expression" dxfId="2434" priority="2435">
      <formula>$C14="Minggu"</formula>
    </cfRule>
  </conditionalFormatting>
  <conditionalFormatting sqref="H14">
    <cfRule type="expression" dxfId="2433" priority="2434">
      <formula>$C14="Minggu"</formula>
    </cfRule>
  </conditionalFormatting>
  <conditionalFormatting sqref="H14">
    <cfRule type="expression" dxfId="2432" priority="2433">
      <formula>$C14="Minggu"</formula>
    </cfRule>
  </conditionalFormatting>
  <conditionalFormatting sqref="H14">
    <cfRule type="expression" dxfId="2431" priority="2432">
      <formula>$C14="Minggu"</formula>
    </cfRule>
  </conditionalFormatting>
  <conditionalFormatting sqref="D16:D17">
    <cfRule type="expression" dxfId="2430" priority="2431">
      <formula>$C19="Minggu"</formula>
    </cfRule>
  </conditionalFormatting>
  <conditionalFormatting sqref="D16">
    <cfRule type="expression" dxfId="2429" priority="2430">
      <formula>$C16="Minggu"</formula>
    </cfRule>
  </conditionalFormatting>
  <conditionalFormatting sqref="D16">
    <cfRule type="expression" dxfId="2428" priority="2429">
      <formula>$C19="Minggu"</formula>
    </cfRule>
  </conditionalFormatting>
  <conditionalFormatting sqref="G16:G17">
    <cfRule type="expression" dxfId="2427" priority="2428">
      <formula>$C19="Minggu"</formula>
    </cfRule>
  </conditionalFormatting>
  <conditionalFormatting sqref="G16">
    <cfRule type="expression" dxfId="2426" priority="2427">
      <formula>$C16="Minggu"</formula>
    </cfRule>
  </conditionalFormatting>
  <conditionalFormatting sqref="G16">
    <cfRule type="expression" dxfId="2425" priority="2426">
      <formula>$C19="Minggu"</formula>
    </cfRule>
  </conditionalFormatting>
  <conditionalFormatting sqref="H16">
    <cfRule type="expression" dxfId="2424" priority="2425">
      <formula>$C16="Minggu"</formula>
    </cfRule>
  </conditionalFormatting>
  <conditionalFormatting sqref="H16">
    <cfRule type="expression" dxfId="2423" priority="2424">
      <formula>$C16="Minggu"</formula>
    </cfRule>
  </conditionalFormatting>
  <conditionalFormatting sqref="H16">
    <cfRule type="expression" dxfId="2422" priority="2423">
      <formula>$C16="Minggu"</formula>
    </cfRule>
  </conditionalFormatting>
  <conditionalFormatting sqref="H16">
    <cfRule type="expression" dxfId="2421" priority="2422">
      <formula>$C16="Minggu"</formula>
    </cfRule>
  </conditionalFormatting>
  <conditionalFormatting sqref="H16">
    <cfRule type="expression" dxfId="2420" priority="2421">
      <formula>$C16="Minggu"</formula>
    </cfRule>
  </conditionalFormatting>
  <conditionalFormatting sqref="H16">
    <cfRule type="expression" dxfId="2419" priority="2420">
      <formula>$C16="Minggu"</formula>
    </cfRule>
  </conditionalFormatting>
  <conditionalFormatting sqref="H16">
    <cfRule type="expression" dxfId="2418" priority="2419">
      <formula>$C16="Minggu"</formula>
    </cfRule>
  </conditionalFormatting>
  <conditionalFormatting sqref="D18">
    <cfRule type="expression" dxfId="2417" priority="2418">
      <formula>$C21="Minggu"</formula>
    </cfRule>
  </conditionalFormatting>
  <conditionalFormatting sqref="D18">
    <cfRule type="expression" dxfId="2416" priority="2417">
      <formula>#REF!="Minggu"</formula>
    </cfRule>
  </conditionalFormatting>
  <conditionalFormatting sqref="D18">
    <cfRule type="expression" dxfId="2415" priority="2416">
      <formula>$C18="Minggu"</formula>
    </cfRule>
  </conditionalFormatting>
  <conditionalFormatting sqref="D18">
    <cfRule type="expression" dxfId="2414" priority="2415">
      <formula>$C21="Minggu"</formula>
    </cfRule>
  </conditionalFormatting>
  <conditionalFormatting sqref="D18">
    <cfRule type="expression" dxfId="2413" priority="2414">
      <formula>$C18="Minggu"</formula>
    </cfRule>
  </conditionalFormatting>
  <conditionalFormatting sqref="G18">
    <cfRule type="expression" dxfId="2412" priority="2413">
      <formula>$C21="Minggu"</formula>
    </cfRule>
  </conditionalFormatting>
  <conditionalFormatting sqref="G18">
    <cfRule type="expression" dxfId="2411" priority="2412">
      <formula>#REF!="Minggu"</formula>
    </cfRule>
  </conditionalFormatting>
  <conditionalFormatting sqref="G18">
    <cfRule type="expression" dxfId="2410" priority="2411">
      <formula>$C18="Minggu"</formula>
    </cfRule>
  </conditionalFormatting>
  <conditionalFormatting sqref="G18">
    <cfRule type="expression" dxfId="2409" priority="2410">
      <formula>$C21="Minggu"</formula>
    </cfRule>
  </conditionalFormatting>
  <conditionalFormatting sqref="G18">
    <cfRule type="expression" dxfId="2408" priority="2409">
      <formula>$C18="Minggu"</formula>
    </cfRule>
  </conditionalFormatting>
  <conditionalFormatting sqref="D19">
    <cfRule type="expression" dxfId="2407" priority="2408">
      <formula>$C22="Minggu"</formula>
    </cfRule>
  </conditionalFormatting>
  <conditionalFormatting sqref="D19">
    <cfRule type="expression" dxfId="2406" priority="2407">
      <formula>$C19="Minggu"</formula>
    </cfRule>
  </conditionalFormatting>
  <conditionalFormatting sqref="D19">
    <cfRule type="expression" dxfId="2405" priority="2406">
      <formula>$C22="Minggu"</formula>
    </cfRule>
  </conditionalFormatting>
  <conditionalFormatting sqref="D19">
    <cfRule type="expression" dxfId="2404" priority="2405">
      <formula>$C19="Minggu"</formula>
    </cfRule>
  </conditionalFormatting>
  <conditionalFormatting sqref="D19">
    <cfRule type="expression" dxfId="2403" priority="2404">
      <formula>$C22="Minggu"</formula>
    </cfRule>
  </conditionalFormatting>
  <conditionalFormatting sqref="D19">
    <cfRule type="expression" dxfId="2402" priority="2403">
      <formula>$C19="Minggu"</formula>
    </cfRule>
  </conditionalFormatting>
  <conditionalFormatting sqref="D19">
    <cfRule type="expression" dxfId="2401" priority="2402">
      <formula>$C22="Minggu"</formula>
    </cfRule>
  </conditionalFormatting>
  <conditionalFormatting sqref="D19">
    <cfRule type="expression" dxfId="2400" priority="2401">
      <formula>$C22="Minggu"</formula>
    </cfRule>
  </conditionalFormatting>
  <conditionalFormatting sqref="D19">
    <cfRule type="expression" dxfId="2399" priority="2400">
      <formula>$C19="Minggu"</formula>
    </cfRule>
  </conditionalFormatting>
  <conditionalFormatting sqref="D19">
    <cfRule type="expression" dxfId="2398" priority="2399">
      <formula>$C22="Minggu"</formula>
    </cfRule>
  </conditionalFormatting>
  <conditionalFormatting sqref="G19">
    <cfRule type="expression" dxfId="2397" priority="2398">
      <formula>$C22="Minggu"</formula>
    </cfRule>
  </conditionalFormatting>
  <conditionalFormatting sqref="G19">
    <cfRule type="expression" dxfId="2396" priority="2397">
      <formula>$C19="Minggu"</formula>
    </cfRule>
  </conditionalFormatting>
  <conditionalFormatting sqref="G19">
    <cfRule type="expression" dxfId="2395" priority="2396">
      <formula>$C22="Minggu"</formula>
    </cfRule>
  </conditionalFormatting>
  <conditionalFormatting sqref="G19">
    <cfRule type="expression" dxfId="2394" priority="2395">
      <formula>$C19="Minggu"</formula>
    </cfRule>
  </conditionalFormatting>
  <conditionalFormatting sqref="G19">
    <cfRule type="expression" dxfId="2393" priority="2394">
      <formula>$C22="Minggu"</formula>
    </cfRule>
  </conditionalFormatting>
  <conditionalFormatting sqref="G19">
    <cfRule type="expression" dxfId="2392" priority="2393">
      <formula>$C19="Minggu"</formula>
    </cfRule>
  </conditionalFormatting>
  <conditionalFormatting sqref="G19">
    <cfRule type="expression" dxfId="2391" priority="2392">
      <formula>$C22="Minggu"</formula>
    </cfRule>
  </conditionalFormatting>
  <conditionalFormatting sqref="G19">
    <cfRule type="expression" dxfId="2390" priority="2391">
      <formula>$C22="Minggu"</formula>
    </cfRule>
  </conditionalFormatting>
  <conditionalFormatting sqref="G19">
    <cfRule type="expression" dxfId="2389" priority="2390">
      <formula>$C19="Minggu"</formula>
    </cfRule>
  </conditionalFormatting>
  <conditionalFormatting sqref="G19">
    <cfRule type="expression" dxfId="2388" priority="2389">
      <formula>$C22="Minggu"</formula>
    </cfRule>
  </conditionalFormatting>
  <conditionalFormatting sqref="H19">
    <cfRule type="expression" dxfId="2387" priority="2388">
      <formula>$C19="Minggu"</formula>
    </cfRule>
  </conditionalFormatting>
  <conditionalFormatting sqref="H19">
    <cfRule type="expression" dxfId="2386" priority="2387">
      <formula>$C19="Minggu"</formula>
    </cfRule>
  </conditionalFormatting>
  <conditionalFormatting sqref="H19">
    <cfRule type="expression" dxfId="2385" priority="2386">
      <formula>$C19="Minggu"</formula>
    </cfRule>
  </conditionalFormatting>
  <conditionalFormatting sqref="H19">
    <cfRule type="expression" dxfId="2384" priority="2385">
      <formula>$C19="Minggu"</formula>
    </cfRule>
  </conditionalFormatting>
  <conditionalFormatting sqref="H19">
    <cfRule type="expression" dxfId="2383" priority="2384">
      <formula>$C19="Minggu"</formula>
    </cfRule>
  </conditionalFormatting>
  <conditionalFormatting sqref="H19">
    <cfRule type="expression" dxfId="2382" priority="2383">
      <formula>$C19="Minggu"</formula>
    </cfRule>
  </conditionalFormatting>
  <conditionalFormatting sqref="H19">
    <cfRule type="expression" dxfId="2381" priority="2382">
      <formula>$C19="Minggu"</formula>
    </cfRule>
  </conditionalFormatting>
  <conditionalFormatting sqref="H19">
    <cfRule type="expression" dxfId="2380" priority="2381">
      <formula>$C19="Minggu"</formula>
    </cfRule>
  </conditionalFormatting>
  <conditionalFormatting sqref="H19">
    <cfRule type="expression" dxfId="2379" priority="2380">
      <formula>$C19="Minggu"</formula>
    </cfRule>
  </conditionalFormatting>
  <conditionalFormatting sqref="H19">
    <cfRule type="expression" dxfId="2378" priority="2379">
      <formula>$C19="Minggu"</formula>
    </cfRule>
  </conditionalFormatting>
  <conditionalFormatting sqref="H19">
    <cfRule type="expression" dxfId="2377" priority="2378">
      <formula>$C19="Minggu"</formula>
    </cfRule>
  </conditionalFormatting>
  <conditionalFormatting sqref="H19">
    <cfRule type="expression" dxfId="2376" priority="2377">
      <formula>$C19="Minggu"</formula>
    </cfRule>
  </conditionalFormatting>
  <conditionalFormatting sqref="H19">
    <cfRule type="expression" dxfId="2375" priority="2376">
      <formula>$C19="Minggu"</formula>
    </cfRule>
  </conditionalFormatting>
  <conditionalFormatting sqref="H19">
    <cfRule type="expression" dxfId="2374" priority="2375">
      <formula>$C19="Minggu"</formula>
    </cfRule>
  </conditionalFormatting>
  <conditionalFormatting sqref="H19">
    <cfRule type="expression" dxfId="2373" priority="2374">
      <formula>$C19="Minggu"</formula>
    </cfRule>
  </conditionalFormatting>
  <conditionalFormatting sqref="H19">
    <cfRule type="expression" dxfId="2372" priority="2373">
      <formula>$C19="Minggu"</formula>
    </cfRule>
  </conditionalFormatting>
  <conditionalFormatting sqref="H19">
    <cfRule type="expression" dxfId="2371" priority="2372">
      <formula>$C19="Minggu"</formula>
    </cfRule>
  </conditionalFormatting>
  <conditionalFormatting sqref="H19">
    <cfRule type="expression" dxfId="2370" priority="2371">
      <formula>$C19="Minggu"</formula>
    </cfRule>
  </conditionalFormatting>
  <conditionalFormatting sqref="H19">
    <cfRule type="expression" dxfId="2369" priority="2370">
      <formula>$C19="Minggu"</formula>
    </cfRule>
  </conditionalFormatting>
  <conditionalFormatting sqref="H19">
    <cfRule type="expression" dxfId="2368" priority="2369">
      <formula>$C19="Minggu"</formula>
    </cfRule>
  </conditionalFormatting>
  <conditionalFormatting sqref="H19">
    <cfRule type="expression" dxfId="2367" priority="2368">
      <formula>$C19="Minggu"</formula>
    </cfRule>
  </conditionalFormatting>
  <conditionalFormatting sqref="H19">
    <cfRule type="expression" dxfId="2366" priority="2367">
      <formula>$C19="Minggu"</formula>
    </cfRule>
  </conditionalFormatting>
  <conditionalFormatting sqref="H19">
    <cfRule type="expression" dxfId="2365" priority="2366">
      <formula>$C19="Minggu"</formula>
    </cfRule>
  </conditionalFormatting>
  <conditionalFormatting sqref="H19">
    <cfRule type="expression" dxfId="2364" priority="2365">
      <formula>$C19="Minggu"</formula>
    </cfRule>
  </conditionalFormatting>
  <conditionalFormatting sqref="H19">
    <cfRule type="expression" dxfId="2363" priority="2364">
      <formula>$C19="Minggu"</formula>
    </cfRule>
  </conditionalFormatting>
  <conditionalFormatting sqref="H19">
    <cfRule type="expression" dxfId="2362" priority="2363">
      <formula>$C19="Minggu"</formula>
    </cfRule>
  </conditionalFormatting>
  <conditionalFormatting sqref="D23">
    <cfRule type="expression" dxfId="2361" priority="2362">
      <formula>$C23="Minggu"</formula>
    </cfRule>
  </conditionalFormatting>
  <conditionalFormatting sqref="D24">
    <cfRule type="expression" dxfId="2360" priority="2361">
      <formula>$C24="Minggu"</formula>
    </cfRule>
  </conditionalFormatting>
  <conditionalFormatting sqref="D23">
    <cfRule type="expression" dxfId="2359" priority="2360">
      <formula>$C23="Minggu"</formula>
    </cfRule>
  </conditionalFormatting>
  <conditionalFormatting sqref="D24">
    <cfRule type="expression" dxfId="2358" priority="2359">
      <formula>$C24="Minggu"</formula>
    </cfRule>
  </conditionalFormatting>
  <conditionalFormatting sqref="D23">
    <cfRule type="expression" dxfId="2357" priority="2358">
      <formula>$C23="Minggu"</formula>
    </cfRule>
  </conditionalFormatting>
  <conditionalFormatting sqref="D24">
    <cfRule type="expression" dxfId="2356" priority="2357">
      <formula>$C24="Minggu"</formula>
    </cfRule>
  </conditionalFormatting>
  <conditionalFormatting sqref="D23">
    <cfRule type="expression" dxfId="2355" priority="2356">
      <formula>$C26="Minggu"</formula>
    </cfRule>
  </conditionalFormatting>
  <conditionalFormatting sqref="D24">
    <cfRule type="expression" dxfId="2354" priority="2355">
      <formula>$C27="Minggu"</formula>
    </cfRule>
  </conditionalFormatting>
  <conditionalFormatting sqref="D23">
    <cfRule type="expression" dxfId="2353" priority="2354">
      <formula>$C26="Minggu"</formula>
    </cfRule>
  </conditionalFormatting>
  <conditionalFormatting sqref="D24">
    <cfRule type="expression" dxfId="2352" priority="2353">
      <formula>$C27="Minggu"</formula>
    </cfRule>
  </conditionalFormatting>
  <conditionalFormatting sqref="D24">
    <cfRule type="expression" dxfId="2351" priority="2352">
      <formula>$C27="Minggu"</formula>
    </cfRule>
  </conditionalFormatting>
  <conditionalFormatting sqref="D23">
    <cfRule type="expression" dxfId="2350" priority="2351">
      <formula>$C26="Minggu"</formula>
    </cfRule>
  </conditionalFormatting>
  <conditionalFormatting sqref="D24">
    <cfRule type="expression" dxfId="2349" priority="2350">
      <formula>$C27="Minggu"</formula>
    </cfRule>
  </conditionalFormatting>
  <conditionalFormatting sqref="D24">
    <cfRule type="expression" dxfId="2348" priority="2349">
      <formula>$C27="Minggu"</formula>
    </cfRule>
  </conditionalFormatting>
  <conditionalFormatting sqref="D23">
    <cfRule type="expression" dxfId="2347" priority="2348">
      <formula>$C26="Minggu"</formula>
    </cfRule>
  </conditionalFormatting>
  <conditionalFormatting sqref="D24">
    <cfRule type="expression" dxfId="2346" priority="2347">
      <formula>$C27="Minggu"</formula>
    </cfRule>
  </conditionalFormatting>
  <conditionalFormatting sqref="D23">
    <cfRule type="expression" dxfId="2345" priority="2346">
      <formula>$C26="Minggu"</formula>
    </cfRule>
  </conditionalFormatting>
  <conditionalFormatting sqref="D23">
    <cfRule type="expression" dxfId="2344" priority="2345">
      <formula>$C26="Minggu"</formula>
    </cfRule>
  </conditionalFormatting>
  <conditionalFormatting sqref="D23">
    <cfRule type="expression" dxfId="2343" priority="2344">
      <formula>$C23="Minggu"</formula>
    </cfRule>
  </conditionalFormatting>
  <conditionalFormatting sqref="D23">
    <cfRule type="expression" dxfId="2342" priority="2343">
      <formula>$C26="Minggu"</formula>
    </cfRule>
  </conditionalFormatting>
  <conditionalFormatting sqref="D24">
    <cfRule type="expression" dxfId="2341" priority="2342">
      <formula>$C27="Minggu"</formula>
    </cfRule>
  </conditionalFormatting>
  <conditionalFormatting sqref="D23:D24">
    <cfRule type="expression" dxfId="2340" priority="2341">
      <formula>$C26="Minggu"</formula>
    </cfRule>
  </conditionalFormatting>
  <conditionalFormatting sqref="D23">
    <cfRule type="expression" dxfId="2339" priority="2340">
      <formula>$C23="Minggu"</formula>
    </cfRule>
  </conditionalFormatting>
  <conditionalFormatting sqref="D23">
    <cfRule type="expression" dxfId="2338" priority="2339">
      <formula>$C26="Minggu"</formula>
    </cfRule>
  </conditionalFormatting>
  <conditionalFormatting sqref="D20">
    <cfRule type="expression" dxfId="2337" priority="2338">
      <formula>$C23="Minggu"</formula>
    </cfRule>
  </conditionalFormatting>
  <conditionalFormatting sqref="D20">
    <cfRule type="expression" dxfId="2336" priority="2337">
      <formula>$C20="Minggu"</formula>
    </cfRule>
  </conditionalFormatting>
  <conditionalFormatting sqref="D20">
    <cfRule type="expression" dxfId="2335" priority="2336">
      <formula>$C23="Minggu"</formula>
    </cfRule>
  </conditionalFormatting>
  <conditionalFormatting sqref="D20">
    <cfRule type="expression" dxfId="2334" priority="2335">
      <formula>$C20="Minggu"</formula>
    </cfRule>
  </conditionalFormatting>
  <conditionalFormatting sqref="D20">
    <cfRule type="expression" dxfId="2333" priority="2334">
      <formula>$C23="Minggu"</formula>
    </cfRule>
  </conditionalFormatting>
  <conditionalFormatting sqref="D20">
    <cfRule type="expression" dxfId="2332" priority="2333">
      <formula>$C23="Minggu"</formula>
    </cfRule>
  </conditionalFormatting>
  <conditionalFormatting sqref="D20">
    <cfRule type="expression" dxfId="2331" priority="2332">
      <formula>$C20="Minggu"</formula>
    </cfRule>
  </conditionalFormatting>
  <conditionalFormatting sqref="D20">
    <cfRule type="expression" dxfId="2330" priority="2331">
      <formula>$C23="Minggu"</formula>
    </cfRule>
  </conditionalFormatting>
  <conditionalFormatting sqref="D20">
    <cfRule type="expression" dxfId="2329" priority="2330">
      <formula>$C20="Minggu"</formula>
    </cfRule>
  </conditionalFormatting>
  <conditionalFormatting sqref="D20">
    <cfRule type="expression" dxfId="2328" priority="2329">
      <formula>$C23="Minggu"</formula>
    </cfRule>
  </conditionalFormatting>
  <conditionalFormatting sqref="D20">
    <cfRule type="expression" dxfId="2327" priority="2328">
      <formula>$C23="Minggu"</formula>
    </cfRule>
  </conditionalFormatting>
  <conditionalFormatting sqref="D20">
    <cfRule type="expression" dxfId="2326" priority="2327">
      <formula>$C20="Minggu"</formula>
    </cfRule>
  </conditionalFormatting>
  <conditionalFormatting sqref="D20">
    <cfRule type="expression" dxfId="2325" priority="2326">
      <formula>$C23="Minggu"</formula>
    </cfRule>
  </conditionalFormatting>
  <conditionalFormatting sqref="D20">
    <cfRule type="expression" dxfId="2324" priority="2325">
      <formula>$C23="Minggu"</formula>
    </cfRule>
  </conditionalFormatting>
  <conditionalFormatting sqref="D20">
    <cfRule type="expression" dxfId="2323" priority="2324">
      <formula>$C23="Minggu"</formula>
    </cfRule>
  </conditionalFormatting>
  <conditionalFormatting sqref="D20">
    <cfRule type="expression" dxfId="2322" priority="2323">
      <formula>$C20="Minggu"</formula>
    </cfRule>
  </conditionalFormatting>
  <conditionalFormatting sqref="D20">
    <cfRule type="expression" dxfId="2321" priority="2322">
      <formula>$C23="Minggu"</formula>
    </cfRule>
  </conditionalFormatting>
  <conditionalFormatting sqref="E20">
    <cfRule type="expression" dxfId="2320" priority="2321">
      <formula>$C20="Minggu"</formula>
    </cfRule>
  </conditionalFormatting>
  <conditionalFormatting sqref="H20">
    <cfRule type="expression" dxfId="2319" priority="2320">
      <formula>$C20="Minggu"</formula>
    </cfRule>
  </conditionalFormatting>
  <conditionalFormatting sqref="G20">
    <cfRule type="expression" dxfId="2318" priority="2319">
      <formula>$C20="Minggu"</formula>
    </cfRule>
  </conditionalFormatting>
  <conditionalFormatting sqref="G20">
    <cfRule type="expression" dxfId="2317" priority="2318">
      <formula>$C20="Minggu"</formula>
    </cfRule>
  </conditionalFormatting>
  <conditionalFormatting sqref="G20">
    <cfRule type="expression" dxfId="2316" priority="2317">
      <formula>$C20="Minggu"</formula>
    </cfRule>
  </conditionalFormatting>
  <conditionalFormatting sqref="G20">
    <cfRule type="expression" dxfId="2315" priority="2316">
      <formula>$C23="Minggu"</formula>
    </cfRule>
  </conditionalFormatting>
  <conditionalFormatting sqref="G20">
    <cfRule type="expression" dxfId="2314" priority="2315">
      <formula>$C23="Minggu"</formula>
    </cfRule>
  </conditionalFormatting>
  <conditionalFormatting sqref="G20">
    <cfRule type="expression" dxfId="2313" priority="2314">
      <formula>$C23="Minggu"</formula>
    </cfRule>
  </conditionalFormatting>
  <conditionalFormatting sqref="G20">
    <cfRule type="expression" dxfId="2312" priority="2313">
      <formula>$C23="Minggu"</formula>
    </cfRule>
  </conditionalFormatting>
  <conditionalFormatting sqref="G20">
    <cfRule type="expression" dxfId="2311" priority="2312">
      <formula>$C23="Minggu"</formula>
    </cfRule>
  </conditionalFormatting>
  <conditionalFormatting sqref="G20">
    <cfRule type="expression" dxfId="2310" priority="2311">
      <formula>$C23="Minggu"</formula>
    </cfRule>
  </conditionalFormatting>
  <conditionalFormatting sqref="G20">
    <cfRule type="expression" dxfId="2309" priority="2310">
      <formula>$C20="Minggu"</formula>
    </cfRule>
  </conditionalFormatting>
  <conditionalFormatting sqref="G20">
    <cfRule type="expression" dxfId="2308" priority="2309">
      <formula>$C23="Minggu"</formula>
    </cfRule>
  </conditionalFormatting>
  <conditionalFormatting sqref="G20">
    <cfRule type="expression" dxfId="2307" priority="2308">
      <formula>$C20="Minggu"</formula>
    </cfRule>
  </conditionalFormatting>
  <conditionalFormatting sqref="G20">
    <cfRule type="expression" dxfId="2306" priority="2307">
      <formula>$C23="Minggu"</formula>
    </cfRule>
  </conditionalFormatting>
  <conditionalFormatting sqref="G20">
    <cfRule type="expression" dxfId="2305" priority="2306">
      <formula>$C23="Minggu"</formula>
    </cfRule>
  </conditionalFormatting>
  <conditionalFormatting sqref="G20">
    <cfRule type="expression" dxfId="2304" priority="2305">
      <formula>$C20="Minggu"</formula>
    </cfRule>
  </conditionalFormatting>
  <conditionalFormatting sqref="G20">
    <cfRule type="expression" dxfId="2303" priority="2304">
      <formula>$C23="Minggu"</formula>
    </cfRule>
  </conditionalFormatting>
  <conditionalFormatting sqref="G20">
    <cfRule type="expression" dxfId="2302" priority="2303">
      <formula>$C20="Minggu"</formula>
    </cfRule>
  </conditionalFormatting>
  <conditionalFormatting sqref="G20">
    <cfRule type="expression" dxfId="2301" priority="2302">
      <formula>$C23="Minggu"</formula>
    </cfRule>
  </conditionalFormatting>
  <conditionalFormatting sqref="G20">
    <cfRule type="expression" dxfId="2300" priority="2301">
      <formula>$C23="Minggu"</formula>
    </cfRule>
  </conditionalFormatting>
  <conditionalFormatting sqref="G20">
    <cfRule type="expression" dxfId="2299" priority="2300">
      <formula>$C20="Minggu"</formula>
    </cfRule>
  </conditionalFormatting>
  <conditionalFormatting sqref="G20">
    <cfRule type="expression" dxfId="2298" priority="2299">
      <formula>$C23="Minggu"</formula>
    </cfRule>
  </conditionalFormatting>
  <conditionalFormatting sqref="G20">
    <cfRule type="expression" dxfId="2297" priority="2298">
      <formula>$C23="Minggu"</formula>
    </cfRule>
  </conditionalFormatting>
  <conditionalFormatting sqref="G20">
    <cfRule type="expression" dxfId="2296" priority="2297">
      <formula>$C23="Minggu"</formula>
    </cfRule>
  </conditionalFormatting>
  <conditionalFormatting sqref="G20">
    <cfRule type="expression" dxfId="2295" priority="2296">
      <formula>$C20="Minggu"</formula>
    </cfRule>
  </conditionalFormatting>
  <conditionalFormatting sqref="G20">
    <cfRule type="expression" dxfId="2294" priority="2295">
      <formula>$C23="Minggu"</formula>
    </cfRule>
  </conditionalFormatting>
  <conditionalFormatting sqref="G20">
    <cfRule type="expression" dxfId="2293" priority="2294">
      <formula>$C23="Minggu"</formula>
    </cfRule>
  </conditionalFormatting>
  <conditionalFormatting sqref="G20">
    <cfRule type="expression" dxfId="2292" priority="2293">
      <formula>$C20="Minggu"</formula>
    </cfRule>
  </conditionalFormatting>
  <conditionalFormatting sqref="G20">
    <cfRule type="expression" dxfId="2291" priority="2292">
      <formula>$C23="Minggu"</formula>
    </cfRule>
  </conditionalFormatting>
  <conditionalFormatting sqref="G20">
    <cfRule type="expression" dxfId="2290" priority="2291">
      <formula>$C20="Minggu"</formula>
    </cfRule>
  </conditionalFormatting>
  <conditionalFormatting sqref="G20">
    <cfRule type="expression" dxfId="2289" priority="2290">
      <formula>$C23="Minggu"</formula>
    </cfRule>
  </conditionalFormatting>
  <conditionalFormatting sqref="G20">
    <cfRule type="expression" dxfId="2288" priority="2289">
      <formula>$C23="Minggu"</formula>
    </cfRule>
  </conditionalFormatting>
  <conditionalFormatting sqref="G20">
    <cfRule type="expression" dxfId="2287" priority="2288">
      <formula>$C20="Minggu"</formula>
    </cfRule>
  </conditionalFormatting>
  <conditionalFormatting sqref="G20">
    <cfRule type="expression" dxfId="2286" priority="2287">
      <formula>$C23="Minggu"</formula>
    </cfRule>
  </conditionalFormatting>
  <conditionalFormatting sqref="G20">
    <cfRule type="expression" dxfId="2285" priority="2286">
      <formula>$C20="Minggu"</formula>
    </cfRule>
  </conditionalFormatting>
  <conditionalFormatting sqref="G20">
    <cfRule type="expression" dxfId="2284" priority="2285">
      <formula>$C23="Minggu"</formula>
    </cfRule>
  </conditionalFormatting>
  <conditionalFormatting sqref="G20">
    <cfRule type="expression" dxfId="2283" priority="2284">
      <formula>$C23="Minggu"</formula>
    </cfRule>
  </conditionalFormatting>
  <conditionalFormatting sqref="G20">
    <cfRule type="expression" dxfId="2282" priority="2283">
      <formula>$C20="Minggu"</formula>
    </cfRule>
  </conditionalFormatting>
  <conditionalFormatting sqref="G20">
    <cfRule type="expression" dxfId="2281" priority="2282">
      <formula>$C23="Minggu"</formula>
    </cfRule>
  </conditionalFormatting>
  <conditionalFormatting sqref="G20">
    <cfRule type="expression" dxfId="2280" priority="2281">
      <formula>$C23="Minggu"</formula>
    </cfRule>
  </conditionalFormatting>
  <conditionalFormatting sqref="G20">
    <cfRule type="expression" dxfId="2279" priority="2280">
      <formula>$C23="Minggu"</formula>
    </cfRule>
  </conditionalFormatting>
  <conditionalFormatting sqref="G20">
    <cfRule type="expression" dxfId="2278" priority="2279">
      <formula>$C20="Minggu"</formula>
    </cfRule>
  </conditionalFormatting>
  <conditionalFormatting sqref="G20">
    <cfRule type="expression" dxfId="2277" priority="2278">
      <formula>$C23="Minggu"</formula>
    </cfRule>
  </conditionalFormatting>
  <conditionalFormatting sqref="E23">
    <cfRule type="expression" dxfId="2276" priority="2277">
      <formula>$C23="Minggu"</formula>
    </cfRule>
  </conditionalFormatting>
  <conditionalFormatting sqref="G23:H23">
    <cfRule type="expression" dxfId="2275" priority="2276">
      <formula>$C23="Minggu"</formula>
    </cfRule>
  </conditionalFormatting>
  <conditionalFormatting sqref="G23">
    <cfRule type="expression" dxfId="2274" priority="2275">
      <formula>$C23="Minggu"</formula>
    </cfRule>
  </conditionalFormatting>
  <conditionalFormatting sqref="G23:H23">
    <cfRule type="expression" dxfId="2273" priority="2274">
      <formula>$C23="Minggu"</formula>
    </cfRule>
  </conditionalFormatting>
  <conditionalFormatting sqref="H23">
    <cfRule type="expression" dxfId="2272" priority="2273">
      <formula>$C23="Minggu"</formula>
    </cfRule>
  </conditionalFormatting>
  <conditionalFormatting sqref="G23">
    <cfRule type="expression" dxfId="2271" priority="2272">
      <formula>$C26="Minggu"</formula>
    </cfRule>
  </conditionalFormatting>
  <conditionalFormatting sqref="G23">
    <cfRule type="expression" dxfId="2270" priority="2271">
      <formula>$C23="Minggu"</formula>
    </cfRule>
  </conditionalFormatting>
  <conditionalFormatting sqref="G23">
    <cfRule type="expression" dxfId="2269" priority="2270">
      <formula>$C23="Minggu"</formula>
    </cfRule>
  </conditionalFormatting>
  <conditionalFormatting sqref="G23">
    <cfRule type="expression" dxfId="2268" priority="2269">
      <formula>$C23="Minggu"</formula>
    </cfRule>
  </conditionalFormatting>
  <conditionalFormatting sqref="G23">
    <cfRule type="expression" dxfId="2267" priority="2268">
      <formula>$C26="Minggu"</formula>
    </cfRule>
  </conditionalFormatting>
  <conditionalFormatting sqref="H23">
    <cfRule type="expression" dxfId="2266" priority="2267">
      <formula>$C23="Minggu"</formula>
    </cfRule>
  </conditionalFormatting>
  <conditionalFormatting sqref="H23">
    <cfRule type="expression" dxfId="2265" priority="2266">
      <formula>$C23="Minggu"</formula>
    </cfRule>
  </conditionalFormatting>
  <conditionalFormatting sqref="H23">
    <cfRule type="expression" dxfId="2264" priority="2265">
      <formula>$C23="Minggu"</formula>
    </cfRule>
  </conditionalFormatting>
  <conditionalFormatting sqref="H23">
    <cfRule type="expression" dxfId="2263" priority="2264">
      <formula>$C23="Minggu"</formula>
    </cfRule>
  </conditionalFormatting>
  <conditionalFormatting sqref="H23">
    <cfRule type="expression" dxfId="2262" priority="2263">
      <formula>$C23="Minggu"</formula>
    </cfRule>
  </conditionalFormatting>
  <conditionalFormatting sqref="H23">
    <cfRule type="expression" dxfId="2261" priority="2262">
      <formula>$C23="Minggu"</formula>
    </cfRule>
  </conditionalFormatting>
  <conditionalFormatting sqref="H23">
    <cfRule type="expression" dxfId="2260" priority="2261">
      <formula>$C23="Minggu"</formula>
    </cfRule>
  </conditionalFormatting>
  <conditionalFormatting sqref="G23">
    <cfRule type="expression" dxfId="2259" priority="2260">
      <formula>$C26="Minggu"</formula>
    </cfRule>
  </conditionalFormatting>
  <conditionalFormatting sqref="G23">
    <cfRule type="expression" dxfId="2258" priority="2259">
      <formula>$C26="Minggu"</formula>
    </cfRule>
  </conditionalFormatting>
  <conditionalFormatting sqref="G23">
    <cfRule type="expression" dxfId="2257" priority="2258">
      <formula>$C26="Minggu"</formula>
    </cfRule>
  </conditionalFormatting>
  <conditionalFormatting sqref="G23">
    <cfRule type="expression" dxfId="2256" priority="2257">
      <formula>$C26="Minggu"</formula>
    </cfRule>
  </conditionalFormatting>
  <conditionalFormatting sqref="H23">
    <cfRule type="expression" dxfId="2255" priority="2256">
      <formula>$C23="Minggu"</formula>
    </cfRule>
  </conditionalFormatting>
  <conditionalFormatting sqref="G23">
    <cfRule type="expression" dxfId="2254" priority="2255">
      <formula>$C26="Minggu"</formula>
    </cfRule>
  </conditionalFormatting>
  <conditionalFormatting sqref="H23">
    <cfRule type="expression" dxfId="2253" priority="2254">
      <formula>$C23="Minggu"</formula>
    </cfRule>
  </conditionalFormatting>
  <conditionalFormatting sqref="G23">
    <cfRule type="expression" dxfId="2252" priority="2253">
      <formula>$C26="Minggu"</formula>
    </cfRule>
  </conditionalFormatting>
  <conditionalFormatting sqref="G23">
    <cfRule type="expression" dxfId="2251" priority="2252">
      <formula>$C26="Minggu"</formula>
    </cfRule>
  </conditionalFormatting>
  <conditionalFormatting sqref="H23">
    <cfRule type="expression" dxfId="2250" priority="2251">
      <formula>$C23="Minggu"</formula>
    </cfRule>
  </conditionalFormatting>
  <conditionalFormatting sqref="G23">
    <cfRule type="expression" dxfId="2249" priority="2250">
      <formula>$C23="Minggu"</formula>
    </cfRule>
  </conditionalFormatting>
  <conditionalFormatting sqref="G23">
    <cfRule type="expression" dxfId="2248" priority="2249">
      <formula>$C26="Minggu"</formula>
    </cfRule>
  </conditionalFormatting>
  <conditionalFormatting sqref="G23">
    <cfRule type="expression" dxfId="2247" priority="2248">
      <formula>$C26="Minggu"</formula>
    </cfRule>
  </conditionalFormatting>
  <conditionalFormatting sqref="G23">
    <cfRule type="expression" dxfId="2246" priority="2247">
      <formula>$C23="Minggu"</formula>
    </cfRule>
  </conditionalFormatting>
  <conditionalFormatting sqref="G23">
    <cfRule type="expression" dxfId="2245" priority="2246">
      <formula>$C26="Minggu"</formula>
    </cfRule>
  </conditionalFormatting>
  <conditionalFormatting sqref="G23">
    <cfRule type="expression" dxfId="2244" priority="2245">
      <formula>$C26="Minggu"</formula>
    </cfRule>
  </conditionalFormatting>
  <conditionalFormatting sqref="G23">
    <cfRule type="expression" dxfId="2243" priority="2244">
      <formula>$C26="Minggu"</formula>
    </cfRule>
  </conditionalFormatting>
  <conditionalFormatting sqref="G23">
    <cfRule type="expression" dxfId="2242" priority="2243">
      <formula>$C23="Minggu"</formula>
    </cfRule>
  </conditionalFormatting>
  <conditionalFormatting sqref="G23">
    <cfRule type="expression" dxfId="2241" priority="2242">
      <formula>$C26="Minggu"</formula>
    </cfRule>
  </conditionalFormatting>
  <conditionalFormatting sqref="G23">
    <cfRule type="expression" dxfId="2240" priority="2241">
      <formula>$C26="Minggu"</formula>
    </cfRule>
  </conditionalFormatting>
  <conditionalFormatting sqref="G23">
    <cfRule type="expression" dxfId="2239" priority="2240">
      <formula>#REF!="Minggu"</formula>
    </cfRule>
  </conditionalFormatting>
  <conditionalFormatting sqref="G23">
    <cfRule type="expression" dxfId="2238" priority="2239">
      <formula>$C23="Minggu"</formula>
    </cfRule>
  </conditionalFormatting>
  <conditionalFormatting sqref="G23">
    <cfRule type="expression" dxfId="2237" priority="2238">
      <formula>$C26="Minggu"</formula>
    </cfRule>
  </conditionalFormatting>
  <conditionalFormatting sqref="G23">
    <cfRule type="expression" dxfId="2236" priority="2237">
      <formula>$C23="Minggu"</formula>
    </cfRule>
  </conditionalFormatting>
  <conditionalFormatting sqref="G23">
    <cfRule type="expression" dxfId="2235" priority="2236">
      <formula>$C26="Minggu"</formula>
    </cfRule>
  </conditionalFormatting>
  <conditionalFormatting sqref="G23">
    <cfRule type="expression" dxfId="2234" priority="2235">
      <formula>$C23="Minggu"</formula>
    </cfRule>
  </conditionalFormatting>
  <conditionalFormatting sqref="G23">
    <cfRule type="expression" dxfId="2233" priority="2234">
      <formula>$C23="Minggu"</formula>
    </cfRule>
  </conditionalFormatting>
  <conditionalFormatting sqref="G23">
    <cfRule type="expression" dxfId="2232" priority="2233">
      <formula>$C26="Minggu"</formula>
    </cfRule>
  </conditionalFormatting>
  <conditionalFormatting sqref="G23">
    <cfRule type="expression" dxfId="2231" priority="2232">
      <formula>$C26="Minggu"</formula>
    </cfRule>
  </conditionalFormatting>
  <conditionalFormatting sqref="G23">
    <cfRule type="expression" dxfId="2230" priority="2231">
      <formula>$C23="Minggu"</formula>
    </cfRule>
  </conditionalFormatting>
  <conditionalFormatting sqref="G23">
    <cfRule type="expression" dxfId="2229" priority="2230">
      <formula>$C26="Minggu"</formula>
    </cfRule>
  </conditionalFormatting>
  <conditionalFormatting sqref="G23">
    <cfRule type="expression" dxfId="2228" priority="2229">
      <formula>$C23="Minggu"</formula>
    </cfRule>
  </conditionalFormatting>
  <conditionalFormatting sqref="G23">
    <cfRule type="expression" dxfId="2227" priority="2228">
      <formula>$C23="Minggu"</formula>
    </cfRule>
  </conditionalFormatting>
  <conditionalFormatting sqref="G23">
    <cfRule type="expression" dxfId="2226" priority="2227">
      <formula>$C23="Minggu"</formula>
    </cfRule>
  </conditionalFormatting>
  <conditionalFormatting sqref="G23">
    <cfRule type="expression" dxfId="2225" priority="2226">
      <formula>$C26="Minggu"</formula>
    </cfRule>
  </conditionalFormatting>
  <conditionalFormatting sqref="G23">
    <cfRule type="expression" dxfId="2224" priority="2225">
      <formula>$C26="Minggu"</formula>
    </cfRule>
  </conditionalFormatting>
  <conditionalFormatting sqref="G23">
    <cfRule type="expression" dxfId="2223" priority="2224">
      <formula>$C26="Minggu"</formula>
    </cfRule>
  </conditionalFormatting>
  <conditionalFormatting sqref="G23">
    <cfRule type="expression" dxfId="2222" priority="2223">
      <formula>$C26="Minggu"</formula>
    </cfRule>
  </conditionalFormatting>
  <conditionalFormatting sqref="G23">
    <cfRule type="expression" dxfId="2221" priority="2222">
      <formula>$C26="Minggu"</formula>
    </cfRule>
  </conditionalFormatting>
  <conditionalFormatting sqref="G23">
    <cfRule type="expression" dxfId="2220" priority="2221">
      <formula>$C26="Minggu"</formula>
    </cfRule>
  </conditionalFormatting>
  <conditionalFormatting sqref="G23">
    <cfRule type="expression" dxfId="2219" priority="2220">
      <formula>$C23="Minggu"</formula>
    </cfRule>
  </conditionalFormatting>
  <conditionalFormatting sqref="G23">
    <cfRule type="expression" dxfId="2218" priority="2219">
      <formula>$C26="Minggu"</formula>
    </cfRule>
  </conditionalFormatting>
  <conditionalFormatting sqref="G23">
    <cfRule type="expression" dxfId="2217" priority="2218">
      <formula>$C26="Minggu"</formula>
    </cfRule>
  </conditionalFormatting>
  <conditionalFormatting sqref="G23">
    <cfRule type="expression" dxfId="2216" priority="2217">
      <formula>$C23="Minggu"</formula>
    </cfRule>
  </conditionalFormatting>
  <conditionalFormatting sqref="G23">
    <cfRule type="expression" dxfId="2215" priority="2216">
      <formula>$C26="Minggu"</formula>
    </cfRule>
  </conditionalFormatting>
  <conditionalFormatting sqref="H23">
    <cfRule type="expression" dxfId="2214" priority="2215">
      <formula>$C23="Minggu"</formula>
    </cfRule>
  </conditionalFormatting>
  <conditionalFormatting sqref="D24">
    <cfRule type="expression" dxfId="2213" priority="2214">
      <formula>$C27="Minggu"</formula>
    </cfRule>
  </conditionalFormatting>
  <conditionalFormatting sqref="D24">
    <cfRule type="expression" dxfId="2212" priority="2213">
      <formula>#REF!="Minggu"</formula>
    </cfRule>
  </conditionalFormatting>
  <conditionalFormatting sqref="D24">
    <cfRule type="expression" dxfId="2211" priority="2212">
      <formula>$C24="Minggu"</formula>
    </cfRule>
  </conditionalFormatting>
  <conditionalFormatting sqref="D24">
    <cfRule type="expression" dxfId="2210" priority="2211">
      <formula>$C27="Minggu"</formula>
    </cfRule>
  </conditionalFormatting>
  <conditionalFormatting sqref="D24">
    <cfRule type="expression" dxfId="2209" priority="2210">
      <formula>#REF!="Minggu"</formula>
    </cfRule>
  </conditionalFormatting>
  <conditionalFormatting sqref="D24">
    <cfRule type="expression" dxfId="2208" priority="2209">
      <formula>$C24="Minggu"</formula>
    </cfRule>
  </conditionalFormatting>
  <conditionalFormatting sqref="D24">
    <cfRule type="expression" dxfId="2207" priority="2208">
      <formula>$C24="Minggu"</formula>
    </cfRule>
  </conditionalFormatting>
  <conditionalFormatting sqref="D24">
    <cfRule type="expression" dxfId="2206" priority="2207">
      <formula>$C27="Minggu"</formula>
    </cfRule>
  </conditionalFormatting>
  <conditionalFormatting sqref="D24">
    <cfRule type="expression" dxfId="2205" priority="2206">
      <formula>$C27="Minggu"</formula>
    </cfRule>
  </conditionalFormatting>
  <conditionalFormatting sqref="D24">
    <cfRule type="expression" dxfId="2204" priority="2205">
      <formula>$C24="Minggu"</formula>
    </cfRule>
  </conditionalFormatting>
  <conditionalFormatting sqref="D24">
    <cfRule type="expression" dxfId="2203" priority="2204">
      <formula>$C27="Minggu"</formula>
    </cfRule>
  </conditionalFormatting>
  <conditionalFormatting sqref="D24">
    <cfRule type="expression" dxfId="2202" priority="2203">
      <formula>$C24="Minggu"</formula>
    </cfRule>
  </conditionalFormatting>
  <conditionalFormatting sqref="D24">
    <cfRule type="expression" dxfId="2201" priority="2202">
      <formula>$C24="Minggu"</formula>
    </cfRule>
  </conditionalFormatting>
  <conditionalFormatting sqref="D24">
    <cfRule type="expression" dxfId="2200" priority="2201">
      <formula>$C24="Minggu"</formula>
    </cfRule>
  </conditionalFormatting>
  <conditionalFormatting sqref="D24">
    <cfRule type="expression" dxfId="2199" priority="2200">
      <formula>$C27="Minggu"</formula>
    </cfRule>
  </conditionalFormatting>
  <conditionalFormatting sqref="D24">
    <cfRule type="expression" dxfId="2198" priority="2199">
      <formula>$C27="Minggu"</formula>
    </cfRule>
  </conditionalFormatting>
  <conditionalFormatting sqref="D24">
    <cfRule type="expression" dxfId="2197" priority="2198">
      <formula>$C24="Minggu"</formula>
    </cfRule>
  </conditionalFormatting>
  <conditionalFormatting sqref="D24">
    <cfRule type="expression" dxfId="2196" priority="2197">
      <formula>$C27="Minggu"</formula>
    </cfRule>
  </conditionalFormatting>
  <conditionalFormatting sqref="D24">
    <cfRule type="expression" dxfId="2195" priority="2196">
      <formula>$C24="Minggu"</formula>
    </cfRule>
  </conditionalFormatting>
  <conditionalFormatting sqref="D24">
    <cfRule type="expression" dxfId="2194" priority="2195">
      <formula>$C24="Minggu"</formula>
    </cfRule>
  </conditionalFormatting>
  <conditionalFormatting sqref="D24">
    <cfRule type="expression" dxfId="2193" priority="2194">
      <formula>$C27="Minggu"</formula>
    </cfRule>
  </conditionalFormatting>
  <conditionalFormatting sqref="D24">
    <cfRule type="expression" dxfId="2192" priority="2193">
      <formula>$C24="Minggu"</formula>
    </cfRule>
  </conditionalFormatting>
  <conditionalFormatting sqref="D24">
    <cfRule type="expression" dxfId="2191" priority="2192">
      <formula>$C27="Minggu"</formula>
    </cfRule>
  </conditionalFormatting>
  <conditionalFormatting sqref="D24">
    <cfRule type="expression" dxfId="2190" priority="2191">
      <formula>$C24="Minggu"</formula>
    </cfRule>
  </conditionalFormatting>
  <conditionalFormatting sqref="D24">
    <cfRule type="expression" dxfId="2189" priority="2190">
      <formula>$C27="Minggu"</formula>
    </cfRule>
  </conditionalFormatting>
  <conditionalFormatting sqref="D24">
    <cfRule type="expression" dxfId="2188" priority="2189">
      <formula>$C27="Minggu"</formula>
    </cfRule>
  </conditionalFormatting>
  <conditionalFormatting sqref="D24">
    <cfRule type="expression" dxfId="2187" priority="2188">
      <formula>$C27="Minggu"</formula>
    </cfRule>
  </conditionalFormatting>
  <conditionalFormatting sqref="D24">
    <cfRule type="expression" dxfId="2186" priority="2187">
      <formula>$C21="Minggu"</formula>
    </cfRule>
  </conditionalFormatting>
  <conditionalFormatting sqref="E24">
    <cfRule type="expression" dxfId="2185" priority="2186">
      <formula>$C24="Minggu"</formula>
    </cfRule>
  </conditionalFormatting>
  <conditionalFormatting sqref="G24">
    <cfRule type="expression" dxfId="2184" priority="2185">
      <formula>$C27="Minggu"</formula>
    </cfRule>
  </conditionalFormatting>
  <conditionalFormatting sqref="G24">
    <cfRule type="expression" dxfId="2183" priority="2184">
      <formula>#REF!="Minggu"</formula>
    </cfRule>
  </conditionalFormatting>
  <conditionalFormatting sqref="G24">
    <cfRule type="expression" dxfId="2182" priority="2183">
      <formula>$C24="Minggu"</formula>
    </cfRule>
  </conditionalFormatting>
  <conditionalFormatting sqref="G24">
    <cfRule type="expression" dxfId="2181" priority="2182">
      <formula>$C27="Minggu"</formula>
    </cfRule>
  </conditionalFormatting>
  <conditionalFormatting sqref="G24">
    <cfRule type="expression" dxfId="2180" priority="2181">
      <formula>#REF!="Minggu"</formula>
    </cfRule>
  </conditionalFormatting>
  <conditionalFormatting sqref="G24">
    <cfRule type="expression" dxfId="2179" priority="2180">
      <formula>$C24="Minggu"</formula>
    </cfRule>
  </conditionalFormatting>
  <conditionalFormatting sqref="G24">
    <cfRule type="expression" dxfId="2178" priority="2179">
      <formula>$C24="Minggu"</formula>
    </cfRule>
  </conditionalFormatting>
  <conditionalFormatting sqref="G24">
    <cfRule type="expression" dxfId="2177" priority="2178">
      <formula>$C27="Minggu"</formula>
    </cfRule>
  </conditionalFormatting>
  <conditionalFormatting sqref="G24">
    <cfRule type="expression" dxfId="2176" priority="2177">
      <formula>$C27="Minggu"</formula>
    </cfRule>
  </conditionalFormatting>
  <conditionalFormatting sqref="G24">
    <cfRule type="expression" dxfId="2175" priority="2176">
      <formula>$C24="Minggu"</formula>
    </cfRule>
  </conditionalFormatting>
  <conditionalFormatting sqref="G24">
    <cfRule type="expression" dxfId="2174" priority="2175">
      <formula>$C27="Minggu"</formula>
    </cfRule>
  </conditionalFormatting>
  <conditionalFormatting sqref="G24">
    <cfRule type="expression" dxfId="2173" priority="2174">
      <formula>$C24="Minggu"</formula>
    </cfRule>
  </conditionalFormatting>
  <conditionalFormatting sqref="G24">
    <cfRule type="expression" dxfId="2172" priority="2173">
      <formula>$C24="Minggu"</formula>
    </cfRule>
  </conditionalFormatting>
  <conditionalFormatting sqref="G24">
    <cfRule type="expression" dxfId="2171" priority="2172">
      <formula>$C24="Minggu"</formula>
    </cfRule>
  </conditionalFormatting>
  <conditionalFormatting sqref="G24">
    <cfRule type="expression" dxfId="2170" priority="2171">
      <formula>$C27="Minggu"</formula>
    </cfRule>
  </conditionalFormatting>
  <conditionalFormatting sqref="G24">
    <cfRule type="expression" dxfId="2169" priority="2170">
      <formula>$C27="Minggu"</formula>
    </cfRule>
  </conditionalFormatting>
  <conditionalFormatting sqref="G24">
    <cfRule type="expression" dxfId="2168" priority="2169">
      <formula>$C24="Minggu"</formula>
    </cfRule>
  </conditionalFormatting>
  <conditionalFormatting sqref="G24">
    <cfRule type="expression" dxfId="2167" priority="2168">
      <formula>$C27="Minggu"</formula>
    </cfRule>
  </conditionalFormatting>
  <conditionalFormatting sqref="G24">
    <cfRule type="expression" dxfId="2166" priority="2167">
      <formula>$C24="Minggu"</formula>
    </cfRule>
  </conditionalFormatting>
  <conditionalFormatting sqref="G24">
    <cfRule type="expression" dxfId="2165" priority="2166">
      <formula>$C24="Minggu"</formula>
    </cfRule>
  </conditionalFormatting>
  <conditionalFormatting sqref="G24">
    <cfRule type="expression" dxfId="2164" priority="2165">
      <formula>$C27="Minggu"</formula>
    </cfRule>
  </conditionalFormatting>
  <conditionalFormatting sqref="G24">
    <cfRule type="expression" dxfId="2163" priority="2164">
      <formula>$C24="Minggu"</formula>
    </cfRule>
  </conditionalFormatting>
  <conditionalFormatting sqref="G24">
    <cfRule type="expression" dxfId="2162" priority="2163">
      <formula>$C27="Minggu"</formula>
    </cfRule>
  </conditionalFormatting>
  <conditionalFormatting sqref="G24">
    <cfRule type="expression" dxfId="2161" priority="2162">
      <formula>$C24="Minggu"</formula>
    </cfRule>
  </conditionalFormatting>
  <conditionalFormatting sqref="G24">
    <cfRule type="expression" dxfId="2160" priority="2161">
      <formula>$C27="Minggu"</formula>
    </cfRule>
  </conditionalFormatting>
  <conditionalFormatting sqref="G24">
    <cfRule type="expression" dxfId="2159" priority="2160">
      <formula>$C27="Minggu"</formula>
    </cfRule>
  </conditionalFormatting>
  <conditionalFormatting sqref="G24">
    <cfRule type="expression" dxfId="2158" priority="2159">
      <formula>$C27="Minggu"</formula>
    </cfRule>
  </conditionalFormatting>
  <conditionalFormatting sqref="G24">
    <cfRule type="expression" dxfId="2157" priority="2158">
      <formula>$C21="Minggu"</formula>
    </cfRule>
  </conditionalFormatting>
  <conditionalFormatting sqref="H24">
    <cfRule type="expression" dxfId="2156" priority="2157">
      <formula>$C24="Minggu"</formula>
    </cfRule>
  </conditionalFormatting>
  <conditionalFormatting sqref="D25">
    <cfRule type="expression" dxfId="2155" priority="2156">
      <formula>$C28="Minggu"</formula>
    </cfRule>
  </conditionalFormatting>
  <conditionalFormatting sqref="D25">
    <cfRule type="expression" dxfId="2154" priority="2155">
      <formula>#REF!="Minggu"</formula>
    </cfRule>
  </conditionalFormatting>
  <conditionalFormatting sqref="D25">
    <cfRule type="expression" dxfId="2153" priority="2154">
      <formula>$C25="Minggu"</formula>
    </cfRule>
  </conditionalFormatting>
  <conditionalFormatting sqref="D25">
    <cfRule type="expression" dxfId="2152" priority="2153">
      <formula>$C28="Minggu"</formula>
    </cfRule>
  </conditionalFormatting>
  <conditionalFormatting sqref="D25">
    <cfRule type="expression" dxfId="2151" priority="2152">
      <formula>$C28="Minggu"</formula>
    </cfRule>
  </conditionalFormatting>
  <conditionalFormatting sqref="D25">
    <cfRule type="expression" dxfId="2150" priority="2151">
      <formula>$C25="Minggu"</formula>
    </cfRule>
  </conditionalFormatting>
  <conditionalFormatting sqref="D25">
    <cfRule type="expression" dxfId="2149" priority="2150">
      <formula>$C28="Minggu"</formula>
    </cfRule>
  </conditionalFormatting>
  <conditionalFormatting sqref="D25">
    <cfRule type="expression" dxfId="2148" priority="2149">
      <formula>$C28="Minggu"</formula>
    </cfRule>
  </conditionalFormatting>
  <conditionalFormatting sqref="D25">
    <cfRule type="expression" dxfId="2147" priority="2148">
      <formula>$C28="Minggu"</formula>
    </cfRule>
  </conditionalFormatting>
  <conditionalFormatting sqref="D25">
    <cfRule type="expression" dxfId="2146" priority="2147">
      <formula>$C25="Minggu"</formula>
    </cfRule>
  </conditionalFormatting>
  <conditionalFormatting sqref="D25">
    <cfRule type="expression" dxfId="2145" priority="2146">
      <formula>$C28="Minggu"</formula>
    </cfRule>
  </conditionalFormatting>
  <conditionalFormatting sqref="D25">
    <cfRule type="expression" dxfId="2144" priority="2145">
      <formula>$C28="Minggu"</formula>
    </cfRule>
  </conditionalFormatting>
  <conditionalFormatting sqref="D25">
    <cfRule type="expression" dxfId="2143" priority="2144">
      <formula>$C28="Minggu"</formula>
    </cfRule>
  </conditionalFormatting>
  <conditionalFormatting sqref="D25">
    <cfRule type="expression" dxfId="2142" priority="2143">
      <formula>$C25="Minggu"</formula>
    </cfRule>
  </conditionalFormatting>
  <conditionalFormatting sqref="D25">
    <cfRule type="expression" dxfId="2141" priority="2142">
      <formula>$C28="Minggu"</formula>
    </cfRule>
  </conditionalFormatting>
  <conditionalFormatting sqref="D25">
    <cfRule type="expression" dxfId="2140" priority="2141">
      <formula>$C28="Minggu"</formula>
    </cfRule>
  </conditionalFormatting>
  <conditionalFormatting sqref="D25">
    <cfRule type="expression" dxfId="2139" priority="2140">
      <formula>$C28="Minggu"</formula>
    </cfRule>
  </conditionalFormatting>
  <conditionalFormatting sqref="D25">
    <cfRule type="expression" dxfId="2138" priority="2139">
      <formula>$C25="Minggu"</formula>
    </cfRule>
  </conditionalFormatting>
  <conditionalFormatting sqref="D25">
    <cfRule type="expression" dxfId="2137" priority="2138">
      <formula>$C28="Minggu"</formula>
    </cfRule>
  </conditionalFormatting>
  <conditionalFormatting sqref="D25">
    <cfRule type="expression" dxfId="2136" priority="2137">
      <formula>$C28="Minggu"</formula>
    </cfRule>
  </conditionalFormatting>
  <conditionalFormatting sqref="D25">
    <cfRule type="expression" dxfId="2135" priority="2136">
      <formula>$C28="Minggu"</formula>
    </cfRule>
  </conditionalFormatting>
  <conditionalFormatting sqref="D25">
    <cfRule type="expression" dxfId="2134" priority="2135">
      <formula>$C25="Minggu"</formula>
    </cfRule>
  </conditionalFormatting>
  <conditionalFormatting sqref="E25">
    <cfRule type="expression" dxfId="2133" priority="2134">
      <formula>$C25="Minggu"</formula>
    </cfRule>
  </conditionalFormatting>
  <conditionalFormatting sqref="G25">
    <cfRule type="expression" dxfId="2132" priority="2133">
      <formula>$C28="Minggu"</formula>
    </cfRule>
  </conditionalFormatting>
  <conditionalFormatting sqref="G25">
    <cfRule type="expression" dxfId="2131" priority="2132">
      <formula>#REF!="Minggu"</formula>
    </cfRule>
  </conditionalFormatting>
  <conditionalFormatting sqref="G25">
    <cfRule type="expression" dxfId="2130" priority="2131">
      <formula>$C25="Minggu"</formula>
    </cfRule>
  </conditionalFormatting>
  <conditionalFormatting sqref="G25">
    <cfRule type="expression" dxfId="2129" priority="2130">
      <formula>$C28="Minggu"</formula>
    </cfRule>
  </conditionalFormatting>
  <conditionalFormatting sqref="G25">
    <cfRule type="expression" dxfId="2128" priority="2129">
      <formula>$C28="Minggu"</formula>
    </cfRule>
  </conditionalFormatting>
  <conditionalFormatting sqref="G25">
    <cfRule type="expression" dxfId="2127" priority="2128">
      <formula>$C25="Minggu"</formula>
    </cfRule>
  </conditionalFormatting>
  <conditionalFormatting sqref="G25">
    <cfRule type="expression" dxfId="2126" priority="2127">
      <formula>$C28="Minggu"</formula>
    </cfRule>
  </conditionalFormatting>
  <conditionalFormatting sqref="G25">
    <cfRule type="expression" dxfId="2125" priority="2126">
      <formula>$C28="Minggu"</formula>
    </cfRule>
  </conditionalFormatting>
  <conditionalFormatting sqref="G25">
    <cfRule type="expression" dxfId="2124" priority="2125">
      <formula>$C28="Minggu"</formula>
    </cfRule>
  </conditionalFormatting>
  <conditionalFormatting sqref="G25">
    <cfRule type="expression" dxfId="2123" priority="2124">
      <formula>$C25="Minggu"</formula>
    </cfRule>
  </conditionalFormatting>
  <conditionalFormatting sqref="G25">
    <cfRule type="expression" dxfId="2122" priority="2123">
      <formula>$C28="Minggu"</formula>
    </cfRule>
  </conditionalFormatting>
  <conditionalFormatting sqref="G25">
    <cfRule type="expression" dxfId="2121" priority="2122">
      <formula>$C28="Minggu"</formula>
    </cfRule>
  </conditionalFormatting>
  <conditionalFormatting sqref="G25">
    <cfRule type="expression" dxfId="2120" priority="2121">
      <formula>$C28="Minggu"</formula>
    </cfRule>
  </conditionalFormatting>
  <conditionalFormatting sqref="G25">
    <cfRule type="expression" dxfId="2119" priority="2120">
      <formula>$C25="Minggu"</formula>
    </cfRule>
  </conditionalFormatting>
  <conditionalFormatting sqref="G25">
    <cfRule type="expression" dxfId="2118" priority="2119">
      <formula>$C28="Minggu"</formula>
    </cfRule>
  </conditionalFormatting>
  <conditionalFormatting sqref="G25">
    <cfRule type="expression" dxfId="2117" priority="2118">
      <formula>$C28="Minggu"</formula>
    </cfRule>
  </conditionalFormatting>
  <conditionalFormatting sqref="G25">
    <cfRule type="expression" dxfId="2116" priority="2117">
      <formula>$C28="Minggu"</formula>
    </cfRule>
  </conditionalFormatting>
  <conditionalFormatting sqref="G25">
    <cfRule type="expression" dxfId="2115" priority="2116">
      <formula>$C25="Minggu"</formula>
    </cfRule>
  </conditionalFormatting>
  <conditionalFormatting sqref="G25">
    <cfRule type="expression" dxfId="2114" priority="2115">
      <formula>$C28="Minggu"</formula>
    </cfRule>
  </conditionalFormatting>
  <conditionalFormatting sqref="G25">
    <cfRule type="expression" dxfId="2113" priority="2114">
      <formula>$C28="Minggu"</formula>
    </cfRule>
  </conditionalFormatting>
  <conditionalFormatting sqref="G25">
    <cfRule type="expression" dxfId="2112" priority="2113">
      <formula>$C28="Minggu"</formula>
    </cfRule>
  </conditionalFormatting>
  <conditionalFormatting sqref="G25">
    <cfRule type="expression" dxfId="2111" priority="2112">
      <formula>$C25="Minggu"</formula>
    </cfRule>
  </conditionalFormatting>
  <conditionalFormatting sqref="H25">
    <cfRule type="expression" dxfId="2110" priority="2111">
      <formula>$C25="Minggu"</formula>
    </cfRule>
  </conditionalFormatting>
  <conditionalFormatting sqref="D26">
    <cfRule type="expression" dxfId="2109" priority="2110">
      <formula>$C29="Minggu"</formula>
    </cfRule>
  </conditionalFormatting>
  <conditionalFormatting sqref="D26">
    <cfRule type="expression" dxfId="2108" priority="2109">
      <formula>#REF!="Minggu"</formula>
    </cfRule>
  </conditionalFormatting>
  <conditionalFormatting sqref="D26">
    <cfRule type="expression" dxfId="2107" priority="2108">
      <formula>$C26="Minggu"</formula>
    </cfRule>
  </conditionalFormatting>
  <conditionalFormatting sqref="D26">
    <cfRule type="expression" dxfId="2106" priority="2107">
      <formula>$C29="Minggu"</formula>
    </cfRule>
  </conditionalFormatting>
  <conditionalFormatting sqref="D26">
    <cfRule type="expression" dxfId="2105" priority="2106">
      <formula>$C26="Minggu"</formula>
    </cfRule>
  </conditionalFormatting>
  <conditionalFormatting sqref="D26">
    <cfRule type="expression" dxfId="2104" priority="2105">
      <formula>$C26="Minggu"</formula>
    </cfRule>
  </conditionalFormatting>
  <conditionalFormatting sqref="D26">
    <cfRule type="expression" dxfId="2103" priority="2104">
      <formula>$C29="Minggu"</formula>
    </cfRule>
  </conditionalFormatting>
  <conditionalFormatting sqref="D26">
    <cfRule type="expression" dxfId="2102" priority="2103">
      <formula>$C29="Minggu"</formula>
    </cfRule>
  </conditionalFormatting>
  <conditionalFormatting sqref="D26">
    <cfRule type="expression" dxfId="2101" priority="2102">
      <formula>$C26="Minggu"</formula>
    </cfRule>
  </conditionalFormatting>
  <conditionalFormatting sqref="D26">
    <cfRule type="expression" dxfId="2100" priority="2101">
      <formula>$C29="Minggu"</formula>
    </cfRule>
  </conditionalFormatting>
  <conditionalFormatting sqref="D26">
    <cfRule type="expression" dxfId="2099" priority="2100">
      <formula>$C26="Minggu"</formula>
    </cfRule>
  </conditionalFormatting>
  <conditionalFormatting sqref="D26">
    <cfRule type="expression" dxfId="2098" priority="2099">
      <formula>$C26="Minggu"</formula>
    </cfRule>
  </conditionalFormatting>
  <conditionalFormatting sqref="D26">
    <cfRule type="expression" dxfId="2097" priority="2098">
      <formula>$C29="Minggu"</formula>
    </cfRule>
  </conditionalFormatting>
  <conditionalFormatting sqref="D26">
    <cfRule type="expression" dxfId="2096" priority="2097">
      <formula>$C29="Minggu"</formula>
    </cfRule>
  </conditionalFormatting>
  <conditionalFormatting sqref="D26">
    <cfRule type="expression" dxfId="2095" priority="2096">
      <formula>$C26="Minggu"</formula>
    </cfRule>
  </conditionalFormatting>
  <conditionalFormatting sqref="D26">
    <cfRule type="expression" dxfId="2094" priority="2095">
      <formula>$C29="Minggu"</formula>
    </cfRule>
  </conditionalFormatting>
  <conditionalFormatting sqref="D26">
    <cfRule type="expression" dxfId="2093" priority="2094">
      <formula>$C26="Minggu"</formula>
    </cfRule>
  </conditionalFormatting>
  <conditionalFormatting sqref="D26">
    <cfRule type="expression" dxfId="2092" priority="2093">
      <formula>$C29="Minggu"</formula>
    </cfRule>
  </conditionalFormatting>
  <conditionalFormatting sqref="D26">
    <cfRule type="expression" dxfId="2091" priority="2092">
      <formula>$C29="Minggu"</formula>
    </cfRule>
  </conditionalFormatting>
  <conditionalFormatting sqref="D26">
    <cfRule type="expression" dxfId="2090" priority="2091">
      <formula>$C29="Minggu"</formula>
    </cfRule>
  </conditionalFormatting>
  <conditionalFormatting sqref="D26">
    <cfRule type="expression" dxfId="2089" priority="2090">
      <formula>$C23="Minggu"</formula>
    </cfRule>
  </conditionalFormatting>
  <conditionalFormatting sqref="D26">
    <cfRule type="expression" dxfId="2088" priority="2089">
      <formula>$C29="Minggu"</formula>
    </cfRule>
  </conditionalFormatting>
  <conditionalFormatting sqref="D26">
    <cfRule type="expression" dxfId="2087" priority="2088">
      <formula>$C29="Minggu"</formula>
    </cfRule>
  </conditionalFormatting>
  <conditionalFormatting sqref="D26">
    <cfRule type="expression" dxfId="2086" priority="2087">
      <formula>$C29="Minggu"</formula>
    </cfRule>
  </conditionalFormatting>
  <conditionalFormatting sqref="D26">
    <cfRule type="expression" dxfId="2085" priority="2086">
      <formula>$C26="Minggu"</formula>
    </cfRule>
  </conditionalFormatting>
  <conditionalFormatting sqref="D26">
    <cfRule type="expression" dxfId="2084" priority="2085">
      <formula>$C29="Minggu"</formula>
    </cfRule>
  </conditionalFormatting>
  <conditionalFormatting sqref="D26">
    <cfRule type="expression" dxfId="2083" priority="2084">
      <formula>$C26="Minggu"</formula>
    </cfRule>
  </conditionalFormatting>
  <conditionalFormatting sqref="D26">
    <cfRule type="expression" dxfId="2082" priority="2083">
      <formula>$C29="Minggu"</formula>
    </cfRule>
  </conditionalFormatting>
  <conditionalFormatting sqref="D26">
    <cfRule type="expression" dxfId="2081" priority="2082">
      <formula>$C29="Minggu"</formula>
    </cfRule>
  </conditionalFormatting>
  <conditionalFormatting sqref="D26">
    <cfRule type="expression" dxfId="2080" priority="2081">
      <formula>$C26="Minggu"</formula>
    </cfRule>
  </conditionalFormatting>
  <conditionalFormatting sqref="D26">
    <cfRule type="expression" dxfId="2079" priority="2080">
      <formula>$C29="Minggu"</formula>
    </cfRule>
  </conditionalFormatting>
  <conditionalFormatting sqref="E26">
    <cfRule type="expression" dxfId="2078" priority="2079">
      <formula>$C26="Minggu"</formula>
    </cfRule>
  </conditionalFormatting>
  <conditionalFormatting sqref="G26">
    <cfRule type="expression" dxfId="2077" priority="2078">
      <formula>$C29="Minggu"</formula>
    </cfRule>
  </conditionalFormatting>
  <conditionalFormatting sqref="G26">
    <cfRule type="expression" dxfId="2076" priority="2077">
      <formula>#REF!="Minggu"</formula>
    </cfRule>
  </conditionalFormatting>
  <conditionalFormatting sqref="G26">
    <cfRule type="expression" dxfId="2075" priority="2076">
      <formula>$C26="Minggu"</formula>
    </cfRule>
  </conditionalFormatting>
  <conditionalFormatting sqref="G26">
    <cfRule type="expression" dxfId="2074" priority="2075">
      <formula>$C29="Minggu"</formula>
    </cfRule>
  </conditionalFormatting>
  <conditionalFormatting sqref="G26">
    <cfRule type="expression" dxfId="2073" priority="2074">
      <formula>$C26="Minggu"</formula>
    </cfRule>
  </conditionalFormatting>
  <conditionalFormatting sqref="G26">
    <cfRule type="expression" dxfId="2072" priority="2073">
      <formula>$C26="Minggu"</formula>
    </cfRule>
  </conditionalFormatting>
  <conditionalFormatting sqref="G26">
    <cfRule type="expression" dxfId="2071" priority="2072">
      <formula>$C29="Minggu"</formula>
    </cfRule>
  </conditionalFormatting>
  <conditionalFormatting sqref="G26">
    <cfRule type="expression" dxfId="2070" priority="2071">
      <formula>$C29="Minggu"</formula>
    </cfRule>
  </conditionalFormatting>
  <conditionalFormatting sqref="G26">
    <cfRule type="expression" dxfId="2069" priority="2070">
      <formula>$C26="Minggu"</formula>
    </cfRule>
  </conditionalFormatting>
  <conditionalFormatting sqref="G26">
    <cfRule type="expression" dxfId="2068" priority="2069">
      <formula>$C29="Minggu"</formula>
    </cfRule>
  </conditionalFormatting>
  <conditionalFormatting sqref="G26">
    <cfRule type="expression" dxfId="2067" priority="2068">
      <formula>$C26="Minggu"</formula>
    </cfRule>
  </conditionalFormatting>
  <conditionalFormatting sqref="G26">
    <cfRule type="expression" dxfId="2066" priority="2067">
      <formula>$C26="Minggu"</formula>
    </cfRule>
  </conditionalFormatting>
  <conditionalFormatting sqref="G26">
    <cfRule type="expression" dxfId="2065" priority="2066">
      <formula>$C29="Minggu"</formula>
    </cfRule>
  </conditionalFormatting>
  <conditionalFormatting sqref="G26">
    <cfRule type="expression" dxfId="2064" priority="2065">
      <formula>$C29="Minggu"</formula>
    </cfRule>
  </conditionalFormatting>
  <conditionalFormatting sqref="G26">
    <cfRule type="expression" dxfId="2063" priority="2064">
      <formula>$C26="Minggu"</formula>
    </cfRule>
  </conditionalFormatting>
  <conditionalFormatting sqref="G26">
    <cfRule type="expression" dxfId="2062" priority="2063">
      <formula>$C29="Minggu"</formula>
    </cfRule>
  </conditionalFormatting>
  <conditionalFormatting sqref="G26">
    <cfRule type="expression" dxfId="2061" priority="2062">
      <formula>$C26="Minggu"</formula>
    </cfRule>
  </conditionalFormatting>
  <conditionalFormatting sqref="G26">
    <cfRule type="expression" dxfId="2060" priority="2061">
      <formula>$C29="Minggu"</formula>
    </cfRule>
  </conditionalFormatting>
  <conditionalFormatting sqref="G26">
    <cfRule type="expression" dxfId="2059" priority="2060">
      <formula>$C29="Minggu"</formula>
    </cfRule>
  </conditionalFormatting>
  <conditionalFormatting sqref="G26">
    <cfRule type="expression" dxfId="2058" priority="2059">
      <formula>$C29="Minggu"</formula>
    </cfRule>
  </conditionalFormatting>
  <conditionalFormatting sqref="G26">
    <cfRule type="expression" dxfId="2057" priority="2058">
      <formula>$C23="Minggu"</formula>
    </cfRule>
  </conditionalFormatting>
  <conditionalFormatting sqref="G26">
    <cfRule type="expression" dxfId="2056" priority="2057">
      <formula>$C29="Minggu"</formula>
    </cfRule>
  </conditionalFormatting>
  <conditionalFormatting sqref="G26">
    <cfRule type="expression" dxfId="2055" priority="2056">
      <formula>$C29="Minggu"</formula>
    </cfRule>
  </conditionalFormatting>
  <conditionalFormatting sqref="G26">
    <cfRule type="expression" dxfId="2054" priority="2055">
      <formula>$C29="Minggu"</formula>
    </cfRule>
  </conditionalFormatting>
  <conditionalFormatting sqref="G26">
    <cfRule type="expression" dxfId="2053" priority="2054">
      <formula>$C26="Minggu"</formula>
    </cfRule>
  </conditionalFormatting>
  <conditionalFormatting sqref="G26">
    <cfRule type="expression" dxfId="2052" priority="2053">
      <formula>$C29="Minggu"</formula>
    </cfRule>
  </conditionalFormatting>
  <conditionalFormatting sqref="G26">
    <cfRule type="expression" dxfId="2051" priority="2052">
      <formula>$C26="Minggu"</formula>
    </cfRule>
  </conditionalFormatting>
  <conditionalFormatting sqref="G26">
    <cfRule type="expression" dxfId="2050" priority="2051">
      <formula>$C29="Minggu"</formula>
    </cfRule>
  </conditionalFormatting>
  <conditionalFormatting sqref="G26">
    <cfRule type="expression" dxfId="2049" priority="2050">
      <formula>$C29="Minggu"</formula>
    </cfRule>
  </conditionalFormatting>
  <conditionalFormatting sqref="G26">
    <cfRule type="expression" dxfId="2048" priority="2049">
      <formula>$C26="Minggu"</formula>
    </cfRule>
  </conditionalFormatting>
  <conditionalFormatting sqref="G26">
    <cfRule type="expression" dxfId="2047" priority="2048">
      <formula>$C29="Minggu"</formula>
    </cfRule>
  </conditionalFormatting>
  <conditionalFormatting sqref="H26">
    <cfRule type="expression" dxfId="2046" priority="2047">
      <formula>$C26="Minggu"</formula>
    </cfRule>
  </conditionalFormatting>
  <conditionalFormatting sqref="D27">
    <cfRule type="expression" dxfId="2045" priority="2046">
      <formula>$C30="Minggu"</formula>
    </cfRule>
  </conditionalFormatting>
  <conditionalFormatting sqref="D27">
    <cfRule type="expression" dxfId="2044" priority="2045">
      <formula>$C27="Minggu"</formula>
    </cfRule>
  </conditionalFormatting>
  <conditionalFormatting sqref="D27">
    <cfRule type="expression" dxfId="2043" priority="2044">
      <formula>#REF!="Minggu"</formula>
    </cfRule>
  </conditionalFormatting>
  <conditionalFormatting sqref="D27">
    <cfRule type="expression" dxfId="2042" priority="2043">
      <formula>$C27="Minggu"</formula>
    </cfRule>
  </conditionalFormatting>
  <conditionalFormatting sqref="D27">
    <cfRule type="expression" dxfId="2041" priority="2042">
      <formula>$C30="Minggu"</formula>
    </cfRule>
  </conditionalFormatting>
  <conditionalFormatting sqref="D27">
    <cfRule type="expression" dxfId="2040" priority="2041">
      <formula>$C30="Minggu"</formula>
    </cfRule>
  </conditionalFormatting>
  <conditionalFormatting sqref="D27">
    <cfRule type="expression" dxfId="2039" priority="2040">
      <formula>$C27="Minggu"</formula>
    </cfRule>
  </conditionalFormatting>
  <conditionalFormatting sqref="D27">
    <cfRule type="expression" dxfId="2038" priority="2039">
      <formula>$C30="Minggu"</formula>
    </cfRule>
  </conditionalFormatting>
  <conditionalFormatting sqref="D27">
    <cfRule type="expression" dxfId="2037" priority="2038">
      <formula>$C27="Minggu"</formula>
    </cfRule>
  </conditionalFormatting>
  <conditionalFormatting sqref="D27">
    <cfRule type="expression" dxfId="2036" priority="2037">
      <formula>$C30="Minggu"</formula>
    </cfRule>
  </conditionalFormatting>
  <conditionalFormatting sqref="D27">
    <cfRule type="expression" dxfId="2035" priority="2036">
      <formula>$C30="Minggu"</formula>
    </cfRule>
  </conditionalFormatting>
  <conditionalFormatting sqref="D27">
    <cfRule type="expression" dxfId="2034" priority="2035">
      <formula>$C30="Minggu"</formula>
    </cfRule>
  </conditionalFormatting>
  <conditionalFormatting sqref="D27">
    <cfRule type="expression" dxfId="2033" priority="2034">
      <formula>$C24="Minggu"</formula>
    </cfRule>
  </conditionalFormatting>
  <conditionalFormatting sqref="D27">
    <cfRule type="expression" dxfId="2032" priority="2033">
      <formula>$C30="Minggu"</formula>
    </cfRule>
  </conditionalFormatting>
  <conditionalFormatting sqref="D27">
    <cfRule type="expression" dxfId="2031" priority="2032">
      <formula>$C30="Minggu"</formula>
    </cfRule>
  </conditionalFormatting>
  <conditionalFormatting sqref="D27">
    <cfRule type="expression" dxfId="2030" priority="2031">
      <formula>$C30="Minggu"</formula>
    </cfRule>
  </conditionalFormatting>
  <conditionalFormatting sqref="D27">
    <cfRule type="expression" dxfId="2029" priority="2030">
      <formula>$C27="Minggu"</formula>
    </cfRule>
  </conditionalFormatting>
  <conditionalFormatting sqref="D27">
    <cfRule type="expression" dxfId="2028" priority="2029">
      <formula>$C30="Minggu"</formula>
    </cfRule>
  </conditionalFormatting>
  <conditionalFormatting sqref="D27">
    <cfRule type="expression" dxfId="2027" priority="2028">
      <formula>$C27="Minggu"</formula>
    </cfRule>
  </conditionalFormatting>
  <conditionalFormatting sqref="D27">
    <cfRule type="expression" dxfId="2026" priority="2027">
      <formula>$C30="Minggu"</formula>
    </cfRule>
  </conditionalFormatting>
  <conditionalFormatting sqref="D27">
    <cfRule type="expression" dxfId="2025" priority="2026">
      <formula>$C30="Minggu"</formula>
    </cfRule>
  </conditionalFormatting>
  <conditionalFormatting sqref="D27">
    <cfRule type="expression" dxfId="2024" priority="2025">
      <formula>$C27="Minggu"</formula>
    </cfRule>
  </conditionalFormatting>
  <conditionalFormatting sqref="D27">
    <cfRule type="expression" dxfId="2023" priority="2024">
      <formula>$C30="Minggu"</formula>
    </cfRule>
  </conditionalFormatting>
  <conditionalFormatting sqref="D27">
    <cfRule type="expression" dxfId="2022" priority="2023">
      <formula>$C27="Minggu"</formula>
    </cfRule>
  </conditionalFormatting>
  <conditionalFormatting sqref="D27">
    <cfRule type="expression" dxfId="2021" priority="2022">
      <formula>$C24="Minggu"</formula>
    </cfRule>
  </conditionalFormatting>
  <conditionalFormatting sqref="D27">
    <cfRule type="expression" dxfId="2020" priority="2021">
      <formula>$C27="Minggu"</formula>
    </cfRule>
  </conditionalFormatting>
  <conditionalFormatting sqref="D27">
    <cfRule type="expression" dxfId="2019" priority="2020">
      <formula>$C27="Minggu"</formula>
    </cfRule>
  </conditionalFormatting>
  <conditionalFormatting sqref="D27">
    <cfRule type="expression" dxfId="2018" priority="2019">
      <formula>$C27="Minggu"</formula>
    </cfRule>
  </conditionalFormatting>
  <conditionalFormatting sqref="D27">
    <cfRule type="expression" dxfId="2017" priority="2018">
      <formula>$C24="Minggu"</formula>
    </cfRule>
  </conditionalFormatting>
  <conditionalFormatting sqref="D27">
    <cfRule type="expression" dxfId="2016" priority="2017">
      <formula>$C27="Minggu"</formula>
    </cfRule>
  </conditionalFormatting>
  <conditionalFormatting sqref="D27">
    <cfRule type="expression" dxfId="2015" priority="2016">
      <formula>#REF!="Minggu"</formula>
    </cfRule>
  </conditionalFormatting>
  <conditionalFormatting sqref="E27">
    <cfRule type="expression" dxfId="2014" priority="2015">
      <formula>$C27="Minggu"</formula>
    </cfRule>
  </conditionalFormatting>
  <conditionalFormatting sqref="G27">
    <cfRule type="expression" dxfId="2013" priority="2014">
      <formula>$C30="Minggu"</formula>
    </cfRule>
  </conditionalFormatting>
  <conditionalFormatting sqref="G27">
    <cfRule type="expression" dxfId="2012" priority="2013">
      <formula>$C27="Minggu"</formula>
    </cfRule>
  </conditionalFormatting>
  <conditionalFormatting sqref="G27">
    <cfRule type="expression" dxfId="2011" priority="2012">
      <formula>#REF!="Minggu"</formula>
    </cfRule>
  </conditionalFormatting>
  <conditionalFormatting sqref="G27">
    <cfRule type="expression" dxfId="2010" priority="2011">
      <formula>$C27="Minggu"</formula>
    </cfRule>
  </conditionalFormatting>
  <conditionalFormatting sqref="G27">
    <cfRule type="expression" dxfId="2009" priority="2010">
      <formula>$C30="Minggu"</formula>
    </cfRule>
  </conditionalFormatting>
  <conditionalFormatting sqref="G27">
    <cfRule type="expression" dxfId="2008" priority="2009">
      <formula>$C30="Minggu"</formula>
    </cfRule>
  </conditionalFormatting>
  <conditionalFormatting sqref="G27">
    <cfRule type="expression" dxfId="2007" priority="2008">
      <formula>$C27="Minggu"</formula>
    </cfRule>
  </conditionalFormatting>
  <conditionalFormatting sqref="G27">
    <cfRule type="expression" dxfId="2006" priority="2007">
      <formula>$C30="Minggu"</formula>
    </cfRule>
  </conditionalFormatting>
  <conditionalFormatting sqref="G27">
    <cfRule type="expression" dxfId="2005" priority="2006">
      <formula>$C27="Minggu"</formula>
    </cfRule>
  </conditionalFormatting>
  <conditionalFormatting sqref="G27">
    <cfRule type="expression" dxfId="2004" priority="2005">
      <formula>$C30="Minggu"</formula>
    </cfRule>
  </conditionalFormatting>
  <conditionalFormatting sqref="G27">
    <cfRule type="expression" dxfId="2003" priority="2004">
      <formula>$C30="Minggu"</formula>
    </cfRule>
  </conditionalFormatting>
  <conditionalFormatting sqref="G27">
    <cfRule type="expression" dxfId="2002" priority="2003">
      <formula>$C30="Minggu"</formula>
    </cfRule>
  </conditionalFormatting>
  <conditionalFormatting sqref="G27">
    <cfRule type="expression" dxfId="2001" priority="2002">
      <formula>$C24="Minggu"</formula>
    </cfRule>
  </conditionalFormatting>
  <conditionalFormatting sqref="G27">
    <cfRule type="expression" dxfId="2000" priority="2001">
      <formula>$C30="Minggu"</formula>
    </cfRule>
  </conditionalFormatting>
  <conditionalFormatting sqref="G27">
    <cfRule type="expression" dxfId="1999" priority="2000">
      <formula>$C30="Minggu"</formula>
    </cfRule>
  </conditionalFormatting>
  <conditionalFormatting sqref="G27">
    <cfRule type="expression" dxfId="1998" priority="1999">
      <formula>$C30="Minggu"</formula>
    </cfRule>
  </conditionalFormatting>
  <conditionalFormatting sqref="G27">
    <cfRule type="expression" dxfId="1997" priority="1998">
      <formula>$C27="Minggu"</formula>
    </cfRule>
  </conditionalFormatting>
  <conditionalFormatting sqref="G27">
    <cfRule type="expression" dxfId="1996" priority="1997">
      <formula>$C30="Minggu"</formula>
    </cfRule>
  </conditionalFormatting>
  <conditionalFormatting sqref="G27">
    <cfRule type="expression" dxfId="1995" priority="1996">
      <formula>$C27="Minggu"</formula>
    </cfRule>
  </conditionalFormatting>
  <conditionalFormatting sqref="G27">
    <cfRule type="expression" dxfId="1994" priority="1995">
      <formula>$C30="Minggu"</formula>
    </cfRule>
  </conditionalFormatting>
  <conditionalFormatting sqref="G27">
    <cfRule type="expression" dxfId="1993" priority="1994">
      <formula>$C30="Minggu"</formula>
    </cfRule>
  </conditionalFormatting>
  <conditionalFormatting sqref="G27">
    <cfRule type="expression" dxfId="1992" priority="1993">
      <formula>$C27="Minggu"</formula>
    </cfRule>
  </conditionalFormatting>
  <conditionalFormatting sqref="G27">
    <cfRule type="expression" dxfId="1991" priority="1992">
      <formula>$C30="Minggu"</formula>
    </cfRule>
  </conditionalFormatting>
  <conditionalFormatting sqref="G27">
    <cfRule type="expression" dxfId="1990" priority="1991">
      <formula>$C27="Minggu"</formula>
    </cfRule>
  </conditionalFormatting>
  <conditionalFormatting sqref="G27">
    <cfRule type="expression" dxfId="1989" priority="1990">
      <formula>$C24="Minggu"</formula>
    </cfRule>
  </conditionalFormatting>
  <conditionalFormatting sqref="G27">
    <cfRule type="expression" dxfId="1988" priority="1989">
      <formula>$C27="Minggu"</formula>
    </cfRule>
  </conditionalFormatting>
  <conditionalFormatting sqref="G27">
    <cfRule type="expression" dxfId="1987" priority="1988">
      <formula>$C27="Minggu"</formula>
    </cfRule>
  </conditionalFormatting>
  <conditionalFormatting sqref="G27">
    <cfRule type="expression" dxfId="1986" priority="1987">
      <formula>$C27="Minggu"</formula>
    </cfRule>
  </conditionalFormatting>
  <conditionalFormatting sqref="G27">
    <cfRule type="expression" dxfId="1985" priority="1986">
      <formula>$C24="Minggu"</formula>
    </cfRule>
  </conditionalFormatting>
  <conditionalFormatting sqref="G27">
    <cfRule type="expression" dxfId="1984" priority="1985">
      <formula>$C27="Minggu"</formula>
    </cfRule>
  </conditionalFormatting>
  <conditionalFormatting sqref="G27">
    <cfRule type="expression" dxfId="1983" priority="1984">
      <formula>#REF!="Minggu"</formula>
    </cfRule>
  </conditionalFormatting>
  <conditionalFormatting sqref="H27">
    <cfRule type="expression" dxfId="1982" priority="1983">
      <formula>$C27="Minggu"</formula>
    </cfRule>
  </conditionalFormatting>
  <conditionalFormatting sqref="D30">
    <cfRule type="expression" dxfId="1981" priority="1982">
      <formula>$C30="Minggu"</formula>
    </cfRule>
  </conditionalFormatting>
  <conditionalFormatting sqref="D30">
    <cfRule type="expression" dxfId="1980" priority="1981">
      <formula>$C30="Minggu"</formula>
    </cfRule>
  </conditionalFormatting>
  <conditionalFormatting sqref="D30">
    <cfRule type="expression" dxfId="1979" priority="1980">
      <formula>$C27="Minggu"</formula>
    </cfRule>
  </conditionalFormatting>
  <conditionalFormatting sqref="D30">
    <cfRule type="expression" dxfId="1978" priority="1979">
      <formula>$C30="Minggu"</formula>
    </cfRule>
  </conditionalFormatting>
  <conditionalFormatting sqref="D30">
    <cfRule type="expression" dxfId="1977" priority="1978">
      <formula>$C30="Minggu"</formula>
    </cfRule>
  </conditionalFormatting>
  <conditionalFormatting sqref="D30">
    <cfRule type="expression" dxfId="1976" priority="1977">
      <formula>#REF!="Minggu"</formula>
    </cfRule>
  </conditionalFormatting>
  <conditionalFormatting sqref="D30">
    <cfRule type="expression" dxfId="1975" priority="1976">
      <formula>$C33="Minggu"</formula>
    </cfRule>
  </conditionalFormatting>
  <conditionalFormatting sqref="D30">
    <cfRule type="expression" dxfId="1974" priority="1975">
      <formula>#REF!="Minggu"</formula>
    </cfRule>
  </conditionalFormatting>
  <conditionalFormatting sqref="D30">
    <cfRule type="expression" dxfId="1973" priority="1974">
      <formula>$C30="Minggu"</formula>
    </cfRule>
  </conditionalFormatting>
  <conditionalFormatting sqref="D30">
    <cfRule type="expression" dxfId="1972" priority="1973">
      <formula>$C33="Minggu"</formula>
    </cfRule>
  </conditionalFormatting>
  <conditionalFormatting sqref="D30">
    <cfRule type="expression" dxfId="1971" priority="1972">
      <formula>$C30="Minggu"</formula>
    </cfRule>
  </conditionalFormatting>
  <conditionalFormatting sqref="D30">
    <cfRule type="expression" dxfId="1970" priority="1971">
      <formula>$C33="Minggu"</formula>
    </cfRule>
  </conditionalFormatting>
  <conditionalFormatting sqref="D30">
    <cfRule type="expression" dxfId="1969" priority="1970">
      <formula>$C30="Minggu"</formula>
    </cfRule>
  </conditionalFormatting>
  <conditionalFormatting sqref="D30">
    <cfRule type="expression" dxfId="1968" priority="1969">
      <formula>$C30="Minggu"</formula>
    </cfRule>
  </conditionalFormatting>
  <conditionalFormatting sqref="D30">
    <cfRule type="expression" dxfId="1967" priority="1968">
      <formula>$C33="Minggu"</formula>
    </cfRule>
  </conditionalFormatting>
  <conditionalFormatting sqref="D30">
    <cfRule type="expression" dxfId="1966" priority="1967">
      <formula>$C33="Minggu"</formula>
    </cfRule>
  </conditionalFormatting>
  <conditionalFormatting sqref="D30">
    <cfRule type="expression" dxfId="1965" priority="1966">
      <formula>$C30="Minggu"</formula>
    </cfRule>
  </conditionalFormatting>
  <conditionalFormatting sqref="D30">
    <cfRule type="expression" dxfId="1964" priority="1965">
      <formula>$C33="Minggu"</formula>
    </cfRule>
  </conditionalFormatting>
  <conditionalFormatting sqref="E30">
    <cfRule type="expression" dxfId="1963" priority="1964">
      <formula>$C30="Minggu"</formula>
    </cfRule>
  </conditionalFormatting>
  <conditionalFormatting sqref="G30">
    <cfRule type="expression" dxfId="1962" priority="1963">
      <formula>$C30="Minggu"</formula>
    </cfRule>
  </conditionalFormatting>
  <conditionalFormatting sqref="G30">
    <cfRule type="expression" dxfId="1961" priority="1962">
      <formula>$C30="Minggu"</formula>
    </cfRule>
  </conditionalFormatting>
  <conditionalFormatting sqref="G30">
    <cfRule type="expression" dxfId="1960" priority="1961">
      <formula>$C27="Minggu"</formula>
    </cfRule>
  </conditionalFormatting>
  <conditionalFormatting sqref="G30">
    <cfRule type="expression" dxfId="1959" priority="1960">
      <formula>$C30="Minggu"</formula>
    </cfRule>
  </conditionalFormatting>
  <conditionalFormatting sqref="G30">
    <cfRule type="expression" dxfId="1958" priority="1959">
      <formula>$C30="Minggu"</formula>
    </cfRule>
  </conditionalFormatting>
  <conditionalFormatting sqref="G30">
    <cfRule type="expression" dxfId="1957" priority="1958">
      <formula>#REF!="Minggu"</formula>
    </cfRule>
  </conditionalFormatting>
  <conditionalFormatting sqref="G30">
    <cfRule type="expression" dxfId="1956" priority="1957">
      <formula>$C33="Minggu"</formula>
    </cfRule>
  </conditionalFormatting>
  <conditionalFormatting sqref="G30">
    <cfRule type="expression" dxfId="1955" priority="1956">
      <formula>#REF!="Minggu"</formula>
    </cfRule>
  </conditionalFormatting>
  <conditionalFormatting sqref="G30">
    <cfRule type="expression" dxfId="1954" priority="1955">
      <formula>$C30="Minggu"</formula>
    </cfRule>
  </conditionalFormatting>
  <conditionalFormatting sqref="G30">
    <cfRule type="expression" dxfId="1953" priority="1954">
      <formula>$C33="Minggu"</formula>
    </cfRule>
  </conditionalFormatting>
  <conditionalFormatting sqref="G30">
    <cfRule type="expression" dxfId="1952" priority="1953">
      <formula>$C30="Minggu"</formula>
    </cfRule>
  </conditionalFormatting>
  <conditionalFormatting sqref="G30">
    <cfRule type="expression" dxfId="1951" priority="1952">
      <formula>$C33="Minggu"</formula>
    </cfRule>
  </conditionalFormatting>
  <conditionalFormatting sqref="G30">
    <cfRule type="expression" dxfId="1950" priority="1951">
      <formula>$C30="Minggu"</formula>
    </cfRule>
  </conditionalFormatting>
  <conditionalFormatting sqref="G30">
    <cfRule type="expression" dxfId="1949" priority="1950">
      <formula>$C30="Minggu"</formula>
    </cfRule>
  </conditionalFormatting>
  <conditionalFormatting sqref="G30">
    <cfRule type="expression" dxfId="1948" priority="1949">
      <formula>$C33="Minggu"</formula>
    </cfRule>
  </conditionalFormatting>
  <conditionalFormatting sqref="G30">
    <cfRule type="expression" dxfId="1947" priority="1948">
      <formula>$C33="Minggu"</formula>
    </cfRule>
  </conditionalFormatting>
  <conditionalFormatting sqref="G30">
    <cfRule type="expression" dxfId="1946" priority="1947">
      <formula>$C30="Minggu"</formula>
    </cfRule>
  </conditionalFormatting>
  <conditionalFormatting sqref="G30">
    <cfRule type="expression" dxfId="1945" priority="1946">
      <formula>$C33="Minggu"</formula>
    </cfRule>
  </conditionalFormatting>
  <conditionalFormatting sqref="H30">
    <cfRule type="expression" dxfId="1944" priority="1945">
      <formula>$C30="Minggu"</formula>
    </cfRule>
  </conditionalFormatting>
  <conditionalFormatting sqref="D31">
    <cfRule type="expression" dxfId="1943" priority="1944">
      <formula>$C31="Minggu"</formula>
    </cfRule>
  </conditionalFormatting>
  <conditionalFormatting sqref="D31">
    <cfRule type="expression" dxfId="1942" priority="1943">
      <formula>#REF!="Minggu"</formula>
    </cfRule>
  </conditionalFormatting>
  <conditionalFormatting sqref="D31">
    <cfRule type="expression" dxfId="1941" priority="1942">
      <formula>$C31="Minggu"</formula>
    </cfRule>
  </conditionalFormatting>
  <conditionalFormatting sqref="D31">
    <cfRule type="expression" dxfId="1940" priority="1941">
      <formula>$C31="Minggu"</formula>
    </cfRule>
  </conditionalFormatting>
  <conditionalFormatting sqref="D31">
    <cfRule type="expression" dxfId="1939" priority="1940">
      <formula>$C31="Minggu"</formula>
    </cfRule>
  </conditionalFormatting>
  <conditionalFormatting sqref="D31">
    <cfRule type="expression" dxfId="1938" priority="1939">
      <formula>$C31="Minggu"</formula>
    </cfRule>
  </conditionalFormatting>
  <conditionalFormatting sqref="D31">
    <cfRule type="expression" dxfId="1937" priority="1938">
      <formula>$C31="Minggu"</formula>
    </cfRule>
  </conditionalFormatting>
  <conditionalFormatting sqref="D31">
    <cfRule type="expression" dxfId="1936" priority="1937">
      <formula>$C31="Minggu"</formula>
    </cfRule>
  </conditionalFormatting>
  <conditionalFormatting sqref="D31">
    <cfRule type="expression" dxfId="1935" priority="1936">
      <formula>$C31="Minggu"</formula>
    </cfRule>
  </conditionalFormatting>
  <conditionalFormatting sqref="D31">
    <cfRule type="expression" dxfId="1934" priority="1935">
      <formula>$C31="Minggu"</formula>
    </cfRule>
  </conditionalFormatting>
  <conditionalFormatting sqref="D31">
    <cfRule type="expression" dxfId="1933" priority="1934">
      <formula>$C34="Minggu"</formula>
    </cfRule>
  </conditionalFormatting>
  <conditionalFormatting sqref="D31">
    <cfRule type="expression" dxfId="1932" priority="1933">
      <formula>#REF!="Minggu"</formula>
    </cfRule>
  </conditionalFormatting>
  <conditionalFormatting sqref="D31">
    <cfRule type="expression" dxfId="1931" priority="1932">
      <formula>$C31="Minggu"</formula>
    </cfRule>
  </conditionalFormatting>
  <conditionalFormatting sqref="D31">
    <cfRule type="expression" dxfId="1930" priority="1931">
      <formula>$C34="Minggu"</formula>
    </cfRule>
  </conditionalFormatting>
  <conditionalFormatting sqref="D31">
    <cfRule type="expression" dxfId="1929" priority="1930">
      <formula>$C31="Minggu"</formula>
    </cfRule>
  </conditionalFormatting>
  <conditionalFormatting sqref="D31">
    <cfRule type="expression" dxfId="1928" priority="1929">
      <formula>$C31="Minggu"</formula>
    </cfRule>
  </conditionalFormatting>
  <conditionalFormatting sqref="D31">
    <cfRule type="expression" dxfId="1927" priority="1928">
      <formula>$C34="Minggu"</formula>
    </cfRule>
  </conditionalFormatting>
  <conditionalFormatting sqref="D31">
    <cfRule type="expression" dxfId="1926" priority="1927">
      <formula>$C34="Minggu"</formula>
    </cfRule>
  </conditionalFormatting>
  <conditionalFormatting sqref="D31">
    <cfRule type="expression" dxfId="1925" priority="1926">
      <formula>$C31="Minggu"</formula>
    </cfRule>
  </conditionalFormatting>
  <conditionalFormatting sqref="D31">
    <cfRule type="expression" dxfId="1924" priority="1925">
      <formula>$C34="Minggu"</formula>
    </cfRule>
  </conditionalFormatting>
  <conditionalFormatting sqref="D31">
    <cfRule type="expression" dxfId="1923" priority="1924">
      <formula>$C31="Minggu"</formula>
    </cfRule>
  </conditionalFormatting>
  <conditionalFormatting sqref="D31">
    <cfRule type="expression" dxfId="1922" priority="1923">
      <formula>$C31="Minggu"</formula>
    </cfRule>
  </conditionalFormatting>
  <conditionalFormatting sqref="D31">
    <cfRule type="expression" dxfId="1921" priority="1922">
      <formula>$C31="Minggu"</formula>
    </cfRule>
  </conditionalFormatting>
  <conditionalFormatting sqref="D31">
    <cfRule type="expression" dxfId="1920" priority="1921">
      <formula>$C34="Minggu"</formula>
    </cfRule>
  </conditionalFormatting>
  <conditionalFormatting sqref="D31">
    <cfRule type="expression" dxfId="1919" priority="1920">
      <formula>$C34="Minggu"</formula>
    </cfRule>
  </conditionalFormatting>
  <conditionalFormatting sqref="D31">
    <cfRule type="expression" dxfId="1918" priority="1919">
      <formula>$C31="Minggu"</formula>
    </cfRule>
  </conditionalFormatting>
  <conditionalFormatting sqref="D31">
    <cfRule type="expression" dxfId="1917" priority="1918">
      <formula>$C34="Minggu"</formula>
    </cfRule>
  </conditionalFormatting>
  <conditionalFormatting sqref="D31">
    <cfRule type="expression" dxfId="1916" priority="1917">
      <formula>$C31="Minggu"</formula>
    </cfRule>
  </conditionalFormatting>
  <conditionalFormatting sqref="D31">
    <cfRule type="expression" dxfId="1915" priority="1916">
      <formula>$C31="Minggu"</formula>
    </cfRule>
  </conditionalFormatting>
  <conditionalFormatting sqref="D31">
    <cfRule type="expression" dxfId="1914" priority="1915">
      <formula>$C34="Minggu"</formula>
    </cfRule>
  </conditionalFormatting>
  <conditionalFormatting sqref="D31">
    <cfRule type="expression" dxfId="1913" priority="1914">
      <formula>$C31="Minggu"</formula>
    </cfRule>
  </conditionalFormatting>
  <conditionalFormatting sqref="D31">
    <cfRule type="expression" dxfId="1912" priority="1913">
      <formula>$C34="Minggu"</formula>
    </cfRule>
  </conditionalFormatting>
  <conditionalFormatting sqref="D31">
    <cfRule type="expression" dxfId="1911" priority="1912">
      <formula>$C31="Minggu"</formula>
    </cfRule>
  </conditionalFormatting>
  <conditionalFormatting sqref="D31">
    <cfRule type="expression" dxfId="1910" priority="1911">
      <formula>$C34="Minggu"</formula>
    </cfRule>
  </conditionalFormatting>
  <conditionalFormatting sqref="D31">
    <cfRule type="expression" dxfId="1909" priority="1910">
      <formula>$C34="Minggu"</formula>
    </cfRule>
  </conditionalFormatting>
  <conditionalFormatting sqref="D31">
    <cfRule type="expression" dxfId="1908" priority="1909">
      <formula>$C34="Minggu"</formula>
    </cfRule>
  </conditionalFormatting>
  <conditionalFormatting sqref="D31">
    <cfRule type="expression" dxfId="1907" priority="1908">
      <formula>$C28="Minggu"</formula>
    </cfRule>
  </conditionalFormatting>
  <conditionalFormatting sqref="E31">
    <cfRule type="expression" dxfId="1906" priority="1907">
      <formula>$C31="Minggu"</formula>
    </cfRule>
  </conditionalFormatting>
  <conditionalFormatting sqref="G31">
    <cfRule type="expression" dxfId="1905" priority="1906">
      <formula>$C31="Minggu"</formula>
    </cfRule>
  </conditionalFormatting>
  <conditionalFormatting sqref="G31">
    <cfRule type="expression" dxfId="1904" priority="1905">
      <formula>#REF!="Minggu"</formula>
    </cfRule>
  </conditionalFormatting>
  <conditionalFormatting sqref="G31">
    <cfRule type="expression" dxfId="1903" priority="1904">
      <formula>$C31="Minggu"</formula>
    </cfRule>
  </conditionalFormatting>
  <conditionalFormatting sqref="G31">
    <cfRule type="expression" dxfId="1902" priority="1903">
      <formula>$C31="Minggu"</formula>
    </cfRule>
  </conditionalFormatting>
  <conditionalFormatting sqref="G31">
    <cfRule type="expression" dxfId="1901" priority="1902">
      <formula>$C31="Minggu"</formula>
    </cfRule>
  </conditionalFormatting>
  <conditionalFormatting sqref="G31">
    <cfRule type="expression" dxfId="1900" priority="1901">
      <formula>$C31="Minggu"</formula>
    </cfRule>
  </conditionalFormatting>
  <conditionalFormatting sqref="G31">
    <cfRule type="expression" dxfId="1899" priority="1900">
      <formula>$C31="Minggu"</formula>
    </cfRule>
  </conditionalFormatting>
  <conditionalFormatting sqref="G31">
    <cfRule type="expression" dxfId="1898" priority="1899">
      <formula>$C31="Minggu"</formula>
    </cfRule>
  </conditionalFormatting>
  <conditionalFormatting sqref="G31">
    <cfRule type="expression" dxfId="1897" priority="1898">
      <formula>$C31="Minggu"</formula>
    </cfRule>
  </conditionalFormatting>
  <conditionalFormatting sqref="G31">
    <cfRule type="expression" dxfId="1896" priority="1897">
      <formula>$C31="Minggu"</formula>
    </cfRule>
  </conditionalFormatting>
  <conditionalFormatting sqref="G31">
    <cfRule type="expression" dxfId="1895" priority="1896">
      <formula>$C34="Minggu"</formula>
    </cfRule>
  </conditionalFormatting>
  <conditionalFormatting sqref="G31">
    <cfRule type="expression" dxfId="1894" priority="1895">
      <formula>#REF!="Minggu"</formula>
    </cfRule>
  </conditionalFormatting>
  <conditionalFormatting sqref="G31">
    <cfRule type="expression" dxfId="1893" priority="1894">
      <formula>$C31="Minggu"</formula>
    </cfRule>
  </conditionalFormatting>
  <conditionalFormatting sqref="G31">
    <cfRule type="expression" dxfId="1892" priority="1893">
      <formula>$C34="Minggu"</formula>
    </cfRule>
  </conditionalFormatting>
  <conditionalFormatting sqref="G31">
    <cfRule type="expression" dxfId="1891" priority="1892">
      <formula>$C31="Minggu"</formula>
    </cfRule>
  </conditionalFormatting>
  <conditionalFormatting sqref="G31">
    <cfRule type="expression" dxfId="1890" priority="1891">
      <formula>$C31="Minggu"</formula>
    </cfRule>
  </conditionalFormatting>
  <conditionalFormatting sqref="G31">
    <cfRule type="expression" dxfId="1889" priority="1890">
      <formula>$C34="Minggu"</formula>
    </cfRule>
  </conditionalFormatting>
  <conditionalFormatting sqref="G31">
    <cfRule type="expression" dxfId="1888" priority="1889">
      <formula>$C34="Minggu"</formula>
    </cfRule>
  </conditionalFormatting>
  <conditionalFormatting sqref="G31">
    <cfRule type="expression" dxfId="1887" priority="1888">
      <formula>$C31="Minggu"</formula>
    </cfRule>
  </conditionalFormatting>
  <conditionalFormatting sqref="G31">
    <cfRule type="expression" dxfId="1886" priority="1887">
      <formula>$C34="Minggu"</formula>
    </cfRule>
  </conditionalFormatting>
  <conditionalFormatting sqref="G31">
    <cfRule type="expression" dxfId="1885" priority="1886">
      <formula>$C31="Minggu"</formula>
    </cfRule>
  </conditionalFormatting>
  <conditionalFormatting sqref="G31">
    <cfRule type="expression" dxfId="1884" priority="1885">
      <formula>$C31="Minggu"</formula>
    </cfRule>
  </conditionalFormatting>
  <conditionalFormatting sqref="G31">
    <cfRule type="expression" dxfId="1883" priority="1884">
      <formula>$C31="Minggu"</formula>
    </cfRule>
  </conditionalFormatting>
  <conditionalFormatting sqref="G31">
    <cfRule type="expression" dxfId="1882" priority="1883">
      <formula>$C34="Minggu"</formula>
    </cfRule>
  </conditionalFormatting>
  <conditionalFormatting sqref="G31">
    <cfRule type="expression" dxfId="1881" priority="1882">
      <formula>$C34="Minggu"</formula>
    </cfRule>
  </conditionalFormatting>
  <conditionalFormatting sqref="G31">
    <cfRule type="expression" dxfId="1880" priority="1881">
      <formula>$C31="Minggu"</formula>
    </cfRule>
  </conditionalFormatting>
  <conditionalFormatting sqref="G31">
    <cfRule type="expression" dxfId="1879" priority="1880">
      <formula>$C34="Minggu"</formula>
    </cfRule>
  </conditionalFormatting>
  <conditionalFormatting sqref="G31">
    <cfRule type="expression" dxfId="1878" priority="1879">
      <formula>$C31="Minggu"</formula>
    </cfRule>
  </conditionalFormatting>
  <conditionalFormatting sqref="G31">
    <cfRule type="expression" dxfId="1877" priority="1878">
      <formula>$C31="Minggu"</formula>
    </cfRule>
  </conditionalFormatting>
  <conditionalFormatting sqref="G31">
    <cfRule type="expression" dxfId="1876" priority="1877">
      <formula>$C34="Minggu"</formula>
    </cfRule>
  </conditionalFormatting>
  <conditionalFormatting sqref="G31">
    <cfRule type="expression" dxfId="1875" priority="1876">
      <formula>$C31="Minggu"</formula>
    </cfRule>
  </conditionalFormatting>
  <conditionalFormatting sqref="G31">
    <cfRule type="expression" dxfId="1874" priority="1875">
      <formula>$C34="Minggu"</formula>
    </cfRule>
  </conditionalFormatting>
  <conditionalFormatting sqref="G31">
    <cfRule type="expression" dxfId="1873" priority="1874">
      <formula>$C31="Minggu"</formula>
    </cfRule>
  </conditionalFormatting>
  <conditionalFormatting sqref="G31">
    <cfRule type="expression" dxfId="1872" priority="1873">
      <formula>$C34="Minggu"</formula>
    </cfRule>
  </conditionalFormatting>
  <conditionalFormatting sqref="G31">
    <cfRule type="expression" dxfId="1871" priority="1872">
      <formula>$C34="Minggu"</formula>
    </cfRule>
  </conditionalFormatting>
  <conditionalFormatting sqref="G31">
    <cfRule type="expression" dxfId="1870" priority="1871">
      <formula>$C34="Minggu"</formula>
    </cfRule>
  </conditionalFormatting>
  <conditionalFormatting sqref="G31">
    <cfRule type="expression" dxfId="1869" priority="1870">
      <formula>$C28="Minggu"</formula>
    </cfRule>
  </conditionalFormatting>
  <conditionalFormatting sqref="H31">
    <cfRule type="expression" dxfId="1868" priority="1869">
      <formula>$C31="Minggu"</formula>
    </cfRule>
  </conditionalFormatting>
  <conditionalFormatting sqref="D32">
    <cfRule type="expression" dxfId="1867" priority="1868">
      <formula>#REF!="Minggu"</formula>
    </cfRule>
  </conditionalFormatting>
  <conditionalFormatting sqref="D32">
    <cfRule type="expression" dxfId="1866" priority="1867">
      <formula>$C29="Minggu"</formula>
    </cfRule>
  </conditionalFormatting>
  <conditionalFormatting sqref="D32">
    <cfRule type="expression" dxfId="1865" priority="1866">
      <formula>$C32="Minggu"</formula>
    </cfRule>
  </conditionalFormatting>
  <conditionalFormatting sqref="D32">
    <cfRule type="expression" dxfId="1864" priority="1865">
      <formula>$C32="Minggu"</formula>
    </cfRule>
  </conditionalFormatting>
  <conditionalFormatting sqref="D32">
    <cfRule type="expression" dxfId="1863" priority="1864">
      <formula>$C32="Minggu"</formula>
    </cfRule>
  </conditionalFormatting>
  <conditionalFormatting sqref="D32">
    <cfRule type="expression" dxfId="1862" priority="1863">
      <formula>$C29="Minggu"</formula>
    </cfRule>
  </conditionalFormatting>
  <conditionalFormatting sqref="D32">
    <cfRule type="expression" dxfId="1861" priority="1862">
      <formula>$C32="Minggu"</formula>
    </cfRule>
  </conditionalFormatting>
  <conditionalFormatting sqref="D32">
    <cfRule type="expression" dxfId="1860" priority="1861">
      <formula>$C35="Minggu"</formula>
    </cfRule>
  </conditionalFormatting>
  <conditionalFormatting sqref="D32">
    <cfRule type="expression" dxfId="1859" priority="1860">
      <formula>$C32="Minggu"</formula>
    </cfRule>
  </conditionalFormatting>
  <conditionalFormatting sqref="D32">
    <cfRule type="expression" dxfId="1858" priority="1859">
      <formula>$C35="Minggu"</formula>
    </cfRule>
  </conditionalFormatting>
  <conditionalFormatting sqref="D32">
    <cfRule type="expression" dxfId="1857" priority="1858">
      <formula>$C35="Minggu"</formula>
    </cfRule>
  </conditionalFormatting>
  <conditionalFormatting sqref="D32">
    <cfRule type="expression" dxfId="1856" priority="1857">
      <formula>$C32="Minggu"</formula>
    </cfRule>
  </conditionalFormatting>
  <conditionalFormatting sqref="D32">
    <cfRule type="expression" dxfId="1855" priority="1856">
      <formula>$C35="Minggu"</formula>
    </cfRule>
  </conditionalFormatting>
  <conditionalFormatting sqref="D32">
    <cfRule type="expression" dxfId="1854" priority="1855">
      <formula>$C35="Minggu"</formula>
    </cfRule>
  </conditionalFormatting>
  <conditionalFormatting sqref="D32">
    <cfRule type="expression" dxfId="1853" priority="1854">
      <formula>$C35="Minggu"</formula>
    </cfRule>
  </conditionalFormatting>
  <conditionalFormatting sqref="D32">
    <cfRule type="expression" dxfId="1852" priority="1853">
      <formula>$C32="Minggu"</formula>
    </cfRule>
  </conditionalFormatting>
  <conditionalFormatting sqref="D32">
    <cfRule type="expression" dxfId="1851" priority="1852">
      <formula>$C35="Minggu"</formula>
    </cfRule>
  </conditionalFormatting>
  <conditionalFormatting sqref="D32">
    <cfRule type="expression" dxfId="1850" priority="1851">
      <formula>$C35="Minggu"</formula>
    </cfRule>
  </conditionalFormatting>
  <conditionalFormatting sqref="D32">
    <cfRule type="expression" dxfId="1849" priority="1850">
      <formula>$C35="Minggu"</formula>
    </cfRule>
  </conditionalFormatting>
  <conditionalFormatting sqref="D32">
    <cfRule type="expression" dxfId="1848" priority="1849">
      <formula>$C32="Minggu"</formula>
    </cfRule>
  </conditionalFormatting>
  <conditionalFormatting sqref="D32">
    <cfRule type="expression" dxfId="1847" priority="1848">
      <formula>$C35="Minggu"</formula>
    </cfRule>
  </conditionalFormatting>
  <conditionalFormatting sqref="D32">
    <cfRule type="expression" dxfId="1846" priority="1847">
      <formula>$C35="Minggu"</formula>
    </cfRule>
  </conditionalFormatting>
  <conditionalFormatting sqref="D32">
    <cfRule type="expression" dxfId="1845" priority="1846">
      <formula>$C35="Minggu"</formula>
    </cfRule>
  </conditionalFormatting>
  <conditionalFormatting sqref="D32">
    <cfRule type="expression" dxfId="1844" priority="1845">
      <formula>$C32="Minggu"</formula>
    </cfRule>
  </conditionalFormatting>
  <conditionalFormatting sqref="D32">
    <cfRule type="expression" dxfId="1843" priority="1844">
      <formula>$C35="Minggu"</formula>
    </cfRule>
  </conditionalFormatting>
  <conditionalFormatting sqref="D32">
    <cfRule type="expression" dxfId="1842" priority="1843">
      <formula>$C35="Minggu"</formula>
    </cfRule>
  </conditionalFormatting>
  <conditionalFormatting sqref="D32">
    <cfRule type="expression" dxfId="1841" priority="1842">
      <formula>$C35="Minggu"</formula>
    </cfRule>
  </conditionalFormatting>
  <conditionalFormatting sqref="D32">
    <cfRule type="expression" dxfId="1840" priority="1841">
      <formula>$C32="Minggu"</formula>
    </cfRule>
  </conditionalFormatting>
  <conditionalFormatting sqref="E32">
    <cfRule type="expression" dxfId="1839" priority="1840">
      <formula>$C32="Minggu"</formula>
    </cfRule>
  </conditionalFormatting>
  <conditionalFormatting sqref="G32">
    <cfRule type="expression" dxfId="1838" priority="1839">
      <formula>#REF!="Minggu"</formula>
    </cfRule>
  </conditionalFormatting>
  <conditionalFormatting sqref="G32">
    <cfRule type="expression" dxfId="1837" priority="1838">
      <formula>$C29="Minggu"</formula>
    </cfRule>
  </conditionalFormatting>
  <conditionalFormatting sqref="G32">
    <cfRule type="expression" dxfId="1836" priority="1837">
      <formula>$C32="Minggu"</formula>
    </cfRule>
  </conditionalFormatting>
  <conditionalFormatting sqref="G32">
    <cfRule type="expression" dxfId="1835" priority="1836">
      <formula>$C32="Minggu"</formula>
    </cfRule>
  </conditionalFormatting>
  <conditionalFormatting sqref="G32">
    <cfRule type="expression" dxfId="1834" priority="1835">
      <formula>$C32="Minggu"</formula>
    </cfRule>
  </conditionalFormatting>
  <conditionalFormatting sqref="G32">
    <cfRule type="expression" dxfId="1833" priority="1834">
      <formula>$C29="Minggu"</formula>
    </cfRule>
  </conditionalFormatting>
  <conditionalFormatting sqref="G32">
    <cfRule type="expression" dxfId="1832" priority="1833">
      <formula>$C32="Minggu"</formula>
    </cfRule>
  </conditionalFormatting>
  <conditionalFormatting sqref="G32">
    <cfRule type="expression" dxfId="1831" priority="1832">
      <formula>$C35="Minggu"</formula>
    </cfRule>
  </conditionalFormatting>
  <conditionalFormatting sqref="G32">
    <cfRule type="expression" dxfId="1830" priority="1831">
      <formula>$C32="Minggu"</formula>
    </cfRule>
  </conditionalFormatting>
  <conditionalFormatting sqref="G32">
    <cfRule type="expression" dxfId="1829" priority="1830">
      <formula>$C35="Minggu"</formula>
    </cfRule>
  </conditionalFormatting>
  <conditionalFormatting sqref="G32">
    <cfRule type="expression" dxfId="1828" priority="1829">
      <formula>$C35="Minggu"</formula>
    </cfRule>
  </conditionalFormatting>
  <conditionalFormatting sqref="G32">
    <cfRule type="expression" dxfId="1827" priority="1828">
      <formula>$C32="Minggu"</formula>
    </cfRule>
  </conditionalFormatting>
  <conditionalFormatting sqref="G32">
    <cfRule type="expression" dxfId="1826" priority="1827">
      <formula>$C35="Minggu"</formula>
    </cfRule>
  </conditionalFormatting>
  <conditionalFormatting sqref="G32">
    <cfRule type="expression" dxfId="1825" priority="1826">
      <formula>$C35="Minggu"</formula>
    </cfRule>
  </conditionalFormatting>
  <conditionalFormatting sqref="G32">
    <cfRule type="expression" dxfId="1824" priority="1825">
      <formula>$C35="Minggu"</formula>
    </cfRule>
  </conditionalFormatting>
  <conditionalFormatting sqref="G32">
    <cfRule type="expression" dxfId="1823" priority="1824">
      <formula>$C32="Minggu"</formula>
    </cfRule>
  </conditionalFormatting>
  <conditionalFormatting sqref="G32">
    <cfRule type="expression" dxfId="1822" priority="1823">
      <formula>$C35="Minggu"</formula>
    </cfRule>
  </conditionalFormatting>
  <conditionalFormatting sqref="G32">
    <cfRule type="expression" dxfId="1821" priority="1822">
      <formula>$C35="Minggu"</formula>
    </cfRule>
  </conditionalFormatting>
  <conditionalFormatting sqref="G32">
    <cfRule type="expression" dxfId="1820" priority="1821">
      <formula>$C35="Minggu"</formula>
    </cfRule>
  </conditionalFormatting>
  <conditionalFormatting sqref="G32">
    <cfRule type="expression" dxfId="1819" priority="1820">
      <formula>$C32="Minggu"</formula>
    </cfRule>
  </conditionalFormatting>
  <conditionalFormatting sqref="G32">
    <cfRule type="expression" dxfId="1818" priority="1819">
      <formula>$C35="Minggu"</formula>
    </cfRule>
  </conditionalFormatting>
  <conditionalFormatting sqref="G32">
    <cfRule type="expression" dxfId="1817" priority="1818">
      <formula>$C35="Minggu"</formula>
    </cfRule>
  </conditionalFormatting>
  <conditionalFormatting sqref="G32">
    <cfRule type="expression" dxfId="1816" priority="1817">
      <formula>$C35="Minggu"</formula>
    </cfRule>
  </conditionalFormatting>
  <conditionalFormatting sqref="G32">
    <cfRule type="expression" dxfId="1815" priority="1816">
      <formula>$C32="Minggu"</formula>
    </cfRule>
  </conditionalFormatting>
  <conditionalFormatting sqref="G32">
    <cfRule type="expression" dxfId="1814" priority="1815">
      <formula>$C35="Minggu"</formula>
    </cfRule>
  </conditionalFormatting>
  <conditionalFormatting sqref="G32">
    <cfRule type="expression" dxfId="1813" priority="1814">
      <formula>$C35="Minggu"</formula>
    </cfRule>
  </conditionalFormatting>
  <conditionalFormatting sqref="G32">
    <cfRule type="expression" dxfId="1812" priority="1813">
      <formula>$C35="Minggu"</formula>
    </cfRule>
  </conditionalFormatting>
  <conditionalFormatting sqref="G32">
    <cfRule type="expression" dxfId="1811" priority="1812">
      <formula>$C32="Minggu"</formula>
    </cfRule>
  </conditionalFormatting>
  <conditionalFormatting sqref="H32">
    <cfRule type="expression" dxfId="1810" priority="1811">
      <formula>$C32="Minggu"</formula>
    </cfRule>
  </conditionalFormatting>
  <conditionalFormatting sqref="B6">
    <cfRule type="expression" dxfId="1809" priority="1810">
      <formula>#REF!="Minggu"</formula>
    </cfRule>
  </conditionalFormatting>
  <conditionalFormatting sqref="B6">
    <cfRule type="expression" dxfId="1808" priority="1809">
      <formula>$C6="Minggu"</formula>
    </cfRule>
  </conditionalFormatting>
  <conditionalFormatting sqref="B6">
    <cfRule type="expression" dxfId="1807" priority="1808">
      <formula>$C9="Minggu"</formula>
    </cfRule>
  </conditionalFormatting>
  <conditionalFormatting sqref="B6">
    <cfRule type="expression" dxfId="1806" priority="1807">
      <formula>$C6="Minggu"</formula>
    </cfRule>
  </conditionalFormatting>
  <conditionalFormatting sqref="B15:B16 B13">
    <cfRule type="expression" dxfId="1805" priority="1806">
      <formula>#REF!="Minggu"</formula>
    </cfRule>
  </conditionalFormatting>
  <conditionalFormatting sqref="B16">
    <cfRule type="expression" dxfId="1804" priority="1805">
      <formula>#REF!="Minggu"</formula>
    </cfRule>
  </conditionalFormatting>
  <conditionalFormatting sqref="B16">
    <cfRule type="expression" dxfId="1803" priority="1804">
      <formula>$C16="Minggu"</formula>
    </cfRule>
  </conditionalFormatting>
  <conditionalFormatting sqref="B16">
    <cfRule type="expression" dxfId="1802" priority="1803">
      <formula>$C19="Minggu"</formula>
    </cfRule>
  </conditionalFormatting>
  <conditionalFormatting sqref="B16">
    <cfRule type="expression" dxfId="1801" priority="1802">
      <formula>$C16="Minggu"</formula>
    </cfRule>
  </conditionalFormatting>
  <conditionalFormatting sqref="B14">
    <cfRule type="expression" dxfId="1800" priority="1801">
      <formula>$C14="Minggu"</formula>
    </cfRule>
  </conditionalFormatting>
  <conditionalFormatting sqref="B14">
    <cfRule type="expression" dxfId="1799" priority="1800">
      <formula>$C17="Minggu"</formula>
    </cfRule>
  </conditionalFormatting>
  <conditionalFormatting sqref="B16">
    <cfRule type="expression" dxfId="1798" priority="1799">
      <formula>$C16="Minggu"</formula>
    </cfRule>
  </conditionalFormatting>
  <conditionalFormatting sqref="B16">
    <cfRule type="expression" dxfId="1797" priority="1798">
      <formula>$C19="Minggu"</formula>
    </cfRule>
  </conditionalFormatting>
  <conditionalFormatting sqref="B16">
    <cfRule type="expression" dxfId="1796" priority="1797">
      <formula>$C16="Minggu"</formula>
    </cfRule>
  </conditionalFormatting>
  <conditionalFormatting sqref="B14">
    <cfRule type="expression" dxfId="1795" priority="1796">
      <formula>$C14="Minggu"</formula>
    </cfRule>
  </conditionalFormatting>
  <conditionalFormatting sqref="B14">
    <cfRule type="expression" dxfId="1794" priority="1795">
      <formula>$C17="Minggu"</formula>
    </cfRule>
  </conditionalFormatting>
  <conditionalFormatting sqref="B16">
    <cfRule type="expression" dxfId="1793" priority="1794">
      <formula>$C16="Minggu"</formula>
    </cfRule>
  </conditionalFormatting>
  <conditionalFormatting sqref="B16">
    <cfRule type="expression" dxfId="1792" priority="1793">
      <formula>$C19="Minggu"</formula>
    </cfRule>
  </conditionalFormatting>
  <conditionalFormatting sqref="B16">
    <cfRule type="expression" dxfId="1791" priority="1792">
      <formula>$C19="Minggu"</formula>
    </cfRule>
  </conditionalFormatting>
  <conditionalFormatting sqref="B15">
    <cfRule type="expression" dxfId="1790" priority="1791">
      <formula>$C15="Minggu"</formula>
    </cfRule>
  </conditionalFormatting>
  <conditionalFormatting sqref="B16">
    <cfRule type="expression" dxfId="1789" priority="1790">
      <formula>$C16="Minggu"</formula>
    </cfRule>
  </conditionalFormatting>
  <conditionalFormatting sqref="B16">
    <cfRule type="expression" dxfId="1788" priority="1789">
      <formula>$C19="Minggu"</formula>
    </cfRule>
  </conditionalFormatting>
  <conditionalFormatting sqref="B13">
    <cfRule type="expression" dxfId="1787" priority="1788">
      <formula>$C13="Minggu"</formula>
    </cfRule>
  </conditionalFormatting>
  <conditionalFormatting sqref="B13">
    <cfRule type="expression" dxfId="1786" priority="1787">
      <formula>$C16="Minggu"</formula>
    </cfRule>
  </conditionalFormatting>
  <conditionalFormatting sqref="B16">
    <cfRule type="expression" dxfId="1785" priority="1786">
      <formula>$C16="Minggu"</formula>
    </cfRule>
  </conditionalFormatting>
  <conditionalFormatting sqref="B14">
    <cfRule type="expression" dxfId="1784" priority="1785">
      <formula>$C14="Minggu"</formula>
    </cfRule>
  </conditionalFormatting>
  <conditionalFormatting sqref="B14">
    <cfRule type="expression" dxfId="1783" priority="1784">
      <formula>$C17="Minggu"</formula>
    </cfRule>
  </conditionalFormatting>
  <conditionalFormatting sqref="B16">
    <cfRule type="expression" dxfId="1782" priority="1783">
      <formula>$C16="Minggu"</formula>
    </cfRule>
  </conditionalFormatting>
  <conditionalFormatting sqref="B14:B15">
    <cfRule type="expression" dxfId="1781" priority="1782">
      <formula>$C17="Minggu"</formula>
    </cfRule>
  </conditionalFormatting>
  <conditionalFormatting sqref="B13">
    <cfRule type="expression" dxfId="1780" priority="1781">
      <formula>$C13="Minggu"</formula>
    </cfRule>
  </conditionalFormatting>
  <conditionalFormatting sqref="B14">
    <cfRule type="expression" dxfId="1779" priority="1780">
      <formula>$C14="Minggu"</formula>
    </cfRule>
  </conditionalFormatting>
  <conditionalFormatting sqref="B14">
    <cfRule type="expression" dxfId="1778" priority="1779">
      <formula>$C17="Minggu"</formula>
    </cfRule>
  </conditionalFormatting>
  <conditionalFormatting sqref="B11">
    <cfRule type="expression" dxfId="1777" priority="1778">
      <formula>$C11="Minggu"</formula>
    </cfRule>
  </conditionalFormatting>
  <conditionalFormatting sqref="B11">
    <cfRule type="expression" dxfId="1776" priority="1777">
      <formula>$C14="Minggu"</formula>
    </cfRule>
  </conditionalFormatting>
  <conditionalFormatting sqref="B22">
    <cfRule type="expression" dxfId="1775" priority="1776">
      <formula>$C22="Minggu"</formula>
    </cfRule>
  </conditionalFormatting>
  <conditionalFormatting sqref="B22">
    <cfRule type="expression" dxfId="1774" priority="1775">
      <formula>$C25="Minggu"</formula>
    </cfRule>
  </conditionalFormatting>
  <conditionalFormatting sqref="B22:B23">
    <cfRule type="expression" dxfId="1773" priority="1774">
      <formula>$C25="Minggu"</formula>
    </cfRule>
  </conditionalFormatting>
  <conditionalFormatting sqref="B21">
    <cfRule type="expression" dxfId="1772" priority="1773">
      <formula>$C21="Minggu"</formula>
    </cfRule>
  </conditionalFormatting>
  <conditionalFormatting sqref="B22">
    <cfRule type="expression" dxfId="1771" priority="1772">
      <formula>$C22="Minggu"</formula>
    </cfRule>
  </conditionalFormatting>
  <conditionalFormatting sqref="B22">
    <cfRule type="expression" dxfId="1770" priority="1771">
      <formula>$C25="Minggu"</formula>
    </cfRule>
  </conditionalFormatting>
  <conditionalFormatting sqref="B19">
    <cfRule type="expression" dxfId="1769" priority="1770">
      <formula>$C19="Minggu"</formula>
    </cfRule>
  </conditionalFormatting>
  <conditionalFormatting sqref="B19">
    <cfRule type="expression" dxfId="1768" priority="1769">
      <formula>$C22="Minggu"</formula>
    </cfRule>
  </conditionalFormatting>
  <conditionalFormatting sqref="B23">
    <cfRule type="expression" dxfId="1767" priority="1768">
      <formula>$C26="Minggu"</formula>
    </cfRule>
  </conditionalFormatting>
  <conditionalFormatting sqref="B22">
    <cfRule type="expression" dxfId="1766" priority="1767">
      <formula>$C22="Minggu"</formula>
    </cfRule>
  </conditionalFormatting>
  <conditionalFormatting sqref="B23">
    <cfRule type="expression" dxfId="1765" priority="1766">
      <formula>$C23="Minggu"</formula>
    </cfRule>
  </conditionalFormatting>
  <conditionalFormatting sqref="B23">
    <cfRule type="expression" dxfId="1764" priority="1765">
      <formula>$C26="Minggu"</formula>
    </cfRule>
  </conditionalFormatting>
  <conditionalFormatting sqref="B20">
    <cfRule type="expression" dxfId="1763" priority="1764">
      <formula>$C20="Minggu"</formula>
    </cfRule>
  </conditionalFormatting>
  <conditionalFormatting sqref="B20">
    <cfRule type="expression" dxfId="1762" priority="1763">
      <formula>$C23="Minggu"</formula>
    </cfRule>
  </conditionalFormatting>
  <conditionalFormatting sqref="B22">
    <cfRule type="expression" dxfId="1761" priority="1762">
      <formula>$C22="Minggu"</formula>
    </cfRule>
  </conditionalFormatting>
  <conditionalFormatting sqref="B20:B21">
    <cfRule type="expression" dxfId="1760" priority="1761">
      <formula>$C23="Minggu"</formula>
    </cfRule>
  </conditionalFormatting>
  <conditionalFormatting sqref="B19">
    <cfRule type="expression" dxfId="1759" priority="1760">
      <formula>$C19="Minggu"</formula>
    </cfRule>
  </conditionalFormatting>
  <conditionalFormatting sqref="B20">
    <cfRule type="expression" dxfId="1758" priority="1759">
      <formula>$C20="Minggu"</formula>
    </cfRule>
  </conditionalFormatting>
  <conditionalFormatting sqref="B20">
    <cfRule type="expression" dxfId="1757" priority="1758">
      <formula>$C23="Minggu"</formula>
    </cfRule>
  </conditionalFormatting>
  <conditionalFormatting sqref="B17">
    <cfRule type="expression" dxfId="1756" priority="1757">
      <formula>$C17="Minggu"</formula>
    </cfRule>
  </conditionalFormatting>
  <conditionalFormatting sqref="B17">
    <cfRule type="expression" dxfId="1755" priority="1756">
      <formula>$C20="Minggu"</formula>
    </cfRule>
  </conditionalFormatting>
  <conditionalFormatting sqref="B22:B23">
    <cfRule type="expression" dxfId="1754" priority="1755">
      <formula>$C25="Minggu"</formula>
    </cfRule>
  </conditionalFormatting>
  <conditionalFormatting sqref="B21">
    <cfRule type="expression" dxfId="1753" priority="1754">
      <formula>$C21="Minggu"</formula>
    </cfRule>
  </conditionalFormatting>
  <conditionalFormatting sqref="B22">
    <cfRule type="expression" dxfId="1752" priority="1753">
      <formula>$C22="Minggu"</formula>
    </cfRule>
  </conditionalFormatting>
  <conditionalFormatting sqref="B22">
    <cfRule type="expression" dxfId="1751" priority="1752">
      <formula>$C25="Minggu"</formula>
    </cfRule>
  </conditionalFormatting>
  <conditionalFormatting sqref="B19">
    <cfRule type="expression" dxfId="1750" priority="1751">
      <formula>$C19="Minggu"</formula>
    </cfRule>
  </conditionalFormatting>
  <conditionalFormatting sqref="B19">
    <cfRule type="expression" dxfId="1749" priority="1750">
      <formula>$C22="Minggu"</formula>
    </cfRule>
  </conditionalFormatting>
  <conditionalFormatting sqref="B21">
    <cfRule type="expression" dxfId="1748" priority="1749">
      <formula>$C21="Minggu"</formula>
    </cfRule>
  </conditionalFormatting>
  <conditionalFormatting sqref="B19:B20">
    <cfRule type="expression" dxfId="1747" priority="1748">
      <formula>$C22="Minggu"</formula>
    </cfRule>
  </conditionalFormatting>
  <conditionalFormatting sqref="B18">
    <cfRule type="expression" dxfId="1746" priority="1747">
      <formula>$C18="Minggu"</formula>
    </cfRule>
  </conditionalFormatting>
  <conditionalFormatting sqref="B23">
    <cfRule type="expression" dxfId="1745" priority="1746">
      <formula>$C26="Minggu"</formula>
    </cfRule>
  </conditionalFormatting>
  <conditionalFormatting sqref="B19">
    <cfRule type="expression" dxfId="1744" priority="1745">
      <formula>$C19="Minggu"</formula>
    </cfRule>
  </conditionalFormatting>
  <conditionalFormatting sqref="B19">
    <cfRule type="expression" dxfId="1743" priority="1744">
      <formula>$C22="Minggu"</formula>
    </cfRule>
  </conditionalFormatting>
  <conditionalFormatting sqref="B23">
    <cfRule type="expression" dxfId="1742" priority="1743">
      <formula>$C23="Minggu"</formula>
    </cfRule>
  </conditionalFormatting>
  <conditionalFormatting sqref="B23">
    <cfRule type="expression" dxfId="1741" priority="1742">
      <formula>$C26="Minggu"</formula>
    </cfRule>
  </conditionalFormatting>
  <conditionalFormatting sqref="B22">
    <cfRule type="expression" dxfId="1740" priority="1741">
      <formula>$C22="Minggu"</formula>
    </cfRule>
  </conditionalFormatting>
  <conditionalFormatting sqref="B23">
    <cfRule type="expression" dxfId="1739" priority="1740">
      <formula>$C26="Minggu"</formula>
    </cfRule>
  </conditionalFormatting>
  <conditionalFormatting sqref="B20:B21">
    <cfRule type="expression" dxfId="1738" priority="1739">
      <formula>$C23="Minggu"</formula>
    </cfRule>
  </conditionalFormatting>
  <conditionalFormatting sqref="B19">
    <cfRule type="expression" dxfId="1737" priority="1738">
      <formula>$C19="Minggu"</formula>
    </cfRule>
  </conditionalFormatting>
  <conditionalFormatting sqref="B20">
    <cfRule type="expression" dxfId="1736" priority="1737">
      <formula>$C20="Minggu"</formula>
    </cfRule>
  </conditionalFormatting>
  <conditionalFormatting sqref="B20">
    <cfRule type="expression" dxfId="1735" priority="1736">
      <formula>$C23="Minggu"</formula>
    </cfRule>
  </conditionalFormatting>
  <conditionalFormatting sqref="B17">
    <cfRule type="expression" dxfId="1734" priority="1735">
      <formula>$C17="Minggu"</formula>
    </cfRule>
  </conditionalFormatting>
  <conditionalFormatting sqref="B17">
    <cfRule type="expression" dxfId="1733" priority="1734">
      <formula>$C20="Minggu"</formula>
    </cfRule>
  </conditionalFormatting>
  <conditionalFormatting sqref="B23">
    <cfRule type="expression" dxfId="1732" priority="1733">
      <formula>$C26="Minggu"</formula>
    </cfRule>
  </conditionalFormatting>
  <conditionalFormatting sqref="B19">
    <cfRule type="expression" dxfId="1731" priority="1732">
      <formula>$C19="Minggu"</formula>
    </cfRule>
  </conditionalFormatting>
  <conditionalFormatting sqref="B22">
    <cfRule type="expression" dxfId="1730" priority="1731">
      <formula>$C25="Minggu"</formula>
    </cfRule>
  </conditionalFormatting>
  <conditionalFormatting sqref="B17:B18">
    <cfRule type="expression" dxfId="1729" priority="1730">
      <formula>$C20="Minggu"</formula>
    </cfRule>
  </conditionalFormatting>
  <conditionalFormatting sqref="B21">
    <cfRule type="expression" dxfId="1728" priority="1729">
      <formula>$C24="Minggu"</formula>
    </cfRule>
  </conditionalFormatting>
  <conditionalFormatting sqref="B17">
    <cfRule type="expression" dxfId="1727" priority="1728">
      <formula>$C17="Minggu"</formula>
    </cfRule>
  </conditionalFormatting>
  <conditionalFormatting sqref="B17">
    <cfRule type="expression" dxfId="1726" priority="1727">
      <formula>$C20="Minggu"</formula>
    </cfRule>
  </conditionalFormatting>
  <conditionalFormatting sqref="B22">
    <cfRule type="expression" dxfId="1725" priority="1726">
      <formula>$C25="Minggu"</formula>
    </cfRule>
  </conditionalFormatting>
  <conditionalFormatting sqref="B22">
    <cfRule type="expression" dxfId="1724" priority="1725">
      <formula>$C25="Minggu"</formula>
    </cfRule>
  </conditionalFormatting>
  <conditionalFormatting sqref="B21">
    <cfRule type="expression" dxfId="1723" priority="1724">
      <formula>$C21="Minggu"</formula>
    </cfRule>
  </conditionalFormatting>
  <conditionalFormatting sqref="B21">
    <cfRule type="expression" dxfId="1722" priority="1723">
      <formula>$C24="Minggu"</formula>
    </cfRule>
  </conditionalFormatting>
  <conditionalFormatting sqref="B22">
    <cfRule type="expression" dxfId="1721" priority="1722">
      <formula>$C19="Minggu"</formula>
    </cfRule>
  </conditionalFormatting>
  <conditionalFormatting sqref="B23">
    <cfRule type="expression" dxfId="1720" priority="1721">
      <formula>$C23="Minggu"</formula>
    </cfRule>
  </conditionalFormatting>
  <conditionalFormatting sqref="B21">
    <cfRule type="expression" dxfId="1719" priority="1720">
      <formula>$C21="Minggu"</formula>
    </cfRule>
  </conditionalFormatting>
  <conditionalFormatting sqref="B22">
    <cfRule type="expression" dxfId="1718" priority="1719">
      <formula>$C22="Minggu"</formula>
    </cfRule>
  </conditionalFormatting>
  <conditionalFormatting sqref="B19">
    <cfRule type="expression" dxfId="1717" priority="1718">
      <formula>$C19="Minggu"</formula>
    </cfRule>
  </conditionalFormatting>
  <conditionalFormatting sqref="B19">
    <cfRule type="expression" dxfId="1716" priority="1717">
      <formula>$C22="Minggu"</formula>
    </cfRule>
  </conditionalFormatting>
  <conditionalFormatting sqref="B21">
    <cfRule type="expression" dxfId="1715" priority="1716">
      <formula>$C21="Minggu"</formula>
    </cfRule>
  </conditionalFormatting>
  <conditionalFormatting sqref="B19:B20">
    <cfRule type="expression" dxfId="1714" priority="1715">
      <formula>$C22="Minggu"</formula>
    </cfRule>
  </conditionalFormatting>
  <conditionalFormatting sqref="B18">
    <cfRule type="expression" dxfId="1713" priority="1714">
      <formula>$C18="Minggu"</formula>
    </cfRule>
  </conditionalFormatting>
  <conditionalFormatting sqref="B19">
    <cfRule type="expression" dxfId="1712" priority="1713">
      <formula>$C19="Minggu"</formula>
    </cfRule>
  </conditionalFormatting>
  <conditionalFormatting sqref="B19">
    <cfRule type="expression" dxfId="1711" priority="1712">
      <formula>$C22="Minggu"</formula>
    </cfRule>
  </conditionalFormatting>
  <conditionalFormatting sqref="B23">
    <cfRule type="expression" dxfId="1710" priority="1711">
      <formula>$C23="Minggu"</formula>
    </cfRule>
  </conditionalFormatting>
  <conditionalFormatting sqref="B22">
    <cfRule type="expression" dxfId="1709" priority="1710">
      <formula>$C22="Minggu"</formula>
    </cfRule>
  </conditionalFormatting>
  <conditionalFormatting sqref="B20:B21">
    <cfRule type="expression" dxfId="1708" priority="1709">
      <formula>$C23="Minggu"</formula>
    </cfRule>
  </conditionalFormatting>
  <conditionalFormatting sqref="B19">
    <cfRule type="expression" dxfId="1707" priority="1708">
      <formula>$C19="Minggu"</formula>
    </cfRule>
  </conditionalFormatting>
  <conditionalFormatting sqref="B20">
    <cfRule type="expression" dxfId="1706" priority="1707">
      <formula>$C20="Minggu"</formula>
    </cfRule>
  </conditionalFormatting>
  <conditionalFormatting sqref="B20">
    <cfRule type="expression" dxfId="1705" priority="1706">
      <formula>$C23="Minggu"</formula>
    </cfRule>
  </conditionalFormatting>
  <conditionalFormatting sqref="B17">
    <cfRule type="expression" dxfId="1704" priority="1705">
      <formula>$C17="Minggu"</formula>
    </cfRule>
  </conditionalFormatting>
  <conditionalFormatting sqref="B17">
    <cfRule type="expression" dxfId="1703" priority="1704">
      <formula>$C20="Minggu"</formula>
    </cfRule>
  </conditionalFormatting>
  <conditionalFormatting sqref="B19">
    <cfRule type="expression" dxfId="1702" priority="1703">
      <formula>$C19="Minggu"</formula>
    </cfRule>
  </conditionalFormatting>
  <conditionalFormatting sqref="B17:B18">
    <cfRule type="expression" dxfId="1701" priority="1702">
      <formula>$C20="Minggu"</formula>
    </cfRule>
  </conditionalFormatting>
  <conditionalFormatting sqref="B21">
    <cfRule type="expression" dxfId="1700" priority="1701">
      <formula>$C24="Minggu"</formula>
    </cfRule>
  </conditionalFormatting>
  <conditionalFormatting sqref="B17">
    <cfRule type="expression" dxfId="1699" priority="1700">
      <formula>$C17="Minggu"</formula>
    </cfRule>
  </conditionalFormatting>
  <conditionalFormatting sqref="B17">
    <cfRule type="expression" dxfId="1698" priority="1699">
      <formula>$C20="Minggu"</formula>
    </cfRule>
  </conditionalFormatting>
  <conditionalFormatting sqref="B21">
    <cfRule type="expression" dxfId="1697" priority="1698">
      <formula>$C21="Minggu"</formula>
    </cfRule>
  </conditionalFormatting>
  <conditionalFormatting sqref="B21">
    <cfRule type="expression" dxfId="1696" priority="1697">
      <formula>$C24="Minggu"</formula>
    </cfRule>
  </conditionalFormatting>
  <conditionalFormatting sqref="B22">
    <cfRule type="expression" dxfId="1695" priority="1696">
      <formula>$C19="Minggu"</formula>
    </cfRule>
  </conditionalFormatting>
  <conditionalFormatting sqref="B23">
    <cfRule type="expression" dxfId="1694" priority="1695">
      <formula>$C23="Minggu"</formula>
    </cfRule>
  </conditionalFormatting>
  <conditionalFormatting sqref="B21">
    <cfRule type="expression" dxfId="1693" priority="1694">
      <formula>$C21="Minggu"</formula>
    </cfRule>
  </conditionalFormatting>
  <conditionalFormatting sqref="B19:B20">
    <cfRule type="expression" dxfId="1692" priority="1693">
      <formula>$C22="Minggu"</formula>
    </cfRule>
  </conditionalFormatting>
  <conditionalFormatting sqref="B18">
    <cfRule type="expression" dxfId="1691" priority="1692">
      <formula>$C18="Minggu"</formula>
    </cfRule>
  </conditionalFormatting>
  <conditionalFormatting sqref="B19">
    <cfRule type="expression" dxfId="1690" priority="1691">
      <formula>$C19="Minggu"</formula>
    </cfRule>
  </conditionalFormatting>
  <conditionalFormatting sqref="B19">
    <cfRule type="expression" dxfId="1689" priority="1690">
      <formula>$C22="Minggu"</formula>
    </cfRule>
  </conditionalFormatting>
  <conditionalFormatting sqref="B23">
    <cfRule type="expression" dxfId="1688" priority="1689">
      <formula>$C23="Minggu"</formula>
    </cfRule>
  </conditionalFormatting>
  <conditionalFormatting sqref="B18">
    <cfRule type="expression" dxfId="1687" priority="1688">
      <formula>$C18="Minggu"</formula>
    </cfRule>
  </conditionalFormatting>
  <conditionalFormatting sqref="B21">
    <cfRule type="expression" dxfId="1686" priority="1687">
      <formula>$C24="Minggu"</formula>
    </cfRule>
  </conditionalFormatting>
  <conditionalFormatting sqref="B17">
    <cfRule type="expression" dxfId="1685" priority="1686">
      <formula>$C20="Minggu"</formula>
    </cfRule>
  </conditionalFormatting>
  <conditionalFormatting sqref="B20">
    <cfRule type="expression" dxfId="1684" priority="1685">
      <formula>$C23="Minggu"</formula>
    </cfRule>
  </conditionalFormatting>
  <conditionalFormatting sqref="B21">
    <cfRule type="expression" dxfId="1683" priority="1684">
      <formula>$C24="Minggu"</formula>
    </cfRule>
  </conditionalFormatting>
  <conditionalFormatting sqref="B21">
    <cfRule type="expression" dxfId="1682" priority="1683">
      <formula>$C24="Minggu"</formula>
    </cfRule>
  </conditionalFormatting>
  <conditionalFormatting sqref="B20">
    <cfRule type="expression" dxfId="1681" priority="1682">
      <formula>$C20="Minggu"</formula>
    </cfRule>
  </conditionalFormatting>
  <conditionalFormatting sqref="B20">
    <cfRule type="expression" dxfId="1680" priority="1681">
      <formula>$C23="Minggu"</formula>
    </cfRule>
  </conditionalFormatting>
  <conditionalFormatting sqref="B21">
    <cfRule type="expression" dxfId="1679" priority="1680">
      <formula>$C18="Minggu"</formula>
    </cfRule>
  </conditionalFormatting>
  <conditionalFormatting sqref="B23">
    <cfRule type="expression" dxfId="1678" priority="1679">
      <formula>$C23="Minggu"</formula>
    </cfRule>
  </conditionalFormatting>
  <conditionalFormatting sqref="B22">
    <cfRule type="expression" dxfId="1677" priority="1678">
      <formula>$C22="Minggu"</formula>
    </cfRule>
  </conditionalFormatting>
  <conditionalFormatting sqref="B23">
    <cfRule type="expression" dxfId="1676" priority="1677">
      <formula>$C23="Minggu"</formula>
    </cfRule>
  </conditionalFormatting>
  <conditionalFormatting sqref="B19">
    <cfRule type="expression" dxfId="1675" priority="1676">
      <formula>$C19="Minggu"</formula>
    </cfRule>
  </conditionalFormatting>
  <conditionalFormatting sqref="B20:B21">
    <cfRule type="expression" dxfId="1674" priority="1675">
      <formula>$C23="Minggu"</formula>
    </cfRule>
  </conditionalFormatting>
  <conditionalFormatting sqref="B17:B18">
    <cfRule type="expression" dxfId="1673" priority="1674">
      <formula>$C20="Minggu"</formula>
    </cfRule>
  </conditionalFormatting>
  <conditionalFormatting sqref="B21">
    <cfRule type="expression" dxfId="1672" priority="1673">
      <formula>$C24="Minggu"</formula>
    </cfRule>
  </conditionalFormatting>
  <conditionalFormatting sqref="B17">
    <cfRule type="expression" dxfId="1671" priority="1672">
      <formula>$C17="Minggu"</formula>
    </cfRule>
  </conditionalFormatting>
  <conditionalFormatting sqref="B17">
    <cfRule type="expression" dxfId="1670" priority="1671">
      <formula>$C20="Minggu"</formula>
    </cfRule>
  </conditionalFormatting>
  <conditionalFormatting sqref="B20:B21">
    <cfRule type="expression" dxfId="1669" priority="1670">
      <formula>$C23="Minggu"</formula>
    </cfRule>
  </conditionalFormatting>
  <conditionalFormatting sqref="B21">
    <cfRule type="expression" dxfId="1668" priority="1669">
      <formula>$C21="Minggu"</formula>
    </cfRule>
  </conditionalFormatting>
  <conditionalFormatting sqref="B21">
    <cfRule type="expression" dxfId="1667" priority="1668">
      <formula>$C24="Minggu"</formula>
    </cfRule>
  </conditionalFormatting>
  <conditionalFormatting sqref="B19">
    <cfRule type="expression" dxfId="1666" priority="1667">
      <formula>$C22="Minggu"</formula>
    </cfRule>
  </conditionalFormatting>
  <conditionalFormatting sqref="B18">
    <cfRule type="expression" dxfId="1665" priority="1666">
      <formula>$C21="Minggu"</formula>
    </cfRule>
  </conditionalFormatting>
  <conditionalFormatting sqref="B19">
    <cfRule type="expression" dxfId="1664" priority="1665">
      <formula>$C22="Minggu"</formula>
    </cfRule>
  </conditionalFormatting>
  <conditionalFormatting sqref="B19">
    <cfRule type="expression" dxfId="1663" priority="1664">
      <formula>$C22="Minggu"</formula>
    </cfRule>
  </conditionalFormatting>
  <conditionalFormatting sqref="B18">
    <cfRule type="expression" dxfId="1662" priority="1663">
      <formula>$C18="Minggu"</formula>
    </cfRule>
  </conditionalFormatting>
  <conditionalFormatting sqref="B18">
    <cfRule type="expression" dxfId="1661" priority="1662">
      <formula>$C21="Minggu"</formula>
    </cfRule>
  </conditionalFormatting>
  <conditionalFormatting sqref="B19">
    <cfRule type="expression" dxfId="1660" priority="1661">
      <formula>$C16="Minggu"</formula>
    </cfRule>
  </conditionalFormatting>
  <conditionalFormatting sqref="B21">
    <cfRule type="expression" dxfId="1659" priority="1660">
      <formula>$C21="Minggu"</formula>
    </cfRule>
  </conditionalFormatting>
  <conditionalFormatting sqref="B21">
    <cfRule type="expression" dxfId="1658" priority="1659">
      <formula>$C24="Minggu"</formula>
    </cfRule>
  </conditionalFormatting>
  <conditionalFormatting sqref="B21">
    <cfRule type="expression" dxfId="1657" priority="1658">
      <formula>$C24="Minggu"</formula>
    </cfRule>
  </conditionalFormatting>
  <conditionalFormatting sqref="B20">
    <cfRule type="expression" dxfId="1656" priority="1657">
      <formula>$C20="Minggu"</formula>
    </cfRule>
  </conditionalFormatting>
  <conditionalFormatting sqref="B21">
    <cfRule type="expression" dxfId="1655" priority="1656">
      <formula>$C21="Minggu"</formula>
    </cfRule>
  </conditionalFormatting>
  <conditionalFormatting sqref="B21">
    <cfRule type="expression" dxfId="1654" priority="1655">
      <formula>$C24="Minggu"</formula>
    </cfRule>
  </conditionalFormatting>
  <conditionalFormatting sqref="B23">
    <cfRule type="expression" dxfId="1653" priority="1654">
      <formula>$C23="Minggu"</formula>
    </cfRule>
  </conditionalFormatting>
  <conditionalFormatting sqref="B22">
    <cfRule type="expression" dxfId="1652" priority="1653">
      <formula>$C22="Minggu"</formula>
    </cfRule>
  </conditionalFormatting>
  <conditionalFormatting sqref="B23">
    <cfRule type="expression" dxfId="1651" priority="1652">
      <formula>$C23="Minggu"</formula>
    </cfRule>
  </conditionalFormatting>
  <conditionalFormatting sqref="B23">
    <cfRule type="expression" dxfId="1650" priority="1651">
      <formula>$C23="Minggu"</formula>
    </cfRule>
  </conditionalFormatting>
  <conditionalFormatting sqref="B23">
    <cfRule type="expression" dxfId="1649" priority="1650">
      <formula>$C23="Minggu"</formula>
    </cfRule>
  </conditionalFormatting>
  <conditionalFormatting sqref="B22:B23">
    <cfRule type="expression" dxfId="1648" priority="1649">
      <formula>#REF!="Minggu"</formula>
    </cfRule>
  </conditionalFormatting>
  <conditionalFormatting sqref="B30">
    <cfRule type="expression" dxfId="1647" priority="1648">
      <formula>$C30="Minggu"</formula>
    </cfRule>
  </conditionalFormatting>
  <conditionalFormatting sqref="B30">
    <cfRule type="expression" dxfId="1646" priority="1647">
      <formula>$C33="Minggu"</formula>
    </cfRule>
  </conditionalFormatting>
  <conditionalFormatting sqref="B29">
    <cfRule type="expression" dxfId="1645" priority="1646">
      <formula>$C29="Minggu"</formula>
    </cfRule>
  </conditionalFormatting>
  <conditionalFormatting sqref="B29">
    <cfRule type="expression" dxfId="1644" priority="1645">
      <formula>$C32="Minggu"</formula>
    </cfRule>
  </conditionalFormatting>
  <conditionalFormatting sqref="B30">
    <cfRule type="expression" dxfId="1643" priority="1644">
      <formula>$C30="Minggu"</formula>
    </cfRule>
  </conditionalFormatting>
  <conditionalFormatting sqref="B30">
    <cfRule type="expression" dxfId="1642" priority="1643">
      <formula>$C33="Minggu"</formula>
    </cfRule>
  </conditionalFormatting>
  <conditionalFormatting sqref="B30">
    <cfRule type="expression" dxfId="1641" priority="1642">
      <formula>$C33="Minggu"</formula>
    </cfRule>
  </conditionalFormatting>
  <conditionalFormatting sqref="B29">
    <cfRule type="expression" dxfId="1640" priority="1641">
      <formula>$C29="Minggu"</formula>
    </cfRule>
  </conditionalFormatting>
  <conditionalFormatting sqref="B30">
    <cfRule type="expression" dxfId="1639" priority="1640">
      <formula>$C30="Minggu"</formula>
    </cfRule>
  </conditionalFormatting>
  <conditionalFormatting sqref="B30">
    <cfRule type="expression" dxfId="1638" priority="1639">
      <formula>$C33="Minggu"</formula>
    </cfRule>
  </conditionalFormatting>
  <conditionalFormatting sqref="B27">
    <cfRule type="expression" dxfId="1637" priority="1638">
      <formula>$C27="Minggu"</formula>
    </cfRule>
  </conditionalFormatting>
  <conditionalFormatting sqref="B27">
    <cfRule type="expression" dxfId="1636" priority="1637">
      <formula>$C30="Minggu"</formula>
    </cfRule>
  </conditionalFormatting>
  <conditionalFormatting sqref="B29">
    <cfRule type="expression" dxfId="1635" priority="1636">
      <formula>$C29="Minggu"</formula>
    </cfRule>
  </conditionalFormatting>
  <conditionalFormatting sqref="B29">
    <cfRule type="expression" dxfId="1634" priority="1635">
      <formula>$C32="Minggu"</formula>
    </cfRule>
  </conditionalFormatting>
  <conditionalFormatting sqref="B30">
    <cfRule type="expression" dxfId="1633" priority="1634">
      <formula>$C30="Minggu"</formula>
    </cfRule>
  </conditionalFormatting>
  <conditionalFormatting sqref="B30">
    <cfRule type="expression" dxfId="1632" priority="1633">
      <formula>$C33="Minggu"</formula>
    </cfRule>
  </conditionalFormatting>
  <conditionalFormatting sqref="B30">
    <cfRule type="expression" dxfId="1631" priority="1632">
      <formula>$C33="Minggu"</formula>
    </cfRule>
  </conditionalFormatting>
  <conditionalFormatting sqref="B29">
    <cfRule type="expression" dxfId="1630" priority="1631">
      <formula>$C29="Minggu"</formula>
    </cfRule>
  </conditionalFormatting>
  <conditionalFormatting sqref="B30">
    <cfRule type="expression" dxfId="1629" priority="1630">
      <formula>$C30="Minggu"</formula>
    </cfRule>
  </conditionalFormatting>
  <conditionalFormatting sqref="B30">
    <cfRule type="expression" dxfId="1628" priority="1629">
      <formula>$C33="Minggu"</formula>
    </cfRule>
  </conditionalFormatting>
  <conditionalFormatting sqref="B27">
    <cfRule type="expression" dxfId="1627" priority="1628">
      <formula>$C27="Minggu"</formula>
    </cfRule>
  </conditionalFormatting>
  <conditionalFormatting sqref="B27">
    <cfRule type="expression" dxfId="1626" priority="1627">
      <formula>$C30="Minggu"</formula>
    </cfRule>
  </conditionalFormatting>
  <conditionalFormatting sqref="B29">
    <cfRule type="expression" dxfId="1625" priority="1626">
      <formula>$C29="Minggu"</formula>
    </cfRule>
  </conditionalFormatting>
  <conditionalFormatting sqref="B29">
    <cfRule type="expression" dxfId="1624" priority="1625">
      <formula>$C32="Minggu"</formula>
    </cfRule>
  </conditionalFormatting>
  <conditionalFormatting sqref="B29:B30">
    <cfRule type="expression" dxfId="1623" priority="1624">
      <formula>$C32="Minggu"</formula>
    </cfRule>
  </conditionalFormatting>
  <conditionalFormatting sqref="B28">
    <cfRule type="expression" dxfId="1622" priority="1623">
      <formula>$C28="Minggu"</formula>
    </cfRule>
  </conditionalFormatting>
  <conditionalFormatting sqref="B29">
    <cfRule type="expression" dxfId="1621" priority="1622">
      <formula>$C29="Minggu"</formula>
    </cfRule>
  </conditionalFormatting>
  <conditionalFormatting sqref="B29">
    <cfRule type="expression" dxfId="1620" priority="1621">
      <formula>$C32="Minggu"</formula>
    </cfRule>
  </conditionalFormatting>
  <conditionalFormatting sqref="B26">
    <cfRule type="expression" dxfId="1619" priority="1620">
      <formula>$C26="Minggu"</formula>
    </cfRule>
  </conditionalFormatting>
  <conditionalFormatting sqref="B26">
    <cfRule type="expression" dxfId="1618" priority="1619">
      <formula>$C29="Minggu"</formula>
    </cfRule>
  </conditionalFormatting>
  <conditionalFormatting sqref="B30">
    <cfRule type="expression" dxfId="1617" priority="1618">
      <formula>$C33="Minggu"</formula>
    </cfRule>
  </conditionalFormatting>
  <conditionalFormatting sqref="B29">
    <cfRule type="expression" dxfId="1616" priority="1617">
      <formula>$C29="Minggu"</formula>
    </cfRule>
  </conditionalFormatting>
  <conditionalFormatting sqref="B30">
    <cfRule type="expression" dxfId="1615" priority="1616">
      <formula>$C30="Minggu"</formula>
    </cfRule>
  </conditionalFormatting>
  <conditionalFormatting sqref="B30">
    <cfRule type="expression" dxfId="1614" priority="1615">
      <formula>$C33="Minggu"</formula>
    </cfRule>
  </conditionalFormatting>
  <conditionalFormatting sqref="B27">
    <cfRule type="expression" dxfId="1613" priority="1614">
      <formula>$C27="Minggu"</formula>
    </cfRule>
  </conditionalFormatting>
  <conditionalFormatting sqref="B27">
    <cfRule type="expression" dxfId="1612" priority="1613">
      <formula>$C30="Minggu"</formula>
    </cfRule>
  </conditionalFormatting>
  <conditionalFormatting sqref="B29">
    <cfRule type="expression" dxfId="1611" priority="1612">
      <formula>$C29="Minggu"</formula>
    </cfRule>
  </conditionalFormatting>
  <conditionalFormatting sqref="B27:B28">
    <cfRule type="expression" dxfId="1610" priority="1611">
      <formula>$C30="Minggu"</formula>
    </cfRule>
  </conditionalFormatting>
  <conditionalFormatting sqref="B26">
    <cfRule type="expression" dxfId="1609" priority="1610">
      <formula>$C26="Minggu"</formula>
    </cfRule>
  </conditionalFormatting>
  <conditionalFormatting sqref="B27">
    <cfRule type="expression" dxfId="1608" priority="1609">
      <formula>$C27="Minggu"</formula>
    </cfRule>
  </conditionalFormatting>
  <conditionalFormatting sqref="B27">
    <cfRule type="expression" dxfId="1607" priority="1608">
      <formula>$C30="Minggu"</formula>
    </cfRule>
  </conditionalFormatting>
  <conditionalFormatting sqref="B24">
    <cfRule type="expression" dxfId="1606" priority="1607">
      <formula>$C24="Minggu"</formula>
    </cfRule>
  </conditionalFormatting>
  <conditionalFormatting sqref="B24">
    <cfRule type="expression" dxfId="1605" priority="1606">
      <formula>$C27="Minggu"</formula>
    </cfRule>
  </conditionalFormatting>
  <conditionalFormatting sqref="B29">
    <cfRule type="expression" dxfId="1604" priority="1605">
      <formula>$C29="Minggu"</formula>
    </cfRule>
  </conditionalFormatting>
  <conditionalFormatting sqref="B29">
    <cfRule type="expression" dxfId="1603" priority="1604">
      <formula>$C32="Minggu"</formula>
    </cfRule>
  </conditionalFormatting>
  <conditionalFormatting sqref="B29:B30">
    <cfRule type="expression" dxfId="1602" priority="1603">
      <formula>$C32="Minggu"</formula>
    </cfRule>
  </conditionalFormatting>
  <conditionalFormatting sqref="B28">
    <cfRule type="expression" dxfId="1601" priority="1602">
      <formula>$C28="Minggu"</formula>
    </cfRule>
  </conditionalFormatting>
  <conditionalFormatting sqref="B29">
    <cfRule type="expression" dxfId="1600" priority="1601">
      <formula>$C29="Minggu"</formula>
    </cfRule>
  </conditionalFormatting>
  <conditionalFormatting sqref="B29">
    <cfRule type="expression" dxfId="1599" priority="1600">
      <formula>$C32="Minggu"</formula>
    </cfRule>
  </conditionalFormatting>
  <conditionalFormatting sqref="B26">
    <cfRule type="expression" dxfId="1598" priority="1599">
      <formula>$C26="Minggu"</formula>
    </cfRule>
  </conditionalFormatting>
  <conditionalFormatting sqref="B26">
    <cfRule type="expression" dxfId="1597" priority="1598">
      <formula>$C29="Minggu"</formula>
    </cfRule>
  </conditionalFormatting>
  <conditionalFormatting sqref="B30">
    <cfRule type="expression" dxfId="1596" priority="1597">
      <formula>$C33="Minggu"</formula>
    </cfRule>
  </conditionalFormatting>
  <conditionalFormatting sqref="B29">
    <cfRule type="expression" dxfId="1595" priority="1596">
      <formula>$C29="Minggu"</formula>
    </cfRule>
  </conditionalFormatting>
  <conditionalFormatting sqref="B30">
    <cfRule type="expression" dxfId="1594" priority="1595">
      <formula>$C30="Minggu"</formula>
    </cfRule>
  </conditionalFormatting>
  <conditionalFormatting sqref="B30">
    <cfRule type="expression" dxfId="1593" priority="1594">
      <formula>$C33="Minggu"</formula>
    </cfRule>
  </conditionalFormatting>
  <conditionalFormatting sqref="B27">
    <cfRule type="expression" dxfId="1592" priority="1593">
      <formula>$C27="Minggu"</formula>
    </cfRule>
  </conditionalFormatting>
  <conditionalFormatting sqref="B27">
    <cfRule type="expression" dxfId="1591" priority="1592">
      <formula>$C30="Minggu"</formula>
    </cfRule>
  </conditionalFormatting>
  <conditionalFormatting sqref="B29">
    <cfRule type="expression" dxfId="1590" priority="1591">
      <formula>$C29="Minggu"</formula>
    </cfRule>
  </conditionalFormatting>
  <conditionalFormatting sqref="B27:B28">
    <cfRule type="expression" dxfId="1589" priority="1590">
      <formula>$C30="Minggu"</formula>
    </cfRule>
  </conditionalFormatting>
  <conditionalFormatting sqref="B26">
    <cfRule type="expression" dxfId="1588" priority="1589">
      <formula>$C26="Minggu"</formula>
    </cfRule>
  </conditionalFormatting>
  <conditionalFormatting sqref="B27">
    <cfRule type="expression" dxfId="1587" priority="1588">
      <formula>$C27="Minggu"</formula>
    </cfRule>
  </conditionalFormatting>
  <conditionalFormatting sqref="B27">
    <cfRule type="expression" dxfId="1586" priority="1587">
      <formula>$C30="Minggu"</formula>
    </cfRule>
  </conditionalFormatting>
  <conditionalFormatting sqref="B24">
    <cfRule type="expression" dxfId="1585" priority="1586">
      <formula>$C24="Minggu"</formula>
    </cfRule>
  </conditionalFormatting>
  <conditionalFormatting sqref="B24">
    <cfRule type="expression" dxfId="1584" priority="1585">
      <formula>$C27="Minggu"</formula>
    </cfRule>
  </conditionalFormatting>
  <conditionalFormatting sqref="B29:B30">
    <cfRule type="expression" dxfId="1583" priority="1584">
      <formula>$C32="Minggu"</formula>
    </cfRule>
  </conditionalFormatting>
  <conditionalFormatting sqref="B28">
    <cfRule type="expression" dxfId="1582" priority="1583">
      <formula>$C28="Minggu"</formula>
    </cfRule>
  </conditionalFormatting>
  <conditionalFormatting sqref="B29">
    <cfRule type="expression" dxfId="1581" priority="1582">
      <formula>$C29="Minggu"</formula>
    </cfRule>
  </conditionalFormatting>
  <conditionalFormatting sqref="B29">
    <cfRule type="expression" dxfId="1580" priority="1581">
      <formula>$C32="Minggu"</formula>
    </cfRule>
  </conditionalFormatting>
  <conditionalFormatting sqref="B26">
    <cfRule type="expression" dxfId="1579" priority="1580">
      <formula>$C26="Minggu"</formula>
    </cfRule>
  </conditionalFormatting>
  <conditionalFormatting sqref="B26">
    <cfRule type="expression" dxfId="1578" priority="1579">
      <formula>$C29="Minggu"</formula>
    </cfRule>
  </conditionalFormatting>
  <conditionalFormatting sqref="B28">
    <cfRule type="expression" dxfId="1577" priority="1578">
      <formula>$C28="Minggu"</formula>
    </cfRule>
  </conditionalFormatting>
  <conditionalFormatting sqref="B26:B27">
    <cfRule type="expression" dxfId="1576" priority="1577">
      <formula>$C29="Minggu"</formula>
    </cfRule>
  </conditionalFormatting>
  <conditionalFormatting sqref="B25">
    <cfRule type="expression" dxfId="1575" priority="1576">
      <formula>$C25="Minggu"</formula>
    </cfRule>
  </conditionalFormatting>
  <conditionalFormatting sqref="B30">
    <cfRule type="expression" dxfId="1574" priority="1575">
      <formula>$C33="Minggu"</formula>
    </cfRule>
  </conditionalFormatting>
  <conditionalFormatting sqref="B26">
    <cfRule type="expression" dxfId="1573" priority="1574">
      <formula>$C26="Minggu"</formula>
    </cfRule>
  </conditionalFormatting>
  <conditionalFormatting sqref="B26">
    <cfRule type="expression" dxfId="1572" priority="1573">
      <formula>$C29="Minggu"</formula>
    </cfRule>
  </conditionalFormatting>
  <conditionalFormatting sqref="B30">
    <cfRule type="expression" dxfId="1571" priority="1572">
      <formula>$C30="Minggu"</formula>
    </cfRule>
  </conditionalFormatting>
  <conditionalFormatting sqref="B30">
    <cfRule type="expression" dxfId="1570" priority="1571">
      <formula>$C33="Minggu"</formula>
    </cfRule>
  </conditionalFormatting>
  <conditionalFormatting sqref="B29">
    <cfRule type="expression" dxfId="1569" priority="1570">
      <formula>$C29="Minggu"</formula>
    </cfRule>
  </conditionalFormatting>
  <conditionalFormatting sqref="B30">
    <cfRule type="expression" dxfId="1568" priority="1569">
      <formula>$C33="Minggu"</formula>
    </cfRule>
  </conditionalFormatting>
  <conditionalFormatting sqref="B27:B28">
    <cfRule type="expression" dxfId="1567" priority="1568">
      <formula>$C30="Minggu"</formula>
    </cfRule>
  </conditionalFormatting>
  <conditionalFormatting sqref="B26">
    <cfRule type="expression" dxfId="1566" priority="1567">
      <formula>$C26="Minggu"</formula>
    </cfRule>
  </conditionalFormatting>
  <conditionalFormatting sqref="B27">
    <cfRule type="expression" dxfId="1565" priority="1566">
      <formula>$C27="Minggu"</formula>
    </cfRule>
  </conditionalFormatting>
  <conditionalFormatting sqref="B27">
    <cfRule type="expression" dxfId="1564" priority="1565">
      <formula>$C30="Minggu"</formula>
    </cfRule>
  </conditionalFormatting>
  <conditionalFormatting sqref="B24">
    <cfRule type="expression" dxfId="1563" priority="1564">
      <formula>$C24="Minggu"</formula>
    </cfRule>
  </conditionalFormatting>
  <conditionalFormatting sqref="B24">
    <cfRule type="expression" dxfId="1562" priority="1563">
      <formula>$C27="Minggu"</formula>
    </cfRule>
  </conditionalFormatting>
  <conditionalFormatting sqref="B30">
    <cfRule type="expression" dxfId="1561" priority="1562">
      <formula>$C33="Minggu"</formula>
    </cfRule>
  </conditionalFormatting>
  <conditionalFormatting sqref="B26">
    <cfRule type="expression" dxfId="1560" priority="1561">
      <formula>$C26="Minggu"</formula>
    </cfRule>
  </conditionalFormatting>
  <conditionalFormatting sqref="B29">
    <cfRule type="expression" dxfId="1559" priority="1560">
      <formula>$C32="Minggu"</formula>
    </cfRule>
  </conditionalFormatting>
  <conditionalFormatting sqref="B24:B25">
    <cfRule type="expression" dxfId="1558" priority="1559">
      <formula>$C27="Minggu"</formula>
    </cfRule>
  </conditionalFormatting>
  <conditionalFormatting sqref="B28">
    <cfRule type="expression" dxfId="1557" priority="1558">
      <formula>$C31="Minggu"</formula>
    </cfRule>
  </conditionalFormatting>
  <conditionalFormatting sqref="B24">
    <cfRule type="expression" dxfId="1556" priority="1557">
      <formula>$C24="Minggu"</formula>
    </cfRule>
  </conditionalFormatting>
  <conditionalFormatting sqref="B24">
    <cfRule type="expression" dxfId="1555" priority="1556">
      <formula>$C27="Minggu"</formula>
    </cfRule>
  </conditionalFormatting>
  <conditionalFormatting sqref="B29">
    <cfRule type="expression" dxfId="1554" priority="1555">
      <formula>$C32="Minggu"</formula>
    </cfRule>
  </conditionalFormatting>
  <conditionalFormatting sqref="B29">
    <cfRule type="expression" dxfId="1553" priority="1554">
      <formula>$C32="Minggu"</formula>
    </cfRule>
  </conditionalFormatting>
  <conditionalFormatting sqref="B28">
    <cfRule type="expression" dxfId="1552" priority="1553">
      <formula>$C28="Minggu"</formula>
    </cfRule>
  </conditionalFormatting>
  <conditionalFormatting sqref="B28">
    <cfRule type="expression" dxfId="1551" priority="1552">
      <formula>$C31="Minggu"</formula>
    </cfRule>
  </conditionalFormatting>
  <conditionalFormatting sqref="B29">
    <cfRule type="expression" dxfId="1550" priority="1551">
      <formula>$C26="Minggu"</formula>
    </cfRule>
  </conditionalFormatting>
  <conditionalFormatting sqref="B30">
    <cfRule type="expression" dxfId="1549" priority="1550">
      <formula>$C30="Minggu"</formula>
    </cfRule>
  </conditionalFormatting>
  <conditionalFormatting sqref="B28">
    <cfRule type="expression" dxfId="1548" priority="1549">
      <formula>$C28="Minggu"</formula>
    </cfRule>
  </conditionalFormatting>
  <conditionalFormatting sqref="B29">
    <cfRule type="expression" dxfId="1547" priority="1548">
      <formula>$C29="Minggu"</formula>
    </cfRule>
  </conditionalFormatting>
  <conditionalFormatting sqref="B26">
    <cfRule type="expression" dxfId="1546" priority="1547">
      <formula>$C26="Minggu"</formula>
    </cfRule>
  </conditionalFormatting>
  <conditionalFormatting sqref="B26">
    <cfRule type="expression" dxfId="1545" priority="1546">
      <formula>$C29="Minggu"</formula>
    </cfRule>
  </conditionalFormatting>
  <conditionalFormatting sqref="B28">
    <cfRule type="expression" dxfId="1544" priority="1545">
      <formula>$C28="Minggu"</formula>
    </cfRule>
  </conditionalFormatting>
  <conditionalFormatting sqref="B26:B27">
    <cfRule type="expression" dxfId="1543" priority="1544">
      <formula>$C29="Minggu"</formula>
    </cfRule>
  </conditionalFormatting>
  <conditionalFormatting sqref="B25">
    <cfRule type="expression" dxfId="1542" priority="1543">
      <formula>$C25="Minggu"</formula>
    </cfRule>
  </conditionalFormatting>
  <conditionalFormatting sqref="B26">
    <cfRule type="expression" dxfId="1541" priority="1542">
      <formula>$C26="Minggu"</formula>
    </cfRule>
  </conditionalFormatting>
  <conditionalFormatting sqref="B26">
    <cfRule type="expression" dxfId="1540" priority="1541">
      <formula>$C29="Minggu"</formula>
    </cfRule>
  </conditionalFormatting>
  <conditionalFormatting sqref="B30">
    <cfRule type="expression" dxfId="1539" priority="1540">
      <formula>$C30="Minggu"</formula>
    </cfRule>
  </conditionalFormatting>
  <conditionalFormatting sqref="B29">
    <cfRule type="expression" dxfId="1538" priority="1539">
      <formula>$C29="Minggu"</formula>
    </cfRule>
  </conditionalFormatting>
  <conditionalFormatting sqref="B27:B28">
    <cfRule type="expression" dxfId="1537" priority="1538">
      <formula>$C30="Minggu"</formula>
    </cfRule>
  </conditionalFormatting>
  <conditionalFormatting sqref="B26">
    <cfRule type="expression" dxfId="1536" priority="1537">
      <formula>$C26="Minggu"</formula>
    </cfRule>
  </conditionalFormatting>
  <conditionalFormatting sqref="B27">
    <cfRule type="expression" dxfId="1535" priority="1536">
      <formula>$C27="Minggu"</formula>
    </cfRule>
  </conditionalFormatting>
  <conditionalFormatting sqref="B27">
    <cfRule type="expression" dxfId="1534" priority="1535">
      <formula>$C30="Minggu"</formula>
    </cfRule>
  </conditionalFormatting>
  <conditionalFormatting sqref="B24">
    <cfRule type="expression" dxfId="1533" priority="1534">
      <formula>$C24="Minggu"</formula>
    </cfRule>
  </conditionalFormatting>
  <conditionalFormatting sqref="B24">
    <cfRule type="expression" dxfId="1532" priority="1533">
      <formula>$C27="Minggu"</formula>
    </cfRule>
  </conditionalFormatting>
  <conditionalFormatting sqref="B26">
    <cfRule type="expression" dxfId="1531" priority="1532">
      <formula>$C26="Minggu"</formula>
    </cfRule>
  </conditionalFormatting>
  <conditionalFormatting sqref="B24:B25">
    <cfRule type="expression" dxfId="1530" priority="1531">
      <formula>$C27="Minggu"</formula>
    </cfRule>
  </conditionalFormatting>
  <conditionalFormatting sqref="B28">
    <cfRule type="expression" dxfId="1529" priority="1530">
      <formula>$C31="Minggu"</formula>
    </cfRule>
  </conditionalFormatting>
  <conditionalFormatting sqref="B24">
    <cfRule type="expression" dxfId="1528" priority="1529">
      <formula>$C24="Minggu"</formula>
    </cfRule>
  </conditionalFormatting>
  <conditionalFormatting sqref="B24">
    <cfRule type="expression" dxfId="1527" priority="1528">
      <formula>$C27="Minggu"</formula>
    </cfRule>
  </conditionalFormatting>
  <conditionalFormatting sqref="B28">
    <cfRule type="expression" dxfId="1526" priority="1527">
      <formula>$C28="Minggu"</formula>
    </cfRule>
  </conditionalFormatting>
  <conditionalFormatting sqref="B28">
    <cfRule type="expression" dxfId="1525" priority="1526">
      <formula>$C31="Minggu"</formula>
    </cfRule>
  </conditionalFormatting>
  <conditionalFormatting sqref="B29">
    <cfRule type="expression" dxfId="1524" priority="1525">
      <formula>$C26="Minggu"</formula>
    </cfRule>
  </conditionalFormatting>
  <conditionalFormatting sqref="B30">
    <cfRule type="expression" dxfId="1523" priority="1524">
      <formula>$C30="Minggu"</formula>
    </cfRule>
  </conditionalFormatting>
  <conditionalFormatting sqref="B28">
    <cfRule type="expression" dxfId="1522" priority="1523">
      <formula>$C28="Minggu"</formula>
    </cfRule>
  </conditionalFormatting>
  <conditionalFormatting sqref="B26:B27">
    <cfRule type="expression" dxfId="1521" priority="1522">
      <formula>$C29="Minggu"</formula>
    </cfRule>
  </conditionalFormatting>
  <conditionalFormatting sqref="B25">
    <cfRule type="expression" dxfId="1520" priority="1521">
      <formula>$C25="Minggu"</formula>
    </cfRule>
  </conditionalFormatting>
  <conditionalFormatting sqref="B26">
    <cfRule type="expression" dxfId="1519" priority="1520">
      <formula>$C26="Minggu"</formula>
    </cfRule>
  </conditionalFormatting>
  <conditionalFormatting sqref="B26">
    <cfRule type="expression" dxfId="1518" priority="1519">
      <formula>$C29="Minggu"</formula>
    </cfRule>
  </conditionalFormatting>
  <conditionalFormatting sqref="B30">
    <cfRule type="expression" dxfId="1517" priority="1518">
      <formula>$C30="Minggu"</formula>
    </cfRule>
  </conditionalFormatting>
  <conditionalFormatting sqref="B25">
    <cfRule type="expression" dxfId="1516" priority="1517">
      <formula>$C25="Minggu"</formula>
    </cfRule>
  </conditionalFormatting>
  <conditionalFormatting sqref="B28">
    <cfRule type="expression" dxfId="1515" priority="1516">
      <formula>$C31="Minggu"</formula>
    </cfRule>
  </conditionalFormatting>
  <conditionalFormatting sqref="B24">
    <cfRule type="expression" dxfId="1514" priority="1515">
      <formula>$C27="Minggu"</formula>
    </cfRule>
  </conditionalFormatting>
  <conditionalFormatting sqref="B27">
    <cfRule type="expression" dxfId="1513" priority="1514">
      <formula>$C30="Minggu"</formula>
    </cfRule>
  </conditionalFormatting>
  <conditionalFormatting sqref="B28">
    <cfRule type="expression" dxfId="1512" priority="1513">
      <formula>$C31="Minggu"</formula>
    </cfRule>
  </conditionalFormatting>
  <conditionalFormatting sqref="B28">
    <cfRule type="expression" dxfId="1511" priority="1512">
      <formula>$C31="Minggu"</formula>
    </cfRule>
  </conditionalFormatting>
  <conditionalFormatting sqref="B27">
    <cfRule type="expression" dxfId="1510" priority="1511">
      <formula>$C27="Minggu"</formula>
    </cfRule>
  </conditionalFormatting>
  <conditionalFormatting sqref="B27">
    <cfRule type="expression" dxfId="1509" priority="1510">
      <formula>$C30="Minggu"</formula>
    </cfRule>
  </conditionalFormatting>
  <conditionalFormatting sqref="B28">
    <cfRule type="expression" dxfId="1508" priority="1509">
      <formula>$C25="Minggu"</formula>
    </cfRule>
  </conditionalFormatting>
  <conditionalFormatting sqref="B30">
    <cfRule type="expression" dxfId="1507" priority="1508">
      <formula>$C30="Minggu"</formula>
    </cfRule>
  </conditionalFormatting>
  <conditionalFormatting sqref="B29">
    <cfRule type="expression" dxfId="1506" priority="1507">
      <formula>$C29="Minggu"</formula>
    </cfRule>
  </conditionalFormatting>
  <conditionalFormatting sqref="B30">
    <cfRule type="expression" dxfId="1505" priority="1506">
      <formula>$C30="Minggu"</formula>
    </cfRule>
  </conditionalFormatting>
  <conditionalFormatting sqref="B26">
    <cfRule type="expression" dxfId="1504" priority="1505">
      <formula>$C26="Minggu"</formula>
    </cfRule>
  </conditionalFormatting>
  <conditionalFormatting sqref="B27:B28">
    <cfRule type="expression" dxfId="1503" priority="1504">
      <formula>$C30="Minggu"</formula>
    </cfRule>
  </conditionalFormatting>
  <conditionalFormatting sqref="B24:B25">
    <cfRule type="expression" dxfId="1502" priority="1503">
      <formula>$C27="Minggu"</formula>
    </cfRule>
  </conditionalFormatting>
  <conditionalFormatting sqref="B28">
    <cfRule type="expression" dxfId="1501" priority="1502">
      <formula>$C31="Minggu"</formula>
    </cfRule>
  </conditionalFormatting>
  <conditionalFormatting sqref="B24">
    <cfRule type="expression" dxfId="1500" priority="1501">
      <formula>$C24="Minggu"</formula>
    </cfRule>
  </conditionalFormatting>
  <conditionalFormatting sqref="B24">
    <cfRule type="expression" dxfId="1499" priority="1500">
      <formula>$C27="Minggu"</formula>
    </cfRule>
  </conditionalFormatting>
  <conditionalFormatting sqref="B27:B28">
    <cfRule type="expression" dxfId="1498" priority="1499">
      <formula>$C30="Minggu"</formula>
    </cfRule>
  </conditionalFormatting>
  <conditionalFormatting sqref="B28">
    <cfRule type="expression" dxfId="1497" priority="1498">
      <formula>$C28="Minggu"</formula>
    </cfRule>
  </conditionalFormatting>
  <conditionalFormatting sqref="B28">
    <cfRule type="expression" dxfId="1496" priority="1497">
      <formula>$C31="Minggu"</formula>
    </cfRule>
  </conditionalFormatting>
  <conditionalFormatting sqref="B26">
    <cfRule type="expression" dxfId="1495" priority="1496">
      <formula>$C29="Minggu"</formula>
    </cfRule>
  </conditionalFormatting>
  <conditionalFormatting sqref="B25">
    <cfRule type="expression" dxfId="1494" priority="1495">
      <formula>$C28="Minggu"</formula>
    </cfRule>
  </conditionalFormatting>
  <conditionalFormatting sqref="B26">
    <cfRule type="expression" dxfId="1493" priority="1494">
      <formula>$C29="Minggu"</formula>
    </cfRule>
  </conditionalFormatting>
  <conditionalFormatting sqref="B26">
    <cfRule type="expression" dxfId="1492" priority="1493">
      <formula>$C29="Minggu"</formula>
    </cfRule>
  </conditionalFormatting>
  <conditionalFormatting sqref="B25">
    <cfRule type="expression" dxfId="1491" priority="1492">
      <formula>$C25="Minggu"</formula>
    </cfRule>
  </conditionalFormatting>
  <conditionalFormatting sqref="B25">
    <cfRule type="expression" dxfId="1490" priority="1491">
      <formula>$C28="Minggu"</formula>
    </cfRule>
  </conditionalFormatting>
  <conditionalFormatting sqref="B26">
    <cfRule type="expression" dxfId="1489" priority="1490">
      <formula>$C23="Minggu"</formula>
    </cfRule>
  </conditionalFormatting>
  <conditionalFormatting sqref="B28">
    <cfRule type="expression" dxfId="1488" priority="1489">
      <formula>$C28="Minggu"</formula>
    </cfRule>
  </conditionalFormatting>
  <conditionalFormatting sqref="B28">
    <cfRule type="expression" dxfId="1487" priority="1488">
      <formula>$C31="Minggu"</formula>
    </cfRule>
  </conditionalFormatting>
  <conditionalFormatting sqref="B28">
    <cfRule type="expression" dxfId="1486" priority="1487">
      <formula>$C31="Minggu"</formula>
    </cfRule>
  </conditionalFormatting>
  <conditionalFormatting sqref="B27">
    <cfRule type="expression" dxfId="1485" priority="1486">
      <formula>$C27="Minggu"</formula>
    </cfRule>
  </conditionalFormatting>
  <conditionalFormatting sqref="B28">
    <cfRule type="expression" dxfId="1484" priority="1485">
      <formula>$C28="Minggu"</formula>
    </cfRule>
  </conditionalFormatting>
  <conditionalFormatting sqref="B28">
    <cfRule type="expression" dxfId="1483" priority="1484">
      <formula>$C31="Minggu"</formula>
    </cfRule>
  </conditionalFormatting>
  <conditionalFormatting sqref="B30">
    <cfRule type="expression" dxfId="1482" priority="1483">
      <formula>$C30="Minggu"</formula>
    </cfRule>
  </conditionalFormatting>
  <conditionalFormatting sqref="B29">
    <cfRule type="expression" dxfId="1481" priority="1482">
      <formula>$C29="Minggu"</formula>
    </cfRule>
  </conditionalFormatting>
  <conditionalFormatting sqref="B30">
    <cfRule type="expression" dxfId="1480" priority="1481">
      <formula>$C30="Minggu"</formula>
    </cfRule>
  </conditionalFormatting>
  <conditionalFormatting sqref="B30">
    <cfRule type="expression" dxfId="1479" priority="1480">
      <formula>$C30="Minggu"</formula>
    </cfRule>
  </conditionalFormatting>
  <conditionalFormatting sqref="B30">
    <cfRule type="expression" dxfId="1478" priority="1479">
      <formula>$C30="Minggu"</formula>
    </cfRule>
  </conditionalFormatting>
  <conditionalFormatting sqref="B29:B30">
    <cfRule type="expression" dxfId="1477" priority="1478">
      <formula>#REF!="Minggu"</formula>
    </cfRule>
  </conditionalFormatting>
  <conditionalFormatting sqref="B37">
    <cfRule type="expression" dxfId="1476" priority="1477">
      <formula>$C37="Minggu"</formula>
    </cfRule>
  </conditionalFormatting>
  <conditionalFormatting sqref="B37">
    <cfRule type="expression" dxfId="1475" priority="1476">
      <formula>$C40="Minggu"</formula>
    </cfRule>
  </conditionalFormatting>
  <conditionalFormatting sqref="B36">
    <cfRule type="expression" dxfId="1474" priority="1475">
      <formula>$C36="Minggu"</formula>
    </cfRule>
  </conditionalFormatting>
  <conditionalFormatting sqref="B36">
    <cfRule type="expression" dxfId="1473" priority="1474">
      <formula>$C39="Minggu"</formula>
    </cfRule>
  </conditionalFormatting>
  <conditionalFormatting sqref="B37">
    <cfRule type="expression" dxfId="1472" priority="1473">
      <formula>$C37="Minggu"</formula>
    </cfRule>
  </conditionalFormatting>
  <conditionalFormatting sqref="B37">
    <cfRule type="expression" dxfId="1471" priority="1472">
      <formula>$C40="Minggu"</formula>
    </cfRule>
  </conditionalFormatting>
  <conditionalFormatting sqref="B37">
    <cfRule type="expression" dxfId="1470" priority="1471">
      <formula>$C40="Minggu"</formula>
    </cfRule>
  </conditionalFormatting>
  <conditionalFormatting sqref="B36">
    <cfRule type="expression" dxfId="1469" priority="1470">
      <formula>$C36="Minggu"</formula>
    </cfRule>
  </conditionalFormatting>
  <conditionalFormatting sqref="B37">
    <cfRule type="expression" dxfId="1468" priority="1469">
      <formula>$C37="Minggu"</formula>
    </cfRule>
  </conditionalFormatting>
  <conditionalFormatting sqref="B37">
    <cfRule type="expression" dxfId="1467" priority="1468">
      <formula>$C40="Minggu"</formula>
    </cfRule>
  </conditionalFormatting>
  <conditionalFormatting sqref="B34">
    <cfRule type="expression" dxfId="1466" priority="1467">
      <formula>$C34="Minggu"</formula>
    </cfRule>
  </conditionalFormatting>
  <conditionalFormatting sqref="B34">
    <cfRule type="expression" dxfId="1465" priority="1466">
      <formula>$C37="Minggu"</formula>
    </cfRule>
  </conditionalFormatting>
  <conditionalFormatting sqref="B36">
    <cfRule type="expression" dxfId="1464" priority="1465">
      <formula>$C36="Minggu"</formula>
    </cfRule>
  </conditionalFormatting>
  <conditionalFormatting sqref="B36">
    <cfRule type="expression" dxfId="1463" priority="1464">
      <formula>$C39="Minggu"</formula>
    </cfRule>
  </conditionalFormatting>
  <conditionalFormatting sqref="B37">
    <cfRule type="expression" dxfId="1462" priority="1463">
      <formula>$C37="Minggu"</formula>
    </cfRule>
  </conditionalFormatting>
  <conditionalFormatting sqref="B37">
    <cfRule type="expression" dxfId="1461" priority="1462">
      <formula>$C40="Minggu"</formula>
    </cfRule>
  </conditionalFormatting>
  <conditionalFormatting sqref="B37">
    <cfRule type="expression" dxfId="1460" priority="1461">
      <formula>$C40="Minggu"</formula>
    </cfRule>
  </conditionalFormatting>
  <conditionalFormatting sqref="B36">
    <cfRule type="expression" dxfId="1459" priority="1460">
      <formula>$C36="Minggu"</formula>
    </cfRule>
  </conditionalFormatting>
  <conditionalFormatting sqref="B37">
    <cfRule type="expression" dxfId="1458" priority="1459">
      <formula>$C37="Minggu"</formula>
    </cfRule>
  </conditionalFormatting>
  <conditionalFormatting sqref="B37">
    <cfRule type="expression" dxfId="1457" priority="1458">
      <formula>$C40="Minggu"</formula>
    </cfRule>
  </conditionalFormatting>
  <conditionalFormatting sqref="B34">
    <cfRule type="expression" dxfId="1456" priority="1457">
      <formula>$C34="Minggu"</formula>
    </cfRule>
  </conditionalFormatting>
  <conditionalFormatting sqref="B34">
    <cfRule type="expression" dxfId="1455" priority="1456">
      <formula>$C37="Minggu"</formula>
    </cfRule>
  </conditionalFormatting>
  <conditionalFormatting sqref="B36">
    <cfRule type="expression" dxfId="1454" priority="1455">
      <formula>$C36="Minggu"</formula>
    </cfRule>
  </conditionalFormatting>
  <conditionalFormatting sqref="B36">
    <cfRule type="expression" dxfId="1453" priority="1454">
      <formula>$C39="Minggu"</formula>
    </cfRule>
  </conditionalFormatting>
  <conditionalFormatting sqref="B36:B37">
    <cfRule type="expression" dxfId="1452" priority="1453">
      <formula>$C39="Minggu"</formula>
    </cfRule>
  </conditionalFormatting>
  <conditionalFormatting sqref="B35">
    <cfRule type="expression" dxfId="1451" priority="1452">
      <formula>$C35="Minggu"</formula>
    </cfRule>
  </conditionalFormatting>
  <conditionalFormatting sqref="B36">
    <cfRule type="expression" dxfId="1450" priority="1451">
      <formula>$C36="Minggu"</formula>
    </cfRule>
  </conditionalFormatting>
  <conditionalFormatting sqref="B36">
    <cfRule type="expression" dxfId="1449" priority="1450">
      <formula>$C39="Minggu"</formula>
    </cfRule>
  </conditionalFormatting>
  <conditionalFormatting sqref="B33">
    <cfRule type="expression" dxfId="1448" priority="1449">
      <formula>$C33="Minggu"</formula>
    </cfRule>
  </conditionalFormatting>
  <conditionalFormatting sqref="B33">
    <cfRule type="expression" dxfId="1447" priority="1448">
      <formula>$C36="Minggu"</formula>
    </cfRule>
  </conditionalFormatting>
  <conditionalFormatting sqref="B37">
    <cfRule type="expression" dxfId="1446" priority="1447">
      <formula>$C40="Minggu"</formula>
    </cfRule>
  </conditionalFormatting>
  <conditionalFormatting sqref="B36">
    <cfRule type="expression" dxfId="1445" priority="1446">
      <formula>$C36="Minggu"</formula>
    </cfRule>
  </conditionalFormatting>
  <conditionalFormatting sqref="B37">
    <cfRule type="expression" dxfId="1444" priority="1445">
      <formula>$C37="Minggu"</formula>
    </cfRule>
  </conditionalFormatting>
  <conditionalFormatting sqref="B37">
    <cfRule type="expression" dxfId="1443" priority="1444">
      <formula>$C40="Minggu"</formula>
    </cfRule>
  </conditionalFormatting>
  <conditionalFormatting sqref="B34">
    <cfRule type="expression" dxfId="1442" priority="1443">
      <formula>$C34="Minggu"</formula>
    </cfRule>
  </conditionalFormatting>
  <conditionalFormatting sqref="B34">
    <cfRule type="expression" dxfId="1441" priority="1442">
      <formula>$C37="Minggu"</formula>
    </cfRule>
  </conditionalFormatting>
  <conditionalFormatting sqref="B36">
    <cfRule type="expression" dxfId="1440" priority="1441">
      <formula>$C36="Minggu"</formula>
    </cfRule>
  </conditionalFormatting>
  <conditionalFormatting sqref="B34:B35">
    <cfRule type="expression" dxfId="1439" priority="1440">
      <formula>$C37="Minggu"</formula>
    </cfRule>
  </conditionalFormatting>
  <conditionalFormatting sqref="B33">
    <cfRule type="expression" dxfId="1438" priority="1439">
      <formula>$C33="Minggu"</formula>
    </cfRule>
  </conditionalFormatting>
  <conditionalFormatting sqref="B34">
    <cfRule type="expression" dxfId="1437" priority="1438">
      <formula>$C34="Minggu"</formula>
    </cfRule>
  </conditionalFormatting>
  <conditionalFormatting sqref="B34">
    <cfRule type="expression" dxfId="1436" priority="1437">
      <formula>$C37="Minggu"</formula>
    </cfRule>
  </conditionalFormatting>
  <conditionalFormatting sqref="B31">
    <cfRule type="expression" dxfId="1435" priority="1436">
      <formula>$C31="Minggu"</formula>
    </cfRule>
  </conditionalFormatting>
  <conditionalFormatting sqref="B31">
    <cfRule type="expression" dxfId="1434" priority="1435">
      <formula>$C34="Minggu"</formula>
    </cfRule>
  </conditionalFormatting>
  <conditionalFormatting sqref="B36">
    <cfRule type="expression" dxfId="1433" priority="1434">
      <formula>$C36="Minggu"</formula>
    </cfRule>
  </conditionalFormatting>
  <conditionalFormatting sqref="B36">
    <cfRule type="expression" dxfId="1432" priority="1433">
      <formula>$C39="Minggu"</formula>
    </cfRule>
  </conditionalFormatting>
  <conditionalFormatting sqref="B36:B37">
    <cfRule type="expression" dxfId="1431" priority="1432">
      <formula>$C39="Minggu"</formula>
    </cfRule>
  </conditionalFormatting>
  <conditionalFormatting sqref="B35">
    <cfRule type="expression" dxfId="1430" priority="1431">
      <formula>$C35="Minggu"</formula>
    </cfRule>
  </conditionalFormatting>
  <conditionalFormatting sqref="B36">
    <cfRule type="expression" dxfId="1429" priority="1430">
      <formula>$C36="Minggu"</formula>
    </cfRule>
  </conditionalFormatting>
  <conditionalFormatting sqref="B36">
    <cfRule type="expression" dxfId="1428" priority="1429">
      <formula>$C39="Minggu"</formula>
    </cfRule>
  </conditionalFormatting>
  <conditionalFormatting sqref="B33">
    <cfRule type="expression" dxfId="1427" priority="1428">
      <formula>$C33="Minggu"</formula>
    </cfRule>
  </conditionalFormatting>
  <conditionalFormatting sqref="B33">
    <cfRule type="expression" dxfId="1426" priority="1427">
      <formula>$C36="Minggu"</formula>
    </cfRule>
  </conditionalFormatting>
  <conditionalFormatting sqref="B37">
    <cfRule type="expression" dxfId="1425" priority="1426">
      <formula>$C40="Minggu"</formula>
    </cfRule>
  </conditionalFormatting>
  <conditionalFormatting sqref="B36">
    <cfRule type="expression" dxfId="1424" priority="1425">
      <formula>$C36="Minggu"</formula>
    </cfRule>
  </conditionalFormatting>
  <conditionalFormatting sqref="B37">
    <cfRule type="expression" dxfId="1423" priority="1424">
      <formula>$C37="Minggu"</formula>
    </cfRule>
  </conditionalFormatting>
  <conditionalFormatting sqref="B37">
    <cfRule type="expression" dxfId="1422" priority="1423">
      <formula>$C40="Minggu"</formula>
    </cfRule>
  </conditionalFormatting>
  <conditionalFormatting sqref="B34">
    <cfRule type="expression" dxfId="1421" priority="1422">
      <formula>$C34="Minggu"</formula>
    </cfRule>
  </conditionalFormatting>
  <conditionalFormatting sqref="B34">
    <cfRule type="expression" dxfId="1420" priority="1421">
      <formula>$C37="Minggu"</formula>
    </cfRule>
  </conditionalFormatting>
  <conditionalFormatting sqref="B36">
    <cfRule type="expression" dxfId="1419" priority="1420">
      <formula>$C36="Minggu"</formula>
    </cfRule>
  </conditionalFormatting>
  <conditionalFormatting sqref="B34:B35">
    <cfRule type="expression" dxfId="1418" priority="1419">
      <formula>$C37="Minggu"</formula>
    </cfRule>
  </conditionalFormatting>
  <conditionalFormatting sqref="B33">
    <cfRule type="expression" dxfId="1417" priority="1418">
      <formula>$C33="Minggu"</formula>
    </cfRule>
  </conditionalFormatting>
  <conditionalFormatting sqref="B34">
    <cfRule type="expression" dxfId="1416" priority="1417">
      <formula>$C34="Minggu"</formula>
    </cfRule>
  </conditionalFormatting>
  <conditionalFormatting sqref="B34">
    <cfRule type="expression" dxfId="1415" priority="1416">
      <formula>$C37="Minggu"</formula>
    </cfRule>
  </conditionalFormatting>
  <conditionalFormatting sqref="B31">
    <cfRule type="expression" dxfId="1414" priority="1415">
      <formula>$C31="Minggu"</formula>
    </cfRule>
  </conditionalFormatting>
  <conditionalFormatting sqref="B31">
    <cfRule type="expression" dxfId="1413" priority="1414">
      <formula>$C34="Minggu"</formula>
    </cfRule>
  </conditionalFormatting>
  <conditionalFormatting sqref="B36:B37">
    <cfRule type="expression" dxfId="1412" priority="1413">
      <formula>$C39="Minggu"</formula>
    </cfRule>
  </conditionalFormatting>
  <conditionalFormatting sqref="B35">
    <cfRule type="expression" dxfId="1411" priority="1412">
      <formula>$C35="Minggu"</formula>
    </cfRule>
  </conditionalFormatting>
  <conditionalFormatting sqref="B36">
    <cfRule type="expression" dxfId="1410" priority="1411">
      <formula>$C36="Minggu"</formula>
    </cfRule>
  </conditionalFormatting>
  <conditionalFormatting sqref="B36">
    <cfRule type="expression" dxfId="1409" priority="1410">
      <formula>$C39="Minggu"</formula>
    </cfRule>
  </conditionalFormatting>
  <conditionalFormatting sqref="B33">
    <cfRule type="expression" dxfId="1408" priority="1409">
      <formula>$C33="Minggu"</formula>
    </cfRule>
  </conditionalFormatting>
  <conditionalFormatting sqref="B33">
    <cfRule type="expression" dxfId="1407" priority="1408">
      <formula>$C36="Minggu"</formula>
    </cfRule>
  </conditionalFormatting>
  <conditionalFormatting sqref="B35">
    <cfRule type="expression" dxfId="1406" priority="1407">
      <formula>$C35="Minggu"</formula>
    </cfRule>
  </conditionalFormatting>
  <conditionalFormatting sqref="B33:B34">
    <cfRule type="expression" dxfId="1405" priority="1406">
      <formula>$C36="Minggu"</formula>
    </cfRule>
  </conditionalFormatting>
  <conditionalFormatting sqref="B32">
    <cfRule type="expression" dxfId="1404" priority="1405">
      <formula>$C32="Minggu"</formula>
    </cfRule>
  </conditionalFormatting>
  <conditionalFormatting sqref="B37">
    <cfRule type="expression" dxfId="1403" priority="1404">
      <formula>$C40="Minggu"</formula>
    </cfRule>
  </conditionalFormatting>
  <conditionalFormatting sqref="B33">
    <cfRule type="expression" dxfId="1402" priority="1403">
      <formula>$C33="Minggu"</formula>
    </cfRule>
  </conditionalFormatting>
  <conditionalFormatting sqref="B33">
    <cfRule type="expression" dxfId="1401" priority="1402">
      <formula>$C36="Minggu"</formula>
    </cfRule>
  </conditionalFormatting>
  <conditionalFormatting sqref="B37">
    <cfRule type="expression" dxfId="1400" priority="1401">
      <formula>$C37="Minggu"</formula>
    </cfRule>
  </conditionalFormatting>
  <conditionalFormatting sqref="B37">
    <cfRule type="expression" dxfId="1399" priority="1400">
      <formula>$C40="Minggu"</formula>
    </cfRule>
  </conditionalFormatting>
  <conditionalFormatting sqref="B36">
    <cfRule type="expression" dxfId="1398" priority="1399">
      <formula>$C36="Minggu"</formula>
    </cfRule>
  </conditionalFormatting>
  <conditionalFormatting sqref="B37">
    <cfRule type="expression" dxfId="1397" priority="1398">
      <formula>$C40="Minggu"</formula>
    </cfRule>
  </conditionalFormatting>
  <conditionalFormatting sqref="B34:B35">
    <cfRule type="expression" dxfId="1396" priority="1397">
      <formula>$C37="Minggu"</formula>
    </cfRule>
  </conditionalFormatting>
  <conditionalFormatting sqref="B33">
    <cfRule type="expression" dxfId="1395" priority="1396">
      <formula>$C33="Minggu"</formula>
    </cfRule>
  </conditionalFormatting>
  <conditionalFormatting sqref="B34">
    <cfRule type="expression" dxfId="1394" priority="1395">
      <formula>$C34="Minggu"</formula>
    </cfRule>
  </conditionalFormatting>
  <conditionalFormatting sqref="B34">
    <cfRule type="expression" dxfId="1393" priority="1394">
      <formula>$C37="Minggu"</formula>
    </cfRule>
  </conditionalFormatting>
  <conditionalFormatting sqref="B31">
    <cfRule type="expression" dxfId="1392" priority="1393">
      <formula>$C31="Minggu"</formula>
    </cfRule>
  </conditionalFormatting>
  <conditionalFormatting sqref="B31">
    <cfRule type="expression" dxfId="1391" priority="1392">
      <formula>$C34="Minggu"</formula>
    </cfRule>
  </conditionalFormatting>
  <conditionalFormatting sqref="B37">
    <cfRule type="expression" dxfId="1390" priority="1391">
      <formula>$C40="Minggu"</formula>
    </cfRule>
  </conditionalFormatting>
  <conditionalFormatting sqref="B33">
    <cfRule type="expression" dxfId="1389" priority="1390">
      <formula>$C33="Minggu"</formula>
    </cfRule>
  </conditionalFormatting>
  <conditionalFormatting sqref="B36">
    <cfRule type="expression" dxfId="1388" priority="1389">
      <formula>$C39="Minggu"</formula>
    </cfRule>
  </conditionalFormatting>
  <conditionalFormatting sqref="B31:B32">
    <cfRule type="expression" dxfId="1387" priority="1388">
      <formula>$C34="Minggu"</formula>
    </cfRule>
  </conditionalFormatting>
  <conditionalFormatting sqref="B35">
    <cfRule type="expression" dxfId="1386" priority="1387">
      <formula>$C38="Minggu"</formula>
    </cfRule>
  </conditionalFormatting>
  <conditionalFormatting sqref="B31">
    <cfRule type="expression" dxfId="1385" priority="1386">
      <formula>$C31="Minggu"</formula>
    </cfRule>
  </conditionalFormatting>
  <conditionalFormatting sqref="B31">
    <cfRule type="expression" dxfId="1384" priority="1385">
      <formula>$C34="Minggu"</formula>
    </cfRule>
  </conditionalFormatting>
  <conditionalFormatting sqref="B36">
    <cfRule type="expression" dxfId="1383" priority="1384">
      <formula>$C39="Minggu"</formula>
    </cfRule>
  </conditionalFormatting>
  <conditionalFormatting sqref="B36">
    <cfRule type="expression" dxfId="1382" priority="1383">
      <formula>$C39="Minggu"</formula>
    </cfRule>
  </conditionalFormatting>
  <conditionalFormatting sqref="B35">
    <cfRule type="expression" dxfId="1381" priority="1382">
      <formula>$C35="Minggu"</formula>
    </cfRule>
  </conditionalFormatting>
  <conditionalFormatting sqref="B35">
    <cfRule type="expression" dxfId="1380" priority="1381">
      <formula>$C38="Minggu"</formula>
    </cfRule>
  </conditionalFormatting>
  <conditionalFormatting sqref="B36">
    <cfRule type="expression" dxfId="1379" priority="1380">
      <formula>$C33="Minggu"</formula>
    </cfRule>
  </conditionalFormatting>
  <conditionalFormatting sqref="B37">
    <cfRule type="expression" dxfId="1378" priority="1379">
      <formula>$C37="Minggu"</formula>
    </cfRule>
  </conditionalFormatting>
  <conditionalFormatting sqref="B35">
    <cfRule type="expression" dxfId="1377" priority="1378">
      <formula>$C35="Minggu"</formula>
    </cfRule>
  </conditionalFormatting>
  <conditionalFormatting sqref="B36">
    <cfRule type="expression" dxfId="1376" priority="1377">
      <formula>$C36="Minggu"</formula>
    </cfRule>
  </conditionalFormatting>
  <conditionalFormatting sqref="B33">
    <cfRule type="expression" dxfId="1375" priority="1376">
      <formula>$C33="Minggu"</formula>
    </cfRule>
  </conditionalFormatting>
  <conditionalFormatting sqref="B33">
    <cfRule type="expression" dxfId="1374" priority="1375">
      <formula>$C36="Minggu"</formula>
    </cfRule>
  </conditionalFormatting>
  <conditionalFormatting sqref="B35">
    <cfRule type="expression" dxfId="1373" priority="1374">
      <formula>$C35="Minggu"</formula>
    </cfRule>
  </conditionalFormatting>
  <conditionalFormatting sqref="B33:B34">
    <cfRule type="expression" dxfId="1372" priority="1373">
      <formula>$C36="Minggu"</formula>
    </cfRule>
  </conditionalFormatting>
  <conditionalFormatting sqref="B32">
    <cfRule type="expression" dxfId="1371" priority="1372">
      <formula>$C32="Minggu"</formula>
    </cfRule>
  </conditionalFormatting>
  <conditionalFormatting sqref="B33">
    <cfRule type="expression" dxfId="1370" priority="1371">
      <formula>$C33="Minggu"</formula>
    </cfRule>
  </conditionalFormatting>
  <conditionalFormatting sqref="B33">
    <cfRule type="expression" dxfId="1369" priority="1370">
      <formula>$C36="Minggu"</formula>
    </cfRule>
  </conditionalFormatting>
  <conditionalFormatting sqref="B37">
    <cfRule type="expression" dxfId="1368" priority="1369">
      <formula>$C37="Minggu"</formula>
    </cfRule>
  </conditionalFormatting>
  <conditionalFormatting sqref="B36">
    <cfRule type="expression" dxfId="1367" priority="1368">
      <formula>$C36="Minggu"</formula>
    </cfRule>
  </conditionalFormatting>
  <conditionalFormatting sqref="B34:B35">
    <cfRule type="expression" dxfId="1366" priority="1367">
      <formula>$C37="Minggu"</formula>
    </cfRule>
  </conditionalFormatting>
  <conditionalFormatting sqref="B33">
    <cfRule type="expression" dxfId="1365" priority="1366">
      <formula>$C33="Minggu"</formula>
    </cfRule>
  </conditionalFormatting>
  <conditionalFormatting sqref="B34">
    <cfRule type="expression" dxfId="1364" priority="1365">
      <formula>$C34="Minggu"</formula>
    </cfRule>
  </conditionalFormatting>
  <conditionalFormatting sqref="B34">
    <cfRule type="expression" dxfId="1363" priority="1364">
      <formula>$C37="Minggu"</formula>
    </cfRule>
  </conditionalFormatting>
  <conditionalFormatting sqref="B31">
    <cfRule type="expression" dxfId="1362" priority="1363">
      <formula>$C31="Minggu"</formula>
    </cfRule>
  </conditionalFormatting>
  <conditionalFormatting sqref="B31">
    <cfRule type="expression" dxfId="1361" priority="1362">
      <formula>$C34="Minggu"</formula>
    </cfRule>
  </conditionalFormatting>
  <conditionalFormatting sqref="B33">
    <cfRule type="expression" dxfId="1360" priority="1361">
      <formula>$C33="Minggu"</formula>
    </cfRule>
  </conditionalFormatting>
  <conditionalFormatting sqref="B31:B32">
    <cfRule type="expression" dxfId="1359" priority="1360">
      <formula>$C34="Minggu"</formula>
    </cfRule>
  </conditionalFormatting>
  <conditionalFormatting sqref="B35">
    <cfRule type="expression" dxfId="1358" priority="1359">
      <formula>$C38="Minggu"</formula>
    </cfRule>
  </conditionalFormatting>
  <conditionalFormatting sqref="B31">
    <cfRule type="expression" dxfId="1357" priority="1358">
      <formula>$C31="Minggu"</formula>
    </cfRule>
  </conditionalFormatting>
  <conditionalFormatting sqref="B31">
    <cfRule type="expression" dxfId="1356" priority="1357">
      <formula>$C34="Minggu"</formula>
    </cfRule>
  </conditionalFormatting>
  <conditionalFormatting sqref="B35">
    <cfRule type="expression" dxfId="1355" priority="1356">
      <formula>$C35="Minggu"</formula>
    </cfRule>
  </conditionalFormatting>
  <conditionalFormatting sqref="B35">
    <cfRule type="expression" dxfId="1354" priority="1355">
      <formula>$C38="Minggu"</formula>
    </cfRule>
  </conditionalFormatting>
  <conditionalFormatting sqref="B36">
    <cfRule type="expression" dxfId="1353" priority="1354">
      <formula>$C33="Minggu"</formula>
    </cfRule>
  </conditionalFormatting>
  <conditionalFormatting sqref="B37">
    <cfRule type="expression" dxfId="1352" priority="1353">
      <formula>$C37="Minggu"</formula>
    </cfRule>
  </conditionalFormatting>
  <conditionalFormatting sqref="B35">
    <cfRule type="expression" dxfId="1351" priority="1352">
      <formula>$C35="Minggu"</formula>
    </cfRule>
  </conditionalFormatting>
  <conditionalFormatting sqref="B33:B34">
    <cfRule type="expression" dxfId="1350" priority="1351">
      <formula>$C36="Minggu"</formula>
    </cfRule>
  </conditionalFormatting>
  <conditionalFormatting sqref="B32">
    <cfRule type="expression" dxfId="1349" priority="1350">
      <formula>$C32="Minggu"</formula>
    </cfRule>
  </conditionalFormatting>
  <conditionalFormatting sqref="B33">
    <cfRule type="expression" dxfId="1348" priority="1349">
      <formula>$C33="Minggu"</formula>
    </cfRule>
  </conditionalFormatting>
  <conditionalFormatting sqref="B33">
    <cfRule type="expression" dxfId="1347" priority="1348">
      <formula>$C36="Minggu"</formula>
    </cfRule>
  </conditionalFormatting>
  <conditionalFormatting sqref="B37">
    <cfRule type="expression" dxfId="1346" priority="1347">
      <formula>$C37="Minggu"</formula>
    </cfRule>
  </conditionalFormatting>
  <conditionalFormatting sqref="B32">
    <cfRule type="expression" dxfId="1345" priority="1346">
      <formula>$C32="Minggu"</formula>
    </cfRule>
  </conditionalFormatting>
  <conditionalFormatting sqref="B35">
    <cfRule type="expression" dxfId="1344" priority="1345">
      <formula>$C38="Minggu"</formula>
    </cfRule>
  </conditionalFormatting>
  <conditionalFormatting sqref="B31">
    <cfRule type="expression" dxfId="1343" priority="1344">
      <formula>$C34="Minggu"</formula>
    </cfRule>
  </conditionalFormatting>
  <conditionalFormatting sqref="B34">
    <cfRule type="expression" dxfId="1342" priority="1343">
      <formula>$C37="Minggu"</formula>
    </cfRule>
  </conditionalFormatting>
  <conditionalFormatting sqref="B35">
    <cfRule type="expression" dxfId="1341" priority="1342">
      <formula>$C38="Minggu"</formula>
    </cfRule>
  </conditionalFormatting>
  <conditionalFormatting sqref="B35">
    <cfRule type="expression" dxfId="1340" priority="1341">
      <formula>$C38="Minggu"</formula>
    </cfRule>
  </conditionalFormatting>
  <conditionalFormatting sqref="B34">
    <cfRule type="expression" dxfId="1339" priority="1340">
      <formula>$C34="Minggu"</formula>
    </cfRule>
  </conditionalFormatting>
  <conditionalFormatting sqref="B34">
    <cfRule type="expression" dxfId="1338" priority="1339">
      <formula>$C37="Minggu"</formula>
    </cfRule>
  </conditionalFormatting>
  <conditionalFormatting sqref="B35">
    <cfRule type="expression" dxfId="1337" priority="1338">
      <formula>$C32="Minggu"</formula>
    </cfRule>
  </conditionalFormatting>
  <conditionalFormatting sqref="B37">
    <cfRule type="expression" dxfId="1336" priority="1337">
      <formula>$C37="Minggu"</formula>
    </cfRule>
  </conditionalFormatting>
  <conditionalFormatting sqref="B36">
    <cfRule type="expression" dxfId="1335" priority="1336">
      <formula>$C36="Minggu"</formula>
    </cfRule>
  </conditionalFormatting>
  <conditionalFormatting sqref="B37">
    <cfRule type="expression" dxfId="1334" priority="1335">
      <formula>$C37="Minggu"</formula>
    </cfRule>
  </conditionalFormatting>
  <conditionalFormatting sqref="B33">
    <cfRule type="expression" dxfId="1333" priority="1334">
      <formula>$C33="Minggu"</formula>
    </cfRule>
  </conditionalFormatting>
  <conditionalFormatting sqref="B34:B35">
    <cfRule type="expression" dxfId="1332" priority="1333">
      <formula>$C37="Minggu"</formula>
    </cfRule>
  </conditionalFormatting>
  <conditionalFormatting sqref="B31:B32">
    <cfRule type="expression" dxfId="1331" priority="1332">
      <formula>$C34="Minggu"</formula>
    </cfRule>
  </conditionalFormatting>
  <conditionalFormatting sqref="B35">
    <cfRule type="expression" dxfId="1330" priority="1331">
      <formula>$C38="Minggu"</formula>
    </cfRule>
  </conditionalFormatting>
  <conditionalFormatting sqref="B31">
    <cfRule type="expression" dxfId="1329" priority="1330">
      <formula>$C31="Minggu"</formula>
    </cfRule>
  </conditionalFormatting>
  <conditionalFormatting sqref="B31">
    <cfRule type="expression" dxfId="1328" priority="1329">
      <formula>$C34="Minggu"</formula>
    </cfRule>
  </conditionalFormatting>
  <conditionalFormatting sqref="B34:B35">
    <cfRule type="expression" dxfId="1327" priority="1328">
      <formula>$C37="Minggu"</formula>
    </cfRule>
  </conditionalFormatting>
  <conditionalFormatting sqref="B35">
    <cfRule type="expression" dxfId="1326" priority="1327">
      <formula>$C35="Minggu"</formula>
    </cfRule>
  </conditionalFormatting>
  <conditionalFormatting sqref="B35">
    <cfRule type="expression" dxfId="1325" priority="1326">
      <formula>$C38="Minggu"</formula>
    </cfRule>
  </conditionalFormatting>
  <conditionalFormatting sqref="B33">
    <cfRule type="expression" dxfId="1324" priority="1325">
      <formula>$C36="Minggu"</formula>
    </cfRule>
  </conditionalFormatting>
  <conditionalFormatting sqref="B32">
    <cfRule type="expression" dxfId="1323" priority="1324">
      <formula>$C35="Minggu"</formula>
    </cfRule>
  </conditionalFormatting>
  <conditionalFormatting sqref="B33">
    <cfRule type="expression" dxfId="1322" priority="1323">
      <formula>$C36="Minggu"</formula>
    </cfRule>
  </conditionalFormatting>
  <conditionalFormatting sqref="B33">
    <cfRule type="expression" dxfId="1321" priority="1322">
      <formula>$C36="Minggu"</formula>
    </cfRule>
  </conditionalFormatting>
  <conditionalFormatting sqref="B32">
    <cfRule type="expression" dxfId="1320" priority="1321">
      <formula>$C32="Minggu"</formula>
    </cfRule>
  </conditionalFormatting>
  <conditionalFormatting sqref="B32">
    <cfRule type="expression" dxfId="1319" priority="1320">
      <formula>$C35="Minggu"</formula>
    </cfRule>
  </conditionalFormatting>
  <conditionalFormatting sqref="B33">
    <cfRule type="expression" dxfId="1318" priority="1319">
      <formula>$C30="Minggu"</formula>
    </cfRule>
  </conditionalFormatting>
  <conditionalFormatting sqref="B35">
    <cfRule type="expression" dxfId="1317" priority="1318">
      <formula>$C35="Minggu"</formula>
    </cfRule>
  </conditionalFormatting>
  <conditionalFormatting sqref="B35">
    <cfRule type="expression" dxfId="1316" priority="1317">
      <formula>$C38="Minggu"</formula>
    </cfRule>
  </conditionalFormatting>
  <conditionalFormatting sqref="B35">
    <cfRule type="expression" dxfId="1315" priority="1316">
      <formula>$C38="Minggu"</formula>
    </cfRule>
  </conditionalFormatting>
  <conditionalFormatting sqref="B34">
    <cfRule type="expression" dxfId="1314" priority="1315">
      <formula>$C34="Minggu"</formula>
    </cfRule>
  </conditionalFormatting>
  <conditionalFormatting sqref="B35">
    <cfRule type="expression" dxfId="1313" priority="1314">
      <formula>$C35="Minggu"</formula>
    </cfRule>
  </conditionalFormatting>
  <conditionalFormatting sqref="B35">
    <cfRule type="expression" dxfId="1312" priority="1313">
      <formula>$C38="Minggu"</formula>
    </cfRule>
  </conditionalFormatting>
  <conditionalFormatting sqref="B37">
    <cfRule type="expression" dxfId="1311" priority="1312">
      <formula>$C37="Minggu"</formula>
    </cfRule>
  </conditionalFormatting>
  <conditionalFormatting sqref="B36">
    <cfRule type="expression" dxfId="1310" priority="1311">
      <formula>$C36="Minggu"</formula>
    </cfRule>
  </conditionalFormatting>
  <conditionalFormatting sqref="B37">
    <cfRule type="expression" dxfId="1309" priority="1310">
      <formula>$C37="Minggu"</formula>
    </cfRule>
  </conditionalFormatting>
  <conditionalFormatting sqref="B37">
    <cfRule type="expression" dxfId="1308" priority="1309">
      <formula>$C37="Minggu"</formula>
    </cfRule>
  </conditionalFormatting>
  <conditionalFormatting sqref="B37">
    <cfRule type="expression" dxfId="1307" priority="1308">
      <formula>$C37="Minggu"</formula>
    </cfRule>
  </conditionalFormatting>
  <conditionalFormatting sqref="B36:B37">
    <cfRule type="expression" dxfId="1306" priority="1307">
      <formula>#REF!="Minggu"</formula>
    </cfRule>
  </conditionalFormatting>
  <conditionalFormatting sqref="D6">
    <cfRule type="expression" dxfId="1305" priority="1306">
      <formula>$C9="Minggu"</formula>
    </cfRule>
  </conditionalFormatting>
  <conditionalFormatting sqref="E6">
    <cfRule type="expression" dxfId="1304" priority="1305">
      <formula>$C6="Minggu"</formula>
    </cfRule>
  </conditionalFormatting>
  <conditionalFormatting sqref="G6">
    <cfRule type="expression" dxfId="1303" priority="1304">
      <formula>$C9="Minggu"</formula>
    </cfRule>
  </conditionalFormatting>
  <conditionalFormatting sqref="H6">
    <cfRule type="expression" dxfId="1302" priority="1303">
      <formula>$C6="Minggu"</formula>
    </cfRule>
  </conditionalFormatting>
  <conditionalFormatting sqref="B12 B10">
    <cfRule type="expression" dxfId="1301" priority="1302">
      <formula>#REF!="Minggu"</formula>
    </cfRule>
  </conditionalFormatting>
  <conditionalFormatting sqref="B11">
    <cfRule type="expression" dxfId="1300" priority="1301">
      <formula>$C11="Minggu"</formula>
    </cfRule>
  </conditionalFormatting>
  <conditionalFormatting sqref="B11">
    <cfRule type="expression" dxfId="1299" priority="1300">
      <formula>$C14="Minggu"</formula>
    </cfRule>
  </conditionalFormatting>
  <conditionalFormatting sqref="B11">
    <cfRule type="expression" dxfId="1298" priority="1299">
      <formula>$C11="Minggu"</formula>
    </cfRule>
  </conditionalFormatting>
  <conditionalFormatting sqref="B11">
    <cfRule type="expression" dxfId="1297" priority="1298">
      <formula>$C14="Minggu"</formula>
    </cfRule>
  </conditionalFormatting>
  <conditionalFormatting sqref="B12">
    <cfRule type="expression" dxfId="1296" priority="1297">
      <formula>$C12="Minggu"</formula>
    </cfRule>
  </conditionalFormatting>
  <conditionalFormatting sqref="B10">
    <cfRule type="expression" dxfId="1295" priority="1296">
      <formula>$C10="Minggu"</formula>
    </cfRule>
  </conditionalFormatting>
  <conditionalFormatting sqref="B10">
    <cfRule type="expression" dxfId="1294" priority="1295">
      <formula>$C13="Minggu"</formula>
    </cfRule>
  </conditionalFormatting>
  <conditionalFormatting sqref="B11">
    <cfRule type="expression" dxfId="1293" priority="1294">
      <formula>$C11="Minggu"</formula>
    </cfRule>
  </conditionalFormatting>
  <conditionalFormatting sqref="B11">
    <cfRule type="expression" dxfId="1292" priority="1293">
      <formula>$C14="Minggu"</formula>
    </cfRule>
  </conditionalFormatting>
  <conditionalFormatting sqref="B10:B12">
    <cfRule type="expression" dxfId="1291" priority="1292">
      <formula>$C13="Minggu"</formula>
    </cfRule>
  </conditionalFormatting>
  <conditionalFormatting sqref="B10">
    <cfRule type="expression" dxfId="1290" priority="1291">
      <formula>$C10="Minggu"</formula>
    </cfRule>
  </conditionalFormatting>
  <conditionalFormatting sqref="B11">
    <cfRule type="expression" dxfId="1289" priority="1290">
      <formula>$C11="Minggu"</formula>
    </cfRule>
  </conditionalFormatting>
  <conditionalFormatting sqref="B11">
    <cfRule type="expression" dxfId="1288" priority="1289">
      <formula>$C14="Minggu"</formula>
    </cfRule>
  </conditionalFormatting>
  <conditionalFormatting sqref="B8">
    <cfRule type="expression" dxfId="1287" priority="1288">
      <formula>$C8="Minggu"</formula>
    </cfRule>
  </conditionalFormatting>
  <conditionalFormatting sqref="B8">
    <cfRule type="expression" dxfId="1286" priority="1287">
      <formula>$C11="Minggu"</formula>
    </cfRule>
  </conditionalFormatting>
  <conditionalFormatting sqref="B13">
    <cfRule type="expression" dxfId="1285" priority="1286">
      <formula>#REF!="Minggu"</formula>
    </cfRule>
  </conditionalFormatting>
  <conditionalFormatting sqref="B13">
    <cfRule type="expression" dxfId="1284" priority="1285">
      <formula>$C13="Minggu"</formula>
    </cfRule>
  </conditionalFormatting>
  <conditionalFormatting sqref="B13">
    <cfRule type="expression" dxfId="1283" priority="1284">
      <formula>$C16="Minggu"</formula>
    </cfRule>
  </conditionalFormatting>
  <conditionalFormatting sqref="B13">
    <cfRule type="expression" dxfId="1282" priority="1283">
      <formula>$C13="Minggu"</formula>
    </cfRule>
  </conditionalFormatting>
  <conditionalFormatting sqref="B18">
    <cfRule type="expression" dxfId="1281" priority="1282">
      <formula>$C18="Minggu"</formula>
    </cfRule>
  </conditionalFormatting>
  <conditionalFormatting sqref="B18">
    <cfRule type="expression" dxfId="1280" priority="1281">
      <formula>$C21="Minggu"</formula>
    </cfRule>
  </conditionalFormatting>
  <conditionalFormatting sqref="B19 B17">
    <cfRule type="expression" dxfId="1279" priority="1280">
      <formula>#REF!="Minggu"</formula>
    </cfRule>
  </conditionalFormatting>
  <conditionalFormatting sqref="B18">
    <cfRule type="expression" dxfId="1278" priority="1279">
      <formula>$C18="Minggu"</formula>
    </cfRule>
  </conditionalFormatting>
  <conditionalFormatting sqref="B18">
    <cfRule type="expression" dxfId="1277" priority="1278">
      <formula>$C21="Minggu"</formula>
    </cfRule>
  </conditionalFormatting>
  <conditionalFormatting sqref="B18">
    <cfRule type="expression" dxfId="1276" priority="1277">
      <formula>$C18="Minggu"</formula>
    </cfRule>
  </conditionalFormatting>
  <conditionalFormatting sqref="B18">
    <cfRule type="expression" dxfId="1275" priority="1276">
      <formula>$C21="Minggu"</formula>
    </cfRule>
  </conditionalFormatting>
  <conditionalFormatting sqref="B19">
    <cfRule type="expression" dxfId="1274" priority="1275">
      <formula>$C19="Minggu"</formula>
    </cfRule>
  </conditionalFormatting>
  <conditionalFormatting sqref="B17">
    <cfRule type="expression" dxfId="1273" priority="1274">
      <formula>$C17="Minggu"</formula>
    </cfRule>
  </conditionalFormatting>
  <conditionalFormatting sqref="B17">
    <cfRule type="expression" dxfId="1272" priority="1273">
      <formula>$C20="Minggu"</formula>
    </cfRule>
  </conditionalFormatting>
  <conditionalFormatting sqref="B18">
    <cfRule type="expression" dxfId="1271" priority="1272">
      <formula>$C18="Minggu"</formula>
    </cfRule>
  </conditionalFormatting>
  <conditionalFormatting sqref="B18">
    <cfRule type="expression" dxfId="1270" priority="1271">
      <formula>$C21="Minggu"</formula>
    </cfRule>
  </conditionalFormatting>
  <conditionalFormatting sqref="B18:B19">
    <cfRule type="expression" dxfId="1269" priority="1270">
      <formula>$C21="Minggu"</formula>
    </cfRule>
  </conditionalFormatting>
  <conditionalFormatting sqref="B17">
    <cfRule type="expression" dxfId="1268" priority="1269">
      <formula>$C17="Minggu"</formula>
    </cfRule>
  </conditionalFormatting>
  <conditionalFormatting sqref="B18">
    <cfRule type="expression" dxfId="1267" priority="1268">
      <formula>$C18="Minggu"</formula>
    </cfRule>
  </conditionalFormatting>
  <conditionalFormatting sqref="B18">
    <cfRule type="expression" dxfId="1266" priority="1267">
      <formula>$C21="Minggu"</formula>
    </cfRule>
  </conditionalFormatting>
  <conditionalFormatting sqref="B15">
    <cfRule type="expression" dxfId="1265" priority="1266">
      <formula>$C15="Minggu"</formula>
    </cfRule>
  </conditionalFormatting>
  <conditionalFormatting sqref="B15">
    <cfRule type="expression" dxfId="1264" priority="1265">
      <formula>$C18="Minggu"</formula>
    </cfRule>
  </conditionalFormatting>
  <conditionalFormatting sqref="B20">
    <cfRule type="expression" dxfId="1263" priority="1264">
      <formula>#REF!="Minggu"</formula>
    </cfRule>
  </conditionalFormatting>
  <conditionalFormatting sqref="B20">
    <cfRule type="expression" dxfId="1262" priority="1263">
      <formula>$C20="Minggu"</formula>
    </cfRule>
  </conditionalFormatting>
  <conditionalFormatting sqref="B20">
    <cfRule type="expression" dxfId="1261" priority="1262">
      <formula>$C23="Minggu"</formula>
    </cfRule>
  </conditionalFormatting>
  <conditionalFormatting sqref="B20">
    <cfRule type="expression" dxfId="1260" priority="1261">
      <formula>$C20="Minggu"</formula>
    </cfRule>
  </conditionalFormatting>
  <conditionalFormatting sqref="B25">
    <cfRule type="expression" dxfId="1259" priority="1260">
      <formula>$C25="Minggu"</formula>
    </cfRule>
  </conditionalFormatting>
  <conditionalFormatting sqref="B25">
    <cfRule type="expression" dxfId="1258" priority="1259">
      <formula>$C28="Minggu"</formula>
    </cfRule>
  </conditionalFormatting>
  <conditionalFormatting sqref="B26 B24">
    <cfRule type="expression" dxfId="1257" priority="1258">
      <formula>#REF!="Minggu"</formula>
    </cfRule>
  </conditionalFormatting>
  <conditionalFormatting sqref="B25">
    <cfRule type="expression" dxfId="1256" priority="1257">
      <formula>$C25="Minggu"</formula>
    </cfRule>
  </conditionalFormatting>
  <conditionalFormatting sqref="B25">
    <cfRule type="expression" dxfId="1255" priority="1256">
      <formula>$C28="Minggu"</formula>
    </cfRule>
  </conditionalFormatting>
  <conditionalFormatting sqref="B25">
    <cfRule type="expression" dxfId="1254" priority="1255">
      <formula>$C25="Minggu"</formula>
    </cfRule>
  </conditionalFormatting>
  <conditionalFormatting sqref="B25">
    <cfRule type="expression" dxfId="1253" priority="1254">
      <formula>$C28="Minggu"</formula>
    </cfRule>
  </conditionalFormatting>
  <conditionalFormatting sqref="B26">
    <cfRule type="expression" dxfId="1252" priority="1253">
      <formula>$C26="Minggu"</formula>
    </cfRule>
  </conditionalFormatting>
  <conditionalFormatting sqref="B24">
    <cfRule type="expression" dxfId="1251" priority="1252">
      <formula>$C24="Minggu"</formula>
    </cfRule>
  </conditionalFormatting>
  <conditionalFormatting sqref="B24">
    <cfRule type="expression" dxfId="1250" priority="1251">
      <formula>$C27="Minggu"</formula>
    </cfRule>
  </conditionalFormatting>
  <conditionalFormatting sqref="B25">
    <cfRule type="expression" dxfId="1249" priority="1250">
      <formula>$C25="Minggu"</formula>
    </cfRule>
  </conditionalFormatting>
  <conditionalFormatting sqref="B25">
    <cfRule type="expression" dxfId="1248" priority="1249">
      <formula>$C28="Minggu"</formula>
    </cfRule>
  </conditionalFormatting>
  <conditionalFormatting sqref="B25:B26">
    <cfRule type="expression" dxfId="1247" priority="1248">
      <formula>$C28="Minggu"</formula>
    </cfRule>
  </conditionalFormatting>
  <conditionalFormatting sqref="B24">
    <cfRule type="expression" dxfId="1246" priority="1247">
      <formula>$C24="Minggu"</formula>
    </cfRule>
  </conditionalFormatting>
  <conditionalFormatting sqref="B25">
    <cfRule type="expression" dxfId="1245" priority="1246">
      <formula>$C25="Minggu"</formula>
    </cfRule>
  </conditionalFormatting>
  <conditionalFormatting sqref="B25">
    <cfRule type="expression" dxfId="1244" priority="1245">
      <formula>$C28="Minggu"</formula>
    </cfRule>
  </conditionalFormatting>
  <conditionalFormatting sqref="B22">
    <cfRule type="expression" dxfId="1243" priority="1244">
      <formula>$C22="Minggu"</formula>
    </cfRule>
  </conditionalFormatting>
  <conditionalFormatting sqref="B22">
    <cfRule type="expression" dxfId="1242" priority="1243">
      <formula>$C25="Minggu"</formula>
    </cfRule>
  </conditionalFormatting>
  <conditionalFormatting sqref="B27">
    <cfRule type="expression" dxfId="1241" priority="1242">
      <formula>#REF!="Minggu"</formula>
    </cfRule>
  </conditionalFormatting>
  <conditionalFormatting sqref="B27">
    <cfRule type="expression" dxfId="1240" priority="1241">
      <formula>$C27="Minggu"</formula>
    </cfRule>
  </conditionalFormatting>
  <conditionalFormatting sqref="B27">
    <cfRule type="expression" dxfId="1239" priority="1240">
      <formula>$C30="Minggu"</formula>
    </cfRule>
  </conditionalFormatting>
  <conditionalFormatting sqref="B27">
    <cfRule type="expression" dxfId="1238" priority="1239">
      <formula>$C27="Minggu"</formula>
    </cfRule>
  </conditionalFormatting>
  <conditionalFormatting sqref="B32">
    <cfRule type="expression" dxfId="1237" priority="1238">
      <formula>$C32="Minggu"</formula>
    </cfRule>
  </conditionalFormatting>
  <conditionalFormatting sqref="B32">
    <cfRule type="expression" dxfId="1236" priority="1237">
      <formula>$C35="Minggu"</formula>
    </cfRule>
  </conditionalFormatting>
  <conditionalFormatting sqref="B33 B31">
    <cfRule type="expression" dxfId="1235" priority="1236">
      <formula>#REF!="Minggu"</formula>
    </cfRule>
  </conditionalFormatting>
  <conditionalFormatting sqref="B32">
    <cfRule type="expression" dxfId="1234" priority="1235">
      <formula>$C32="Minggu"</formula>
    </cfRule>
  </conditionalFormatting>
  <conditionalFormatting sqref="B32">
    <cfRule type="expression" dxfId="1233" priority="1234">
      <formula>$C35="Minggu"</formula>
    </cfRule>
  </conditionalFormatting>
  <conditionalFormatting sqref="B32">
    <cfRule type="expression" dxfId="1232" priority="1233">
      <formula>$C32="Minggu"</formula>
    </cfRule>
  </conditionalFormatting>
  <conditionalFormatting sqref="B32">
    <cfRule type="expression" dxfId="1231" priority="1232">
      <formula>$C35="Minggu"</formula>
    </cfRule>
  </conditionalFormatting>
  <conditionalFormatting sqref="B33">
    <cfRule type="expression" dxfId="1230" priority="1231">
      <formula>$C33="Minggu"</formula>
    </cfRule>
  </conditionalFormatting>
  <conditionalFormatting sqref="B31">
    <cfRule type="expression" dxfId="1229" priority="1230">
      <formula>$C31="Minggu"</formula>
    </cfRule>
  </conditionalFormatting>
  <conditionalFormatting sqref="B31">
    <cfRule type="expression" dxfId="1228" priority="1229">
      <formula>$C34="Minggu"</formula>
    </cfRule>
  </conditionalFormatting>
  <conditionalFormatting sqref="B32">
    <cfRule type="expression" dxfId="1227" priority="1228">
      <formula>$C32="Minggu"</formula>
    </cfRule>
  </conditionalFormatting>
  <conditionalFormatting sqref="B32">
    <cfRule type="expression" dxfId="1226" priority="1227">
      <formula>$C35="Minggu"</formula>
    </cfRule>
  </conditionalFormatting>
  <conditionalFormatting sqref="B32:B33">
    <cfRule type="expression" dxfId="1225" priority="1226">
      <formula>$C35="Minggu"</formula>
    </cfRule>
  </conditionalFormatting>
  <conditionalFormatting sqref="B31">
    <cfRule type="expression" dxfId="1224" priority="1225">
      <formula>$C31="Minggu"</formula>
    </cfRule>
  </conditionalFormatting>
  <conditionalFormatting sqref="B32">
    <cfRule type="expression" dxfId="1223" priority="1224">
      <formula>$C32="Minggu"</formula>
    </cfRule>
  </conditionalFormatting>
  <conditionalFormatting sqref="B32">
    <cfRule type="expression" dxfId="1222" priority="1223">
      <formula>$C35="Minggu"</formula>
    </cfRule>
  </conditionalFormatting>
  <conditionalFormatting sqref="B29">
    <cfRule type="expression" dxfId="1221" priority="1222">
      <formula>$C29="Minggu"</formula>
    </cfRule>
  </conditionalFormatting>
  <conditionalFormatting sqref="B29">
    <cfRule type="expression" dxfId="1220" priority="1221">
      <formula>$C32="Minggu"</formula>
    </cfRule>
  </conditionalFormatting>
  <conditionalFormatting sqref="B34">
    <cfRule type="expression" dxfId="1219" priority="1220">
      <formula>#REF!="Minggu"</formula>
    </cfRule>
  </conditionalFormatting>
  <conditionalFormatting sqref="B34">
    <cfRule type="expression" dxfId="1218" priority="1219">
      <formula>$C34="Minggu"</formula>
    </cfRule>
  </conditionalFormatting>
  <conditionalFormatting sqref="B34">
    <cfRule type="expression" dxfId="1217" priority="1218">
      <formula>$C37="Minggu"</formula>
    </cfRule>
  </conditionalFormatting>
  <conditionalFormatting sqref="B34">
    <cfRule type="expression" dxfId="1216" priority="1217">
      <formula>$C34="Minggu"</formula>
    </cfRule>
  </conditionalFormatting>
  <conditionalFormatting sqref="B39">
    <cfRule type="expression" dxfId="1215" priority="1216">
      <formula>$C39="Minggu"</formula>
    </cfRule>
  </conditionalFormatting>
  <conditionalFormatting sqref="B39">
    <cfRule type="expression" dxfId="1214" priority="1215">
      <formula>$C42="Minggu"</formula>
    </cfRule>
  </conditionalFormatting>
  <conditionalFormatting sqref="B40 B38">
    <cfRule type="expression" dxfId="1213" priority="1214">
      <formula>#REF!="Minggu"</formula>
    </cfRule>
  </conditionalFormatting>
  <conditionalFormatting sqref="B39">
    <cfRule type="expression" dxfId="1212" priority="1213">
      <formula>$C39="Minggu"</formula>
    </cfRule>
  </conditionalFormatting>
  <conditionalFormatting sqref="B39">
    <cfRule type="expression" dxfId="1211" priority="1212">
      <formula>$C42="Minggu"</formula>
    </cfRule>
  </conditionalFormatting>
  <conditionalFormatting sqref="B39">
    <cfRule type="expression" dxfId="1210" priority="1211">
      <formula>$C39="Minggu"</formula>
    </cfRule>
  </conditionalFormatting>
  <conditionalFormatting sqref="B39">
    <cfRule type="expression" dxfId="1209" priority="1210">
      <formula>$C42="Minggu"</formula>
    </cfRule>
  </conditionalFormatting>
  <conditionalFormatting sqref="B40">
    <cfRule type="expression" dxfId="1208" priority="1209">
      <formula>$C40="Minggu"</formula>
    </cfRule>
  </conditionalFormatting>
  <conditionalFormatting sqref="B38">
    <cfRule type="expression" dxfId="1207" priority="1208">
      <formula>$C38="Minggu"</formula>
    </cfRule>
  </conditionalFormatting>
  <conditionalFormatting sqref="B38">
    <cfRule type="expression" dxfId="1206" priority="1207">
      <formula>$C41="Minggu"</formula>
    </cfRule>
  </conditionalFormatting>
  <conditionalFormatting sqref="B39">
    <cfRule type="expression" dxfId="1205" priority="1206">
      <formula>$C39="Minggu"</formula>
    </cfRule>
  </conditionalFormatting>
  <conditionalFormatting sqref="B39">
    <cfRule type="expression" dxfId="1204" priority="1205">
      <formula>$C42="Minggu"</formula>
    </cfRule>
  </conditionalFormatting>
  <conditionalFormatting sqref="B39:B40">
    <cfRule type="expression" dxfId="1203" priority="1204">
      <formula>$C42="Minggu"</formula>
    </cfRule>
  </conditionalFormatting>
  <conditionalFormatting sqref="B38">
    <cfRule type="expression" dxfId="1202" priority="1203">
      <formula>$C38="Minggu"</formula>
    </cfRule>
  </conditionalFormatting>
  <conditionalFormatting sqref="B39">
    <cfRule type="expression" dxfId="1201" priority="1202">
      <formula>$C39="Minggu"</formula>
    </cfRule>
  </conditionalFormatting>
  <conditionalFormatting sqref="B39">
    <cfRule type="expression" dxfId="1200" priority="1201">
      <formula>$C42="Minggu"</formula>
    </cfRule>
  </conditionalFormatting>
  <conditionalFormatting sqref="B36">
    <cfRule type="expression" dxfId="1199" priority="1200">
      <formula>$C36="Minggu"</formula>
    </cfRule>
  </conditionalFormatting>
  <conditionalFormatting sqref="B36">
    <cfRule type="expression" dxfId="1198" priority="1199">
      <formula>$C39="Minggu"</formula>
    </cfRule>
  </conditionalFormatting>
  <conditionalFormatting sqref="G14:H14">
    <cfRule type="expression" dxfId="1197" priority="1198">
      <formula>$C14="Minggu"</formula>
    </cfRule>
  </conditionalFormatting>
  <conditionalFormatting sqref="G14">
    <cfRule type="expression" dxfId="1196" priority="1197">
      <formula>$C14="Minggu"</formula>
    </cfRule>
  </conditionalFormatting>
  <conditionalFormatting sqref="G14:H14">
    <cfRule type="expression" dxfId="1195" priority="1196">
      <formula>$C14="Minggu"</formula>
    </cfRule>
  </conditionalFormatting>
  <conditionalFormatting sqref="G14">
    <cfRule type="expression" dxfId="1194" priority="1195">
      <formula>$C14="Minggu"</formula>
    </cfRule>
  </conditionalFormatting>
  <conditionalFormatting sqref="G14">
    <cfRule type="expression" dxfId="1193" priority="1194">
      <formula>$C14="Minggu"</formula>
    </cfRule>
  </conditionalFormatting>
  <conditionalFormatting sqref="G14">
    <cfRule type="expression" dxfId="1192" priority="1193">
      <formula>$C14="Minggu"</formula>
    </cfRule>
  </conditionalFormatting>
  <conditionalFormatting sqref="H14">
    <cfRule type="expression" dxfId="1191" priority="1192">
      <formula>$C14="Minggu"</formula>
    </cfRule>
  </conditionalFormatting>
  <conditionalFormatting sqref="H14">
    <cfRule type="expression" dxfId="1190" priority="1191">
      <formula>$C14="Minggu"</formula>
    </cfRule>
  </conditionalFormatting>
  <conditionalFormatting sqref="H14">
    <cfRule type="expression" dxfId="1189" priority="1190">
      <formula>$C14="Minggu"</formula>
    </cfRule>
  </conditionalFormatting>
  <conditionalFormatting sqref="G14">
    <cfRule type="expression" dxfId="1188" priority="1189">
      <formula>$C17="Minggu"</formula>
    </cfRule>
  </conditionalFormatting>
  <conditionalFormatting sqref="H14">
    <cfRule type="expression" dxfId="1187" priority="1188">
      <formula>$C14="Minggu"</formula>
    </cfRule>
  </conditionalFormatting>
  <conditionalFormatting sqref="G14">
    <cfRule type="expression" dxfId="1186" priority="1187">
      <formula>$C17="Minggu"</formula>
    </cfRule>
  </conditionalFormatting>
  <conditionalFormatting sqref="G14">
    <cfRule type="expression" dxfId="1185" priority="1186">
      <formula>$C17="Minggu"</formula>
    </cfRule>
  </conditionalFormatting>
  <conditionalFormatting sqref="G14">
    <cfRule type="expression" dxfId="1184" priority="1185">
      <formula>$C17="Minggu"</formula>
    </cfRule>
  </conditionalFormatting>
  <conditionalFormatting sqref="G14">
    <cfRule type="expression" dxfId="1183" priority="1184">
      <formula>$C17="Minggu"</formula>
    </cfRule>
  </conditionalFormatting>
  <conditionalFormatting sqref="G14">
    <cfRule type="expression" dxfId="1182" priority="1183">
      <formula>$C17="Minggu"</formula>
    </cfRule>
  </conditionalFormatting>
  <conditionalFormatting sqref="H14">
    <cfRule type="expression" dxfId="1181" priority="1182">
      <formula>$C14="Minggu"</formula>
    </cfRule>
  </conditionalFormatting>
  <conditionalFormatting sqref="H14">
    <cfRule type="expression" dxfId="1180" priority="1181">
      <formula>$C14="Minggu"</formula>
    </cfRule>
  </conditionalFormatting>
  <conditionalFormatting sqref="H14">
    <cfRule type="expression" dxfId="1179" priority="1180">
      <formula>$C14="Minggu"</formula>
    </cfRule>
  </conditionalFormatting>
  <conditionalFormatting sqref="H14">
    <cfRule type="expression" dxfId="1178" priority="1179">
      <formula>$C14="Minggu"</formula>
    </cfRule>
  </conditionalFormatting>
  <conditionalFormatting sqref="H15">
    <cfRule type="expression" dxfId="1177" priority="1178">
      <formula>$C15="Minggu"</formula>
    </cfRule>
  </conditionalFormatting>
  <conditionalFormatting sqref="G15">
    <cfRule type="expression" dxfId="1176" priority="1177">
      <formula>$C15="Minggu"</formula>
    </cfRule>
  </conditionalFormatting>
  <conditionalFormatting sqref="G15">
    <cfRule type="expression" dxfId="1175" priority="1176">
      <formula>$C15="Minggu"</formula>
    </cfRule>
  </conditionalFormatting>
  <conditionalFormatting sqref="H15">
    <cfRule type="expression" dxfId="1174" priority="1175">
      <formula>$C15="Minggu"</formula>
    </cfRule>
  </conditionalFormatting>
  <conditionalFormatting sqref="G15">
    <cfRule type="expression" dxfId="1173" priority="1174">
      <formula>$C18="Minggu"</formula>
    </cfRule>
  </conditionalFormatting>
  <conditionalFormatting sqref="H15">
    <cfRule type="expression" dxfId="1172" priority="1173">
      <formula>$C15="Minggu"</formula>
    </cfRule>
  </conditionalFormatting>
  <conditionalFormatting sqref="G15">
    <cfRule type="expression" dxfId="1171" priority="1172">
      <formula>$C18="Minggu"</formula>
    </cfRule>
  </conditionalFormatting>
  <conditionalFormatting sqref="H15">
    <cfRule type="expression" dxfId="1170" priority="1171">
      <formula>$C15="Minggu"</formula>
    </cfRule>
  </conditionalFormatting>
  <conditionalFormatting sqref="G15">
    <cfRule type="expression" dxfId="1169" priority="1170">
      <formula>$C18="Minggu"</formula>
    </cfRule>
  </conditionalFormatting>
  <conditionalFormatting sqref="G15">
    <cfRule type="expression" dxfId="1168" priority="1169">
      <formula>$C18="Minggu"</formula>
    </cfRule>
  </conditionalFormatting>
  <conditionalFormatting sqref="G15">
    <cfRule type="expression" dxfId="1167" priority="1168">
      <formula>$C18="Minggu"</formula>
    </cfRule>
  </conditionalFormatting>
  <conditionalFormatting sqref="G15">
    <cfRule type="expression" dxfId="1166" priority="1167">
      <formula>$C18="Minggu"</formula>
    </cfRule>
  </conditionalFormatting>
  <conditionalFormatting sqref="G16">
    <cfRule type="expression" dxfId="1165" priority="1166">
      <formula>$C16="Minggu"</formula>
    </cfRule>
  </conditionalFormatting>
  <conditionalFormatting sqref="H16">
    <cfRule type="expression" dxfId="1164" priority="1165">
      <formula>$C16="Minggu"</formula>
    </cfRule>
  </conditionalFormatting>
  <conditionalFormatting sqref="G16">
    <cfRule type="expression" dxfId="1163" priority="1164">
      <formula>$C16="Minggu"</formula>
    </cfRule>
  </conditionalFormatting>
  <conditionalFormatting sqref="G16:H16">
    <cfRule type="expression" dxfId="1162" priority="1163">
      <formula>$C16="Minggu"</formula>
    </cfRule>
  </conditionalFormatting>
  <conditionalFormatting sqref="H16">
    <cfRule type="expression" dxfId="1161" priority="1162">
      <formula>$C16="Minggu"</formula>
    </cfRule>
  </conditionalFormatting>
  <conditionalFormatting sqref="G16">
    <cfRule type="expression" dxfId="1160" priority="1161">
      <formula>$C19="Minggu"</formula>
    </cfRule>
  </conditionalFormatting>
  <conditionalFormatting sqref="H16">
    <cfRule type="expression" dxfId="1159" priority="1160">
      <formula>$C16="Minggu"</formula>
    </cfRule>
  </conditionalFormatting>
  <conditionalFormatting sqref="G16">
    <cfRule type="expression" dxfId="1158" priority="1159">
      <formula>$C19="Minggu"</formula>
    </cfRule>
  </conditionalFormatting>
  <conditionalFormatting sqref="G16">
    <cfRule type="expression" dxfId="1157" priority="1158">
      <formula>$C19="Minggu"</formula>
    </cfRule>
  </conditionalFormatting>
  <conditionalFormatting sqref="G16">
    <cfRule type="expression" dxfId="1156" priority="1157">
      <formula>$C19="Minggu"</formula>
    </cfRule>
  </conditionalFormatting>
  <conditionalFormatting sqref="G16">
    <cfRule type="expression" dxfId="1155" priority="1156">
      <formula>$C19="Minggu"</formula>
    </cfRule>
  </conditionalFormatting>
  <conditionalFormatting sqref="H16">
    <cfRule type="expression" dxfId="1154" priority="1155">
      <formula>$C16="Minggu"</formula>
    </cfRule>
  </conditionalFormatting>
  <conditionalFormatting sqref="H16">
    <cfRule type="expression" dxfId="1153" priority="1154">
      <formula>$C16="Minggu"</formula>
    </cfRule>
  </conditionalFormatting>
  <conditionalFormatting sqref="H16">
    <cfRule type="expression" dxfId="1152" priority="1153">
      <formula>$C16="Minggu"</formula>
    </cfRule>
  </conditionalFormatting>
  <conditionalFormatting sqref="G16">
    <cfRule type="expression" dxfId="1151" priority="1152">
      <formula>$C19="Minggu"</formula>
    </cfRule>
  </conditionalFormatting>
  <conditionalFormatting sqref="G16">
    <cfRule type="expression" dxfId="1150" priority="1151">
      <formula>$C16="Minggu"</formula>
    </cfRule>
  </conditionalFormatting>
  <conditionalFormatting sqref="G16">
    <cfRule type="expression" dxfId="1149" priority="1150">
      <formula>$C19="Minggu"</formula>
    </cfRule>
  </conditionalFormatting>
  <conditionalFormatting sqref="G16">
    <cfRule type="expression" dxfId="1148" priority="1149">
      <formula>$C19="Minggu"</formula>
    </cfRule>
  </conditionalFormatting>
  <conditionalFormatting sqref="G16">
    <cfRule type="expression" dxfId="1147" priority="1148">
      <formula>$C16="Minggu"</formula>
    </cfRule>
  </conditionalFormatting>
  <conditionalFormatting sqref="G16">
    <cfRule type="expression" dxfId="1146" priority="1147">
      <formula>$C19="Minggu"</formula>
    </cfRule>
  </conditionalFormatting>
  <conditionalFormatting sqref="G17:H17">
    <cfRule type="expression" dxfId="1145" priority="1146">
      <formula>$C17="Minggu"</formula>
    </cfRule>
  </conditionalFormatting>
  <conditionalFormatting sqref="G17">
    <cfRule type="expression" dxfId="1144" priority="1145">
      <formula>$C17="Minggu"</formula>
    </cfRule>
  </conditionalFormatting>
  <conditionalFormatting sqref="G17:H17">
    <cfRule type="expression" dxfId="1143" priority="1144">
      <formula>$C17="Minggu"</formula>
    </cfRule>
  </conditionalFormatting>
  <conditionalFormatting sqref="H17">
    <cfRule type="expression" dxfId="1142" priority="1143">
      <formula>$C17="Minggu"</formula>
    </cfRule>
  </conditionalFormatting>
  <conditionalFormatting sqref="G17">
    <cfRule type="expression" dxfId="1141" priority="1142">
      <formula>$C20="Minggu"</formula>
    </cfRule>
  </conditionalFormatting>
  <conditionalFormatting sqref="H17">
    <cfRule type="expression" dxfId="1140" priority="1141">
      <formula>$C17="Minggu"</formula>
    </cfRule>
  </conditionalFormatting>
  <conditionalFormatting sqref="G17">
    <cfRule type="expression" dxfId="1139" priority="1140">
      <formula>$C20="Minggu"</formula>
    </cfRule>
  </conditionalFormatting>
  <conditionalFormatting sqref="H17">
    <cfRule type="expression" dxfId="1138" priority="1139">
      <formula>$C17="Minggu"</formula>
    </cfRule>
  </conditionalFormatting>
  <conditionalFormatting sqref="G17">
    <cfRule type="expression" dxfId="1137" priority="1138">
      <formula>$C20="Minggu"</formula>
    </cfRule>
  </conditionalFormatting>
  <conditionalFormatting sqref="H17">
    <cfRule type="expression" dxfId="1136" priority="1137">
      <formula>$C17="Minggu"</formula>
    </cfRule>
  </conditionalFormatting>
  <conditionalFormatting sqref="G17">
    <cfRule type="expression" dxfId="1135" priority="1136">
      <formula>$C20="Minggu"</formula>
    </cfRule>
  </conditionalFormatting>
  <conditionalFormatting sqref="G17">
    <cfRule type="expression" dxfId="1134" priority="1135">
      <formula>$C20="Minggu"</formula>
    </cfRule>
  </conditionalFormatting>
  <conditionalFormatting sqref="G17">
    <cfRule type="expression" dxfId="1133" priority="1134">
      <formula>$C20="Minggu"</formula>
    </cfRule>
  </conditionalFormatting>
  <conditionalFormatting sqref="G17">
    <cfRule type="expression" dxfId="1132" priority="1133">
      <formula>$C20="Minggu"</formula>
    </cfRule>
  </conditionalFormatting>
  <conditionalFormatting sqref="G17">
    <cfRule type="expression" dxfId="1131" priority="1132">
      <formula>$C20="Minggu"</formula>
    </cfRule>
  </conditionalFormatting>
  <conditionalFormatting sqref="G18">
    <cfRule type="expression" dxfId="1130" priority="1131">
      <formula>$C18="Minggu"</formula>
    </cfRule>
  </conditionalFormatting>
  <conditionalFormatting sqref="H18">
    <cfRule type="expression" dxfId="1129" priority="1130">
      <formula>$C18="Minggu"</formula>
    </cfRule>
  </conditionalFormatting>
  <conditionalFormatting sqref="G18">
    <cfRule type="expression" dxfId="1128" priority="1129">
      <formula>$C21="Minggu"</formula>
    </cfRule>
  </conditionalFormatting>
  <conditionalFormatting sqref="H18">
    <cfRule type="expression" dxfId="1127" priority="1128">
      <formula>$C18="Minggu"</formula>
    </cfRule>
  </conditionalFormatting>
  <conditionalFormatting sqref="G18">
    <cfRule type="expression" dxfId="1126" priority="1127">
      <formula>$C21="Minggu"</formula>
    </cfRule>
  </conditionalFormatting>
  <conditionalFormatting sqref="G18">
    <cfRule type="expression" dxfId="1125" priority="1126">
      <formula>$C18="Minggu"</formula>
    </cfRule>
  </conditionalFormatting>
  <conditionalFormatting sqref="H18">
    <cfRule type="expression" dxfId="1124" priority="1125">
      <formula>$C18="Minggu"</formula>
    </cfRule>
  </conditionalFormatting>
  <conditionalFormatting sqref="G18">
    <cfRule type="expression" dxfId="1123" priority="1124">
      <formula>$C21="Minggu"</formula>
    </cfRule>
  </conditionalFormatting>
  <conditionalFormatting sqref="H18">
    <cfRule type="expression" dxfId="1122" priority="1123">
      <formula>$C18="Minggu"</formula>
    </cfRule>
  </conditionalFormatting>
  <conditionalFormatting sqref="G18">
    <cfRule type="expression" dxfId="1121" priority="1122">
      <formula>$C21="Minggu"</formula>
    </cfRule>
  </conditionalFormatting>
  <conditionalFormatting sqref="H18">
    <cfRule type="expression" dxfId="1120" priority="1121">
      <formula>$C18="Minggu"</formula>
    </cfRule>
  </conditionalFormatting>
  <conditionalFormatting sqref="G18">
    <cfRule type="expression" dxfId="1119" priority="1120">
      <formula>$C21="Minggu"</formula>
    </cfRule>
  </conditionalFormatting>
  <conditionalFormatting sqref="G18">
    <cfRule type="expression" dxfId="1118" priority="1119">
      <formula>$C21="Minggu"</formula>
    </cfRule>
  </conditionalFormatting>
  <conditionalFormatting sqref="G18">
    <cfRule type="expression" dxfId="1117" priority="1118">
      <formula>$C21="Minggu"</formula>
    </cfRule>
  </conditionalFormatting>
  <conditionalFormatting sqref="G18">
    <cfRule type="expression" dxfId="1116" priority="1117">
      <formula>$C21="Minggu"</formula>
    </cfRule>
  </conditionalFormatting>
  <conditionalFormatting sqref="G18">
    <cfRule type="expression" dxfId="1115" priority="1116">
      <formula>$C21="Minggu"</formula>
    </cfRule>
  </conditionalFormatting>
  <conditionalFormatting sqref="G18">
    <cfRule type="expression" dxfId="1114" priority="1115">
      <formula>$C21="Minggu"</formula>
    </cfRule>
  </conditionalFormatting>
  <conditionalFormatting sqref="G18">
    <cfRule type="expression" dxfId="1113" priority="1114">
      <formula>#REF!="Minggu"</formula>
    </cfRule>
  </conditionalFormatting>
  <conditionalFormatting sqref="G18">
    <cfRule type="expression" dxfId="1112" priority="1113">
      <formula>$C18="Minggu"</formula>
    </cfRule>
  </conditionalFormatting>
  <conditionalFormatting sqref="G18">
    <cfRule type="expression" dxfId="1111" priority="1112">
      <formula>$C21="Minggu"</formula>
    </cfRule>
  </conditionalFormatting>
  <conditionalFormatting sqref="G18">
    <cfRule type="expression" dxfId="1110" priority="1111">
      <formula>$C18="Minggu"</formula>
    </cfRule>
  </conditionalFormatting>
  <conditionalFormatting sqref="G18">
    <cfRule type="expression" dxfId="1109" priority="1110">
      <formula>$C21="Minggu"</formula>
    </cfRule>
  </conditionalFormatting>
  <conditionalFormatting sqref="G18">
    <cfRule type="expression" dxfId="1108" priority="1109">
      <formula>#REF!="Minggu"</formula>
    </cfRule>
  </conditionalFormatting>
  <conditionalFormatting sqref="G18">
    <cfRule type="expression" dxfId="1107" priority="1108">
      <formula>$C18="Minggu"</formula>
    </cfRule>
  </conditionalFormatting>
  <conditionalFormatting sqref="G18">
    <cfRule type="expression" dxfId="1106" priority="1107">
      <formula>$C21="Minggu"</formula>
    </cfRule>
  </conditionalFormatting>
  <conditionalFormatting sqref="G18">
    <cfRule type="expression" dxfId="1105" priority="1106">
      <formula>$C18="Minggu"</formula>
    </cfRule>
  </conditionalFormatting>
  <conditionalFormatting sqref="G21:H21">
    <cfRule type="expression" dxfId="1104" priority="1105">
      <formula>$C21="Minggu"</formula>
    </cfRule>
  </conditionalFormatting>
  <conditionalFormatting sqref="G21">
    <cfRule type="expression" dxfId="1103" priority="1104">
      <formula>$C21="Minggu"</formula>
    </cfRule>
  </conditionalFormatting>
  <conditionalFormatting sqref="G21:H21">
    <cfRule type="expression" dxfId="1102" priority="1103">
      <formula>$C21="Minggu"</formula>
    </cfRule>
  </conditionalFormatting>
  <conditionalFormatting sqref="H21">
    <cfRule type="expression" dxfId="1101" priority="1102">
      <formula>$C21="Minggu"</formula>
    </cfRule>
  </conditionalFormatting>
  <conditionalFormatting sqref="G21">
    <cfRule type="expression" dxfId="1100" priority="1101">
      <formula>$C24="Minggu"</formula>
    </cfRule>
  </conditionalFormatting>
  <conditionalFormatting sqref="H21">
    <cfRule type="expression" dxfId="1099" priority="1100">
      <formula>$C21="Minggu"</formula>
    </cfRule>
  </conditionalFormatting>
  <conditionalFormatting sqref="H21">
    <cfRule type="expression" dxfId="1098" priority="1099">
      <formula>$C21="Minggu"</formula>
    </cfRule>
  </conditionalFormatting>
  <conditionalFormatting sqref="H21">
    <cfRule type="expression" dxfId="1097" priority="1098">
      <formula>$C21="Minggu"</formula>
    </cfRule>
  </conditionalFormatting>
  <conditionalFormatting sqref="G21">
    <cfRule type="expression" dxfId="1096" priority="1097">
      <formula>$C24="Minggu"</formula>
    </cfRule>
  </conditionalFormatting>
  <conditionalFormatting sqref="G21">
    <cfRule type="expression" dxfId="1095" priority="1096">
      <formula>$C24="Minggu"</formula>
    </cfRule>
  </conditionalFormatting>
  <conditionalFormatting sqref="G21">
    <cfRule type="expression" dxfId="1094" priority="1095">
      <formula>$C24="Minggu"</formula>
    </cfRule>
  </conditionalFormatting>
  <conditionalFormatting sqref="H21">
    <cfRule type="expression" dxfId="1093" priority="1094">
      <formula>$C21="Minggu"</formula>
    </cfRule>
  </conditionalFormatting>
  <conditionalFormatting sqref="G21">
    <cfRule type="expression" dxfId="1092" priority="1093">
      <formula>$C24="Minggu"</formula>
    </cfRule>
  </conditionalFormatting>
  <conditionalFormatting sqref="H21">
    <cfRule type="expression" dxfId="1091" priority="1092">
      <formula>$C21="Minggu"</formula>
    </cfRule>
  </conditionalFormatting>
  <conditionalFormatting sqref="H21">
    <cfRule type="expression" dxfId="1090" priority="1091">
      <formula>$C21="Minggu"</formula>
    </cfRule>
  </conditionalFormatting>
  <conditionalFormatting sqref="G21">
    <cfRule type="expression" dxfId="1089" priority="1090">
      <formula>$C21="Minggu"</formula>
    </cfRule>
  </conditionalFormatting>
  <conditionalFormatting sqref="G21">
    <cfRule type="expression" dxfId="1088" priority="1089">
      <formula>$C24="Minggu"</formula>
    </cfRule>
  </conditionalFormatting>
  <conditionalFormatting sqref="G21">
    <cfRule type="expression" dxfId="1087" priority="1088">
      <formula>$C21="Minggu"</formula>
    </cfRule>
  </conditionalFormatting>
  <conditionalFormatting sqref="G22:H22">
    <cfRule type="expression" dxfId="1086" priority="1087">
      <formula>$C22="Minggu"</formula>
    </cfRule>
  </conditionalFormatting>
  <conditionalFormatting sqref="G22">
    <cfRule type="expression" dxfId="1085" priority="1086">
      <formula>$C22="Minggu"</formula>
    </cfRule>
  </conditionalFormatting>
  <conditionalFormatting sqref="G22">
    <cfRule type="expression" dxfId="1084" priority="1085">
      <formula>$C22="Minggu"</formula>
    </cfRule>
  </conditionalFormatting>
  <conditionalFormatting sqref="G22">
    <cfRule type="expression" dxfId="1083" priority="1084">
      <formula>$C22="Minggu"</formula>
    </cfRule>
  </conditionalFormatting>
  <conditionalFormatting sqref="G22">
    <cfRule type="expression" dxfId="1082" priority="1083">
      <formula>$C22="Minggu"</formula>
    </cfRule>
  </conditionalFormatting>
  <conditionalFormatting sqref="H22">
    <cfRule type="expression" dxfId="1081" priority="1082">
      <formula>$C22="Minggu"</formula>
    </cfRule>
  </conditionalFormatting>
  <conditionalFormatting sqref="G22">
    <cfRule type="expression" dxfId="1080" priority="1081">
      <formula>$C25="Minggu"</formula>
    </cfRule>
  </conditionalFormatting>
  <conditionalFormatting sqref="H22">
    <cfRule type="expression" dxfId="1079" priority="1080">
      <formula>$C22="Minggu"</formula>
    </cfRule>
  </conditionalFormatting>
  <conditionalFormatting sqref="G22">
    <cfRule type="expression" dxfId="1078" priority="1079">
      <formula>$C25="Minggu"</formula>
    </cfRule>
  </conditionalFormatting>
  <conditionalFormatting sqref="G22">
    <cfRule type="expression" dxfId="1077" priority="1078">
      <formula>$C25="Minggu"</formula>
    </cfRule>
  </conditionalFormatting>
  <conditionalFormatting sqref="G22">
    <cfRule type="expression" dxfId="1076" priority="1077">
      <formula>$C25="Minggu"</formula>
    </cfRule>
  </conditionalFormatting>
  <conditionalFormatting sqref="H22">
    <cfRule type="expression" dxfId="1075" priority="1076">
      <formula>$C22="Minggu"</formula>
    </cfRule>
  </conditionalFormatting>
  <conditionalFormatting sqref="G22">
    <cfRule type="expression" dxfId="1074" priority="1075">
      <formula>$C25="Minggu"</formula>
    </cfRule>
  </conditionalFormatting>
  <conditionalFormatting sqref="H22">
    <cfRule type="expression" dxfId="1073" priority="1074">
      <formula>$C22="Minggu"</formula>
    </cfRule>
  </conditionalFormatting>
  <conditionalFormatting sqref="G22">
    <cfRule type="expression" dxfId="1072" priority="1073">
      <formula>$C25="Minggu"</formula>
    </cfRule>
  </conditionalFormatting>
  <conditionalFormatting sqref="G22">
    <cfRule type="expression" dxfId="1071" priority="1072">
      <formula>$C22="Minggu"</formula>
    </cfRule>
  </conditionalFormatting>
  <conditionalFormatting sqref="G22">
    <cfRule type="expression" dxfId="1070" priority="1071">
      <formula>$C25="Minggu"</formula>
    </cfRule>
  </conditionalFormatting>
  <conditionalFormatting sqref="H22">
    <cfRule type="expression" dxfId="1069" priority="1070">
      <formula>$C22="Minggu"</formula>
    </cfRule>
  </conditionalFormatting>
  <conditionalFormatting sqref="G22">
    <cfRule type="expression" dxfId="1068" priority="1069">
      <formula>$C25="Minggu"</formula>
    </cfRule>
  </conditionalFormatting>
  <conditionalFormatting sqref="H22">
    <cfRule type="expression" dxfId="1067" priority="1068">
      <formula>$C22="Minggu"</formula>
    </cfRule>
  </conditionalFormatting>
  <conditionalFormatting sqref="H22">
    <cfRule type="expression" dxfId="1066" priority="1067">
      <formula>$C22="Minggu"</formula>
    </cfRule>
  </conditionalFormatting>
  <conditionalFormatting sqref="G22">
    <cfRule type="expression" dxfId="1065" priority="1066">
      <formula>$C22="Minggu"</formula>
    </cfRule>
  </conditionalFormatting>
  <conditionalFormatting sqref="G22">
    <cfRule type="expression" dxfId="1064" priority="1065">
      <formula>$C25="Minggu"</formula>
    </cfRule>
  </conditionalFormatting>
  <conditionalFormatting sqref="G22">
    <cfRule type="expression" dxfId="1063" priority="1064">
      <formula>$C22="Minggu"</formula>
    </cfRule>
  </conditionalFormatting>
  <conditionalFormatting sqref="G22">
    <cfRule type="expression" dxfId="1062" priority="1063">
      <formula>$C25="Minggu"</formula>
    </cfRule>
  </conditionalFormatting>
  <conditionalFormatting sqref="G22">
    <cfRule type="expression" dxfId="1061" priority="1062">
      <formula>$C25="Minggu"</formula>
    </cfRule>
  </conditionalFormatting>
  <conditionalFormatting sqref="G22">
    <cfRule type="expression" dxfId="1060" priority="1061">
      <formula>$C22="Minggu"</formula>
    </cfRule>
  </conditionalFormatting>
  <conditionalFormatting sqref="G22">
    <cfRule type="expression" dxfId="1059" priority="1060">
      <formula>$C25="Minggu"</formula>
    </cfRule>
  </conditionalFormatting>
  <conditionalFormatting sqref="G23:H23">
    <cfRule type="expression" dxfId="1058" priority="1059">
      <formula>$C23="Minggu"</formula>
    </cfRule>
  </conditionalFormatting>
  <conditionalFormatting sqref="G23">
    <cfRule type="expression" dxfId="1057" priority="1058">
      <formula>$C23="Minggu"</formula>
    </cfRule>
  </conditionalFormatting>
  <conditionalFormatting sqref="G23:H23">
    <cfRule type="expression" dxfId="1056" priority="1057">
      <formula>$C23="Minggu"</formula>
    </cfRule>
  </conditionalFormatting>
  <conditionalFormatting sqref="H23">
    <cfRule type="expression" dxfId="1055" priority="1056">
      <formula>$C23="Minggu"</formula>
    </cfRule>
  </conditionalFormatting>
  <conditionalFormatting sqref="G23">
    <cfRule type="expression" dxfId="1054" priority="1055">
      <formula>$C26="Minggu"</formula>
    </cfRule>
  </conditionalFormatting>
  <conditionalFormatting sqref="G23">
    <cfRule type="expression" dxfId="1053" priority="1054">
      <formula>$C23="Minggu"</formula>
    </cfRule>
  </conditionalFormatting>
  <conditionalFormatting sqref="G23">
    <cfRule type="expression" dxfId="1052" priority="1053">
      <formula>$C23="Minggu"</formula>
    </cfRule>
  </conditionalFormatting>
  <conditionalFormatting sqref="G23">
    <cfRule type="expression" dxfId="1051" priority="1052">
      <formula>$C23="Minggu"</formula>
    </cfRule>
  </conditionalFormatting>
  <conditionalFormatting sqref="G23">
    <cfRule type="expression" dxfId="1050" priority="1051">
      <formula>$C26="Minggu"</formula>
    </cfRule>
  </conditionalFormatting>
  <conditionalFormatting sqref="H23">
    <cfRule type="expression" dxfId="1049" priority="1050">
      <formula>$C23="Minggu"</formula>
    </cfRule>
  </conditionalFormatting>
  <conditionalFormatting sqref="H23">
    <cfRule type="expression" dxfId="1048" priority="1049">
      <formula>$C23="Minggu"</formula>
    </cfRule>
  </conditionalFormatting>
  <conditionalFormatting sqref="H23">
    <cfRule type="expression" dxfId="1047" priority="1048">
      <formula>$C23="Minggu"</formula>
    </cfRule>
  </conditionalFormatting>
  <conditionalFormatting sqref="H23">
    <cfRule type="expression" dxfId="1046" priority="1047">
      <formula>$C23="Minggu"</formula>
    </cfRule>
  </conditionalFormatting>
  <conditionalFormatting sqref="H23">
    <cfRule type="expression" dxfId="1045" priority="1046">
      <formula>$C23="Minggu"</formula>
    </cfRule>
  </conditionalFormatting>
  <conditionalFormatting sqref="H23">
    <cfRule type="expression" dxfId="1044" priority="1045">
      <formula>$C23="Minggu"</formula>
    </cfRule>
  </conditionalFormatting>
  <conditionalFormatting sqref="H23">
    <cfRule type="expression" dxfId="1043" priority="1044">
      <formula>$C23="Minggu"</formula>
    </cfRule>
  </conditionalFormatting>
  <conditionalFormatting sqref="G23">
    <cfRule type="expression" dxfId="1042" priority="1043">
      <formula>$C26="Minggu"</formula>
    </cfRule>
  </conditionalFormatting>
  <conditionalFormatting sqref="G23">
    <cfRule type="expression" dxfId="1041" priority="1042">
      <formula>$C26="Minggu"</formula>
    </cfRule>
  </conditionalFormatting>
  <conditionalFormatting sqref="G23">
    <cfRule type="expression" dxfId="1040" priority="1041">
      <formula>$C26="Minggu"</formula>
    </cfRule>
  </conditionalFormatting>
  <conditionalFormatting sqref="G23">
    <cfRule type="expression" dxfId="1039" priority="1040">
      <formula>$C26="Minggu"</formula>
    </cfRule>
  </conditionalFormatting>
  <conditionalFormatting sqref="H23">
    <cfRule type="expression" dxfId="1038" priority="1039">
      <formula>$C23="Minggu"</formula>
    </cfRule>
  </conditionalFormatting>
  <conditionalFormatting sqref="G23">
    <cfRule type="expression" dxfId="1037" priority="1038">
      <formula>$C26="Minggu"</formula>
    </cfRule>
  </conditionalFormatting>
  <conditionalFormatting sqref="H23">
    <cfRule type="expression" dxfId="1036" priority="1037">
      <formula>$C23="Minggu"</formula>
    </cfRule>
  </conditionalFormatting>
  <conditionalFormatting sqref="G23">
    <cfRule type="expression" dxfId="1035" priority="1036">
      <formula>$C26="Minggu"</formula>
    </cfRule>
  </conditionalFormatting>
  <conditionalFormatting sqref="G23">
    <cfRule type="expression" dxfId="1034" priority="1035">
      <formula>$C26="Minggu"</formula>
    </cfRule>
  </conditionalFormatting>
  <conditionalFormatting sqref="H23">
    <cfRule type="expression" dxfId="1033" priority="1034">
      <formula>$C23="Minggu"</formula>
    </cfRule>
  </conditionalFormatting>
  <conditionalFormatting sqref="G23">
    <cfRule type="expression" dxfId="1032" priority="1033">
      <formula>$C23="Minggu"</formula>
    </cfRule>
  </conditionalFormatting>
  <conditionalFormatting sqref="G23">
    <cfRule type="expression" dxfId="1031" priority="1032">
      <formula>$C26="Minggu"</formula>
    </cfRule>
  </conditionalFormatting>
  <conditionalFormatting sqref="G23">
    <cfRule type="expression" dxfId="1030" priority="1031">
      <formula>$C26="Minggu"</formula>
    </cfRule>
  </conditionalFormatting>
  <conditionalFormatting sqref="G23">
    <cfRule type="expression" dxfId="1029" priority="1030">
      <formula>$C23="Minggu"</formula>
    </cfRule>
  </conditionalFormatting>
  <conditionalFormatting sqref="G23">
    <cfRule type="expression" dxfId="1028" priority="1029">
      <formula>$C26="Minggu"</formula>
    </cfRule>
  </conditionalFormatting>
  <conditionalFormatting sqref="G23">
    <cfRule type="expression" dxfId="1027" priority="1028">
      <formula>$C26="Minggu"</formula>
    </cfRule>
  </conditionalFormatting>
  <conditionalFormatting sqref="G23">
    <cfRule type="expression" dxfId="1026" priority="1027">
      <formula>$C26="Minggu"</formula>
    </cfRule>
  </conditionalFormatting>
  <conditionalFormatting sqref="G23">
    <cfRule type="expression" dxfId="1025" priority="1026">
      <formula>$C23="Minggu"</formula>
    </cfRule>
  </conditionalFormatting>
  <conditionalFormatting sqref="G23">
    <cfRule type="expression" dxfId="1024" priority="1025">
      <formula>$C26="Minggu"</formula>
    </cfRule>
  </conditionalFormatting>
  <conditionalFormatting sqref="G23">
    <cfRule type="expression" dxfId="1023" priority="1024">
      <formula>$C26="Minggu"</formula>
    </cfRule>
  </conditionalFormatting>
  <conditionalFormatting sqref="G23">
    <cfRule type="expression" dxfId="1022" priority="1023">
      <formula>#REF!="Minggu"</formula>
    </cfRule>
  </conditionalFormatting>
  <conditionalFormatting sqref="G23">
    <cfRule type="expression" dxfId="1021" priority="1022">
      <formula>$C23="Minggu"</formula>
    </cfRule>
  </conditionalFormatting>
  <conditionalFormatting sqref="G23">
    <cfRule type="expression" dxfId="1020" priority="1021">
      <formula>$C26="Minggu"</formula>
    </cfRule>
  </conditionalFormatting>
  <conditionalFormatting sqref="G23">
    <cfRule type="expression" dxfId="1019" priority="1020">
      <formula>$C23="Minggu"</formula>
    </cfRule>
  </conditionalFormatting>
  <conditionalFormatting sqref="G23">
    <cfRule type="expression" dxfId="1018" priority="1019">
      <formula>$C26="Minggu"</formula>
    </cfRule>
  </conditionalFormatting>
  <conditionalFormatting sqref="G23">
    <cfRule type="expression" dxfId="1017" priority="1018">
      <formula>$C23="Minggu"</formula>
    </cfRule>
  </conditionalFormatting>
  <conditionalFormatting sqref="G23">
    <cfRule type="expression" dxfId="1016" priority="1017">
      <formula>$C23="Minggu"</formula>
    </cfRule>
  </conditionalFormatting>
  <conditionalFormatting sqref="G23">
    <cfRule type="expression" dxfId="1015" priority="1016">
      <formula>$C26="Minggu"</formula>
    </cfRule>
  </conditionalFormatting>
  <conditionalFormatting sqref="G23">
    <cfRule type="expression" dxfId="1014" priority="1015">
      <formula>$C26="Minggu"</formula>
    </cfRule>
  </conditionalFormatting>
  <conditionalFormatting sqref="G23">
    <cfRule type="expression" dxfId="1013" priority="1014">
      <formula>$C23="Minggu"</formula>
    </cfRule>
  </conditionalFormatting>
  <conditionalFormatting sqref="G23">
    <cfRule type="expression" dxfId="1012" priority="1013">
      <formula>$C26="Minggu"</formula>
    </cfRule>
  </conditionalFormatting>
  <conditionalFormatting sqref="G23">
    <cfRule type="expression" dxfId="1011" priority="1012">
      <formula>$C23="Minggu"</formula>
    </cfRule>
  </conditionalFormatting>
  <conditionalFormatting sqref="G23">
    <cfRule type="expression" dxfId="1010" priority="1011">
      <formula>$C23="Minggu"</formula>
    </cfRule>
  </conditionalFormatting>
  <conditionalFormatting sqref="G23">
    <cfRule type="expression" dxfId="1009" priority="1010">
      <formula>$C23="Minggu"</formula>
    </cfRule>
  </conditionalFormatting>
  <conditionalFormatting sqref="G23">
    <cfRule type="expression" dxfId="1008" priority="1009">
      <formula>$C26="Minggu"</formula>
    </cfRule>
  </conditionalFormatting>
  <conditionalFormatting sqref="G23">
    <cfRule type="expression" dxfId="1007" priority="1008">
      <formula>$C26="Minggu"</formula>
    </cfRule>
  </conditionalFormatting>
  <conditionalFormatting sqref="G23">
    <cfRule type="expression" dxfId="1006" priority="1007">
      <formula>$C26="Minggu"</formula>
    </cfRule>
  </conditionalFormatting>
  <conditionalFormatting sqref="G23">
    <cfRule type="expression" dxfId="1005" priority="1006">
      <formula>$C26="Minggu"</formula>
    </cfRule>
  </conditionalFormatting>
  <conditionalFormatting sqref="G23">
    <cfRule type="expression" dxfId="1004" priority="1005">
      <formula>$C26="Minggu"</formula>
    </cfRule>
  </conditionalFormatting>
  <conditionalFormatting sqref="G23">
    <cfRule type="expression" dxfId="1003" priority="1004">
      <formula>$C26="Minggu"</formula>
    </cfRule>
  </conditionalFormatting>
  <conditionalFormatting sqref="G23">
    <cfRule type="expression" dxfId="1002" priority="1003">
      <formula>$C23="Minggu"</formula>
    </cfRule>
  </conditionalFormatting>
  <conditionalFormatting sqref="G23">
    <cfRule type="expression" dxfId="1001" priority="1002">
      <formula>$C26="Minggu"</formula>
    </cfRule>
  </conditionalFormatting>
  <conditionalFormatting sqref="G23">
    <cfRule type="expression" dxfId="1000" priority="1001">
      <formula>$C26="Minggu"</formula>
    </cfRule>
  </conditionalFormatting>
  <conditionalFormatting sqref="G23">
    <cfRule type="expression" dxfId="999" priority="1000">
      <formula>$C23="Minggu"</formula>
    </cfRule>
  </conditionalFormatting>
  <conditionalFormatting sqref="G23">
    <cfRule type="expression" dxfId="998" priority="999">
      <formula>$C26="Minggu"</formula>
    </cfRule>
  </conditionalFormatting>
  <conditionalFormatting sqref="H23">
    <cfRule type="expression" dxfId="997" priority="998">
      <formula>$C23="Minggu"</formula>
    </cfRule>
  </conditionalFormatting>
  <conditionalFormatting sqref="G24">
    <cfRule type="expression" dxfId="996" priority="997">
      <formula>$C24="Minggu"</formula>
    </cfRule>
  </conditionalFormatting>
  <conditionalFormatting sqref="H24">
    <cfRule type="expression" dxfId="995" priority="996">
      <formula>$C24="Minggu"</formula>
    </cfRule>
  </conditionalFormatting>
  <conditionalFormatting sqref="G24">
    <cfRule type="expression" dxfId="994" priority="995">
      <formula>$C24="Minggu"</formula>
    </cfRule>
  </conditionalFormatting>
  <conditionalFormatting sqref="H24">
    <cfRule type="expression" dxfId="993" priority="994">
      <formula>$C24="Minggu"</formula>
    </cfRule>
  </conditionalFormatting>
  <conditionalFormatting sqref="G24">
    <cfRule type="expression" dxfId="992" priority="993">
      <formula>$C27="Minggu"</formula>
    </cfRule>
  </conditionalFormatting>
  <conditionalFormatting sqref="H24">
    <cfRule type="expression" dxfId="991" priority="992">
      <formula>$C24="Minggu"</formula>
    </cfRule>
  </conditionalFormatting>
  <conditionalFormatting sqref="G24">
    <cfRule type="expression" dxfId="990" priority="991">
      <formula>$C27="Minggu"</formula>
    </cfRule>
  </conditionalFormatting>
  <conditionalFormatting sqref="G24">
    <cfRule type="expression" dxfId="989" priority="990">
      <formula>$C27="Minggu"</formula>
    </cfRule>
  </conditionalFormatting>
  <conditionalFormatting sqref="H24">
    <cfRule type="expression" dxfId="988" priority="989">
      <formula>$C24="Minggu"</formula>
    </cfRule>
  </conditionalFormatting>
  <conditionalFormatting sqref="G24">
    <cfRule type="expression" dxfId="987" priority="988">
      <formula>$C27="Minggu"</formula>
    </cfRule>
  </conditionalFormatting>
  <conditionalFormatting sqref="G24">
    <cfRule type="expression" dxfId="986" priority="987">
      <formula>$C27="Minggu"</formula>
    </cfRule>
  </conditionalFormatting>
  <conditionalFormatting sqref="G24">
    <cfRule type="expression" dxfId="985" priority="986">
      <formula>$C27="Minggu"</formula>
    </cfRule>
  </conditionalFormatting>
  <conditionalFormatting sqref="G24">
    <cfRule type="expression" dxfId="984" priority="985">
      <formula>$C27="Minggu"</formula>
    </cfRule>
  </conditionalFormatting>
  <conditionalFormatting sqref="G24">
    <cfRule type="expression" dxfId="983" priority="984">
      <formula>$C27="Minggu"</formula>
    </cfRule>
  </conditionalFormatting>
  <conditionalFormatting sqref="G24">
    <cfRule type="expression" dxfId="982" priority="983">
      <formula>$C24="Minggu"</formula>
    </cfRule>
  </conditionalFormatting>
  <conditionalFormatting sqref="G24">
    <cfRule type="expression" dxfId="981" priority="982">
      <formula>$C27="Minggu"</formula>
    </cfRule>
  </conditionalFormatting>
  <conditionalFormatting sqref="G24">
    <cfRule type="expression" dxfId="980" priority="981">
      <formula>$C24="Minggu"</formula>
    </cfRule>
  </conditionalFormatting>
  <conditionalFormatting sqref="G24">
    <cfRule type="expression" dxfId="979" priority="980">
      <formula>$C27="Minggu"</formula>
    </cfRule>
  </conditionalFormatting>
  <conditionalFormatting sqref="G24">
    <cfRule type="expression" dxfId="978" priority="979">
      <formula>#REF!="Minggu"</formula>
    </cfRule>
  </conditionalFormatting>
  <conditionalFormatting sqref="G24">
    <cfRule type="expression" dxfId="977" priority="978">
      <formula>$C24="Minggu"</formula>
    </cfRule>
  </conditionalFormatting>
  <conditionalFormatting sqref="G24">
    <cfRule type="expression" dxfId="976" priority="977">
      <formula>$C27="Minggu"</formula>
    </cfRule>
  </conditionalFormatting>
  <conditionalFormatting sqref="G24">
    <cfRule type="expression" dxfId="975" priority="976">
      <formula>#REF!="Minggu"</formula>
    </cfRule>
  </conditionalFormatting>
  <conditionalFormatting sqref="G24">
    <cfRule type="expression" dxfId="974" priority="975">
      <formula>$C24="Minggu"</formula>
    </cfRule>
  </conditionalFormatting>
  <conditionalFormatting sqref="G24">
    <cfRule type="expression" dxfId="973" priority="974">
      <formula>$C24="Minggu"</formula>
    </cfRule>
  </conditionalFormatting>
  <conditionalFormatting sqref="G24">
    <cfRule type="expression" dxfId="972" priority="973">
      <formula>$C27="Minggu"</formula>
    </cfRule>
  </conditionalFormatting>
  <conditionalFormatting sqref="G24">
    <cfRule type="expression" dxfId="971" priority="972">
      <formula>$C27="Minggu"</formula>
    </cfRule>
  </conditionalFormatting>
  <conditionalFormatting sqref="G24">
    <cfRule type="expression" dxfId="970" priority="971">
      <formula>$C24="Minggu"</formula>
    </cfRule>
  </conditionalFormatting>
  <conditionalFormatting sqref="G24">
    <cfRule type="expression" dxfId="969" priority="970">
      <formula>$C27="Minggu"</formula>
    </cfRule>
  </conditionalFormatting>
  <conditionalFormatting sqref="G24">
    <cfRule type="expression" dxfId="968" priority="969">
      <formula>$C24="Minggu"</formula>
    </cfRule>
  </conditionalFormatting>
  <conditionalFormatting sqref="G24">
    <cfRule type="expression" dxfId="967" priority="968">
      <formula>$C24="Minggu"</formula>
    </cfRule>
  </conditionalFormatting>
  <conditionalFormatting sqref="G24">
    <cfRule type="expression" dxfId="966" priority="967">
      <formula>$C24="Minggu"</formula>
    </cfRule>
  </conditionalFormatting>
  <conditionalFormatting sqref="G24">
    <cfRule type="expression" dxfId="965" priority="966">
      <formula>$C27="Minggu"</formula>
    </cfRule>
  </conditionalFormatting>
  <conditionalFormatting sqref="G24">
    <cfRule type="expression" dxfId="964" priority="965">
      <formula>$C27="Minggu"</formula>
    </cfRule>
  </conditionalFormatting>
  <conditionalFormatting sqref="G24">
    <cfRule type="expression" dxfId="963" priority="964">
      <formula>$C24="Minggu"</formula>
    </cfRule>
  </conditionalFormatting>
  <conditionalFormatting sqref="G24">
    <cfRule type="expression" dxfId="962" priority="963">
      <formula>$C27="Minggu"</formula>
    </cfRule>
  </conditionalFormatting>
  <conditionalFormatting sqref="G24">
    <cfRule type="expression" dxfId="961" priority="962">
      <formula>$C24="Minggu"</formula>
    </cfRule>
  </conditionalFormatting>
  <conditionalFormatting sqref="G24">
    <cfRule type="expression" dxfId="960" priority="961">
      <formula>$C24="Minggu"</formula>
    </cfRule>
  </conditionalFormatting>
  <conditionalFormatting sqref="G24">
    <cfRule type="expression" dxfId="959" priority="960">
      <formula>$C27="Minggu"</formula>
    </cfRule>
  </conditionalFormatting>
  <conditionalFormatting sqref="G24">
    <cfRule type="expression" dxfId="958" priority="959">
      <formula>$C24="Minggu"</formula>
    </cfRule>
  </conditionalFormatting>
  <conditionalFormatting sqref="G24">
    <cfRule type="expression" dxfId="957" priority="958">
      <formula>$C27="Minggu"</formula>
    </cfRule>
  </conditionalFormatting>
  <conditionalFormatting sqref="G24">
    <cfRule type="expression" dxfId="956" priority="957">
      <formula>$C24="Minggu"</formula>
    </cfRule>
  </conditionalFormatting>
  <conditionalFormatting sqref="G24">
    <cfRule type="expression" dxfId="955" priority="956">
      <formula>$C27="Minggu"</formula>
    </cfRule>
  </conditionalFormatting>
  <conditionalFormatting sqref="G24">
    <cfRule type="expression" dxfId="954" priority="955">
      <formula>$C27="Minggu"</formula>
    </cfRule>
  </conditionalFormatting>
  <conditionalFormatting sqref="G24">
    <cfRule type="expression" dxfId="953" priority="954">
      <formula>$C27="Minggu"</formula>
    </cfRule>
  </conditionalFormatting>
  <conditionalFormatting sqref="G24">
    <cfRule type="expression" dxfId="952" priority="953">
      <formula>$C21="Minggu"</formula>
    </cfRule>
  </conditionalFormatting>
  <conditionalFormatting sqref="G24">
    <cfRule type="expression" dxfId="951" priority="952">
      <formula>$C24="Minggu"</formula>
    </cfRule>
  </conditionalFormatting>
  <conditionalFormatting sqref="G24">
    <cfRule type="expression" dxfId="950" priority="951">
      <formula>$C24="Minggu"</formula>
    </cfRule>
  </conditionalFormatting>
  <conditionalFormatting sqref="G24">
    <cfRule type="expression" dxfId="949" priority="950">
      <formula>$C24="Minggu"</formula>
    </cfRule>
  </conditionalFormatting>
  <conditionalFormatting sqref="G24">
    <cfRule type="expression" dxfId="948" priority="949">
      <formula>$C27="Minggu"</formula>
    </cfRule>
  </conditionalFormatting>
  <conditionalFormatting sqref="G24">
    <cfRule type="expression" dxfId="947" priority="948">
      <formula>$C27="Minggu"</formula>
    </cfRule>
  </conditionalFormatting>
  <conditionalFormatting sqref="G24">
    <cfRule type="expression" dxfId="946" priority="947">
      <formula>$C27="Minggu"</formula>
    </cfRule>
  </conditionalFormatting>
  <conditionalFormatting sqref="G24">
    <cfRule type="expression" dxfId="945" priority="946">
      <formula>$C27="Minggu"</formula>
    </cfRule>
  </conditionalFormatting>
  <conditionalFormatting sqref="G24">
    <cfRule type="expression" dxfId="944" priority="945">
      <formula>$C27="Minggu"</formula>
    </cfRule>
  </conditionalFormatting>
  <conditionalFormatting sqref="G24">
    <cfRule type="expression" dxfId="943" priority="944">
      <formula>$C27="Minggu"</formula>
    </cfRule>
  </conditionalFormatting>
  <conditionalFormatting sqref="G24">
    <cfRule type="expression" dxfId="942" priority="943">
      <formula>$C27="Minggu"</formula>
    </cfRule>
  </conditionalFormatting>
  <conditionalFormatting sqref="G24">
    <cfRule type="expression" dxfId="941" priority="942">
      <formula>$C27="Minggu"</formula>
    </cfRule>
  </conditionalFormatting>
  <conditionalFormatting sqref="G24">
    <cfRule type="expression" dxfId="940" priority="941">
      <formula>$C27="Minggu"</formula>
    </cfRule>
  </conditionalFormatting>
  <conditionalFormatting sqref="G24">
    <cfRule type="expression" dxfId="939" priority="940">
      <formula>#REF!="Minggu"</formula>
    </cfRule>
  </conditionalFormatting>
  <conditionalFormatting sqref="G24">
    <cfRule type="expression" dxfId="938" priority="939">
      <formula>$C24="Minggu"</formula>
    </cfRule>
  </conditionalFormatting>
  <conditionalFormatting sqref="G24">
    <cfRule type="expression" dxfId="937" priority="938">
      <formula>$C27="Minggu"</formula>
    </cfRule>
  </conditionalFormatting>
  <conditionalFormatting sqref="G24">
    <cfRule type="expression" dxfId="936" priority="937">
      <formula>#REF!="Minggu"</formula>
    </cfRule>
  </conditionalFormatting>
  <conditionalFormatting sqref="G24">
    <cfRule type="expression" dxfId="935" priority="936">
      <formula>$C24="Minggu"</formula>
    </cfRule>
  </conditionalFormatting>
  <conditionalFormatting sqref="G24">
    <cfRule type="expression" dxfId="934" priority="935">
      <formula>$C24="Minggu"</formula>
    </cfRule>
  </conditionalFormatting>
  <conditionalFormatting sqref="G24">
    <cfRule type="expression" dxfId="933" priority="934">
      <formula>$C27="Minggu"</formula>
    </cfRule>
  </conditionalFormatting>
  <conditionalFormatting sqref="G24">
    <cfRule type="expression" dxfId="932" priority="933">
      <formula>$C27="Minggu"</formula>
    </cfRule>
  </conditionalFormatting>
  <conditionalFormatting sqref="G24">
    <cfRule type="expression" dxfId="931" priority="932">
      <formula>$C24="Minggu"</formula>
    </cfRule>
  </conditionalFormatting>
  <conditionalFormatting sqref="G24">
    <cfRule type="expression" dxfId="930" priority="931">
      <formula>$C27="Minggu"</formula>
    </cfRule>
  </conditionalFormatting>
  <conditionalFormatting sqref="G24">
    <cfRule type="expression" dxfId="929" priority="930">
      <formula>$C24="Minggu"</formula>
    </cfRule>
  </conditionalFormatting>
  <conditionalFormatting sqref="G24">
    <cfRule type="expression" dxfId="928" priority="929">
      <formula>$C24="Minggu"</formula>
    </cfRule>
  </conditionalFormatting>
  <conditionalFormatting sqref="G24">
    <cfRule type="expression" dxfId="927" priority="928">
      <formula>$C24="Minggu"</formula>
    </cfRule>
  </conditionalFormatting>
  <conditionalFormatting sqref="G24">
    <cfRule type="expression" dxfId="926" priority="927">
      <formula>$C27="Minggu"</formula>
    </cfRule>
  </conditionalFormatting>
  <conditionalFormatting sqref="G24">
    <cfRule type="expression" dxfId="925" priority="926">
      <formula>$C27="Minggu"</formula>
    </cfRule>
  </conditionalFormatting>
  <conditionalFormatting sqref="G24">
    <cfRule type="expression" dxfId="924" priority="925">
      <formula>$C24="Minggu"</formula>
    </cfRule>
  </conditionalFormatting>
  <conditionalFormatting sqref="G24">
    <cfRule type="expression" dxfId="923" priority="924">
      <formula>$C27="Minggu"</formula>
    </cfRule>
  </conditionalFormatting>
  <conditionalFormatting sqref="G24">
    <cfRule type="expression" dxfId="922" priority="923">
      <formula>$C24="Minggu"</formula>
    </cfRule>
  </conditionalFormatting>
  <conditionalFormatting sqref="G24">
    <cfRule type="expression" dxfId="921" priority="922">
      <formula>$C24="Minggu"</formula>
    </cfRule>
  </conditionalFormatting>
  <conditionalFormatting sqref="G24">
    <cfRule type="expression" dxfId="920" priority="921">
      <formula>$C27="Minggu"</formula>
    </cfRule>
  </conditionalFormatting>
  <conditionalFormatting sqref="G24">
    <cfRule type="expression" dxfId="919" priority="920">
      <formula>$C24="Minggu"</formula>
    </cfRule>
  </conditionalFormatting>
  <conditionalFormatting sqref="G24">
    <cfRule type="expression" dxfId="918" priority="919">
      <formula>$C27="Minggu"</formula>
    </cfRule>
  </conditionalFormatting>
  <conditionalFormatting sqref="G24">
    <cfRule type="expression" dxfId="917" priority="918">
      <formula>$C24="Minggu"</formula>
    </cfRule>
  </conditionalFormatting>
  <conditionalFormatting sqref="G24">
    <cfRule type="expression" dxfId="916" priority="917">
      <formula>$C27="Minggu"</formula>
    </cfRule>
  </conditionalFormatting>
  <conditionalFormatting sqref="G24">
    <cfRule type="expression" dxfId="915" priority="916">
      <formula>$C27="Minggu"</formula>
    </cfRule>
  </conditionalFormatting>
  <conditionalFormatting sqref="G24">
    <cfRule type="expression" dxfId="914" priority="915">
      <formula>$C27="Minggu"</formula>
    </cfRule>
  </conditionalFormatting>
  <conditionalFormatting sqref="G24">
    <cfRule type="expression" dxfId="913" priority="914">
      <formula>$C21="Minggu"</formula>
    </cfRule>
  </conditionalFormatting>
  <conditionalFormatting sqref="H24">
    <cfRule type="expression" dxfId="912" priority="913">
      <formula>$C24="Minggu"</formula>
    </cfRule>
  </conditionalFormatting>
  <conditionalFormatting sqref="G25">
    <cfRule type="expression" dxfId="911" priority="912">
      <formula>$C25="Minggu"</formula>
    </cfRule>
  </conditionalFormatting>
  <conditionalFormatting sqref="H25">
    <cfRule type="expression" dxfId="910" priority="911">
      <formula>$C25="Minggu"</formula>
    </cfRule>
  </conditionalFormatting>
  <conditionalFormatting sqref="G25">
    <cfRule type="expression" dxfId="909" priority="910">
      <formula>$C28="Minggu"</formula>
    </cfRule>
  </conditionalFormatting>
  <conditionalFormatting sqref="H25">
    <cfRule type="expression" dxfId="908" priority="909">
      <formula>$C25="Minggu"</formula>
    </cfRule>
  </conditionalFormatting>
  <conditionalFormatting sqref="G25">
    <cfRule type="expression" dxfId="907" priority="908">
      <formula>$C28="Minggu"</formula>
    </cfRule>
  </conditionalFormatting>
  <conditionalFormatting sqref="G25">
    <cfRule type="expression" dxfId="906" priority="907">
      <formula>$C25="Minggu"</formula>
    </cfRule>
  </conditionalFormatting>
  <conditionalFormatting sqref="H25">
    <cfRule type="expression" dxfId="905" priority="906">
      <formula>$C25="Minggu"</formula>
    </cfRule>
  </conditionalFormatting>
  <conditionalFormatting sqref="G25">
    <cfRule type="expression" dxfId="904" priority="905">
      <formula>$C28="Minggu"</formula>
    </cfRule>
  </conditionalFormatting>
  <conditionalFormatting sqref="H25">
    <cfRule type="expression" dxfId="903" priority="904">
      <formula>$C25="Minggu"</formula>
    </cfRule>
  </conditionalFormatting>
  <conditionalFormatting sqref="G25">
    <cfRule type="expression" dxfId="902" priority="903">
      <formula>$C28="Minggu"</formula>
    </cfRule>
  </conditionalFormatting>
  <conditionalFormatting sqref="G25">
    <cfRule type="expression" dxfId="901" priority="902">
      <formula>$C25="Minggu"</formula>
    </cfRule>
  </conditionalFormatting>
  <conditionalFormatting sqref="H25">
    <cfRule type="expression" dxfId="900" priority="901">
      <formula>$C25="Minggu"</formula>
    </cfRule>
  </conditionalFormatting>
  <conditionalFormatting sqref="G25">
    <cfRule type="expression" dxfId="899" priority="900">
      <formula>$C28="Minggu"</formula>
    </cfRule>
  </conditionalFormatting>
  <conditionalFormatting sqref="H25">
    <cfRule type="expression" dxfId="898" priority="899">
      <formula>$C25="Minggu"</formula>
    </cfRule>
  </conditionalFormatting>
  <conditionalFormatting sqref="G25">
    <cfRule type="expression" dxfId="897" priority="898">
      <formula>$C28="Minggu"</formula>
    </cfRule>
  </conditionalFormatting>
  <conditionalFormatting sqref="G25">
    <cfRule type="expression" dxfId="896" priority="897">
      <formula>$C28="Minggu"</formula>
    </cfRule>
  </conditionalFormatting>
  <conditionalFormatting sqref="G25">
    <cfRule type="expression" dxfId="895" priority="896">
      <formula>$C25="Minggu"</formula>
    </cfRule>
  </conditionalFormatting>
  <conditionalFormatting sqref="G25">
    <cfRule type="expression" dxfId="894" priority="895">
      <formula>$C28="Minggu"</formula>
    </cfRule>
  </conditionalFormatting>
  <conditionalFormatting sqref="G25">
    <cfRule type="expression" dxfId="893" priority="894">
      <formula>$C28="Minggu"</formula>
    </cfRule>
  </conditionalFormatting>
  <conditionalFormatting sqref="G25">
    <cfRule type="expression" dxfId="892" priority="893">
      <formula>$C25="Minggu"</formula>
    </cfRule>
  </conditionalFormatting>
  <conditionalFormatting sqref="G25">
    <cfRule type="expression" dxfId="891" priority="892">
      <formula>$C28="Minggu"</formula>
    </cfRule>
  </conditionalFormatting>
  <conditionalFormatting sqref="G25">
    <cfRule type="expression" dxfId="890" priority="891">
      <formula>$C28="Minggu"</formula>
    </cfRule>
  </conditionalFormatting>
  <conditionalFormatting sqref="G25">
    <cfRule type="expression" dxfId="889" priority="890">
      <formula>#REF!="Minggu"</formula>
    </cfRule>
  </conditionalFormatting>
  <conditionalFormatting sqref="G25">
    <cfRule type="expression" dxfId="888" priority="889">
      <formula>$C25="Minggu"</formula>
    </cfRule>
  </conditionalFormatting>
  <conditionalFormatting sqref="G25">
    <cfRule type="expression" dxfId="887" priority="888">
      <formula>$C28="Minggu"</formula>
    </cfRule>
  </conditionalFormatting>
  <conditionalFormatting sqref="G25">
    <cfRule type="expression" dxfId="886" priority="887">
      <formula>$C28="Minggu"</formula>
    </cfRule>
  </conditionalFormatting>
  <conditionalFormatting sqref="G25">
    <cfRule type="expression" dxfId="885" priority="886">
      <formula>$C25="Minggu"</formula>
    </cfRule>
  </conditionalFormatting>
  <conditionalFormatting sqref="G25">
    <cfRule type="expression" dxfId="884" priority="885">
      <formula>$C28="Minggu"</formula>
    </cfRule>
  </conditionalFormatting>
  <conditionalFormatting sqref="G25">
    <cfRule type="expression" dxfId="883" priority="884">
      <formula>$C28="Minggu"</formula>
    </cfRule>
  </conditionalFormatting>
  <conditionalFormatting sqref="G25">
    <cfRule type="expression" dxfId="882" priority="883">
      <formula>$C28="Minggu"</formula>
    </cfRule>
  </conditionalFormatting>
  <conditionalFormatting sqref="G25">
    <cfRule type="expression" dxfId="881" priority="882">
      <formula>$C25="Minggu"</formula>
    </cfRule>
  </conditionalFormatting>
  <conditionalFormatting sqref="G25">
    <cfRule type="expression" dxfId="880" priority="881">
      <formula>$C28="Minggu"</formula>
    </cfRule>
  </conditionalFormatting>
  <conditionalFormatting sqref="G25">
    <cfRule type="expression" dxfId="879" priority="880">
      <formula>$C28="Minggu"</formula>
    </cfRule>
  </conditionalFormatting>
  <conditionalFormatting sqref="G25">
    <cfRule type="expression" dxfId="878" priority="879">
      <formula>$C28="Minggu"</formula>
    </cfRule>
  </conditionalFormatting>
  <conditionalFormatting sqref="G25">
    <cfRule type="expression" dxfId="877" priority="878">
      <formula>$C25="Minggu"</formula>
    </cfRule>
  </conditionalFormatting>
  <conditionalFormatting sqref="G25">
    <cfRule type="expression" dxfId="876" priority="877">
      <formula>$C28="Minggu"</formula>
    </cfRule>
  </conditionalFormatting>
  <conditionalFormatting sqref="G25">
    <cfRule type="expression" dxfId="875" priority="876">
      <formula>$C28="Minggu"</formula>
    </cfRule>
  </conditionalFormatting>
  <conditionalFormatting sqref="G25">
    <cfRule type="expression" dxfId="874" priority="875">
      <formula>$C28="Minggu"</formula>
    </cfRule>
  </conditionalFormatting>
  <conditionalFormatting sqref="G25">
    <cfRule type="expression" dxfId="873" priority="874">
      <formula>$C25="Minggu"</formula>
    </cfRule>
  </conditionalFormatting>
  <conditionalFormatting sqref="G25">
    <cfRule type="expression" dxfId="872" priority="873">
      <formula>$C28="Minggu"</formula>
    </cfRule>
  </conditionalFormatting>
  <conditionalFormatting sqref="G25">
    <cfRule type="expression" dxfId="871" priority="872">
      <formula>$C28="Minggu"</formula>
    </cfRule>
  </conditionalFormatting>
  <conditionalFormatting sqref="G25">
    <cfRule type="expression" dxfId="870" priority="871">
      <formula>$C28="Minggu"</formula>
    </cfRule>
  </conditionalFormatting>
  <conditionalFormatting sqref="G25">
    <cfRule type="expression" dxfId="869" priority="870">
      <formula>$C25="Minggu"</formula>
    </cfRule>
  </conditionalFormatting>
  <conditionalFormatting sqref="G25">
    <cfRule type="expression" dxfId="868" priority="869">
      <formula>$C28="Minggu"</formula>
    </cfRule>
  </conditionalFormatting>
  <conditionalFormatting sqref="G25">
    <cfRule type="expression" dxfId="867" priority="868">
      <formula>#REF!="Minggu"</formula>
    </cfRule>
  </conditionalFormatting>
  <conditionalFormatting sqref="G25">
    <cfRule type="expression" dxfId="866" priority="867">
      <formula>$C25="Minggu"</formula>
    </cfRule>
  </conditionalFormatting>
  <conditionalFormatting sqref="G25">
    <cfRule type="expression" dxfId="865" priority="866">
      <formula>$C28="Minggu"</formula>
    </cfRule>
  </conditionalFormatting>
  <conditionalFormatting sqref="G25">
    <cfRule type="expression" dxfId="864" priority="865">
      <formula>$C28="Minggu"</formula>
    </cfRule>
  </conditionalFormatting>
  <conditionalFormatting sqref="G25">
    <cfRule type="expression" dxfId="863" priority="864">
      <formula>$C25="Minggu"</formula>
    </cfRule>
  </conditionalFormatting>
  <conditionalFormatting sqref="G25">
    <cfRule type="expression" dxfId="862" priority="863">
      <formula>$C28="Minggu"</formula>
    </cfRule>
  </conditionalFormatting>
  <conditionalFormatting sqref="G25">
    <cfRule type="expression" dxfId="861" priority="862">
      <formula>$C28="Minggu"</formula>
    </cfRule>
  </conditionalFormatting>
  <conditionalFormatting sqref="G25">
    <cfRule type="expression" dxfId="860" priority="861">
      <formula>$C28="Minggu"</formula>
    </cfRule>
  </conditionalFormatting>
  <conditionalFormatting sqref="G25">
    <cfRule type="expression" dxfId="859" priority="860">
      <formula>$C25="Minggu"</formula>
    </cfRule>
  </conditionalFormatting>
  <conditionalFormatting sqref="G25">
    <cfRule type="expression" dxfId="858" priority="859">
      <formula>$C28="Minggu"</formula>
    </cfRule>
  </conditionalFormatting>
  <conditionalFormatting sqref="G25">
    <cfRule type="expression" dxfId="857" priority="858">
      <formula>$C28="Minggu"</formula>
    </cfRule>
  </conditionalFormatting>
  <conditionalFormatting sqref="G25">
    <cfRule type="expression" dxfId="856" priority="857">
      <formula>$C28="Minggu"</formula>
    </cfRule>
  </conditionalFormatting>
  <conditionalFormatting sqref="G25">
    <cfRule type="expression" dxfId="855" priority="856">
      <formula>$C25="Minggu"</formula>
    </cfRule>
  </conditionalFormatting>
  <conditionalFormatting sqref="G25">
    <cfRule type="expression" dxfId="854" priority="855">
      <formula>$C28="Minggu"</formula>
    </cfRule>
  </conditionalFormatting>
  <conditionalFormatting sqref="G25">
    <cfRule type="expression" dxfId="853" priority="854">
      <formula>$C28="Minggu"</formula>
    </cfRule>
  </conditionalFormatting>
  <conditionalFormatting sqref="G25">
    <cfRule type="expression" dxfId="852" priority="853">
      <formula>$C28="Minggu"</formula>
    </cfRule>
  </conditionalFormatting>
  <conditionalFormatting sqref="G25">
    <cfRule type="expression" dxfId="851" priority="852">
      <formula>$C25="Minggu"</formula>
    </cfRule>
  </conditionalFormatting>
  <conditionalFormatting sqref="G25">
    <cfRule type="expression" dxfId="850" priority="851">
      <formula>$C28="Minggu"</formula>
    </cfRule>
  </conditionalFormatting>
  <conditionalFormatting sqref="G25">
    <cfRule type="expression" dxfId="849" priority="850">
      <formula>$C28="Minggu"</formula>
    </cfRule>
  </conditionalFormatting>
  <conditionalFormatting sqref="G25">
    <cfRule type="expression" dxfId="848" priority="849">
      <formula>$C28="Minggu"</formula>
    </cfRule>
  </conditionalFormatting>
  <conditionalFormatting sqref="G25">
    <cfRule type="expression" dxfId="847" priority="848">
      <formula>$C25="Minggu"</formula>
    </cfRule>
  </conditionalFormatting>
  <conditionalFormatting sqref="H25">
    <cfRule type="expression" dxfId="846" priority="847">
      <formula>$C25="Minggu"</formula>
    </cfRule>
  </conditionalFormatting>
  <conditionalFormatting sqref="B12">
    <cfRule type="expression" dxfId="845" priority="846">
      <formula>#REF!="Minggu"</formula>
    </cfRule>
  </conditionalFormatting>
  <conditionalFormatting sqref="B12">
    <cfRule type="expression" dxfId="844" priority="845">
      <formula>$C12="Minggu"</formula>
    </cfRule>
  </conditionalFormatting>
  <conditionalFormatting sqref="B12">
    <cfRule type="expression" dxfId="843" priority="844">
      <formula>$C15="Minggu"</formula>
    </cfRule>
  </conditionalFormatting>
  <conditionalFormatting sqref="B12">
    <cfRule type="expression" dxfId="842" priority="843">
      <formula>$C12="Minggu"</formula>
    </cfRule>
  </conditionalFormatting>
  <conditionalFormatting sqref="B10">
    <cfRule type="expression" dxfId="841" priority="842">
      <formula>$C10="Minggu"</formula>
    </cfRule>
  </conditionalFormatting>
  <conditionalFormatting sqref="B10">
    <cfRule type="expression" dxfId="840" priority="841">
      <formula>$C13="Minggu"</formula>
    </cfRule>
  </conditionalFormatting>
  <conditionalFormatting sqref="B11 B9">
    <cfRule type="expression" dxfId="839" priority="840">
      <formula>#REF!="Minggu"</formula>
    </cfRule>
  </conditionalFormatting>
  <conditionalFormatting sqref="B10">
    <cfRule type="expression" dxfId="838" priority="839">
      <formula>$C10="Minggu"</formula>
    </cfRule>
  </conditionalFormatting>
  <conditionalFormatting sqref="B10">
    <cfRule type="expression" dxfId="837" priority="838">
      <formula>$C13="Minggu"</formula>
    </cfRule>
  </conditionalFormatting>
  <conditionalFormatting sqref="B10">
    <cfRule type="expression" dxfId="836" priority="837">
      <formula>$C10="Minggu"</formula>
    </cfRule>
  </conditionalFormatting>
  <conditionalFormatting sqref="B10">
    <cfRule type="expression" dxfId="835" priority="836">
      <formula>$C13="Minggu"</formula>
    </cfRule>
  </conditionalFormatting>
  <conditionalFormatting sqref="B11">
    <cfRule type="expression" dxfId="834" priority="835">
      <formula>$C11="Minggu"</formula>
    </cfRule>
  </conditionalFormatting>
  <conditionalFormatting sqref="B9">
    <cfRule type="expression" dxfId="833" priority="834">
      <formula>$C9="Minggu"</formula>
    </cfRule>
  </conditionalFormatting>
  <conditionalFormatting sqref="B9">
    <cfRule type="expression" dxfId="832" priority="833">
      <formula>$C12="Minggu"</formula>
    </cfRule>
  </conditionalFormatting>
  <conditionalFormatting sqref="B10">
    <cfRule type="expression" dxfId="831" priority="832">
      <formula>$C10="Minggu"</formula>
    </cfRule>
  </conditionalFormatting>
  <conditionalFormatting sqref="B10">
    <cfRule type="expression" dxfId="830" priority="831">
      <formula>$C13="Minggu"</formula>
    </cfRule>
  </conditionalFormatting>
  <conditionalFormatting sqref="B9">
    <cfRule type="expression" dxfId="829" priority="830">
      <formula>$C9="Minggu"</formula>
    </cfRule>
  </conditionalFormatting>
  <conditionalFormatting sqref="B10">
    <cfRule type="expression" dxfId="828" priority="829">
      <formula>$C10="Minggu"</formula>
    </cfRule>
  </conditionalFormatting>
  <conditionalFormatting sqref="B10">
    <cfRule type="expression" dxfId="827" priority="828">
      <formula>$C13="Minggu"</formula>
    </cfRule>
  </conditionalFormatting>
  <conditionalFormatting sqref="B7">
    <cfRule type="expression" dxfId="826" priority="827">
      <formula>$C7="Minggu"</formula>
    </cfRule>
  </conditionalFormatting>
  <conditionalFormatting sqref="B7">
    <cfRule type="expression" dxfId="825" priority="826">
      <formula>$C10="Minggu"</formula>
    </cfRule>
  </conditionalFormatting>
  <conditionalFormatting sqref="B12">
    <cfRule type="expression" dxfId="824" priority="825">
      <formula>#REF!="Minggu"</formula>
    </cfRule>
  </conditionalFormatting>
  <conditionalFormatting sqref="B12">
    <cfRule type="expression" dxfId="823" priority="824">
      <formula>$C12="Minggu"</formula>
    </cfRule>
  </conditionalFormatting>
  <conditionalFormatting sqref="B12">
    <cfRule type="expression" dxfId="822" priority="823">
      <formula>$C15="Minggu"</formula>
    </cfRule>
  </conditionalFormatting>
  <conditionalFormatting sqref="B12">
    <cfRule type="expression" dxfId="821" priority="822">
      <formula>$C12="Minggu"</formula>
    </cfRule>
  </conditionalFormatting>
  <conditionalFormatting sqref="B13">
    <cfRule type="expression" dxfId="820" priority="821">
      <formula>#REF!="Minggu"</formula>
    </cfRule>
  </conditionalFormatting>
  <conditionalFormatting sqref="B13">
    <cfRule type="expression" dxfId="819" priority="820">
      <formula>$C13="Minggu"</formula>
    </cfRule>
  </conditionalFormatting>
  <conditionalFormatting sqref="B13">
    <cfRule type="expression" dxfId="818" priority="819">
      <formula>$C16="Minggu"</formula>
    </cfRule>
  </conditionalFormatting>
  <conditionalFormatting sqref="B13">
    <cfRule type="expression" dxfId="817" priority="818">
      <formula>$C13="Minggu"</formula>
    </cfRule>
  </conditionalFormatting>
  <conditionalFormatting sqref="B18">
    <cfRule type="expression" dxfId="816" priority="817">
      <formula>$C18="Minggu"</formula>
    </cfRule>
  </conditionalFormatting>
  <conditionalFormatting sqref="B18">
    <cfRule type="expression" dxfId="815" priority="816">
      <formula>$C21="Minggu"</formula>
    </cfRule>
  </conditionalFormatting>
  <conditionalFormatting sqref="B19 B17">
    <cfRule type="expression" dxfId="814" priority="815">
      <formula>#REF!="Minggu"</formula>
    </cfRule>
  </conditionalFormatting>
  <conditionalFormatting sqref="B18">
    <cfRule type="expression" dxfId="813" priority="814">
      <formula>$C18="Minggu"</formula>
    </cfRule>
  </conditionalFormatting>
  <conditionalFormatting sqref="B18">
    <cfRule type="expression" dxfId="812" priority="813">
      <formula>$C21="Minggu"</formula>
    </cfRule>
  </conditionalFormatting>
  <conditionalFormatting sqref="B18">
    <cfRule type="expression" dxfId="811" priority="812">
      <formula>$C18="Minggu"</formula>
    </cfRule>
  </conditionalFormatting>
  <conditionalFormatting sqref="B18">
    <cfRule type="expression" dxfId="810" priority="811">
      <formula>$C21="Minggu"</formula>
    </cfRule>
  </conditionalFormatting>
  <conditionalFormatting sqref="B19">
    <cfRule type="expression" dxfId="809" priority="810">
      <formula>$C19="Minggu"</formula>
    </cfRule>
  </conditionalFormatting>
  <conditionalFormatting sqref="B17">
    <cfRule type="expression" dxfId="808" priority="809">
      <formula>$C17="Minggu"</formula>
    </cfRule>
  </conditionalFormatting>
  <conditionalFormatting sqref="B17">
    <cfRule type="expression" dxfId="807" priority="808">
      <formula>$C20="Minggu"</formula>
    </cfRule>
  </conditionalFormatting>
  <conditionalFormatting sqref="B18">
    <cfRule type="expression" dxfId="806" priority="807">
      <formula>$C18="Minggu"</formula>
    </cfRule>
  </conditionalFormatting>
  <conditionalFormatting sqref="B18">
    <cfRule type="expression" dxfId="805" priority="806">
      <formula>$C21="Minggu"</formula>
    </cfRule>
  </conditionalFormatting>
  <conditionalFormatting sqref="B17:B19">
    <cfRule type="expression" dxfId="804" priority="805">
      <formula>$C20="Minggu"</formula>
    </cfRule>
  </conditionalFormatting>
  <conditionalFormatting sqref="B17">
    <cfRule type="expression" dxfId="803" priority="804">
      <formula>$C17="Minggu"</formula>
    </cfRule>
  </conditionalFormatting>
  <conditionalFormatting sqref="B18">
    <cfRule type="expression" dxfId="802" priority="803">
      <formula>$C18="Minggu"</formula>
    </cfRule>
  </conditionalFormatting>
  <conditionalFormatting sqref="B18">
    <cfRule type="expression" dxfId="801" priority="802">
      <formula>$C21="Minggu"</formula>
    </cfRule>
  </conditionalFormatting>
  <conditionalFormatting sqref="B15">
    <cfRule type="expression" dxfId="800" priority="801">
      <formula>$C15="Minggu"</formula>
    </cfRule>
  </conditionalFormatting>
  <conditionalFormatting sqref="B15">
    <cfRule type="expression" dxfId="799" priority="800">
      <formula>$C18="Minggu"</formula>
    </cfRule>
  </conditionalFormatting>
  <conditionalFormatting sqref="B19">
    <cfRule type="expression" dxfId="798" priority="799">
      <formula>#REF!="Minggu"</formula>
    </cfRule>
  </conditionalFormatting>
  <conditionalFormatting sqref="B19">
    <cfRule type="expression" dxfId="797" priority="798">
      <formula>$C19="Minggu"</formula>
    </cfRule>
  </conditionalFormatting>
  <conditionalFormatting sqref="B19">
    <cfRule type="expression" dxfId="796" priority="797">
      <formula>$C22="Minggu"</formula>
    </cfRule>
  </conditionalFormatting>
  <conditionalFormatting sqref="B19">
    <cfRule type="expression" dxfId="795" priority="796">
      <formula>$C19="Minggu"</formula>
    </cfRule>
  </conditionalFormatting>
  <conditionalFormatting sqref="B17">
    <cfRule type="expression" dxfId="794" priority="795">
      <formula>$C17="Minggu"</formula>
    </cfRule>
  </conditionalFormatting>
  <conditionalFormatting sqref="B17">
    <cfRule type="expression" dxfId="793" priority="794">
      <formula>$C20="Minggu"</formula>
    </cfRule>
  </conditionalFormatting>
  <conditionalFormatting sqref="B18 B16">
    <cfRule type="expression" dxfId="792" priority="793">
      <formula>#REF!="Minggu"</formula>
    </cfRule>
  </conditionalFormatting>
  <conditionalFormatting sqref="B17">
    <cfRule type="expression" dxfId="791" priority="792">
      <formula>$C17="Minggu"</formula>
    </cfRule>
  </conditionalFormatting>
  <conditionalFormatting sqref="B17">
    <cfRule type="expression" dxfId="790" priority="791">
      <formula>$C20="Minggu"</formula>
    </cfRule>
  </conditionalFormatting>
  <conditionalFormatting sqref="B17">
    <cfRule type="expression" dxfId="789" priority="790">
      <formula>$C17="Minggu"</formula>
    </cfRule>
  </conditionalFormatting>
  <conditionalFormatting sqref="B17">
    <cfRule type="expression" dxfId="788" priority="789">
      <formula>$C20="Minggu"</formula>
    </cfRule>
  </conditionalFormatting>
  <conditionalFormatting sqref="B18">
    <cfRule type="expression" dxfId="787" priority="788">
      <formula>$C18="Minggu"</formula>
    </cfRule>
  </conditionalFormatting>
  <conditionalFormatting sqref="B16">
    <cfRule type="expression" dxfId="786" priority="787">
      <formula>$C16="Minggu"</formula>
    </cfRule>
  </conditionalFormatting>
  <conditionalFormatting sqref="B16">
    <cfRule type="expression" dxfId="785" priority="786">
      <formula>$C19="Minggu"</formula>
    </cfRule>
  </conditionalFormatting>
  <conditionalFormatting sqref="B17">
    <cfRule type="expression" dxfId="784" priority="785">
      <formula>$C17="Minggu"</formula>
    </cfRule>
  </conditionalFormatting>
  <conditionalFormatting sqref="B17">
    <cfRule type="expression" dxfId="783" priority="784">
      <formula>$C20="Minggu"</formula>
    </cfRule>
  </conditionalFormatting>
  <conditionalFormatting sqref="B16">
    <cfRule type="expression" dxfId="782" priority="783">
      <formula>$C16="Minggu"</formula>
    </cfRule>
  </conditionalFormatting>
  <conditionalFormatting sqref="B17">
    <cfRule type="expression" dxfId="781" priority="782">
      <formula>$C17="Minggu"</formula>
    </cfRule>
  </conditionalFormatting>
  <conditionalFormatting sqref="B17">
    <cfRule type="expression" dxfId="780" priority="781">
      <formula>$C20="Minggu"</formula>
    </cfRule>
  </conditionalFormatting>
  <conditionalFormatting sqref="B14">
    <cfRule type="expression" dxfId="779" priority="780">
      <formula>$C14="Minggu"</formula>
    </cfRule>
  </conditionalFormatting>
  <conditionalFormatting sqref="B14">
    <cfRule type="expression" dxfId="778" priority="779">
      <formula>$C17="Minggu"</formula>
    </cfRule>
  </conditionalFormatting>
  <conditionalFormatting sqref="B19">
    <cfRule type="expression" dxfId="777" priority="778">
      <formula>#REF!="Minggu"</formula>
    </cfRule>
  </conditionalFormatting>
  <conditionalFormatting sqref="B19">
    <cfRule type="expression" dxfId="776" priority="777">
      <formula>$C19="Minggu"</formula>
    </cfRule>
  </conditionalFormatting>
  <conditionalFormatting sqref="B19">
    <cfRule type="expression" dxfId="775" priority="776">
      <formula>$C22="Minggu"</formula>
    </cfRule>
  </conditionalFormatting>
  <conditionalFormatting sqref="B19">
    <cfRule type="expression" dxfId="774" priority="775">
      <formula>$C19="Minggu"</formula>
    </cfRule>
  </conditionalFormatting>
  <conditionalFormatting sqref="B20">
    <cfRule type="expression" dxfId="773" priority="774">
      <formula>#REF!="Minggu"</formula>
    </cfRule>
  </conditionalFormatting>
  <conditionalFormatting sqref="B20">
    <cfRule type="expression" dxfId="772" priority="773">
      <formula>$C20="Minggu"</formula>
    </cfRule>
  </conditionalFormatting>
  <conditionalFormatting sqref="B20">
    <cfRule type="expression" dxfId="771" priority="772">
      <formula>$C23="Minggu"</formula>
    </cfRule>
  </conditionalFormatting>
  <conditionalFormatting sqref="B20">
    <cfRule type="expression" dxfId="770" priority="771">
      <formula>$C20="Minggu"</formula>
    </cfRule>
  </conditionalFormatting>
  <conditionalFormatting sqref="B25">
    <cfRule type="expression" dxfId="769" priority="770">
      <formula>$C25="Minggu"</formula>
    </cfRule>
  </conditionalFormatting>
  <conditionalFormatting sqref="B25">
    <cfRule type="expression" dxfId="768" priority="769">
      <formula>$C28="Minggu"</formula>
    </cfRule>
  </conditionalFormatting>
  <conditionalFormatting sqref="B26 B24">
    <cfRule type="expression" dxfId="767" priority="768">
      <formula>#REF!="Minggu"</formula>
    </cfRule>
  </conditionalFormatting>
  <conditionalFormatting sqref="B25">
    <cfRule type="expression" dxfId="766" priority="767">
      <formula>$C25="Minggu"</formula>
    </cfRule>
  </conditionalFormatting>
  <conditionalFormatting sqref="B25">
    <cfRule type="expression" dxfId="765" priority="766">
      <formula>$C28="Minggu"</formula>
    </cfRule>
  </conditionalFormatting>
  <conditionalFormatting sqref="B25">
    <cfRule type="expression" dxfId="764" priority="765">
      <formula>$C25="Minggu"</formula>
    </cfRule>
  </conditionalFormatting>
  <conditionalFormatting sqref="B25">
    <cfRule type="expression" dxfId="763" priority="764">
      <formula>$C28="Minggu"</formula>
    </cfRule>
  </conditionalFormatting>
  <conditionalFormatting sqref="B26">
    <cfRule type="expression" dxfId="762" priority="763">
      <formula>$C26="Minggu"</formula>
    </cfRule>
  </conditionalFormatting>
  <conditionalFormatting sqref="B24">
    <cfRule type="expression" dxfId="761" priority="762">
      <formula>$C24="Minggu"</formula>
    </cfRule>
  </conditionalFormatting>
  <conditionalFormatting sqref="B24">
    <cfRule type="expression" dxfId="760" priority="761">
      <formula>$C27="Minggu"</formula>
    </cfRule>
  </conditionalFormatting>
  <conditionalFormatting sqref="B25">
    <cfRule type="expression" dxfId="759" priority="760">
      <formula>$C25="Minggu"</formula>
    </cfRule>
  </conditionalFormatting>
  <conditionalFormatting sqref="B25">
    <cfRule type="expression" dxfId="758" priority="759">
      <formula>$C28="Minggu"</formula>
    </cfRule>
  </conditionalFormatting>
  <conditionalFormatting sqref="B24:B26">
    <cfRule type="expression" dxfId="757" priority="758">
      <formula>$C27="Minggu"</formula>
    </cfRule>
  </conditionalFormatting>
  <conditionalFormatting sqref="B24">
    <cfRule type="expression" dxfId="756" priority="757">
      <formula>$C24="Minggu"</formula>
    </cfRule>
  </conditionalFormatting>
  <conditionalFormatting sqref="B25">
    <cfRule type="expression" dxfId="755" priority="756">
      <formula>$C25="Minggu"</formula>
    </cfRule>
  </conditionalFormatting>
  <conditionalFormatting sqref="B25">
    <cfRule type="expression" dxfId="754" priority="755">
      <formula>$C28="Minggu"</formula>
    </cfRule>
  </conditionalFormatting>
  <conditionalFormatting sqref="B22">
    <cfRule type="expression" dxfId="753" priority="754">
      <formula>$C22="Minggu"</formula>
    </cfRule>
  </conditionalFormatting>
  <conditionalFormatting sqref="B22">
    <cfRule type="expression" dxfId="752" priority="753">
      <formula>$C25="Minggu"</formula>
    </cfRule>
  </conditionalFormatting>
  <conditionalFormatting sqref="B26">
    <cfRule type="expression" dxfId="751" priority="752">
      <formula>#REF!="Minggu"</formula>
    </cfRule>
  </conditionalFormatting>
  <conditionalFormatting sqref="B26">
    <cfRule type="expression" dxfId="750" priority="751">
      <formula>$C26="Minggu"</formula>
    </cfRule>
  </conditionalFormatting>
  <conditionalFormatting sqref="B26">
    <cfRule type="expression" dxfId="749" priority="750">
      <formula>$C29="Minggu"</formula>
    </cfRule>
  </conditionalFormatting>
  <conditionalFormatting sqref="B26">
    <cfRule type="expression" dxfId="748" priority="749">
      <formula>$C26="Minggu"</formula>
    </cfRule>
  </conditionalFormatting>
  <conditionalFormatting sqref="B24">
    <cfRule type="expression" dxfId="747" priority="748">
      <formula>$C24="Minggu"</formula>
    </cfRule>
  </conditionalFormatting>
  <conditionalFormatting sqref="B24">
    <cfRule type="expression" dxfId="746" priority="747">
      <formula>$C27="Minggu"</formula>
    </cfRule>
  </conditionalFormatting>
  <conditionalFormatting sqref="B25 B23">
    <cfRule type="expression" dxfId="745" priority="746">
      <formula>#REF!="Minggu"</formula>
    </cfRule>
  </conditionalFormatting>
  <conditionalFormatting sqref="B24">
    <cfRule type="expression" dxfId="744" priority="745">
      <formula>$C24="Minggu"</formula>
    </cfRule>
  </conditionalFormatting>
  <conditionalFormatting sqref="B24">
    <cfRule type="expression" dxfId="743" priority="744">
      <formula>$C27="Minggu"</formula>
    </cfRule>
  </conditionalFormatting>
  <conditionalFormatting sqref="B24">
    <cfRule type="expression" dxfId="742" priority="743">
      <formula>$C24="Minggu"</formula>
    </cfRule>
  </conditionalFormatting>
  <conditionalFormatting sqref="B24">
    <cfRule type="expression" dxfId="741" priority="742">
      <formula>$C27="Minggu"</formula>
    </cfRule>
  </conditionalFormatting>
  <conditionalFormatting sqref="B25">
    <cfRule type="expression" dxfId="740" priority="741">
      <formula>$C25="Minggu"</formula>
    </cfRule>
  </conditionalFormatting>
  <conditionalFormatting sqref="B23">
    <cfRule type="expression" dxfId="739" priority="740">
      <formula>$C23="Minggu"</formula>
    </cfRule>
  </conditionalFormatting>
  <conditionalFormatting sqref="B23">
    <cfRule type="expression" dxfId="738" priority="739">
      <formula>$C26="Minggu"</formula>
    </cfRule>
  </conditionalFormatting>
  <conditionalFormatting sqref="B24">
    <cfRule type="expression" dxfId="737" priority="738">
      <formula>$C24="Minggu"</formula>
    </cfRule>
  </conditionalFormatting>
  <conditionalFormatting sqref="B24">
    <cfRule type="expression" dxfId="736" priority="737">
      <formula>$C27="Minggu"</formula>
    </cfRule>
  </conditionalFormatting>
  <conditionalFormatting sqref="B23">
    <cfRule type="expression" dxfId="735" priority="736">
      <formula>$C23="Minggu"</formula>
    </cfRule>
  </conditionalFormatting>
  <conditionalFormatting sqref="B24">
    <cfRule type="expression" dxfId="734" priority="735">
      <formula>$C24="Minggu"</formula>
    </cfRule>
  </conditionalFormatting>
  <conditionalFormatting sqref="B24">
    <cfRule type="expression" dxfId="733" priority="734">
      <formula>$C27="Minggu"</formula>
    </cfRule>
  </conditionalFormatting>
  <conditionalFormatting sqref="B21">
    <cfRule type="expression" dxfId="732" priority="733">
      <formula>$C21="Minggu"</formula>
    </cfRule>
  </conditionalFormatting>
  <conditionalFormatting sqref="B21">
    <cfRule type="expression" dxfId="731" priority="732">
      <formula>$C24="Minggu"</formula>
    </cfRule>
  </conditionalFormatting>
  <conditionalFormatting sqref="B26">
    <cfRule type="expression" dxfId="730" priority="731">
      <formula>#REF!="Minggu"</formula>
    </cfRule>
  </conditionalFormatting>
  <conditionalFormatting sqref="B26">
    <cfRule type="expression" dxfId="729" priority="730">
      <formula>$C26="Minggu"</formula>
    </cfRule>
  </conditionalFormatting>
  <conditionalFormatting sqref="B26">
    <cfRule type="expression" dxfId="728" priority="729">
      <formula>$C29="Minggu"</formula>
    </cfRule>
  </conditionalFormatting>
  <conditionalFormatting sqref="B26">
    <cfRule type="expression" dxfId="727" priority="728">
      <formula>$C26="Minggu"</formula>
    </cfRule>
  </conditionalFormatting>
  <conditionalFormatting sqref="B27">
    <cfRule type="expression" dxfId="726" priority="727">
      <formula>#REF!="Minggu"</formula>
    </cfRule>
  </conditionalFormatting>
  <conditionalFormatting sqref="B27">
    <cfRule type="expression" dxfId="725" priority="726">
      <formula>$C27="Minggu"</formula>
    </cfRule>
  </conditionalFormatting>
  <conditionalFormatting sqref="B27">
    <cfRule type="expression" dxfId="724" priority="725">
      <formula>$C30="Minggu"</formula>
    </cfRule>
  </conditionalFormatting>
  <conditionalFormatting sqref="B27">
    <cfRule type="expression" dxfId="723" priority="724">
      <formula>$C27="Minggu"</formula>
    </cfRule>
  </conditionalFormatting>
  <conditionalFormatting sqref="B32">
    <cfRule type="expression" dxfId="722" priority="723">
      <formula>$C32="Minggu"</formula>
    </cfRule>
  </conditionalFormatting>
  <conditionalFormatting sqref="B32">
    <cfRule type="expression" dxfId="721" priority="722">
      <formula>$C35="Minggu"</formula>
    </cfRule>
  </conditionalFormatting>
  <conditionalFormatting sqref="B33 B31">
    <cfRule type="expression" dxfId="720" priority="721">
      <formula>#REF!="Minggu"</formula>
    </cfRule>
  </conditionalFormatting>
  <conditionalFormatting sqref="B32">
    <cfRule type="expression" dxfId="719" priority="720">
      <formula>$C32="Minggu"</formula>
    </cfRule>
  </conditionalFormatting>
  <conditionalFormatting sqref="B32">
    <cfRule type="expression" dxfId="718" priority="719">
      <formula>$C35="Minggu"</formula>
    </cfRule>
  </conditionalFormatting>
  <conditionalFormatting sqref="B32">
    <cfRule type="expression" dxfId="717" priority="718">
      <formula>$C32="Minggu"</formula>
    </cfRule>
  </conditionalFormatting>
  <conditionalFormatting sqref="B32">
    <cfRule type="expression" dxfId="716" priority="717">
      <formula>$C35="Minggu"</formula>
    </cfRule>
  </conditionalFormatting>
  <conditionalFormatting sqref="B33">
    <cfRule type="expression" dxfId="715" priority="716">
      <formula>$C33="Minggu"</formula>
    </cfRule>
  </conditionalFormatting>
  <conditionalFormatting sqref="B31">
    <cfRule type="expression" dxfId="714" priority="715">
      <formula>$C31="Minggu"</formula>
    </cfRule>
  </conditionalFormatting>
  <conditionalFormatting sqref="B31">
    <cfRule type="expression" dxfId="713" priority="714">
      <formula>$C34="Minggu"</formula>
    </cfRule>
  </conditionalFormatting>
  <conditionalFormatting sqref="B32">
    <cfRule type="expression" dxfId="712" priority="713">
      <formula>$C32="Minggu"</formula>
    </cfRule>
  </conditionalFormatting>
  <conditionalFormatting sqref="B32">
    <cfRule type="expression" dxfId="711" priority="712">
      <formula>$C35="Minggu"</formula>
    </cfRule>
  </conditionalFormatting>
  <conditionalFormatting sqref="B31:B33">
    <cfRule type="expression" dxfId="710" priority="711">
      <formula>$C34="Minggu"</formula>
    </cfRule>
  </conditionalFormatting>
  <conditionalFormatting sqref="B31">
    <cfRule type="expression" dxfId="709" priority="710">
      <formula>$C31="Minggu"</formula>
    </cfRule>
  </conditionalFormatting>
  <conditionalFormatting sqref="B32">
    <cfRule type="expression" dxfId="708" priority="709">
      <formula>$C32="Minggu"</formula>
    </cfRule>
  </conditionalFormatting>
  <conditionalFormatting sqref="B32">
    <cfRule type="expression" dxfId="707" priority="708">
      <formula>$C35="Minggu"</formula>
    </cfRule>
  </conditionalFormatting>
  <conditionalFormatting sqref="B29">
    <cfRule type="expression" dxfId="706" priority="707">
      <formula>$C29="Minggu"</formula>
    </cfRule>
  </conditionalFormatting>
  <conditionalFormatting sqref="B29">
    <cfRule type="expression" dxfId="705" priority="706">
      <formula>$C32="Minggu"</formula>
    </cfRule>
  </conditionalFormatting>
  <conditionalFormatting sqref="B33">
    <cfRule type="expression" dxfId="704" priority="705">
      <formula>#REF!="Minggu"</formula>
    </cfRule>
  </conditionalFormatting>
  <conditionalFormatting sqref="B33">
    <cfRule type="expression" dxfId="703" priority="704">
      <formula>$C33="Minggu"</formula>
    </cfRule>
  </conditionalFormatting>
  <conditionalFormatting sqref="B33">
    <cfRule type="expression" dxfId="702" priority="703">
      <formula>$C36="Minggu"</formula>
    </cfRule>
  </conditionalFormatting>
  <conditionalFormatting sqref="B33">
    <cfRule type="expression" dxfId="701" priority="702">
      <formula>$C33="Minggu"</formula>
    </cfRule>
  </conditionalFormatting>
  <conditionalFormatting sqref="B31">
    <cfRule type="expression" dxfId="700" priority="701">
      <formula>$C31="Minggu"</formula>
    </cfRule>
  </conditionalFormatting>
  <conditionalFormatting sqref="B31">
    <cfRule type="expression" dxfId="699" priority="700">
      <formula>$C34="Minggu"</formula>
    </cfRule>
  </conditionalFormatting>
  <conditionalFormatting sqref="B32 B30">
    <cfRule type="expression" dxfId="698" priority="699">
      <formula>#REF!="Minggu"</formula>
    </cfRule>
  </conditionalFormatting>
  <conditionalFormatting sqref="B31">
    <cfRule type="expression" dxfId="697" priority="698">
      <formula>$C31="Minggu"</formula>
    </cfRule>
  </conditionalFormatting>
  <conditionalFormatting sqref="B31">
    <cfRule type="expression" dxfId="696" priority="697">
      <formula>$C34="Minggu"</formula>
    </cfRule>
  </conditionalFormatting>
  <conditionalFormatting sqref="B31">
    <cfRule type="expression" dxfId="695" priority="696">
      <formula>$C31="Minggu"</formula>
    </cfRule>
  </conditionalFormatting>
  <conditionalFormatting sqref="B31">
    <cfRule type="expression" dxfId="694" priority="695">
      <formula>$C34="Minggu"</formula>
    </cfRule>
  </conditionalFormatting>
  <conditionalFormatting sqref="B32">
    <cfRule type="expression" dxfId="693" priority="694">
      <formula>$C32="Minggu"</formula>
    </cfRule>
  </conditionalFormatting>
  <conditionalFormatting sqref="B30">
    <cfRule type="expression" dxfId="692" priority="693">
      <formula>$C30="Minggu"</formula>
    </cfRule>
  </conditionalFormatting>
  <conditionalFormatting sqref="B30">
    <cfRule type="expression" dxfId="691" priority="692">
      <formula>$C33="Minggu"</formula>
    </cfRule>
  </conditionalFormatting>
  <conditionalFormatting sqref="B31">
    <cfRule type="expression" dxfId="690" priority="691">
      <formula>$C31="Minggu"</formula>
    </cfRule>
  </conditionalFormatting>
  <conditionalFormatting sqref="B31">
    <cfRule type="expression" dxfId="689" priority="690">
      <formula>$C34="Minggu"</formula>
    </cfRule>
  </conditionalFormatting>
  <conditionalFormatting sqref="B30">
    <cfRule type="expression" dxfId="688" priority="689">
      <formula>$C30="Minggu"</formula>
    </cfRule>
  </conditionalFormatting>
  <conditionalFormatting sqref="B31">
    <cfRule type="expression" dxfId="687" priority="688">
      <formula>$C31="Minggu"</formula>
    </cfRule>
  </conditionalFormatting>
  <conditionalFormatting sqref="B31">
    <cfRule type="expression" dxfId="686" priority="687">
      <formula>$C34="Minggu"</formula>
    </cfRule>
  </conditionalFormatting>
  <conditionalFormatting sqref="B28">
    <cfRule type="expression" dxfId="685" priority="686">
      <formula>$C28="Minggu"</formula>
    </cfRule>
  </conditionalFormatting>
  <conditionalFormatting sqref="B28">
    <cfRule type="expression" dxfId="684" priority="685">
      <formula>$C31="Minggu"</formula>
    </cfRule>
  </conditionalFormatting>
  <conditionalFormatting sqref="B33">
    <cfRule type="expression" dxfId="683" priority="684">
      <formula>#REF!="Minggu"</formula>
    </cfRule>
  </conditionalFormatting>
  <conditionalFormatting sqref="B33">
    <cfRule type="expression" dxfId="682" priority="683">
      <formula>$C33="Minggu"</formula>
    </cfRule>
  </conditionalFormatting>
  <conditionalFormatting sqref="B33">
    <cfRule type="expression" dxfId="681" priority="682">
      <formula>$C36="Minggu"</formula>
    </cfRule>
  </conditionalFormatting>
  <conditionalFormatting sqref="B33">
    <cfRule type="expression" dxfId="680" priority="681">
      <formula>$C33="Minggu"</formula>
    </cfRule>
  </conditionalFormatting>
  <conditionalFormatting sqref="G6:H6">
    <cfRule type="expression" dxfId="679" priority="680">
      <formula>$C6="Minggu"</formula>
    </cfRule>
  </conditionalFormatting>
  <conditionalFormatting sqref="G6">
    <cfRule type="expression" dxfId="678" priority="679">
      <formula>$C9="Minggu"</formula>
    </cfRule>
  </conditionalFormatting>
  <conditionalFormatting sqref="G6">
    <cfRule type="expression" dxfId="677" priority="678">
      <formula>$C9="Minggu"</formula>
    </cfRule>
  </conditionalFormatting>
  <conditionalFormatting sqref="G6">
    <cfRule type="expression" dxfId="676" priority="677">
      <formula>$C9="Minggu"</formula>
    </cfRule>
  </conditionalFormatting>
  <conditionalFormatting sqref="H6">
    <cfRule type="expression" dxfId="675" priority="676">
      <formula>$C6="Minggu"</formula>
    </cfRule>
  </conditionalFormatting>
  <conditionalFormatting sqref="B12 B10">
    <cfRule type="expression" dxfId="674" priority="675">
      <formula>#REF!="Minggu"</formula>
    </cfRule>
  </conditionalFormatting>
  <conditionalFormatting sqref="B11">
    <cfRule type="expression" dxfId="673" priority="674">
      <formula>$C11="Minggu"</formula>
    </cfRule>
  </conditionalFormatting>
  <conditionalFormatting sqref="B11">
    <cfRule type="expression" dxfId="672" priority="673">
      <formula>$C14="Minggu"</formula>
    </cfRule>
  </conditionalFormatting>
  <conditionalFormatting sqref="B11">
    <cfRule type="expression" dxfId="671" priority="672">
      <formula>$C11="Minggu"</formula>
    </cfRule>
  </conditionalFormatting>
  <conditionalFormatting sqref="B11">
    <cfRule type="expression" dxfId="670" priority="671">
      <formula>$C14="Minggu"</formula>
    </cfRule>
  </conditionalFormatting>
  <conditionalFormatting sqref="B12">
    <cfRule type="expression" dxfId="669" priority="670">
      <formula>$C12="Minggu"</formula>
    </cfRule>
  </conditionalFormatting>
  <conditionalFormatting sqref="B10">
    <cfRule type="expression" dxfId="668" priority="669">
      <formula>$C10="Minggu"</formula>
    </cfRule>
  </conditionalFormatting>
  <conditionalFormatting sqref="B10">
    <cfRule type="expression" dxfId="667" priority="668">
      <formula>$C13="Minggu"</formula>
    </cfRule>
  </conditionalFormatting>
  <conditionalFormatting sqref="B11">
    <cfRule type="expression" dxfId="666" priority="667">
      <formula>$C11="Minggu"</formula>
    </cfRule>
  </conditionalFormatting>
  <conditionalFormatting sqref="B11">
    <cfRule type="expression" dxfId="665" priority="666">
      <formula>$C14="Minggu"</formula>
    </cfRule>
  </conditionalFormatting>
  <conditionalFormatting sqref="B11:B12">
    <cfRule type="expression" dxfId="664" priority="665">
      <formula>$C14="Minggu"</formula>
    </cfRule>
  </conditionalFormatting>
  <conditionalFormatting sqref="B10">
    <cfRule type="expression" dxfId="663" priority="664">
      <formula>$C10="Minggu"</formula>
    </cfRule>
  </conditionalFormatting>
  <conditionalFormatting sqref="B11">
    <cfRule type="expression" dxfId="662" priority="663">
      <formula>$C11="Minggu"</formula>
    </cfRule>
  </conditionalFormatting>
  <conditionalFormatting sqref="B11">
    <cfRule type="expression" dxfId="661" priority="662">
      <formula>$C14="Minggu"</formula>
    </cfRule>
  </conditionalFormatting>
  <conditionalFormatting sqref="B8">
    <cfRule type="expression" dxfId="660" priority="661">
      <formula>$C8="Minggu"</formula>
    </cfRule>
  </conditionalFormatting>
  <conditionalFormatting sqref="B8">
    <cfRule type="expression" dxfId="659" priority="660">
      <formula>$C11="Minggu"</formula>
    </cfRule>
  </conditionalFormatting>
  <conditionalFormatting sqref="B9 B7">
    <cfRule type="expression" dxfId="658" priority="659">
      <formula>#REF!="Minggu"</formula>
    </cfRule>
  </conditionalFormatting>
  <conditionalFormatting sqref="B8">
    <cfRule type="expression" dxfId="657" priority="658">
      <formula>$C8="Minggu"</formula>
    </cfRule>
  </conditionalFormatting>
  <conditionalFormatting sqref="B8">
    <cfRule type="expression" dxfId="656" priority="657">
      <formula>$C11="Minggu"</formula>
    </cfRule>
  </conditionalFormatting>
  <conditionalFormatting sqref="B8">
    <cfRule type="expression" dxfId="655" priority="656">
      <formula>$C8="Minggu"</formula>
    </cfRule>
  </conditionalFormatting>
  <conditionalFormatting sqref="B8">
    <cfRule type="expression" dxfId="654" priority="655">
      <formula>$C11="Minggu"</formula>
    </cfRule>
  </conditionalFormatting>
  <conditionalFormatting sqref="B9">
    <cfRule type="expression" dxfId="653" priority="654">
      <formula>$C9="Minggu"</formula>
    </cfRule>
  </conditionalFormatting>
  <conditionalFormatting sqref="B7">
    <cfRule type="expression" dxfId="652" priority="653">
      <formula>$C7="Minggu"</formula>
    </cfRule>
  </conditionalFormatting>
  <conditionalFormatting sqref="B7">
    <cfRule type="expression" dxfId="651" priority="652">
      <formula>$C10="Minggu"</formula>
    </cfRule>
  </conditionalFormatting>
  <conditionalFormatting sqref="B8">
    <cfRule type="expression" dxfId="650" priority="651">
      <formula>$C8="Minggu"</formula>
    </cfRule>
  </conditionalFormatting>
  <conditionalFormatting sqref="B8">
    <cfRule type="expression" dxfId="649" priority="650">
      <formula>$C11="Minggu"</formula>
    </cfRule>
  </conditionalFormatting>
  <conditionalFormatting sqref="B7:B9">
    <cfRule type="expression" dxfId="648" priority="649">
      <formula>$C10="Minggu"</formula>
    </cfRule>
  </conditionalFormatting>
  <conditionalFormatting sqref="B7">
    <cfRule type="expression" dxfId="647" priority="648">
      <formula>$C7="Minggu"</formula>
    </cfRule>
  </conditionalFormatting>
  <conditionalFormatting sqref="B8">
    <cfRule type="expression" dxfId="646" priority="647">
      <formula>$C8="Minggu"</formula>
    </cfRule>
  </conditionalFormatting>
  <conditionalFormatting sqref="B8">
    <cfRule type="expression" dxfId="645" priority="646">
      <formula>$C11="Minggu"</formula>
    </cfRule>
  </conditionalFormatting>
  <conditionalFormatting sqref="B10">
    <cfRule type="expression" dxfId="644" priority="645">
      <formula>#REF!="Minggu"</formula>
    </cfRule>
  </conditionalFormatting>
  <conditionalFormatting sqref="B10">
    <cfRule type="expression" dxfId="643" priority="644">
      <formula>$C10="Minggu"</formula>
    </cfRule>
  </conditionalFormatting>
  <conditionalFormatting sqref="B10">
    <cfRule type="expression" dxfId="642" priority="643">
      <formula>$C13="Minggu"</formula>
    </cfRule>
  </conditionalFormatting>
  <conditionalFormatting sqref="B10">
    <cfRule type="expression" dxfId="641" priority="642">
      <formula>$C10="Minggu"</formula>
    </cfRule>
  </conditionalFormatting>
  <conditionalFormatting sqref="B12">
    <cfRule type="expression" dxfId="640" priority="641">
      <formula>$C12="Minggu"</formula>
    </cfRule>
  </conditionalFormatting>
  <conditionalFormatting sqref="B12">
    <cfRule type="expression" dxfId="639" priority="640">
      <formula>$C15="Minggu"</formula>
    </cfRule>
  </conditionalFormatting>
  <conditionalFormatting sqref="B9">
    <cfRule type="expression" dxfId="638" priority="639">
      <formula>#REF!="Minggu"</formula>
    </cfRule>
  </conditionalFormatting>
  <conditionalFormatting sqref="B9">
    <cfRule type="expression" dxfId="637" priority="638">
      <formula>$C9="Minggu"</formula>
    </cfRule>
  </conditionalFormatting>
  <conditionalFormatting sqref="B9">
    <cfRule type="expression" dxfId="636" priority="637">
      <formula>$C12="Minggu"</formula>
    </cfRule>
  </conditionalFormatting>
  <conditionalFormatting sqref="B9">
    <cfRule type="expression" dxfId="635" priority="636">
      <formula>$C9="Minggu"</formula>
    </cfRule>
  </conditionalFormatting>
  <conditionalFormatting sqref="B7">
    <cfRule type="expression" dxfId="634" priority="635">
      <formula>$C7="Minggu"</formula>
    </cfRule>
  </conditionalFormatting>
  <conditionalFormatting sqref="B7">
    <cfRule type="expression" dxfId="633" priority="634">
      <formula>$C10="Minggu"</formula>
    </cfRule>
  </conditionalFormatting>
  <conditionalFormatting sqref="B8 B6">
    <cfRule type="expression" dxfId="632" priority="633">
      <formula>#REF!="Minggu"</formula>
    </cfRule>
  </conditionalFormatting>
  <conditionalFormatting sqref="B7">
    <cfRule type="expression" dxfId="631" priority="632">
      <formula>$C7="Minggu"</formula>
    </cfRule>
  </conditionalFormatting>
  <conditionalFormatting sqref="B7">
    <cfRule type="expression" dxfId="630" priority="631">
      <formula>$C10="Minggu"</formula>
    </cfRule>
  </conditionalFormatting>
  <conditionalFormatting sqref="B7">
    <cfRule type="expression" dxfId="629" priority="630">
      <formula>$C7="Minggu"</formula>
    </cfRule>
  </conditionalFormatting>
  <conditionalFormatting sqref="B7">
    <cfRule type="expression" dxfId="628" priority="629">
      <formula>$C10="Minggu"</formula>
    </cfRule>
  </conditionalFormatting>
  <conditionalFormatting sqref="B8">
    <cfRule type="expression" dxfId="627" priority="628">
      <formula>$C8="Minggu"</formula>
    </cfRule>
  </conditionalFormatting>
  <conditionalFormatting sqref="B6">
    <cfRule type="expression" dxfId="626" priority="627">
      <formula>$C6="Minggu"</formula>
    </cfRule>
  </conditionalFormatting>
  <conditionalFormatting sqref="B6">
    <cfRule type="expression" dxfId="625" priority="626">
      <formula>$C9="Minggu"</formula>
    </cfRule>
  </conditionalFormatting>
  <conditionalFormatting sqref="B7">
    <cfRule type="expression" dxfId="624" priority="625">
      <formula>$C7="Minggu"</formula>
    </cfRule>
  </conditionalFormatting>
  <conditionalFormatting sqref="B7">
    <cfRule type="expression" dxfId="623" priority="624">
      <formula>$C10="Minggu"</formula>
    </cfRule>
  </conditionalFormatting>
  <conditionalFormatting sqref="B6">
    <cfRule type="expression" dxfId="622" priority="623">
      <formula>$C6="Minggu"</formula>
    </cfRule>
  </conditionalFormatting>
  <conditionalFormatting sqref="B7">
    <cfRule type="expression" dxfId="621" priority="622">
      <formula>$C7="Minggu"</formula>
    </cfRule>
  </conditionalFormatting>
  <conditionalFormatting sqref="B7">
    <cfRule type="expression" dxfId="620" priority="621">
      <formula>$C10="Minggu"</formula>
    </cfRule>
  </conditionalFormatting>
  <conditionalFormatting sqref="B9">
    <cfRule type="expression" dxfId="619" priority="620">
      <formula>#REF!="Minggu"</formula>
    </cfRule>
  </conditionalFormatting>
  <conditionalFormatting sqref="B9">
    <cfRule type="expression" dxfId="618" priority="619">
      <formula>$C9="Minggu"</formula>
    </cfRule>
  </conditionalFormatting>
  <conditionalFormatting sqref="B9">
    <cfRule type="expression" dxfId="617" priority="618">
      <formula>$C12="Minggu"</formula>
    </cfRule>
  </conditionalFormatting>
  <conditionalFormatting sqref="B9">
    <cfRule type="expression" dxfId="616" priority="617">
      <formula>$C9="Minggu"</formula>
    </cfRule>
  </conditionalFormatting>
  <conditionalFormatting sqref="B10">
    <cfRule type="expression" dxfId="615" priority="616">
      <formula>#REF!="Minggu"</formula>
    </cfRule>
  </conditionalFormatting>
  <conditionalFormatting sqref="B10">
    <cfRule type="expression" dxfId="614" priority="615">
      <formula>$C10="Minggu"</formula>
    </cfRule>
  </conditionalFormatting>
  <conditionalFormatting sqref="B10">
    <cfRule type="expression" dxfId="613" priority="614">
      <formula>$C13="Minggu"</formula>
    </cfRule>
  </conditionalFormatting>
  <conditionalFormatting sqref="B10">
    <cfRule type="expression" dxfId="612" priority="613">
      <formula>$C10="Minggu"</formula>
    </cfRule>
  </conditionalFormatting>
  <conditionalFormatting sqref="B12">
    <cfRule type="expression" dxfId="611" priority="612">
      <formula>$C12="Minggu"</formula>
    </cfRule>
  </conditionalFormatting>
  <conditionalFormatting sqref="B12">
    <cfRule type="expression" dxfId="610" priority="611">
      <formula>$C15="Minggu"</formula>
    </cfRule>
  </conditionalFormatting>
  <conditionalFormatting sqref="B11">
    <cfRule type="expression" dxfId="609" priority="610">
      <formula>$C11="Minggu"</formula>
    </cfRule>
  </conditionalFormatting>
  <conditionalFormatting sqref="B11">
    <cfRule type="expression" dxfId="608" priority="609">
      <formula>$C14="Minggu"</formula>
    </cfRule>
  </conditionalFormatting>
  <conditionalFormatting sqref="B13">
    <cfRule type="expression" dxfId="607" priority="608">
      <formula>#REF!="Minggu"</formula>
    </cfRule>
  </conditionalFormatting>
  <conditionalFormatting sqref="B13">
    <cfRule type="expression" dxfId="606" priority="607">
      <formula>$C13="Minggu"</formula>
    </cfRule>
  </conditionalFormatting>
  <conditionalFormatting sqref="B13">
    <cfRule type="expression" dxfId="605" priority="606">
      <formula>$C16="Minggu"</formula>
    </cfRule>
  </conditionalFormatting>
  <conditionalFormatting sqref="B13">
    <cfRule type="expression" dxfId="604" priority="605">
      <formula>$C13="Minggu"</formula>
    </cfRule>
  </conditionalFormatting>
  <conditionalFormatting sqref="B18">
    <cfRule type="expression" dxfId="603" priority="604">
      <formula>$C18="Minggu"</formula>
    </cfRule>
  </conditionalFormatting>
  <conditionalFormatting sqref="B18">
    <cfRule type="expression" dxfId="602" priority="603">
      <formula>$C21="Minggu"</formula>
    </cfRule>
  </conditionalFormatting>
  <conditionalFormatting sqref="B19 B17">
    <cfRule type="expression" dxfId="601" priority="602">
      <formula>#REF!="Minggu"</formula>
    </cfRule>
  </conditionalFormatting>
  <conditionalFormatting sqref="B18">
    <cfRule type="expression" dxfId="600" priority="601">
      <formula>$C18="Minggu"</formula>
    </cfRule>
  </conditionalFormatting>
  <conditionalFormatting sqref="B18">
    <cfRule type="expression" dxfId="599" priority="600">
      <formula>$C21="Minggu"</formula>
    </cfRule>
  </conditionalFormatting>
  <conditionalFormatting sqref="B18">
    <cfRule type="expression" dxfId="598" priority="599">
      <formula>$C18="Minggu"</formula>
    </cfRule>
  </conditionalFormatting>
  <conditionalFormatting sqref="B18">
    <cfRule type="expression" dxfId="597" priority="598">
      <formula>$C21="Minggu"</formula>
    </cfRule>
  </conditionalFormatting>
  <conditionalFormatting sqref="B19">
    <cfRule type="expression" dxfId="596" priority="597">
      <formula>$C19="Minggu"</formula>
    </cfRule>
  </conditionalFormatting>
  <conditionalFormatting sqref="B17">
    <cfRule type="expression" dxfId="595" priority="596">
      <formula>$C17="Minggu"</formula>
    </cfRule>
  </conditionalFormatting>
  <conditionalFormatting sqref="B17">
    <cfRule type="expression" dxfId="594" priority="595">
      <formula>$C20="Minggu"</formula>
    </cfRule>
  </conditionalFormatting>
  <conditionalFormatting sqref="B18">
    <cfRule type="expression" dxfId="593" priority="594">
      <formula>$C18="Minggu"</formula>
    </cfRule>
  </conditionalFormatting>
  <conditionalFormatting sqref="B18">
    <cfRule type="expression" dxfId="592" priority="593">
      <formula>$C21="Minggu"</formula>
    </cfRule>
  </conditionalFormatting>
  <conditionalFormatting sqref="B17:B19">
    <cfRule type="expression" dxfId="591" priority="592">
      <formula>$C20="Minggu"</formula>
    </cfRule>
  </conditionalFormatting>
  <conditionalFormatting sqref="B17">
    <cfRule type="expression" dxfId="590" priority="591">
      <formula>$C17="Minggu"</formula>
    </cfRule>
  </conditionalFormatting>
  <conditionalFormatting sqref="B18">
    <cfRule type="expression" dxfId="589" priority="590">
      <formula>$C18="Minggu"</formula>
    </cfRule>
  </conditionalFormatting>
  <conditionalFormatting sqref="B18">
    <cfRule type="expression" dxfId="588" priority="589">
      <formula>$C21="Minggu"</formula>
    </cfRule>
  </conditionalFormatting>
  <conditionalFormatting sqref="B15">
    <cfRule type="expression" dxfId="587" priority="588">
      <formula>$C15="Minggu"</formula>
    </cfRule>
  </conditionalFormatting>
  <conditionalFormatting sqref="B15">
    <cfRule type="expression" dxfId="586" priority="587">
      <formula>$C18="Minggu"</formula>
    </cfRule>
  </conditionalFormatting>
  <conditionalFormatting sqref="B19">
    <cfRule type="expression" dxfId="585" priority="586">
      <formula>#REF!="Minggu"</formula>
    </cfRule>
  </conditionalFormatting>
  <conditionalFormatting sqref="B19">
    <cfRule type="expression" dxfId="584" priority="585">
      <formula>$C19="Minggu"</formula>
    </cfRule>
  </conditionalFormatting>
  <conditionalFormatting sqref="B19">
    <cfRule type="expression" dxfId="583" priority="584">
      <formula>$C22="Minggu"</formula>
    </cfRule>
  </conditionalFormatting>
  <conditionalFormatting sqref="B19">
    <cfRule type="expression" dxfId="582" priority="583">
      <formula>$C19="Minggu"</formula>
    </cfRule>
  </conditionalFormatting>
  <conditionalFormatting sqref="B17">
    <cfRule type="expression" dxfId="581" priority="582">
      <formula>$C17="Minggu"</formula>
    </cfRule>
  </conditionalFormatting>
  <conditionalFormatting sqref="B17">
    <cfRule type="expression" dxfId="580" priority="581">
      <formula>$C20="Minggu"</formula>
    </cfRule>
  </conditionalFormatting>
  <conditionalFormatting sqref="B18 B16">
    <cfRule type="expression" dxfId="579" priority="580">
      <formula>#REF!="Minggu"</formula>
    </cfRule>
  </conditionalFormatting>
  <conditionalFormatting sqref="B17">
    <cfRule type="expression" dxfId="578" priority="579">
      <formula>$C17="Minggu"</formula>
    </cfRule>
  </conditionalFormatting>
  <conditionalFormatting sqref="B17">
    <cfRule type="expression" dxfId="577" priority="578">
      <formula>$C20="Minggu"</formula>
    </cfRule>
  </conditionalFormatting>
  <conditionalFormatting sqref="B17">
    <cfRule type="expression" dxfId="576" priority="577">
      <formula>$C17="Minggu"</formula>
    </cfRule>
  </conditionalFormatting>
  <conditionalFormatting sqref="B17">
    <cfRule type="expression" dxfId="575" priority="576">
      <formula>$C20="Minggu"</formula>
    </cfRule>
  </conditionalFormatting>
  <conditionalFormatting sqref="B18">
    <cfRule type="expression" dxfId="574" priority="575">
      <formula>$C18="Minggu"</formula>
    </cfRule>
  </conditionalFormatting>
  <conditionalFormatting sqref="B16">
    <cfRule type="expression" dxfId="573" priority="574">
      <formula>$C16="Minggu"</formula>
    </cfRule>
  </conditionalFormatting>
  <conditionalFormatting sqref="B16">
    <cfRule type="expression" dxfId="572" priority="573">
      <formula>$C19="Minggu"</formula>
    </cfRule>
  </conditionalFormatting>
  <conditionalFormatting sqref="B17">
    <cfRule type="expression" dxfId="571" priority="572">
      <formula>$C17="Minggu"</formula>
    </cfRule>
  </conditionalFormatting>
  <conditionalFormatting sqref="B17">
    <cfRule type="expression" dxfId="570" priority="571">
      <formula>$C20="Minggu"</formula>
    </cfRule>
  </conditionalFormatting>
  <conditionalFormatting sqref="B16">
    <cfRule type="expression" dxfId="569" priority="570">
      <formula>$C16="Minggu"</formula>
    </cfRule>
  </conditionalFormatting>
  <conditionalFormatting sqref="B17">
    <cfRule type="expression" dxfId="568" priority="569">
      <formula>$C17="Minggu"</formula>
    </cfRule>
  </conditionalFormatting>
  <conditionalFormatting sqref="B17">
    <cfRule type="expression" dxfId="567" priority="568">
      <formula>$C20="Minggu"</formula>
    </cfRule>
  </conditionalFormatting>
  <conditionalFormatting sqref="B14">
    <cfRule type="expression" dxfId="566" priority="567">
      <formula>$C14="Minggu"</formula>
    </cfRule>
  </conditionalFormatting>
  <conditionalFormatting sqref="B14">
    <cfRule type="expression" dxfId="565" priority="566">
      <formula>$C17="Minggu"</formula>
    </cfRule>
  </conditionalFormatting>
  <conditionalFormatting sqref="B19">
    <cfRule type="expression" dxfId="564" priority="565">
      <formula>#REF!="Minggu"</formula>
    </cfRule>
  </conditionalFormatting>
  <conditionalFormatting sqref="B19">
    <cfRule type="expression" dxfId="563" priority="564">
      <formula>$C19="Minggu"</formula>
    </cfRule>
  </conditionalFormatting>
  <conditionalFormatting sqref="B19">
    <cfRule type="expression" dxfId="562" priority="563">
      <formula>$C22="Minggu"</formula>
    </cfRule>
  </conditionalFormatting>
  <conditionalFormatting sqref="B19">
    <cfRule type="expression" dxfId="561" priority="562">
      <formula>$C19="Minggu"</formula>
    </cfRule>
  </conditionalFormatting>
  <conditionalFormatting sqref="B19 B17">
    <cfRule type="expression" dxfId="560" priority="561">
      <formula>#REF!="Minggu"</formula>
    </cfRule>
  </conditionalFormatting>
  <conditionalFormatting sqref="B18">
    <cfRule type="expression" dxfId="559" priority="560">
      <formula>$C18="Minggu"</formula>
    </cfRule>
  </conditionalFormatting>
  <conditionalFormatting sqref="B18">
    <cfRule type="expression" dxfId="558" priority="559">
      <formula>$C21="Minggu"</formula>
    </cfRule>
  </conditionalFormatting>
  <conditionalFormatting sqref="B18">
    <cfRule type="expression" dxfId="557" priority="558">
      <formula>$C18="Minggu"</formula>
    </cfRule>
  </conditionalFormatting>
  <conditionalFormatting sqref="B18">
    <cfRule type="expression" dxfId="556" priority="557">
      <formula>$C21="Minggu"</formula>
    </cfRule>
  </conditionalFormatting>
  <conditionalFormatting sqref="B19">
    <cfRule type="expression" dxfId="555" priority="556">
      <formula>$C19="Minggu"</formula>
    </cfRule>
  </conditionalFormatting>
  <conditionalFormatting sqref="B17">
    <cfRule type="expression" dxfId="554" priority="555">
      <formula>$C17="Minggu"</formula>
    </cfRule>
  </conditionalFormatting>
  <conditionalFormatting sqref="B17">
    <cfRule type="expression" dxfId="553" priority="554">
      <formula>$C20="Minggu"</formula>
    </cfRule>
  </conditionalFormatting>
  <conditionalFormatting sqref="B18">
    <cfRule type="expression" dxfId="552" priority="553">
      <formula>$C18="Minggu"</formula>
    </cfRule>
  </conditionalFormatting>
  <conditionalFormatting sqref="B18">
    <cfRule type="expression" dxfId="551" priority="552">
      <formula>$C21="Minggu"</formula>
    </cfRule>
  </conditionalFormatting>
  <conditionalFormatting sqref="B18:B19">
    <cfRule type="expression" dxfId="550" priority="551">
      <formula>$C21="Minggu"</formula>
    </cfRule>
  </conditionalFormatting>
  <conditionalFormatting sqref="B17">
    <cfRule type="expression" dxfId="549" priority="550">
      <formula>$C17="Minggu"</formula>
    </cfRule>
  </conditionalFormatting>
  <conditionalFormatting sqref="B18">
    <cfRule type="expression" dxfId="548" priority="549">
      <formula>$C18="Minggu"</formula>
    </cfRule>
  </conditionalFormatting>
  <conditionalFormatting sqref="B18">
    <cfRule type="expression" dxfId="547" priority="548">
      <formula>$C21="Minggu"</formula>
    </cfRule>
  </conditionalFormatting>
  <conditionalFormatting sqref="B15">
    <cfRule type="expression" dxfId="546" priority="547">
      <formula>$C15="Minggu"</formula>
    </cfRule>
  </conditionalFormatting>
  <conditionalFormatting sqref="B15">
    <cfRule type="expression" dxfId="545" priority="546">
      <formula>$C18="Minggu"</formula>
    </cfRule>
  </conditionalFormatting>
  <conditionalFormatting sqref="B16 B14">
    <cfRule type="expression" dxfId="544" priority="545">
      <formula>#REF!="Minggu"</formula>
    </cfRule>
  </conditionalFormatting>
  <conditionalFormatting sqref="B15">
    <cfRule type="expression" dxfId="543" priority="544">
      <formula>$C15="Minggu"</formula>
    </cfRule>
  </conditionalFormatting>
  <conditionalFormatting sqref="B15">
    <cfRule type="expression" dxfId="542" priority="543">
      <formula>$C18="Minggu"</formula>
    </cfRule>
  </conditionalFormatting>
  <conditionalFormatting sqref="B15">
    <cfRule type="expression" dxfId="541" priority="542">
      <formula>$C15="Minggu"</formula>
    </cfRule>
  </conditionalFormatting>
  <conditionalFormatting sqref="B15">
    <cfRule type="expression" dxfId="540" priority="541">
      <formula>$C18="Minggu"</formula>
    </cfRule>
  </conditionalFormatting>
  <conditionalFormatting sqref="B16">
    <cfRule type="expression" dxfId="539" priority="540">
      <formula>$C16="Minggu"</formula>
    </cfRule>
  </conditionalFormatting>
  <conditionalFormatting sqref="B14">
    <cfRule type="expression" dxfId="538" priority="539">
      <formula>$C14="Minggu"</formula>
    </cfRule>
  </conditionalFormatting>
  <conditionalFormatting sqref="B14">
    <cfRule type="expression" dxfId="537" priority="538">
      <formula>$C17="Minggu"</formula>
    </cfRule>
  </conditionalFormatting>
  <conditionalFormatting sqref="B15">
    <cfRule type="expression" dxfId="536" priority="537">
      <formula>$C15="Minggu"</formula>
    </cfRule>
  </conditionalFormatting>
  <conditionalFormatting sqref="B15">
    <cfRule type="expression" dxfId="535" priority="536">
      <formula>$C18="Minggu"</formula>
    </cfRule>
  </conditionalFormatting>
  <conditionalFormatting sqref="B14:B16">
    <cfRule type="expression" dxfId="534" priority="535">
      <formula>$C17="Minggu"</formula>
    </cfRule>
  </conditionalFormatting>
  <conditionalFormatting sqref="B14">
    <cfRule type="expression" dxfId="533" priority="534">
      <formula>$C14="Minggu"</formula>
    </cfRule>
  </conditionalFormatting>
  <conditionalFormatting sqref="B15">
    <cfRule type="expression" dxfId="532" priority="533">
      <formula>$C15="Minggu"</formula>
    </cfRule>
  </conditionalFormatting>
  <conditionalFormatting sqref="B15">
    <cfRule type="expression" dxfId="531" priority="532">
      <formula>$C18="Minggu"</formula>
    </cfRule>
  </conditionalFormatting>
  <conditionalFormatting sqref="B17">
    <cfRule type="expression" dxfId="530" priority="531">
      <formula>#REF!="Minggu"</formula>
    </cfRule>
  </conditionalFormatting>
  <conditionalFormatting sqref="B17">
    <cfRule type="expression" dxfId="529" priority="530">
      <formula>$C17="Minggu"</formula>
    </cfRule>
  </conditionalFormatting>
  <conditionalFormatting sqref="B17">
    <cfRule type="expression" dxfId="528" priority="529">
      <formula>$C20="Minggu"</formula>
    </cfRule>
  </conditionalFormatting>
  <conditionalFormatting sqref="B17">
    <cfRule type="expression" dxfId="527" priority="528">
      <formula>$C17="Minggu"</formula>
    </cfRule>
  </conditionalFormatting>
  <conditionalFormatting sqref="B19">
    <cfRule type="expression" dxfId="526" priority="527">
      <formula>$C19="Minggu"</formula>
    </cfRule>
  </conditionalFormatting>
  <conditionalFormatting sqref="B19">
    <cfRule type="expression" dxfId="525" priority="526">
      <formula>$C22="Minggu"</formula>
    </cfRule>
  </conditionalFormatting>
  <conditionalFormatting sqref="B16">
    <cfRule type="expression" dxfId="524" priority="525">
      <formula>#REF!="Minggu"</formula>
    </cfRule>
  </conditionalFormatting>
  <conditionalFormatting sqref="B16">
    <cfRule type="expression" dxfId="523" priority="524">
      <formula>$C16="Minggu"</formula>
    </cfRule>
  </conditionalFormatting>
  <conditionalFormatting sqref="B16">
    <cfRule type="expression" dxfId="522" priority="523">
      <formula>$C19="Minggu"</formula>
    </cfRule>
  </conditionalFormatting>
  <conditionalFormatting sqref="B16">
    <cfRule type="expression" dxfId="521" priority="522">
      <formula>$C16="Minggu"</formula>
    </cfRule>
  </conditionalFormatting>
  <conditionalFormatting sqref="B14">
    <cfRule type="expression" dxfId="520" priority="521">
      <formula>$C14="Minggu"</formula>
    </cfRule>
  </conditionalFormatting>
  <conditionalFormatting sqref="B14">
    <cfRule type="expression" dxfId="519" priority="520">
      <formula>$C17="Minggu"</formula>
    </cfRule>
  </conditionalFormatting>
  <conditionalFormatting sqref="B15 B13">
    <cfRule type="expression" dxfId="518" priority="519">
      <formula>#REF!="Minggu"</formula>
    </cfRule>
  </conditionalFormatting>
  <conditionalFormatting sqref="B14">
    <cfRule type="expression" dxfId="517" priority="518">
      <formula>$C14="Minggu"</formula>
    </cfRule>
  </conditionalFormatting>
  <conditionalFormatting sqref="B14">
    <cfRule type="expression" dxfId="516" priority="517">
      <formula>$C17="Minggu"</formula>
    </cfRule>
  </conditionalFormatting>
  <conditionalFormatting sqref="B14">
    <cfRule type="expression" dxfId="515" priority="516">
      <formula>$C14="Minggu"</formula>
    </cfRule>
  </conditionalFormatting>
  <conditionalFormatting sqref="B14">
    <cfRule type="expression" dxfId="514" priority="515">
      <formula>$C17="Minggu"</formula>
    </cfRule>
  </conditionalFormatting>
  <conditionalFormatting sqref="B15">
    <cfRule type="expression" dxfId="513" priority="514">
      <formula>$C15="Minggu"</formula>
    </cfRule>
  </conditionalFormatting>
  <conditionalFormatting sqref="B13">
    <cfRule type="expression" dxfId="512" priority="513">
      <formula>$C13="Minggu"</formula>
    </cfRule>
  </conditionalFormatting>
  <conditionalFormatting sqref="B13">
    <cfRule type="expression" dxfId="511" priority="512">
      <formula>$C16="Minggu"</formula>
    </cfRule>
  </conditionalFormatting>
  <conditionalFormatting sqref="B14">
    <cfRule type="expression" dxfId="510" priority="511">
      <formula>$C14="Minggu"</formula>
    </cfRule>
  </conditionalFormatting>
  <conditionalFormatting sqref="B14">
    <cfRule type="expression" dxfId="509" priority="510">
      <formula>$C17="Minggu"</formula>
    </cfRule>
  </conditionalFormatting>
  <conditionalFormatting sqref="B13">
    <cfRule type="expression" dxfId="508" priority="509">
      <formula>$C13="Minggu"</formula>
    </cfRule>
  </conditionalFormatting>
  <conditionalFormatting sqref="B14">
    <cfRule type="expression" dxfId="507" priority="508">
      <formula>$C14="Minggu"</formula>
    </cfRule>
  </conditionalFormatting>
  <conditionalFormatting sqref="B14">
    <cfRule type="expression" dxfId="506" priority="507">
      <formula>$C17="Minggu"</formula>
    </cfRule>
  </conditionalFormatting>
  <conditionalFormatting sqref="B16">
    <cfRule type="expression" dxfId="505" priority="506">
      <formula>#REF!="Minggu"</formula>
    </cfRule>
  </conditionalFormatting>
  <conditionalFormatting sqref="B16">
    <cfRule type="expression" dxfId="504" priority="505">
      <formula>$C16="Minggu"</formula>
    </cfRule>
  </conditionalFormatting>
  <conditionalFormatting sqref="B16">
    <cfRule type="expression" dxfId="503" priority="504">
      <formula>$C19="Minggu"</formula>
    </cfRule>
  </conditionalFormatting>
  <conditionalFormatting sqref="B16">
    <cfRule type="expression" dxfId="502" priority="503">
      <formula>$C16="Minggu"</formula>
    </cfRule>
  </conditionalFormatting>
  <conditionalFormatting sqref="B17">
    <cfRule type="expression" dxfId="501" priority="502">
      <formula>#REF!="Minggu"</formula>
    </cfRule>
  </conditionalFormatting>
  <conditionalFormatting sqref="B17">
    <cfRule type="expression" dxfId="500" priority="501">
      <formula>$C17="Minggu"</formula>
    </cfRule>
  </conditionalFormatting>
  <conditionalFormatting sqref="B17">
    <cfRule type="expression" dxfId="499" priority="500">
      <formula>$C20="Minggu"</formula>
    </cfRule>
  </conditionalFormatting>
  <conditionalFormatting sqref="B17">
    <cfRule type="expression" dxfId="498" priority="499">
      <formula>$C17="Minggu"</formula>
    </cfRule>
  </conditionalFormatting>
  <conditionalFormatting sqref="B19">
    <cfRule type="expression" dxfId="497" priority="498">
      <formula>$C19="Minggu"</formula>
    </cfRule>
  </conditionalFormatting>
  <conditionalFormatting sqref="B19">
    <cfRule type="expression" dxfId="496" priority="497">
      <formula>$C22="Minggu"</formula>
    </cfRule>
  </conditionalFormatting>
  <conditionalFormatting sqref="B18">
    <cfRule type="expression" dxfId="495" priority="496">
      <formula>$C18="Minggu"</formula>
    </cfRule>
  </conditionalFormatting>
  <conditionalFormatting sqref="B18">
    <cfRule type="expression" dxfId="494" priority="495">
      <formula>$C21="Minggu"</formula>
    </cfRule>
  </conditionalFormatting>
  <conditionalFormatting sqref="B20">
    <cfRule type="expression" dxfId="493" priority="494">
      <formula>#REF!="Minggu"</formula>
    </cfRule>
  </conditionalFormatting>
  <conditionalFormatting sqref="B20">
    <cfRule type="expression" dxfId="492" priority="493">
      <formula>$C20="Minggu"</formula>
    </cfRule>
  </conditionalFormatting>
  <conditionalFormatting sqref="B20">
    <cfRule type="expression" dxfId="491" priority="492">
      <formula>$C23="Minggu"</formula>
    </cfRule>
  </conditionalFormatting>
  <conditionalFormatting sqref="B20">
    <cfRule type="expression" dxfId="490" priority="491">
      <formula>$C20="Minggu"</formula>
    </cfRule>
  </conditionalFormatting>
  <conditionalFormatting sqref="B25">
    <cfRule type="expression" dxfId="489" priority="490">
      <formula>$C25="Minggu"</formula>
    </cfRule>
  </conditionalFormatting>
  <conditionalFormatting sqref="B25">
    <cfRule type="expression" dxfId="488" priority="489">
      <formula>$C28="Minggu"</formula>
    </cfRule>
  </conditionalFormatting>
  <conditionalFormatting sqref="B26 B24">
    <cfRule type="expression" dxfId="487" priority="488">
      <formula>#REF!="Minggu"</formula>
    </cfRule>
  </conditionalFormatting>
  <conditionalFormatting sqref="B25">
    <cfRule type="expression" dxfId="486" priority="487">
      <formula>$C25="Minggu"</formula>
    </cfRule>
  </conditionalFormatting>
  <conditionalFormatting sqref="B25">
    <cfRule type="expression" dxfId="485" priority="486">
      <formula>$C28="Minggu"</formula>
    </cfRule>
  </conditionalFormatting>
  <conditionalFormatting sqref="B25">
    <cfRule type="expression" dxfId="484" priority="485">
      <formula>$C25="Minggu"</formula>
    </cfRule>
  </conditionalFormatting>
  <conditionalFormatting sqref="B25">
    <cfRule type="expression" dxfId="483" priority="484">
      <formula>$C28="Minggu"</formula>
    </cfRule>
  </conditionalFormatting>
  <conditionalFormatting sqref="B26">
    <cfRule type="expression" dxfId="482" priority="483">
      <formula>$C26="Minggu"</formula>
    </cfRule>
  </conditionalFormatting>
  <conditionalFormatting sqref="B24">
    <cfRule type="expression" dxfId="481" priority="482">
      <formula>$C24="Minggu"</formula>
    </cfRule>
  </conditionalFormatting>
  <conditionalFormatting sqref="B24">
    <cfRule type="expression" dxfId="480" priority="481">
      <formula>$C27="Minggu"</formula>
    </cfRule>
  </conditionalFormatting>
  <conditionalFormatting sqref="B25">
    <cfRule type="expression" dxfId="479" priority="480">
      <formula>$C25="Minggu"</formula>
    </cfRule>
  </conditionalFormatting>
  <conditionalFormatting sqref="B25">
    <cfRule type="expression" dxfId="478" priority="479">
      <formula>$C28="Minggu"</formula>
    </cfRule>
  </conditionalFormatting>
  <conditionalFormatting sqref="B24:B26">
    <cfRule type="expression" dxfId="477" priority="478">
      <formula>$C27="Minggu"</formula>
    </cfRule>
  </conditionalFormatting>
  <conditionalFormatting sqref="B24">
    <cfRule type="expression" dxfId="476" priority="477">
      <formula>$C24="Minggu"</formula>
    </cfRule>
  </conditionalFormatting>
  <conditionalFormatting sqref="B25">
    <cfRule type="expression" dxfId="475" priority="476">
      <formula>$C25="Minggu"</formula>
    </cfRule>
  </conditionalFormatting>
  <conditionalFormatting sqref="B25">
    <cfRule type="expression" dxfId="474" priority="475">
      <formula>$C28="Minggu"</formula>
    </cfRule>
  </conditionalFormatting>
  <conditionalFormatting sqref="B22">
    <cfRule type="expression" dxfId="473" priority="474">
      <formula>$C22="Minggu"</formula>
    </cfRule>
  </conditionalFormatting>
  <conditionalFormatting sqref="B22">
    <cfRule type="expression" dxfId="472" priority="473">
      <formula>$C25="Minggu"</formula>
    </cfRule>
  </conditionalFormatting>
  <conditionalFormatting sqref="B26">
    <cfRule type="expression" dxfId="471" priority="472">
      <formula>#REF!="Minggu"</formula>
    </cfRule>
  </conditionalFormatting>
  <conditionalFormatting sqref="B26">
    <cfRule type="expression" dxfId="470" priority="471">
      <formula>$C26="Minggu"</formula>
    </cfRule>
  </conditionalFormatting>
  <conditionalFormatting sqref="B26">
    <cfRule type="expression" dxfId="469" priority="470">
      <formula>$C29="Minggu"</formula>
    </cfRule>
  </conditionalFormatting>
  <conditionalFormatting sqref="B26">
    <cfRule type="expression" dxfId="468" priority="469">
      <formula>$C26="Minggu"</formula>
    </cfRule>
  </conditionalFormatting>
  <conditionalFormatting sqref="B24">
    <cfRule type="expression" dxfId="467" priority="468">
      <formula>$C24="Minggu"</formula>
    </cfRule>
  </conditionalFormatting>
  <conditionalFormatting sqref="B24">
    <cfRule type="expression" dxfId="466" priority="467">
      <formula>$C27="Minggu"</formula>
    </cfRule>
  </conditionalFormatting>
  <conditionalFormatting sqref="B25 B23">
    <cfRule type="expression" dxfId="465" priority="466">
      <formula>#REF!="Minggu"</formula>
    </cfRule>
  </conditionalFormatting>
  <conditionalFormatting sqref="B24">
    <cfRule type="expression" dxfId="464" priority="465">
      <formula>$C24="Minggu"</formula>
    </cfRule>
  </conditionalFormatting>
  <conditionalFormatting sqref="B24">
    <cfRule type="expression" dxfId="463" priority="464">
      <formula>$C27="Minggu"</formula>
    </cfRule>
  </conditionalFormatting>
  <conditionalFormatting sqref="B24">
    <cfRule type="expression" dxfId="462" priority="463">
      <formula>$C24="Minggu"</formula>
    </cfRule>
  </conditionalFormatting>
  <conditionalFormatting sqref="B24">
    <cfRule type="expression" dxfId="461" priority="462">
      <formula>$C27="Minggu"</formula>
    </cfRule>
  </conditionalFormatting>
  <conditionalFormatting sqref="B25">
    <cfRule type="expression" dxfId="460" priority="461">
      <formula>$C25="Minggu"</formula>
    </cfRule>
  </conditionalFormatting>
  <conditionalFormatting sqref="B23">
    <cfRule type="expression" dxfId="459" priority="460">
      <formula>$C23="Minggu"</formula>
    </cfRule>
  </conditionalFormatting>
  <conditionalFormatting sqref="B23">
    <cfRule type="expression" dxfId="458" priority="459">
      <formula>$C26="Minggu"</formula>
    </cfRule>
  </conditionalFormatting>
  <conditionalFormatting sqref="B24">
    <cfRule type="expression" dxfId="457" priority="458">
      <formula>$C24="Minggu"</formula>
    </cfRule>
  </conditionalFormatting>
  <conditionalFormatting sqref="B24">
    <cfRule type="expression" dxfId="456" priority="457">
      <formula>$C27="Minggu"</formula>
    </cfRule>
  </conditionalFormatting>
  <conditionalFormatting sqref="B23">
    <cfRule type="expression" dxfId="455" priority="456">
      <formula>$C23="Minggu"</formula>
    </cfRule>
  </conditionalFormatting>
  <conditionalFormatting sqref="B24">
    <cfRule type="expression" dxfId="454" priority="455">
      <formula>$C24="Minggu"</formula>
    </cfRule>
  </conditionalFormatting>
  <conditionalFormatting sqref="B24">
    <cfRule type="expression" dxfId="453" priority="454">
      <formula>$C27="Minggu"</formula>
    </cfRule>
  </conditionalFormatting>
  <conditionalFormatting sqref="B21">
    <cfRule type="expression" dxfId="452" priority="453">
      <formula>$C21="Minggu"</formula>
    </cfRule>
  </conditionalFormatting>
  <conditionalFormatting sqref="B21">
    <cfRule type="expression" dxfId="451" priority="452">
      <formula>$C24="Minggu"</formula>
    </cfRule>
  </conditionalFormatting>
  <conditionalFormatting sqref="B26">
    <cfRule type="expression" dxfId="450" priority="451">
      <formula>#REF!="Minggu"</formula>
    </cfRule>
  </conditionalFormatting>
  <conditionalFormatting sqref="B26">
    <cfRule type="expression" dxfId="449" priority="450">
      <formula>$C26="Minggu"</formula>
    </cfRule>
  </conditionalFormatting>
  <conditionalFormatting sqref="B26">
    <cfRule type="expression" dxfId="448" priority="449">
      <formula>$C29="Minggu"</formula>
    </cfRule>
  </conditionalFormatting>
  <conditionalFormatting sqref="B26">
    <cfRule type="expression" dxfId="447" priority="448">
      <formula>$C26="Minggu"</formula>
    </cfRule>
  </conditionalFormatting>
  <conditionalFormatting sqref="B26 B24">
    <cfRule type="expression" dxfId="446" priority="447">
      <formula>#REF!="Minggu"</formula>
    </cfRule>
  </conditionalFormatting>
  <conditionalFormatting sqref="B25">
    <cfRule type="expression" dxfId="445" priority="446">
      <formula>$C25="Minggu"</formula>
    </cfRule>
  </conditionalFormatting>
  <conditionalFormatting sqref="B25">
    <cfRule type="expression" dxfId="444" priority="445">
      <formula>$C28="Minggu"</formula>
    </cfRule>
  </conditionalFormatting>
  <conditionalFormatting sqref="B25">
    <cfRule type="expression" dxfId="443" priority="444">
      <formula>$C25="Minggu"</formula>
    </cfRule>
  </conditionalFormatting>
  <conditionalFormatting sqref="B25">
    <cfRule type="expression" dxfId="442" priority="443">
      <formula>$C28="Minggu"</formula>
    </cfRule>
  </conditionalFormatting>
  <conditionalFormatting sqref="B26">
    <cfRule type="expression" dxfId="441" priority="442">
      <formula>$C26="Minggu"</formula>
    </cfRule>
  </conditionalFormatting>
  <conditionalFormatting sqref="B24">
    <cfRule type="expression" dxfId="440" priority="441">
      <formula>$C24="Minggu"</formula>
    </cfRule>
  </conditionalFormatting>
  <conditionalFormatting sqref="B24">
    <cfRule type="expression" dxfId="439" priority="440">
      <formula>$C27="Minggu"</formula>
    </cfRule>
  </conditionalFormatting>
  <conditionalFormatting sqref="B25">
    <cfRule type="expression" dxfId="438" priority="439">
      <formula>$C25="Minggu"</formula>
    </cfRule>
  </conditionalFormatting>
  <conditionalFormatting sqref="B25">
    <cfRule type="expression" dxfId="437" priority="438">
      <formula>$C28="Minggu"</formula>
    </cfRule>
  </conditionalFormatting>
  <conditionalFormatting sqref="B25:B26">
    <cfRule type="expression" dxfId="436" priority="437">
      <formula>$C28="Minggu"</formula>
    </cfRule>
  </conditionalFormatting>
  <conditionalFormatting sqref="B24">
    <cfRule type="expression" dxfId="435" priority="436">
      <formula>$C24="Minggu"</formula>
    </cfRule>
  </conditionalFormatting>
  <conditionalFormatting sqref="B25">
    <cfRule type="expression" dxfId="434" priority="435">
      <formula>$C25="Minggu"</formula>
    </cfRule>
  </conditionalFormatting>
  <conditionalFormatting sqref="B25">
    <cfRule type="expression" dxfId="433" priority="434">
      <formula>$C28="Minggu"</formula>
    </cfRule>
  </conditionalFormatting>
  <conditionalFormatting sqref="B22">
    <cfRule type="expression" dxfId="432" priority="433">
      <formula>$C22="Minggu"</formula>
    </cfRule>
  </conditionalFormatting>
  <conditionalFormatting sqref="B22">
    <cfRule type="expression" dxfId="431" priority="432">
      <formula>$C25="Minggu"</formula>
    </cfRule>
  </conditionalFormatting>
  <conditionalFormatting sqref="B23 B21">
    <cfRule type="expression" dxfId="430" priority="431">
      <formula>#REF!="Minggu"</formula>
    </cfRule>
  </conditionalFormatting>
  <conditionalFormatting sqref="B22">
    <cfRule type="expression" dxfId="429" priority="430">
      <formula>$C22="Minggu"</formula>
    </cfRule>
  </conditionalFormatting>
  <conditionalFormatting sqref="B22">
    <cfRule type="expression" dxfId="428" priority="429">
      <formula>$C25="Minggu"</formula>
    </cfRule>
  </conditionalFormatting>
  <conditionalFormatting sqref="B22">
    <cfRule type="expression" dxfId="427" priority="428">
      <formula>$C22="Minggu"</formula>
    </cfRule>
  </conditionalFormatting>
  <conditionalFormatting sqref="B22">
    <cfRule type="expression" dxfId="426" priority="427">
      <formula>$C25="Minggu"</formula>
    </cfRule>
  </conditionalFormatting>
  <conditionalFormatting sqref="B23">
    <cfRule type="expression" dxfId="425" priority="426">
      <formula>$C23="Minggu"</formula>
    </cfRule>
  </conditionalFormatting>
  <conditionalFormatting sqref="B21">
    <cfRule type="expression" dxfId="424" priority="425">
      <formula>$C21="Minggu"</formula>
    </cfRule>
  </conditionalFormatting>
  <conditionalFormatting sqref="B21">
    <cfRule type="expression" dxfId="423" priority="424">
      <formula>$C24="Minggu"</formula>
    </cfRule>
  </conditionalFormatting>
  <conditionalFormatting sqref="B22">
    <cfRule type="expression" dxfId="422" priority="423">
      <formula>$C22="Minggu"</formula>
    </cfRule>
  </conditionalFormatting>
  <conditionalFormatting sqref="B22">
    <cfRule type="expression" dxfId="421" priority="422">
      <formula>$C25="Minggu"</formula>
    </cfRule>
  </conditionalFormatting>
  <conditionalFormatting sqref="B21:B23">
    <cfRule type="expression" dxfId="420" priority="421">
      <formula>$C24="Minggu"</formula>
    </cfRule>
  </conditionalFormatting>
  <conditionalFormatting sqref="B21">
    <cfRule type="expression" dxfId="419" priority="420">
      <formula>$C21="Minggu"</formula>
    </cfRule>
  </conditionalFormatting>
  <conditionalFormatting sqref="B22">
    <cfRule type="expression" dxfId="418" priority="419">
      <formula>$C22="Minggu"</formula>
    </cfRule>
  </conditionalFormatting>
  <conditionalFormatting sqref="B22">
    <cfRule type="expression" dxfId="417" priority="418">
      <formula>$C25="Minggu"</formula>
    </cfRule>
  </conditionalFormatting>
  <conditionalFormatting sqref="B24">
    <cfRule type="expression" dxfId="416" priority="417">
      <formula>#REF!="Minggu"</formula>
    </cfRule>
  </conditionalFormatting>
  <conditionalFormatting sqref="B24">
    <cfRule type="expression" dxfId="415" priority="416">
      <formula>$C24="Minggu"</formula>
    </cfRule>
  </conditionalFormatting>
  <conditionalFormatting sqref="B24">
    <cfRule type="expression" dxfId="414" priority="415">
      <formula>$C27="Minggu"</formula>
    </cfRule>
  </conditionalFormatting>
  <conditionalFormatting sqref="B24">
    <cfRule type="expression" dxfId="413" priority="414">
      <formula>$C24="Minggu"</formula>
    </cfRule>
  </conditionalFormatting>
  <conditionalFormatting sqref="B26">
    <cfRule type="expression" dxfId="412" priority="413">
      <formula>$C26="Minggu"</formula>
    </cfRule>
  </conditionalFormatting>
  <conditionalFormatting sqref="B26">
    <cfRule type="expression" dxfId="411" priority="412">
      <formula>$C29="Minggu"</formula>
    </cfRule>
  </conditionalFormatting>
  <conditionalFormatting sqref="B23">
    <cfRule type="expression" dxfId="410" priority="411">
      <formula>#REF!="Minggu"</formula>
    </cfRule>
  </conditionalFormatting>
  <conditionalFormatting sqref="B23">
    <cfRule type="expression" dxfId="409" priority="410">
      <formula>$C23="Minggu"</formula>
    </cfRule>
  </conditionalFormatting>
  <conditionalFormatting sqref="B23">
    <cfRule type="expression" dxfId="408" priority="409">
      <formula>$C26="Minggu"</formula>
    </cfRule>
  </conditionalFormatting>
  <conditionalFormatting sqref="B23">
    <cfRule type="expression" dxfId="407" priority="408">
      <formula>$C23="Minggu"</formula>
    </cfRule>
  </conditionalFormatting>
  <conditionalFormatting sqref="B21">
    <cfRule type="expression" dxfId="406" priority="407">
      <formula>$C21="Minggu"</formula>
    </cfRule>
  </conditionalFormatting>
  <conditionalFormatting sqref="B21">
    <cfRule type="expression" dxfId="405" priority="406">
      <formula>$C24="Minggu"</formula>
    </cfRule>
  </conditionalFormatting>
  <conditionalFormatting sqref="B22 B20">
    <cfRule type="expression" dxfId="404" priority="405">
      <formula>#REF!="Minggu"</formula>
    </cfRule>
  </conditionalFormatting>
  <conditionalFormatting sqref="B21">
    <cfRule type="expression" dxfId="403" priority="404">
      <formula>$C21="Minggu"</formula>
    </cfRule>
  </conditionalFormatting>
  <conditionalFormatting sqref="B21">
    <cfRule type="expression" dxfId="402" priority="403">
      <formula>$C24="Minggu"</formula>
    </cfRule>
  </conditionalFormatting>
  <conditionalFormatting sqref="B21">
    <cfRule type="expression" dxfId="401" priority="402">
      <formula>$C21="Minggu"</formula>
    </cfRule>
  </conditionalFormatting>
  <conditionalFormatting sqref="B21">
    <cfRule type="expression" dxfId="400" priority="401">
      <formula>$C24="Minggu"</formula>
    </cfRule>
  </conditionalFormatting>
  <conditionalFormatting sqref="B22">
    <cfRule type="expression" dxfId="399" priority="400">
      <formula>$C22="Minggu"</formula>
    </cfRule>
  </conditionalFormatting>
  <conditionalFormatting sqref="B20">
    <cfRule type="expression" dxfId="398" priority="399">
      <formula>$C20="Minggu"</formula>
    </cfRule>
  </conditionalFormatting>
  <conditionalFormatting sqref="B20">
    <cfRule type="expression" dxfId="397" priority="398">
      <formula>$C23="Minggu"</formula>
    </cfRule>
  </conditionalFormatting>
  <conditionalFormatting sqref="B21">
    <cfRule type="expression" dxfId="396" priority="397">
      <formula>$C21="Minggu"</formula>
    </cfRule>
  </conditionalFormatting>
  <conditionalFormatting sqref="B21">
    <cfRule type="expression" dxfId="395" priority="396">
      <formula>$C24="Minggu"</formula>
    </cfRule>
  </conditionalFormatting>
  <conditionalFormatting sqref="B20">
    <cfRule type="expression" dxfId="394" priority="395">
      <formula>$C20="Minggu"</formula>
    </cfRule>
  </conditionalFormatting>
  <conditionalFormatting sqref="B21">
    <cfRule type="expression" dxfId="393" priority="394">
      <formula>$C21="Minggu"</formula>
    </cfRule>
  </conditionalFormatting>
  <conditionalFormatting sqref="B21">
    <cfRule type="expression" dxfId="392" priority="393">
      <formula>$C24="Minggu"</formula>
    </cfRule>
  </conditionalFormatting>
  <conditionalFormatting sqref="B23">
    <cfRule type="expression" dxfId="391" priority="392">
      <formula>#REF!="Minggu"</formula>
    </cfRule>
  </conditionalFormatting>
  <conditionalFormatting sqref="B23">
    <cfRule type="expression" dxfId="390" priority="391">
      <formula>$C23="Minggu"</formula>
    </cfRule>
  </conditionalFormatting>
  <conditionalFormatting sqref="B23">
    <cfRule type="expression" dxfId="389" priority="390">
      <formula>$C26="Minggu"</formula>
    </cfRule>
  </conditionalFormatting>
  <conditionalFormatting sqref="B23">
    <cfRule type="expression" dxfId="388" priority="389">
      <formula>$C23="Minggu"</formula>
    </cfRule>
  </conditionalFormatting>
  <conditionalFormatting sqref="B24">
    <cfRule type="expression" dxfId="387" priority="388">
      <formula>#REF!="Minggu"</formula>
    </cfRule>
  </conditionalFormatting>
  <conditionalFormatting sqref="B24">
    <cfRule type="expression" dxfId="386" priority="387">
      <formula>$C24="Minggu"</formula>
    </cfRule>
  </conditionalFormatting>
  <conditionalFormatting sqref="B24">
    <cfRule type="expression" dxfId="385" priority="386">
      <formula>$C27="Minggu"</formula>
    </cfRule>
  </conditionalFormatting>
  <conditionalFormatting sqref="B24">
    <cfRule type="expression" dxfId="384" priority="385">
      <formula>$C24="Minggu"</formula>
    </cfRule>
  </conditionalFormatting>
  <conditionalFormatting sqref="B26">
    <cfRule type="expression" dxfId="383" priority="384">
      <formula>$C26="Minggu"</formula>
    </cfRule>
  </conditionalFormatting>
  <conditionalFormatting sqref="B26">
    <cfRule type="expression" dxfId="382" priority="383">
      <formula>$C29="Minggu"</formula>
    </cfRule>
  </conditionalFormatting>
  <conditionalFormatting sqref="B25">
    <cfRule type="expression" dxfId="381" priority="382">
      <formula>$C25="Minggu"</formula>
    </cfRule>
  </conditionalFormatting>
  <conditionalFormatting sqref="B25">
    <cfRule type="expression" dxfId="380" priority="381">
      <formula>$C28="Minggu"</formula>
    </cfRule>
  </conditionalFormatting>
  <conditionalFormatting sqref="B27">
    <cfRule type="expression" dxfId="379" priority="380">
      <formula>#REF!="Minggu"</formula>
    </cfRule>
  </conditionalFormatting>
  <conditionalFormatting sqref="B27">
    <cfRule type="expression" dxfId="378" priority="379">
      <formula>$C27="Minggu"</formula>
    </cfRule>
  </conditionalFormatting>
  <conditionalFormatting sqref="B27">
    <cfRule type="expression" dxfId="377" priority="378">
      <formula>$C30="Minggu"</formula>
    </cfRule>
  </conditionalFormatting>
  <conditionalFormatting sqref="B27">
    <cfRule type="expression" dxfId="376" priority="377">
      <formula>$C27="Minggu"</formula>
    </cfRule>
  </conditionalFormatting>
  <conditionalFormatting sqref="B32">
    <cfRule type="expression" dxfId="375" priority="376">
      <formula>$C32="Minggu"</formula>
    </cfRule>
  </conditionalFormatting>
  <conditionalFormatting sqref="B32">
    <cfRule type="expression" dxfId="374" priority="375">
      <formula>$C35="Minggu"</formula>
    </cfRule>
  </conditionalFormatting>
  <conditionalFormatting sqref="B33 B31">
    <cfRule type="expression" dxfId="373" priority="374">
      <formula>#REF!="Minggu"</formula>
    </cfRule>
  </conditionalFormatting>
  <conditionalFormatting sqref="B32">
    <cfRule type="expression" dxfId="372" priority="373">
      <formula>$C32="Minggu"</formula>
    </cfRule>
  </conditionalFormatting>
  <conditionalFormatting sqref="B32">
    <cfRule type="expression" dxfId="371" priority="372">
      <formula>$C35="Minggu"</formula>
    </cfRule>
  </conditionalFormatting>
  <conditionalFormatting sqref="B32">
    <cfRule type="expression" dxfId="370" priority="371">
      <formula>$C32="Minggu"</formula>
    </cfRule>
  </conditionalFormatting>
  <conditionalFormatting sqref="B32">
    <cfRule type="expression" dxfId="369" priority="370">
      <formula>$C35="Minggu"</formula>
    </cfRule>
  </conditionalFormatting>
  <conditionalFormatting sqref="B33">
    <cfRule type="expression" dxfId="368" priority="369">
      <formula>$C33="Minggu"</formula>
    </cfRule>
  </conditionalFormatting>
  <conditionalFormatting sqref="B31">
    <cfRule type="expression" dxfId="367" priority="368">
      <formula>$C31="Minggu"</formula>
    </cfRule>
  </conditionalFormatting>
  <conditionalFormatting sqref="B31">
    <cfRule type="expression" dxfId="366" priority="367">
      <formula>$C34="Minggu"</formula>
    </cfRule>
  </conditionalFormatting>
  <conditionalFormatting sqref="B32">
    <cfRule type="expression" dxfId="365" priority="366">
      <formula>$C32="Minggu"</formula>
    </cfRule>
  </conditionalFormatting>
  <conditionalFormatting sqref="B32">
    <cfRule type="expression" dxfId="364" priority="365">
      <formula>$C35="Minggu"</formula>
    </cfRule>
  </conditionalFormatting>
  <conditionalFormatting sqref="B31:B33">
    <cfRule type="expression" dxfId="363" priority="364">
      <formula>$C34="Minggu"</formula>
    </cfRule>
  </conditionalFormatting>
  <conditionalFormatting sqref="B31">
    <cfRule type="expression" dxfId="362" priority="363">
      <formula>$C31="Minggu"</formula>
    </cfRule>
  </conditionalFormatting>
  <conditionalFormatting sqref="B32">
    <cfRule type="expression" dxfId="361" priority="362">
      <formula>$C32="Minggu"</formula>
    </cfRule>
  </conditionalFormatting>
  <conditionalFormatting sqref="B32">
    <cfRule type="expression" dxfId="360" priority="361">
      <formula>$C35="Minggu"</formula>
    </cfRule>
  </conditionalFormatting>
  <conditionalFormatting sqref="B29">
    <cfRule type="expression" dxfId="359" priority="360">
      <formula>$C29="Minggu"</formula>
    </cfRule>
  </conditionalFormatting>
  <conditionalFormatting sqref="B29">
    <cfRule type="expression" dxfId="358" priority="359">
      <formula>$C32="Minggu"</formula>
    </cfRule>
  </conditionalFormatting>
  <conditionalFormatting sqref="B33">
    <cfRule type="expression" dxfId="357" priority="358">
      <formula>#REF!="Minggu"</formula>
    </cfRule>
  </conditionalFormatting>
  <conditionalFormatting sqref="B33">
    <cfRule type="expression" dxfId="356" priority="357">
      <formula>$C33="Minggu"</formula>
    </cfRule>
  </conditionalFormatting>
  <conditionalFormatting sqref="B33">
    <cfRule type="expression" dxfId="355" priority="356">
      <formula>$C36="Minggu"</formula>
    </cfRule>
  </conditionalFormatting>
  <conditionalFormatting sqref="B33">
    <cfRule type="expression" dxfId="354" priority="355">
      <formula>$C33="Minggu"</formula>
    </cfRule>
  </conditionalFormatting>
  <conditionalFormatting sqref="B31">
    <cfRule type="expression" dxfId="353" priority="354">
      <formula>$C31="Minggu"</formula>
    </cfRule>
  </conditionalFormatting>
  <conditionalFormatting sqref="B31">
    <cfRule type="expression" dxfId="352" priority="353">
      <formula>$C34="Minggu"</formula>
    </cfRule>
  </conditionalFormatting>
  <conditionalFormatting sqref="B32 B30">
    <cfRule type="expression" dxfId="351" priority="352">
      <formula>#REF!="Minggu"</formula>
    </cfRule>
  </conditionalFormatting>
  <conditionalFormatting sqref="B31">
    <cfRule type="expression" dxfId="350" priority="351">
      <formula>$C31="Minggu"</formula>
    </cfRule>
  </conditionalFormatting>
  <conditionalFormatting sqref="B31">
    <cfRule type="expression" dxfId="349" priority="350">
      <formula>$C34="Minggu"</formula>
    </cfRule>
  </conditionalFormatting>
  <conditionalFormatting sqref="B31">
    <cfRule type="expression" dxfId="348" priority="349">
      <formula>$C31="Minggu"</formula>
    </cfRule>
  </conditionalFormatting>
  <conditionalFormatting sqref="B31">
    <cfRule type="expression" dxfId="347" priority="348">
      <formula>$C34="Minggu"</formula>
    </cfRule>
  </conditionalFormatting>
  <conditionalFormatting sqref="B32">
    <cfRule type="expression" dxfId="346" priority="347">
      <formula>$C32="Minggu"</formula>
    </cfRule>
  </conditionalFormatting>
  <conditionalFormatting sqref="B30">
    <cfRule type="expression" dxfId="345" priority="346">
      <formula>$C30="Minggu"</formula>
    </cfRule>
  </conditionalFormatting>
  <conditionalFormatting sqref="B30">
    <cfRule type="expression" dxfId="344" priority="345">
      <formula>$C33="Minggu"</formula>
    </cfRule>
  </conditionalFormatting>
  <conditionalFormatting sqref="B31">
    <cfRule type="expression" dxfId="343" priority="344">
      <formula>$C31="Minggu"</formula>
    </cfRule>
  </conditionalFormatting>
  <conditionalFormatting sqref="B31">
    <cfRule type="expression" dxfId="342" priority="343">
      <formula>$C34="Minggu"</formula>
    </cfRule>
  </conditionalFormatting>
  <conditionalFormatting sqref="B30">
    <cfRule type="expression" dxfId="341" priority="342">
      <formula>$C30="Minggu"</formula>
    </cfRule>
  </conditionalFormatting>
  <conditionalFormatting sqref="B31">
    <cfRule type="expression" dxfId="340" priority="341">
      <formula>$C31="Minggu"</formula>
    </cfRule>
  </conditionalFormatting>
  <conditionalFormatting sqref="B31">
    <cfRule type="expression" dxfId="339" priority="340">
      <formula>$C34="Minggu"</formula>
    </cfRule>
  </conditionalFormatting>
  <conditionalFormatting sqref="B28">
    <cfRule type="expression" dxfId="338" priority="339">
      <formula>$C28="Minggu"</formula>
    </cfRule>
  </conditionalFormatting>
  <conditionalFormatting sqref="B28">
    <cfRule type="expression" dxfId="337" priority="338">
      <formula>$C31="Minggu"</formula>
    </cfRule>
  </conditionalFormatting>
  <conditionalFormatting sqref="B33">
    <cfRule type="expression" dxfId="336" priority="337">
      <formula>#REF!="Minggu"</formula>
    </cfRule>
  </conditionalFormatting>
  <conditionalFormatting sqref="B33">
    <cfRule type="expression" dxfId="335" priority="336">
      <formula>$C33="Minggu"</formula>
    </cfRule>
  </conditionalFormatting>
  <conditionalFormatting sqref="B33">
    <cfRule type="expression" dxfId="334" priority="335">
      <formula>$C36="Minggu"</formula>
    </cfRule>
  </conditionalFormatting>
  <conditionalFormatting sqref="B33">
    <cfRule type="expression" dxfId="333" priority="334">
      <formula>$C33="Minggu"</formula>
    </cfRule>
  </conditionalFormatting>
  <conditionalFormatting sqref="B33 B31">
    <cfRule type="expression" dxfId="332" priority="333">
      <formula>#REF!="Minggu"</formula>
    </cfRule>
  </conditionalFormatting>
  <conditionalFormatting sqref="B32">
    <cfRule type="expression" dxfId="331" priority="332">
      <formula>$C32="Minggu"</formula>
    </cfRule>
  </conditionalFormatting>
  <conditionalFormatting sqref="B32">
    <cfRule type="expression" dxfId="330" priority="331">
      <formula>$C35="Minggu"</formula>
    </cfRule>
  </conditionalFormatting>
  <conditionalFormatting sqref="B32">
    <cfRule type="expression" dxfId="329" priority="330">
      <formula>$C32="Minggu"</formula>
    </cfRule>
  </conditionalFormatting>
  <conditionalFormatting sqref="B32">
    <cfRule type="expression" dxfId="328" priority="329">
      <formula>$C35="Minggu"</formula>
    </cfRule>
  </conditionalFormatting>
  <conditionalFormatting sqref="B33">
    <cfRule type="expression" dxfId="327" priority="328">
      <formula>$C33="Minggu"</formula>
    </cfRule>
  </conditionalFormatting>
  <conditionalFormatting sqref="B31">
    <cfRule type="expression" dxfId="326" priority="327">
      <formula>$C31="Minggu"</formula>
    </cfRule>
  </conditionalFormatting>
  <conditionalFormatting sqref="B31">
    <cfRule type="expression" dxfId="325" priority="326">
      <formula>$C34="Minggu"</formula>
    </cfRule>
  </conditionalFormatting>
  <conditionalFormatting sqref="B32">
    <cfRule type="expression" dxfId="324" priority="325">
      <formula>$C32="Minggu"</formula>
    </cfRule>
  </conditionalFormatting>
  <conditionalFormatting sqref="B32">
    <cfRule type="expression" dxfId="323" priority="324">
      <formula>$C35="Minggu"</formula>
    </cfRule>
  </conditionalFormatting>
  <conditionalFormatting sqref="B32:B33">
    <cfRule type="expression" dxfId="322" priority="323">
      <formula>$C35="Minggu"</formula>
    </cfRule>
  </conditionalFormatting>
  <conditionalFormatting sqref="B31">
    <cfRule type="expression" dxfId="321" priority="322">
      <formula>$C31="Minggu"</formula>
    </cfRule>
  </conditionalFormatting>
  <conditionalFormatting sqref="B32">
    <cfRule type="expression" dxfId="320" priority="321">
      <formula>$C32="Minggu"</formula>
    </cfRule>
  </conditionalFormatting>
  <conditionalFormatting sqref="B32">
    <cfRule type="expression" dxfId="319" priority="320">
      <formula>$C35="Minggu"</formula>
    </cfRule>
  </conditionalFormatting>
  <conditionalFormatting sqref="B29">
    <cfRule type="expression" dxfId="318" priority="319">
      <formula>$C29="Minggu"</formula>
    </cfRule>
  </conditionalFormatting>
  <conditionalFormatting sqref="B29">
    <cfRule type="expression" dxfId="317" priority="318">
      <formula>$C32="Minggu"</formula>
    </cfRule>
  </conditionalFormatting>
  <conditionalFormatting sqref="B30 B28">
    <cfRule type="expression" dxfId="316" priority="317">
      <formula>#REF!="Minggu"</formula>
    </cfRule>
  </conditionalFormatting>
  <conditionalFormatting sqref="B29">
    <cfRule type="expression" dxfId="315" priority="316">
      <formula>$C29="Minggu"</formula>
    </cfRule>
  </conditionalFormatting>
  <conditionalFormatting sqref="B29">
    <cfRule type="expression" dxfId="314" priority="315">
      <formula>$C32="Minggu"</formula>
    </cfRule>
  </conditionalFormatting>
  <conditionalFormatting sqref="B29">
    <cfRule type="expression" dxfId="313" priority="314">
      <formula>$C29="Minggu"</formula>
    </cfRule>
  </conditionalFormatting>
  <conditionalFormatting sqref="B29">
    <cfRule type="expression" dxfId="312" priority="313">
      <formula>$C32="Minggu"</formula>
    </cfRule>
  </conditionalFormatting>
  <conditionalFormatting sqref="B30">
    <cfRule type="expression" dxfId="311" priority="312">
      <formula>$C30="Minggu"</formula>
    </cfRule>
  </conditionalFormatting>
  <conditionalFormatting sqref="B28">
    <cfRule type="expression" dxfId="310" priority="311">
      <formula>$C28="Minggu"</formula>
    </cfRule>
  </conditionalFormatting>
  <conditionalFormatting sqref="B28">
    <cfRule type="expression" dxfId="309" priority="310">
      <formula>$C31="Minggu"</formula>
    </cfRule>
  </conditionalFormatting>
  <conditionalFormatting sqref="B29">
    <cfRule type="expression" dxfId="308" priority="309">
      <formula>$C29="Minggu"</formula>
    </cfRule>
  </conditionalFormatting>
  <conditionalFormatting sqref="B29">
    <cfRule type="expression" dxfId="307" priority="308">
      <formula>$C32="Minggu"</formula>
    </cfRule>
  </conditionalFormatting>
  <conditionalFormatting sqref="B28:B30">
    <cfRule type="expression" dxfId="306" priority="307">
      <formula>$C31="Minggu"</formula>
    </cfRule>
  </conditionalFormatting>
  <conditionalFormatting sqref="B28">
    <cfRule type="expression" dxfId="305" priority="306">
      <formula>$C28="Minggu"</formula>
    </cfRule>
  </conditionalFormatting>
  <conditionalFormatting sqref="B29">
    <cfRule type="expression" dxfId="304" priority="305">
      <formula>$C29="Minggu"</formula>
    </cfRule>
  </conditionalFormatting>
  <conditionalFormatting sqref="B29">
    <cfRule type="expression" dxfId="303" priority="304">
      <formula>$C32="Minggu"</formula>
    </cfRule>
  </conditionalFormatting>
  <conditionalFormatting sqref="B31">
    <cfRule type="expression" dxfId="302" priority="303">
      <formula>#REF!="Minggu"</formula>
    </cfRule>
  </conditionalFormatting>
  <conditionalFormatting sqref="B31">
    <cfRule type="expression" dxfId="301" priority="302">
      <formula>$C31="Minggu"</formula>
    </cfRule>
  </conditionalFormatting>
  <conditionalFormatting sqref="B31">
    <cfRule type="expression" dxfId="300" priority="301">
      <formula>$C34="Minggu"</formula>
    </cfRule>
  </conditionalFormatting>
  <conditionalFormatting sqref="B31">
    <cfRule type="expression" dxfId="299" priority="300">
      <formula>$C31="Minggu"</formula>
    </cfRule>
  </conditionalFormatting>
  <conditionalFormatting sqref="B33">
    <cfRule type="expression" dxfId="298" priority="299">
      <formula>$C33="Minggu"</formula>
    </cfRule>
  </conditionalFormatting>
  <conditionalFormatting sqref="B33">
    <cfRule type="expression" dxfId="297" priority="298">
      <formula>$C36="Minggu"</formula>
    </cfRule>
  </conditionalFormatting>
  <conditionalFormatting sqref="B30">
    <cfRule type="expression" dxfId="296" priority="297">
      <formula>#REF!="Minggu"</formula>
    </cfRule>
  </conditionalFormatting>
  <conditionalFormatting sqref="B30">
    <cfRule type="expression" dxfId="295" priority="296">
      <formula>$C30="Minggu"</formula>
    </cfRule>
  </conditionalFormatting>
  <conditionalFormatting sqref="B30">
    <cfRule type="expression" dxfId="294" priority="295">
      <formula>$C33="Minggu"</formula>
    </cfRule>
  </conditionalFormatting>
  <conditionalFormatting sqref="B30">
    <cfRule type="expression" dxfId="293" priority="294">
      <formula>$C30="Minggu"</formula>
    </cfRule>
  </conditionalFormatting>
  <conditionalFormatting sqref="B28">
    <cfRule type="expression" dxfId="292" priority="293">
      <formula>$C28="Minggu"</formula>
    </cfRule>
  </conditionalFormatting>
  <conditionalFormatting sqref="B28">
    <cfRule type="expression" dxfId="291" priority="292">
      <formula>$C31="Minggu"</formula>
    </cfRule>
  </conditionalFormatting>
  <conditionalFormatting sqref="B29 B27">
    <cfRule type="expression" dxfId="290" priority="291">
      <formula>#REF!="Minggu"</formula>
    </cfRule>
  </conditionalFormatting>
  <conditionalFormatting sqref="B28">
    <cfRule type="expression" dxfId="289" priority="290">
      <formula>$C28="Minggu"</formula>
    </cfRule>
  </conditionalFormatting>
  <conditionalFormatting sqref="B28">
    <cfRule type="expression" dxfId="288" priority="289">
      <formula>$C31="Minggu"</formula>
    </cfRule>
  </conditionalFormatting>
  <conditionalFormatting sqref="B28">
    <cfRule type="expression" dxfId="287" priority="288">
      <formula>$C28="Minggu"</formula>
    </cfRule>
  </conditionalFormatting>
  <conditionalFormatting sqref="B28">
    <cfRule type="expression" dxfId="286" priority="287">
      <formula>$C31="Minggu"</formula>
    </cfRule>
  </conditionalFormatting>
  <conditionalFormatting sqref="B29">
    <cfRule type="expression" dxfId="285" priority="286">
      <formula>$C29="Minggu"</formula>
    </cfRule>
  </conditionalFormatting>
  <conditionalFormatting sqref="B27">
    <cfRule type="expression" dxfId="284" priority="285">
      <formula>$C27="Minggu"</formula>
    </cfRule>
  </conditionalFormatting>
  <conditionalFormatting sqref="B27">
    <cfRule type="expression" dxfId="283" priority="284">
      <formula>$C30="Minggu"</formula>
    </cfRule>
  </conditionalFormatting>
  <conditionalFormatting sqref="B28">
    <cfRule type="expression" dxfId="282" priority="283">
      <formula>$C28="Minggu"</formula>
    </cfRule>
  </conditionalFormatting>
  <conditionalFormatting sqref="B28">
    <cfRule type="expression" dxfId="281" priority="282">
      <formula>$C31="Minggu"</formula>
    </cfRule>
  </conditionalFormatting>
  <conditionalFormatting sqref="B27">
    <cfRule type="expression" dxfId="280" priority="281">
      <formula>$C27="Minggu"</formula>
    </cfRule>
  </conditionalFormatting>
  <conditionalFormatting sqref="B28">
    <cfRule type="expression" dxfId="279" priority="280">
      <formula>$C28="Minggu"</formula>
    </cfRule>
  </conditionalFormatting>
  <conditionalFormatting sqref="B28">
    <cfRule type="expression" dxfId="278" priority="279">
      <formula>$C31="Minggu"</formula>
    </cfRule>
  </conditionalFormatting>
  <conditionalFormatting sqref="B30">
    <cfRule type="expression" dxfId="277" priority="278">
      <formula>#REF!="Minggu"</formula>
    </cfRule>
  </conditionalFormatting>
  <conditionalFormatting sqref="B30">
    <cfRule type="expression" dxfId="276" priority="277">
      <formula>$C30="Minggu"</formula>
    </cfRule>
  </conditionalFormatting>
  <conditionalFormatting sqref="B30">
    <cfRule type="expression" dxfId="275" priority="276">
      <formula>$C33="Minggu"</formula>
    </cfRule>
  </conditionalFormatting>
  <conditionalFormatting sqref="B30">
    <cfRule type="expression" dxfId="274" priority="275">
      <formula>$C30="Minggu"</formula>
    </cfRule>
  </conditionalFormatting>
  <conditionalFormatting sqref="B31">
    <cfRule type="expression" dxfId="273" priority="274">
      <formula>#REF!="Minggu"</formula>
    </cfRule>
  </conditionalFormatting>
  <conditionalFormatting sqref="B31">
    <cfRule type="expression" dxfId="272" priority="273">
      <formula>$C31="Minggu"</formula>
    </cfRule>
  </conditionalFormatting>
  <conditionalFormatting sqref="B31">
    <cfRule type="expression" dxfId="271" priority="272">
      <formula>$C34="Minggu"</formula>
    </cfRule>
  </conditionalFormatting>
  <conditionalFormatting sqref="B31">
    <cfRule type="expression" dxfId="270" priority="271">
      <formula>$C31="Minggu"</formula>
    </cfRule>
  </conditionalFormatting>
  <conditionalFormatting sqref="B33">
    <cfRule type="expression" dxfId="269" priority="270">
      <formula>$C33="Minggu"</formula>
    </cfRule>
  </conditionalFormatting>
  <conditionalFormatting sqref="B33">
    <cfRule type="expression" dxfId="268" priority="269">
      <formula>$C36="Minggu"</formula>
    </cfRule>
  </conditionalFormatting>
  <conditionalFormatting sqref="B32">
    <cfRule type="expression" dxfId="267" priority="268">
      <formula>$C32="Minggu"</formula>
    </cfRule>
  </conditionalFormatting>
  <conditionalFormatting sqref="B32">
    <cfRule type="expression" dxfId="266" priority="267">
      <formula>$C35="Minggu"</formula>
    </cfRule>
  </conditionalFormatting>
  <conditionalFormatting sqref="B35">
    <cfRule type="expression" dxfId="265" priority="266">
      <formula>$C35="Minggu"</formula>
    </cfRule>
  </conditionalFormatting>
  <conditionalFormatting sqref="B35">
    <cfRule type="expression" dxfId="264" priority="265">
      <formula>$C38="Minggu"</formula>
    </cfRule>
  </conditionalFormatting>
  <conditionalFormatting sqref="B35:B36">
    <cfRule type="expression" dxfId="263" priority="264">
      <formula>$C38="Minggu"</formula>
    </cfRule>
  </conditionalFormatting>
  <conditionalFormatting sqref="B34">
    <cfRule type="expression" dxfId="262" priority="263">
      <formula>$C34="Minggu"</formula>
    </cfRule>
  </conditionalFormatting>
  <conditionalFormatting sqref="B35">
    <cfRule type="expression" dxfId="261" priority="262">
      <formula>$C35="Minggu"</formula>
    </cfRule>
  </conditionalFormatting>
  <conditionalFormatting sqref="B35">
    <cfRule type="expression" dxfId="260" priority="261">
      <formula>$C38="Minggu"</formula>
    </cfRule>
  </conditionalFormatting>
  <conditionalFormatting sqref="B36">
    <cfRule type="expression" dxfId="259" priority="260">
      <formula>$C39="Minggu"</formula>
    </cfRule>
  </conditionalFormatting>
  <conditionalFormatting sqref="B35">
    <cfRule type="expression" dxfId="258" priority="259">
      <formula>$C35="Minggu"</formula>
    </cfRule>
  </conditionalFormatting>
  <conditionalFormatting sqref="B36">
    <cfRule type="expression" dxfId="257" priority="258">
      <formula>$C36="Minggu"</formula>
    </cfRule>
  </conditionalFormatting>
  <conditionalFormatting sqref="B36">
    <cfRule type="expression" dxfId="256" priority="257">
      <formula>$C39="Minggu"</formula>
    </cfRule>
  </conditionalFormatting>
  <conditionalFormatting sqref="B35">
    <cfRule type="expression" dxfId="255" priority="256">
      <formula>$C35="Minggu"</formula>
    </cfRule>
  </conditionalFormatting>
  <conditionalFormatting sqref="B34">
    <cfRule type="expression" dxfId="254" priority="255">
      <formula>$C37="Minggu"</formula>
    </cfRule>
  </conditionalFormatting>
  <conditionalFormatting sqref="B35:B36">
    <cfRule type="expression" dxfId="253" priority="254">
      <formula>$C38="Minggu"</formula>
    </cfRule>
  </conditionalFormatting>
  <conditionalFormatting sqref="B34">
    <cfRule type="expression" dxfId="252" priority="253">
      <formula>$C34="Minggu"</formula>
    </cfRule>
  </conditionalFormatting>
  <conditionalFormatting sqref="B35">
    <cfRule type="expression" dxfId="251" priority="252">
      <formula>$C35="Minggu"</formula>
    </cfRule>
  </conditionalFormatting>
  <conditionalFormatting sqref="B35">
    <cfRule type="expression" dxfId="250" priority="251">
      <formula>$C38="Minggu"</formula>
    </cfRule>
  </conditionalFormatting>
  <conditionalFormatting sqref="B34">
    <cfRule type="expression" dxfId="249" priority="250">
      <formula>$C34="Minggu"</formula>
    </cfRule>
  </conditionalFormatting>
  <conditionalFormatting sqref="B36">
    <cfRule type="expression" dxfId="248" priority="249">
      <formula>$C39="Minggu"</formula>
    </cfRule>
  </conditionalFormatting>
  <conditionalFormatting sqref="B36">
    <cfRule type="expression" dxfId="247" priority="248">
      <formula>$C36="Minggu"</formula>
    </cfRule>
  </conditionalFormatting>
  <conditionalFormatting sqref="B36">
    <cfRule type="expression" dxfId="246" priority="247">
      <formula>$C39="Minggu"</formula>
    </cfRule>
  </conditionalFormatting>
  <conditionalFormatting sqref="B35">
    <cfRule type="expression" dxfId="245" priority="246">
      <formula>$C35="Minggu"</formula>
    </cfRule>
  </conditionalFormatting>
  <conditionalFormatting sqref="B36">
    <cfRule type="expression" dxfId="244" priority="245">
      <formula>$C39="Minggu"</formula>
    </cfRule>
  </conditionalFormatting>
  <conditionalFormatting sqref="B34">
    <cfRule type="expression" dxfId="243" priority="244">
      <formula>$C37="Minggu"</formula>
    </cfRule>
  </conditionalFormatting>
  <conditionalFormatting sqref="B36">
    <cfRule type="expression" dxfId="242" priority="243">
      <formula>$C39="Minggu"</formula>
    </cfRule>
  </conditionalFormatting>
  <conditionalFormatting sqref="B35">
    <cfRule type="expression" dxfId="241" priority="242">
      <formula>$C38="Minggu"</formula>
    </cfRule>
  </conditionalFormatting>
  <conditionalFormatting sqref="B34">
    <cfRule type="expression" dxfId="240" priority="241">
      <formula>$C37="Minggu"</formula>
    </cfRule>
  </conditionalFormatting>
  <conditionalFormatting sqref="B35">
    <cfRule type="expression" dxfId="239" priority="240">
      <formula>$C38="Minggu"</formula>
    </cfRule>
  </conditionalFormatting>
  <conditionalFormatting sqref="B35">
    <cfRule type="expression" dxfId="238" priority="239">
      <formula>$C38="Minggu"</formula>
    </cfRule>
  </conditionalFormatting>
  <conditionalFormatting sqref="B34">
    <cfRule type="expression" dxfId="237" priority="238">
      <formula>$C34="Minggu"</formula>
    </cfRule>
  </conditionalFormatting>
  <conditionalFormatting sqref="B34">
    <cfRule type="expression" dxfId="236" priority="237">
      <formula>$C37="Minggu"</formula>
    </cfRule>
  </conditionalFormatting>
  <conditionalFormatting sqref="B35">
    <cfRule type="expression" dxfId="235" priority="236">
      <formula>$C32="Minggu"</formula>
    </cfRule>
  </conditionalFormatting>
  <conditionalFormatting sqref="B36">
    <cfRule type="expression" dxfId="234" priority="235">
      <formula>$C36="Minggu"</formula>
    </cfRule>
  </conditionalFormatting>
  <conditionalFormatting sqref="B34">
    <cfRule type="expression" dxfId="233" priority="234">
      <formula>$C34="Minggu"</formula>
    </cfRule>
  </conditionalFormatting>
  <conditionalFormatting sqref="B35">
    <cfRule type="expression" dxfId="232" priority="233">
      <formula>$C35="Minggu"</formula>
    </cfRule>
  </conditionalFormatting>
  <conditionalFormatting sqref="B34">
    <cfRule type="expression" dxfId="231" priority="232">
      <formula>$C34="Minggu"</formula>
    </cfRule>
  </conditionalFormatting>
  <conditionalFormatting sqref="B36">
    <cfRule type="expression" dxfId="230" priority="231">
      <formula>$C36="Minggu"</formula>
    </cfRule>
  </conditionalFormatting>
  <conditionalFormatting sqref="B35">
    <cfRule type="expression" dxfId="229" priority="230">
      <formula>$C35="Minggu"</formula>
    </cfRule>
  </conditionalFormatting>
  <conditionalFormatting sqref="B34">
    <cfRule type="expression" dxfId="228" priority="229">
      <formula>$C37="Minggu"</formula>
    </cfRule>
  </conditionalFormatting>
  <conditionalFormatting sqref="B34">
    <cfRule type="expression" dxfId="227" priority="228">
      <formula>$C37="Minggu"</formula>
    </cfRule>
  </conditionalFormatting>
  <conditionalFormatting sqref="B34">
    <cfRule type="expression" dxfId="226" priority="227">
      <formula>$C34="Minggu"</formula>
    </cfRule>
  </conditionalFormatting>
  <conditionalFormatting sqref="B34">
    <cfRule type="expression" dxfId="225" priority="226">
      <formula>$C37="Minggu"</formula>
    </cfRule>
  </conditionalFormatting>
  <conditionalFormatting sqref="B35">
    <cfRule type="expression" dxfId="224" priority="225">
      <formula>$C32="Minggu"</formula>
    </cfRule>
  </conditionalFormatting>
  <conditionalFormatting sqref="B36">
    <cfRule type="expression" dxfId="223" priority="224">
      <formula>$C36="Minggu"</formula>
    </cfRule>
  </conditionalFormatting>
  <conditionalFormatting sqref="B34">
    <cfRule type="expression" dxfId="222" priority="223">
      <formula>$C34="Minggu"</formula>
    </cfRule>
  </conditionalFormatting>
  <conditionalFormatting sqref="B36">
    <cfRule type="expression" dxfId="221" priority="222">
      <formula>$C36="Minggu"</formula>
    </cfRule>
  </conditionalFormatting>
  <conditionalFormatting sqref="B34">
    <cfRule type="expression" dxfId="220" priority="221">
      <formula>$C37="Minggu"</formula>
    </cfRule>
  </conditionalFormatting>
  <conditionalFormatting sqref="B34">
    <cfRule type="expression" dxfId="219" priority="220">
      <formula>$C37="Minggu"</formula>
    </cfRule>
  </conditionalFormatting>
  <conditionalFormatting sqref="B34">
    <cfRule type="expression" dxfId="218" priority="219">
      <formula>$C37="Minggu"</formula>
    </cfRule>
  </conditionalFormatting>
  <conditionalFormatting sqref="B34">
    <cfRule type="expression" dxfId="217" priority="218">
      <formula>$C31="Minggu"</formula>
    </cfRule>
  </conditionalFormatting>
  <conditionalFormatting sqref="B36">
    <cfRule type="expression" dxfId="216" priority="217">
      <formula>$C36="Minggu"</formula>
    </cfRule>
  </conditionalFormatting>
  <conditionalFormatting sqref="B35">
    <cfRule type="expression" dxfId="215" priority="216">
      <formula>$C35="Minggu"</formula>
    </cfRule>
  </conditionalFormatting>
  <conditionalFormatting sqref="B36">
    <cfRule type="expression" dxfId="214" priority="215">
      <formula>$C36="Minggu"</formula>
    </cfRule>
  </conditionalFormatting>
  <conditionalFormatting sqref="B34">
    <cfRule type="expression" dxfId="213" priority="214">
      <formula>$C37="Minggu"</formula>
    </cfRule>
  </conditionalFormatting>
  <conditionalFormatting sqref="B34">
    <cfRule type="expression" dxfId="212" priority="213">
      <formula>$C37="Minggu"</formula>
    </cfRule>
  </conditionalFormatting>
  <conditionalFormatting sqref="B34">
    <cfRule type="expression" dxfId="211" priority="212">
      <formula>$C37="Minggu"</formula>
    </cfRule>
  </conditionalFormatting>
  <conditionalFormatting sqref="B34">
    <cfRule type="expression" dxfId="210" priority="211">
      <formula>$C34="Minggu"</formula>
    </cfRule>
  </conditionalFormatting>
  <conditionalFormatting sqref="B34">
    <cfRule type="expression" dxfId="209" priority="210">
      <formula>$C37="Minggu"</formula>
    </cfRule>
  </conditionalFormatting>
  <conditionalFormatting sqref="B34">
    <cfRule type="expression" dxfId="208" priority="209">
      <formula>$C34="Minggu"</formula>
    </cfRule>
  </conditionalFormatting>
  <conditionalFormatting sqref="B34">
    <cfRule type="expression" dxfId="207" priority="208">
      <formula>$C37="Minggu"</formula>
    </cfRule>
  </conditionalFormatting>
  <conditionalFormatting sqref="B34">
    <cfRule type="expression" dxfId="206" priority="207">
      <formula>$C37="Minggu"</formula>
    </cfRule>
  </conditionalFormatting>
  <conditionalFormatting sqref="B34">
    <cfRule type="expression" dxfId="205" priority="206">
      <formula>$C34="Minggu"</formula>
    </cfRule>
  </conditionalFormatting>
  <conditionalFormatting sqref="B34">
    <cfRule type="expression" dxfId="204" priority="205">
      <formula>$C37="Minggu"</formula>
    </cfRule>
  </conditionalFormatting>
  <conditionalFormatting sqref="B36">
    <cfRule type="expression" dxfId="203" priority="204">
      <formula>$C36="Minggu"</formula>
    </cfRule>
  </conditionalFormatting>
  <conditionalFormatting sqref="B35">
    <cfRule type="expression" dxfId="202" priority="203">
      <formula>$C35="Minggu"</formula>
    </cfRule>
  </conditionalFormatting>
  <conditionalFormatting sqref="B36">
    <cfRule type="expression" dxfId="201" priority="202">
      <formula>$C36="Minggu"</formula>
    </cfRule>
  </conditionalFormatting>
  <conditionalFormatting sqref="B36">
    <cfRule type="expression" dxfId="200" priority="201">
      <formula>$C36="Minggu"</formula>
    </cfRule>
  </conditionalFormatting>
  <conditionalFormatting sqref="B36">
    <cfRule type="expression" dxfId="199" priority="200">
      <formula>$C36="Minggu"</formula>
    </cfRule>
  </conditionalFormatting>
  <conditionalFormatting sqref="B35:B36">
    <cfRule type="expression" dxfId="198" priority="199">
      <formula>#REF!="Minggu"</formula>
    </cfRule>
  </conditionalFormatting>
  <conditionalFormatting sqref="B36">
    <cfRule type="expression" dxfId="197" priority="198">
      <formula>$C36="Minggu"</formula>
    </cfRule>
  </conditionalFormatting>
  <conditionalFormatting sqref="B36">
    <cfRule type="expression" dxfId="196" priority="197">
      <formula>$C39="Minggu"</formula>
    </cfRule>
  </conditionalFormatting>
  <conditionalFormatting sqref="B36">
    <cfRule type="expression" dxfId="195" priority="196">
      <formula>$C36="Minggu"</formula>
    </cfRule>
  </conditionalFormatting>
  <conditionalFormatting sqref="B34">
    <cfRule type="expression" dxfId="194" priority="195">
      <formula>$C34="Minggu"</formula>
    </cfRule>
  </conditionalFormatting>
  <conditionalFormatting sqref="B34">
    <cfRule type="expression" dxfId="193" priority="194">
      <formula>$C37="Minggu"</formula>
    </cfRule>
  </conditionalFormatting>
  <conditionalFormatting sqref="B36">
    <cfRule type="expression" dxfId="192" priority="193">
      <formula>$C36="Minggu"</formula>
    </cfRule>
  </conditionalFormatting>
  <conditionalFormatting sqref="B36">
    <cfRule type="expression" dxfId="191" priority="192">
      <formula>$C39="Minggu"</formula>
    </cfRule>
  </conditionalFormatting>
  <conditionalFormatting sqref="B36">
    <cfRule type="expression" dxfId="190" priority="191">
      <formula>$C36="Minggu"</formula>
    </cfRule>
  </conditionalFormatting>
  <conditionalFormatting sqref="B34">
    <cfRule type="expression" dxfId="189" priority="190">
      <formula>$C34="Minggu"</formula>
    </cfRule>
  </conditionalFormatting>
  <conditionalFormatting sqref="B34">
    <cfRule type="expression" dxfId="188" priority="189">
      <formula>$C37="Minggu"</formula>
    </cfRule>
  </conditionalFormatting>
  <conditionalFormatting sqref="B36">
    <cfRule type="expression" dxfId="187" priority="188">
      <formula>$C36="Minggu"</formula>
    </cfRule>
  </conditionalFormatting>
  <conditionalFormatting sqref="B36">
    <cfRule type="expression" dxfId="186" priority="187">
      <formula>$C39="Minggu"</formula>
    </cfRule>
  </conditionalFormatting>
  <conditionalFormatting sqref="B36">
    <cfRule type="expression" dxfId="185" priority="186">
      <formula>$C39="Minggu"</formula>
    </cfRule>
  </conditionalFormatting>
  <conditionalFormatting sqref="B35">
    <cfRule type="expression" dxfId="184" priority="185">
      <formula>$C35="Minggu"</formula>
    </cfRule>
  </conditionalFormatting>
  <conditionalFormatting sqref="B36">
    <cfRule type="expression" dxfId="183" priority="184">
      <formula>$C36="Minggu"</formula>
    </cfRule>
  </conditionalFormatting>
  <conditionalFormatting sqref="B36">
    <cfRule type="expression" dxfId="182" priority="183">
      <formula>$C39="Minggu"</formula>
    </cfRule>
  </conditionalFormatting>
  <conditionalFormatting sqref="B36">
    <cfRule type="expression" dxfId="181" priority="182">
      <formula>$C36="Minggu"</formula>
    </cfRule>
  </conditionalFormatting>
  <conditionalFormatting sqref="B34">
    <cfRule type="expression" dxfId="180" priority="181">
      <formula>$C34="Minggu"</formula>
    </cfRule>
  </conditionalFormatting>
  <conditionalFormatting sqref="B34">
    <cfRule type="expression" dxfId="179" priority="180">
      <formula>$C37="Minggu"</formula>
    </cfRule>
  </conditionalFormatting>
  <conditionalFormatting sqref="B36">
    <cfRule type="expression" dxfId="178" priority="179">
      <formula>$C36="Minggu"</formula>
    </cfRule>
  </conditionalFormatting>
  <conditionalFormatting sqref="B34:B35">
    <cfRule type="expression" dxfId="177" priority="178">
      <formula>$C37="Minggu"</formula>
    </cfRule>
  </conditionalFormatting>
  <conditionalFormatting sqref="B34">
    <cfRule type="expression" dxfId="176" priority="177">
      <formula>$C34="Minggu"</formula>
    </cfRule>
  </conditionalFormatting>
  <conditionalFormatting sqref="B34">
    <cfRule type="expression" dxfId="175" priority="176">
      <formula>$C37="Minggu"</formula>
    </cfRule>
  </conditionalFormatting>
  <conditionalFormatting sqref="B36">
    <cfRule type="expression" dxfId="174" priority="175">
      <formula>$C36="Minggu"</formula>
    </cfRule>
  </conditionalFormatting>
  <conditionalFormatting sqref="B36">
    <cfRule type="expression" dxfId="173" priority="174">
      <formula>$C39="Minggu"</formula>
    </cfRule>
  </conditionalFormatting>
  <conditionalFormatting sqref="B36">
    <cfRule type="expression" dxfId="172" priority="173">
      <formula>$C39="Minggu"</formula>
    </cfRule>
  </conditionalFormatting>
  <conditionalFormatting sqref="B35">
    <cfRule type="expression" dxfId="171" priority="172">
      <formula>$C35="Minggu"</formula>
    </cfRule>
  </conditionalFormatting>
  <conditionalFormatting sqref="B36">
    <cfRule type="expression" dxfId="170" priority="171">
      <formula>$C36="Minggu"</formula>
    </cfRule>
  </conditionalFormatting>
  <conditionalFormatting sqref="B36">
    <cfRule type="expression" dxfId="169" priority="170">
      <formula>$C39="Minggu"</formula>
    </cfRule>
  </conditionalFormatting>
  <conditionalFormatting sqref="B36">
    <cfRule type="expression" dxfId="168" priority="169">
      <formula>$C36="Minggu"</formula>
    </cfRule>
  </conditionalFormatting>
  <conditionalFormatting sqref="B34">
    <cfRule type="expression" dxfId="167" priority="168">
      <formula>$C34="Minggu"</formula>
    </cfRule>
  </conditionalFormatting>
  <conditionalFormatting sqref="B34">
    <cfRule type="expression" dxfId="166" priority="167">
      <formula>$C37="Minggu"</formula>
    </cfRule>
  </conditionalFormatting>
  <conditionalFormatting sqref="B36">
    <cfRule type="expression" dxfId="165" priority="166">
      <formula>$C36="Minggu"</formula>
    </cfRule>
  </conditionalFormatting>
  <conditionalFormatting sqref="B34:B35">
    <cfRule type="expression" dxfId="164" priority="165">
      <formula>$C37="Minggu"</formula>
    </cfRule>
  </conditionalFormatting>
  <conditionalFormatting sqref="B34">
    <cfRule type="expression" dxfId="163" priority="164">
      <formula>$C34="Minggu"</formula>
    </cfRule>
  </conditionalFormatting>
  <conditionalFormatting sqref="B34">
    <cfRule type="expression" dxfId="162" priority="163">
      <formula>$C37="Minggu"</formula>
    </cfRule>
  </conditionalFormatting>
  <conditionalFormatting sqref="B36">
    <cfRule type="expression" dxfId="161" priority="162">
      <formula>$C39="Minggu"</formula>
    </cfRule>
  </conditionalFormatting>
  <conditionalFormatting sqref="B35">
    <cfRule type="expression" dxfId="160" priority="161">
      <formula>$C35="Minggu"</formula>
    </cfRule>
  </conditionalFormatting>
  <conditionalFormatting sqref="B36">
    <cfRule type="expression" dxfId="159" priority="160">
      <formula>$C36="Minggu"</formula>
    </cfRule>
  </conditionalFormatting>
  <conditionalFormatting sqref="B36">
    <cfRule type="expression" dxfId="158" priority="159">
      <formula>$C39="Minggu"</formula>
    </cfRule>
  </conditionalFormatting>
  <conditionalFormatting sqref="B35">
    <cfRule type="expression" dxfId="157" priority="158">
      <formula>$C35="Minggu"</formula>
    </cfRule>
  </conditionalFormatting>
  <conditionalFormatting sqref="B34">
    <cfRule type="expression" dxfId="156" priority="157">
      <formula>$C37="Minggu"</formula>
    </cfRule>
  </conditionalFormatting>
  <conditionalFormatting sqref="B36">
    <cfRule type="expression" dxfId="155" priority="156">
      <formula>$C36="Minggu"</formula>
    </cfRule>
  </conditionalFormatting>
  <conditionalFormatting sqref="B34:B35">
    <cfRule type="expression" dxfId="154" priority="155">
      <formula>$C37="Minggu"</formula>
    </cfRule>
  </conditionalFormatting>
  <conditionalFormatting sqref="B34">
    <cfRule type="expression" dxfId="153" priority="154">
      <formula>$C34="Minggu"</formula>
    </cfRule>
  </conditionalFormatting>
  <conditionalFormatting sqref="B34">
    <cfRule type="expression" dxfId="152" priority="153">
      <formula>$C37="Minggu"</formula>
    </cfRule>
  </conditionalFormatting>
  <conditionalFormatting sqref="B36">
    <cfRule type="expression" dxfId="151" priority="152">
      <formula>$C39="Minggu"</formula>
    </cfRule>
  </conditionalFormatting>
  <conditionalFormatting sqref="B35">
    <cfRule type="expression" dxfId="150" priority="151">
      <formula>$C38="Minggu"</formula>
    </cfRule>
  </conditionalFormatting>
  <conditionalFormatting sqref="B36">
    <cfRule type="expression" dxfId="149" priority="150">
      <formula>$C39="Minggu"</formula>
    </cfRule>
  </conditionalFormatting>
  <conditionalFormatting sqref="B36">
    <cfRule type="expression" dxfId="148" priority="149">
      <formula>$C39="Minggu"</formula>
    </cfRule>
  </conditionalFormatting>
  <conditionalFormatting sqref="B35">
    <cfRule type="expression" dxfId="147" priority="148">
      <formula>$C35="Minggu"</formula>
    </cfRule>
  </conditionalFormatting>
  <conditionalFormatting sqref="B35">
    <cfRule type="expression" dxfId="146" priority="147">
      <formula>$C38="Minggu"</formula>
    </cfRule>
  </conditionalFormatting>
  <conditionalFormatting sqref="B36">
    <cfRule type="expression" dxfId="145" priority="146">
      <formula>$C33="Minggu"</formula>
    </cfRule>
  </conditionalFormatting>
  <conditionalFormatting sqref="B35">
    <cfRule type="expression" dxfId="144" priority="145">
      <formula>$C35="Minggu"</formula>
    </cfRule>
  </conditionalFormatting>
  <conditionalFormatting sqref="B36">
    <cfRule type="expression" dxfId="143" priority="144">
      <formula>$C36="Minggu"</formula>
    </cfRule>
  </conditionalFormatting>
  <conditionalFormatting sqref="B35">
    <cfRule type="expression" dxfId="142" priority="143">
      <formula>$C35="Minggu"</formula>
    </cfRule>
  </conditionalFormatting>
  <conditionalFormatting sqref="B34">
    <cfRule type="expression" dxfId="141" priority="142">
      <formula>$C37="Minggu"</formula>
    </cfRule>
  </conditionalFormatting>
  <conditionalFormatting sqref="B36">
    <cfRule type="expression" dxfId="140" priority="141">
      <formula>$C36="Minggu"</formula>
    </cfRule>
  </conditionalFormatting>
  <conditionalFormatting sqref="B34:B35">
    <cfRule type="expression" dxfId="139" priority="140">
      <formula>$C37="Minggu"</formula>
    </cfRule>
  </conditionalFormatting>
  <conditionalFormatting sqref="B34">
    <cfRule type="expression" dxfId="138" priority="139">
      <formula>$C34="Minggu"</formula>
    </cfRule>
  </conditionalFormatting>
  <conditionalFormatting sqref="B34">
    <cfRule type="expression" dxfId="137" priority="138">
      <formula>$C37="Minggu"</formula>
    </cfRule>
  </conditionalFormatting>
  <conditionalFormatting sqref="B35">
    <cfRule type="expression" dxfId="136" priority="137">
      <formula>$C38="Minggu"</formula>
    </cfRule>
  </conditionalFormatting>
  <conditionalFormatting sqref="B35">
    <cfRule type="expression" dxfId="135" priority="136">
      <formula>$C35="Minggu"</formula>
    </cfRule>
  </conditionalFormatting>
  <conditionalFormatting sqref="B35">
    <cfRule type="expression" dxfId="134" priority="135">
      <formula>$C38="Minggu"</formula>
    </cfRule>
  </conditionalFormatting>
  <conditionalFormatting sqref="B36">
    <cfRule type="expression" dxfId="133" priority="134">
      <formula>$C33="Minggu"</formula>
    </cfRule>
  </conditionalFormatting>
  <conditionalFormatting sqref="B35">
    <cfRule type="expression" dxfId="132" priority="133">
      <formula>$C35="Minggu"</formula>
    </cfRule>
  </conditionalFormatting>
  <conditionalFormatting sqref="B34">
    <cfRule type="expression" dxfId="131" priority="132">
      <formula>$C37="Minggu"</formula>
    </cfRule>
  </conditionalFormatting>
  <conditionalFormatting sqref="B35">
    <cfRule type="expression" dxfId="130" priority="131">
      <formula>$C38="Minggu"</formula>
    </cfRule>
  </conditionalFormatting>
  <conditionalFormatting sqref="B34">
    <cfRule type="expression" dxfId="129" priority="130">
      <formula>$C37="Minggu"</formula>
    </cfRule>
  </conditionalFormatting>
  <conditionalFormatting sqref="B35">
    <cfRule type="expression" dxfId="128" priority="129">
      <formula>$C38="Minggu"</formula>
    </cfRule>
  </conditionalFormatting>
  <conditionalFormatting sqref="B35">
    <cfRule type="expression" dxfId="127" priority="128">
      <formula>$C38="Minggu"</formula>
    </cfRule>
  </conditionalFormatting>
  <conditionalFormatting sqref="B34">
    <cfRule type="expression" dxfId="126" priority="127">
      <formula>$C34="Minggu"</formula>
    </cfRule>
  </conditionalFormatting>
  <conditionalFormatting sqref="B34">
    <cfRule type="expression" dxfId="125" priority="126">
      <formula>$C37="Minggu"</formula>
    </cfRule>
  </conditionalFormatting>
  <conditionalFormatting sqref="B35">
    <cfRule type="expression" dxfId="124" priority="125">
      <formula>$C32="Minggu"</formula>
    </cfRule>
  </conditionalFormatting>
  <conditionalFormatting sqref="B36">
    <cfRule type="expression" dxfId="123" priority="124">
      <formula>$C36="Minggu"</formula>
    </cfRule>
  </conditionalFormatting>
  <conditionalFormatting sqref="B34:B35">
    <cfRule type="expression" dxfId="122" priority="123">
      <formula>$C37="Minggu"</formula>
    </cfRule>
  </conditionalFormatting>
  <conditionalFormatting sqref="B35">
    <cfRule type="expression" dxfId="121" priority="122">
      <formula>$C38="Minggu"</formula>
    </cfRule>
  </conditionalFormatting>
  <conditionalFormatting sqref="B34:B35">
    <cfRule type="expression" dxfId="120" priority="121">
      <formula>$C37="Minggu"</formula>
    </cfRule>
  </conditionalFormatting>
  <conditionalFormatting sqref="B35">
    <cfRule type="expression" dxfId="119" priority="120">
      <formula>$C35="Minggu"</formula>
    </cfRule>
  </conditionalFormatting>
  <conditionalFormatting sqref="B35">
    <cfRule type="expression" dxfId="118" priority="119">
      <formula>$C38="Minggu"</formula>
    </cfRule>
  </conditionalFormatting>
  <conditionalFormatting sqref="B35">
    <cfRule type="expression" dxfId="117" priority="118">
      <formula>$C35="Minggu"</formula>
    </cfRule>
  </conditionalFormatting>
  <conditionalFormatting sqref="B35">
    <cfRule type="expression" dxfId="116" priority="117">
      <formula>$C38="Minggu"</formula>
    </cfRule>
  </conditionalFormatting>
  <conditionalFormatting sqref="B35">
    <cfRule type="expression" dxfId="115" priority="116">
      <formula>$C38="Minggu"</formula>
    </cfRule>
  </conditionalFormatting>
  <conditionalFormatting sqref="B34">
    <cfRule type="expression" dxfId="114" priority="115">
      <formula>$C34="Minggu"</formula>
    </cfRule>
  </conditionalFormatting>
  <conditionalFormatting sqref="B35">
    <cfRule type="expression" dxfId="113" priority="114">
      <formula>$C35="Minggu"</formula>
    </cfRule>
  </conditionalFormatting>
  <conditionalFormatting sqref="B35">
    <cfRule type="expression" dxfId="112" priority="113">
      <formula>$C38="Minggu"</formula>
    </cfRule>
  </conditionalFormatting>
  <conditionalFormatting sqref="B36">
    <cfRule type="expression" dxfId="111" priority="112">
      <formula>$C36="Minggu"</formula>
    </cfRule>
  </conditionalFormatting>
  <conditionalFormatting sqref="B36">
    <cfRule type="expression" dxfId="110" priority="111">
      <formula>#REF!="Minggu"</formula>
    </cfRule>
  </conditionalFormatting>
  <conditionalFormatting sqref="B34">
    <cfRule type="expression" dxfId="109" priority="110">
      <formula>#REF!="Minggu"</formula>
    </cfRule>
  </conditionalFormatting>
  <conditionalFormatting sqref="B34">
    <cfRule type="expression" dxfId="108" priority="109">
      <formula>$C34="Minggu"</formula>
    </cfRule>
  </conditionalFormatting>
  <conditionalFormatting sqref="B34">
    <cfRule type="expression" dxfId="107" priority="108">
      <formula>$C37="Minggu"</formula>
    </cfRule>
  </conditionalFormatting>
  <conditionalFormatting sqref="B34">
    <cfRule type="expression" dxfId="106" priority="107">
      <formula>$C34="Minggu"</formula>
    </cfRule>
  </conditionalFormatting>
  <conditionalFormatting sqref="B36">
    <cfRule type="expression" dxfId="105" priority="106">
      <formula>$C36="Minggu"</formula>
    </cfRule>
  </conditionalFormatting>
  <conditionalFormatting sqref="B36">
    <cfRule type="expression" dxfId="104" priority="105">
      <formula>$C39="Minggu"</formula>
    </cfRule>
  </conditionalFormatting>
  <conditionalFormatting sqref="B34">
    <cfRule type="expression" dxfId="103" priority="104">
      <formula>#REF!="Minggu"</formula>
    </cfRule>
  </conditionalFormatting>
  <conditionalFormatting sqref="B34">
    <cfRule type="expression" dxfId="102" priority="103">
      <formula>$C34="Minggu"</formula>
    </cfRule>
  </conditionalFormatting>
  <conditionalFormatting sqref="B34">
    <cfRule type="expression" dxfId="101" priority="102">
      <formula>$C37="Minggu"</formula>
    </cfRule>
  </conditionalFormatting>
  <conditionalFormatting sqref="B34">
    <cfRule type="expression" dxfId="100" priority="101">
      <formula>$C34="Minggu"</formula>
    </cfRule>
  </conditionalFormatting>
  <conditionalFormatting sqref="B36">
    <cfRule type="expression" dxfId="99" priority="100">
      <formula>$C36="Minggu"</formula>
    </cfRule>
  </conditionalFormatting>
  <conditionalFormatting sqref="B36">
    <cfRule type="expression" dxfId="98" priority="99">
      <formula>$C39="Minggu"</formula>
    </cfRule>
  </conditionalFormatting>
  <conditionalFormatting sqref="B35">
    <cfRule type="expression" dxfId="97" priority="98">
      <formula>$C35="Minggu"</formula>
    </cfRule>
  </conditionalFormatting>
  <conditionalFormatting sqref="B35">
    <cfRule type="expression" dxfId="96" priority="97">
      <formula>$C38="Minggu"</formula>
    </cfRule>
  </conditionalFormatting>
  <conditionalFormatting sqref="B34">
    <cfRule type="expression" dxfId="95" priority="96">
      <formula>#REF!="Minggu"</formula>
    </cfRule>
  </conditionalFormatting>
  <conditionalFormatting sqref="B34">
    <cfRule type="expression" dxfId="94" priority="95">
      <formula>$C34="Minggu"</formula>
    </cfRule>
  </conditionalFormatting>
  <conditionalFormatting sqref="B34">
    <cfRule type="expression" dxfId="93" priority="94">
      <formula>$C37="Minggu"</formula>
    </cfRule>
  </conditionalFormatting>
  <conditionalFormatting sqref="B34">
    <cfRule type="expression" dxfId="92" priority="93">
      <formula>$C34="Minggu"</formula>
    </cfRule>
  </conditionalFormatting>
  <conditionalFormatting sqref="B36">
    <cfRule type="expression" dxfId="91" priority="92">
      <formula>$C36="Minggu"</formula>
    </cfRule>
  </conditionalFormatting>
  <conditionalFormatting sqref="B36">
    <cfRule type="expression" dxfId="90" priority="91">
      <formula>$C39="Minggu"</formula>
    </cfRule>
  </conditionalFormatting>
  <conditionalFormatting sqref="B35">
    <cfRule type="expression" dxfId="89" priority="90">
      <formula>$C35="Minggu"</formula>
    </cfRule>
  </conditionalFormatting>
  <conditionalFormatting sqref="B35">
    <cfRule type="expression" dxfId="88" priority="89">
      <formula>$C38="Minggu"</formula>
    </cfRule>
  </conditionalFormatting>
  <conditionalFormatting sqref="B36">
    <cfRule type="expression" dxfId="87" priority="88">
      <formula>$C36="Minggu"</formula>
    </cfRule>
  </conditionalFormatting>
  <conditionalFormatting sqref="B36">
    <cfRule type="expression" dxfId="86" priority="87">
      <formula>$C39="Minggu"</formula>
    </cfRule>
  </conditionalFormatting>
  <conditionalFormatting sqref="B35">
    <cfRule type="expression" dxfId="85" priority="86">
      <formula>#REF!="Minggu"</formula>
    </cfRule>
  </conditionalFormatting>
  <conditionalFormatting sqref="B36">
    <cfRule type="expression" dxfId="84" priority="85">
      <formula>$C36="Minggu"</formula>
    </cfRule>
  </conditionalFormatting>
  <conditionalFormatting sqref="B36">
    <cfRule type="expression" dxfId="83" priority="84">
      <formula>$C39="Minggu"</formula>
    </cfRule>
  </conditionalFormatting>
  <conditionalFormatting sqref="B36">
    <cfRule type="expression" dxfId="82" priority="83">
      <formula>$C36="Minggu"</formula>
    </cfRule>
  </conditionalFormatting>
  <conditionalFormatting sqref="B36">
    <cfRule type="expression" dxfId="81" priority="82">
      <formula>$C39="Minggu"</formula>
    </cfRule>
  </conditionalFormatting>
  <conditionalFormatting sqref="B35">
    <cfRule type="expression" dxfId="80" priority="81">
      <formula>$C35="Minggu"</formula>
    </cfRule>
  </conditionalFormatting>
  <conditionalFormatting sqref="B35">
    <cfRule type="expression" dxfId="79" priority="80">
      <formula>$C38="Minggu"</formula>
    </cfRule>
  </conditionalFormatting>
  <conditionalFormatting sqref="B36">
    <cfRule type="expression" dxfId="78" priority="79">
      <formula>$C36="Minggu"</formula>
    </cfRule>
  </conditionalFormatting>
  <conditionalFormatting sqref="B36">
    <cfRule type="expression" dxfId="77" priority="78">
      <formula>$C39="Minggu"</formula>
    </cfRule>
  </conditionalFormatting>
  <conditionalFormatting sqref="B35:B36">
    <cfRule type="expression" dxfId="76" priority="77">
      <formula>$C38="Minggu"</formula>
    </cfRule>
  </conditionalFormatting>
  <conditionalFormatting sqref="B35">
    <cfRule type="expression" dxfId="75" priority="76">
      <formula>$C35="Minggu"</formula>
    </cfRule>
  </conditionalFormatting>
  <conditionalFormatting sqref="B36">
    <cfRule type="expression" dxfId="74" priority="75">
      <formula>$C36="Minggu"</formula>
    </cfRule>
  </conditionalFormatting>
  <conditionalFormatting sqref="B36">
    <cfRule type="expression" dxfId="73" priority="74">
      <formula>$C39="Minggu"</formula>
    </cfRule>
  </conditionalFormatting>
  <conditionalFormatting sqref="B35">
    <cfRule type="expression" dxfId="72" priority="73">
      <formula>$C35="Minggu"</formula>
    </cfRule>
  </conditionalFormatting>
  <conditionalFormatting sqref="B35">
    <cfRule type="expression" dxfId="71" priority="72">
      <formula>$C38="Minggu"</formula>
    </cfRule>
  </conditionalFormatting>
  <conditionalFormatting sqref="B36 B34">
    <cfRule type="expression" dxfId="70" priority="71">
      <formula>#REF!="Minggu"</formula>
    </cfRule>
  </conditionalFormatting>
  <conditionalFormatting sqref="B35">
    <cfRule type="expression" dxfId="69" priority="70">
      <formula>$C35="Minggu"</formula>
    </cfRule>
  </conditionalFormatting>
  <conditionalFormatting sqref="B35">
    <cfRule type="expression" dxfId="68" priority="69">
      <formula>$C38="Minggu"</formula>
    </cfRule>
  </conditionalFormatting>
  <conditionalFormatting sqref="B35">
    <cfRule type="expression" dxfId="67" priority="68">
      <formula>$C35="Minggu"</formula>
    </cfRule>
  </conditionalFormatting>
  <conditionalFormatting sqref="B35">
    <cfRule type="expression" dxfId="66" priority="67">
      <formula>$C38="Minggu"</formula>
    </cfRule>
  </conditionalFormatting>
  <conditionalFormatting sqref="B36">
    <cfRule type="expression" dxfId="65" priority="66">
      <formula>$C36="Minggu"</formula>
    </cfRule>
  </conditionalFormatting>
  <conditionalFormatting sqref="B34">
    <cfRule type="expression" dxfId="64" priority="65">
      <formula>$C34="Minggu"</formula>
    </cfRule>
  </conditionalFormatting>
  <conditionalFormatting sqref="B34">
    <cfRule type="expression" dxfId="63" priority="64">
      <formula>$C37="Minggu"</formula>
    </cfRule>
  </conditionalFormatting>
  <conditionalFormatting sqref="B35">
    <cfRule type="expression" dxfId="62" priority="63">
      <formula>$C35="Minggu"</formula>
    </cfRule>
  </conditionalFormatting>
  <conditionalFormatting sqref="B35">
    <cfRule type="expression" dxfId="61" priority="62">
      <formula>$C38="Minggu"</formula>
    </cfRule>
  </conditionalFormatting>
  <conditionalFormatting sqref="B34">
    <cfRule type="expression" dxfId="60" priority="61">
      <formula>$C34="Minggu"</formula>
    </cfRule>
  </conditionalFormatting>
  <conditionalFormatting sqref="B35">
    <cfRule type="expression" dxfId="59" priority="60">
      <formula>$C35="Minggu"</formula>
    </cfRule>
  </conditionalFormatting>
  <conditionalFormatting sqref="B35">
    <cfRule type="expression" dxfId="58" priority="59">
      <formula>$C38="Minggu"</formula>
    </cfRule>
  </conditionalFormatting>
  <conditionalFormatting sqref="B6:C35">
    <cfRule type="expression" dxfId="57" priority="58">
      <formula>$C6="Minggu"</formula>
    </cfRule>
  </conditionalFormatting>
  <conditionalFormatting sqref="D6">
    <cfRule type="expression" dxfId="56" priority="57">
      <formula>$C9="Minggu"</formula>
    </cfRule>
  </conditionalFormatting>
  <conditionalFormatting sqref="D6">
    <cfRule type="expression" dxfId="55" priority="56">
      <formula>#REF!="Minggu"</formula>
    </cfRule>
  </conditionalFormatting>
  <conditionalFormatting sqref="D6">
    <cfRule type="expression" dxfId="54" priority="55">
      <formula>$C6="Minggu"</formula>
    </cfRule>
  </conditionalFormatting>
  <conditionalFormatting sqref="D6">
    <cfRule type="expression" dxfId="53" priority="54">
      <formula>$C9="Minggu"</formula>
    </cfRule>
  </conditionalFormatting>
  <conditionalFormatting sqref="D6">
    <cfRule type="expression" dxfId="52" priority="53">
      <formula>$C6="Minggu"</formula>
    </cfRule>
  </conditionalFormatting>
  <conditionalFormatting sqref="D6">
    <cfRule type="expression" dxfId="51" priority="52">
      <formula>#REF!="Minggu"</formula>
    </cfRule>
  </conditionalFormatting>
  <conditionalFormatting sqref="D6">
    <cfRule type="expression" dxfId="50" priority="51">
      <formula>$C6="Minggu"</formula>
    </cfRule>
  </conditionalFormatting>
  <conditionalFormatting sqref="D6">
    <cfRule type="expression" dxfId="49" priority="50">
      <formula>$C9="Minggu"</formula>
    </cfRule>
  </conditionalFormatting>
  <conditionalFormatting sqref="D6">
    <cfRule type="expression" dxfId="48" priority="49">
      <formula>#REF!="Minggu"</formula>
    </cfRule>
  </conditionalFormatting>
  <conditionalFormatting sqref="D6">
    <cfRule type="expression" dxfId="47" priority="48">
      <formula>$C6="Minggu"</formula>
    </cfRule>
  </conditionalFormatting>
  <conditionalFormatting sqref="D6">
    <cfRule type="expression" dxfId="46" priority="47">
      <formula>$C9="Minggu"</formula>
    </cfRule>
  </conditionalFormatting>
  <conditionalFormatting sqref="D6">
    <cfRule type="expression" dxfId="45" priority="46">
      <formula>$C6="Minggu"</formula>
    </cfRule>
  </conditionalFormatting>
  <conditionalFormatting sqref="D6">
    <cfRule type="expression" dxfId="44" priority="45">
      <formula>#REF!="Minggu"</formula>
    </cfRule>
  </conditionalFormatting>
  <conditionalFormatting sqref="D6">
    <cfRule type="expression" dxfId="43" priority="44">
      <formula>$C6="Minggu"</formula>
    </cfRule>
  </conditionalFormatting>
  <conditionalFormatting sqref="D6">
    <cfRule type="expression" dxfId="42" priority="43">
      <formula>$C9="Minggu"</formula>
    </cfRule>
  </conditionalFormatting>
  <conditionalFormatting sqref="D6">
    <cfRule type="expression" dxfId="41" priority="42">
      <formula>$C6="Minggu"</formula>
    </cfRule>
  </conditionalFormatting>
  <conditionalFormatting sqref="D6">
    <cfRule type="expression" dxfId="40" priority="41">
      <formula>$C6="Minggu"</formula>
    </cfRule>
  </conditionalFormatting>
  <conditionalFormatting sqref="G6">
    <cfRule type="expression" dxfId="39" priority="40">
      <formula>$C9="Minggu"</formula>
    </cfRule>
  </conditionalFormatting>
  <conditionalFormatting sqref="G6">
    <cfRule type="expression" dxfId="38" priority="39">
      <formula>#REF!="Minggu"</formula>
    </cfRule>
  </conditionalFormatting>
  <conditionalFormatting sqref="G6">
    <cfRule type="expression" dxfId="37" priority="38">
      <formula>$C6="Minggu"</formula>
    </cfRule>
  </conditionalFormatting>
  <conditionalFormatting sqref="G6">
    <cfRule type="expression" dxfId="36" priority="37">
      <formula>$C9="Minggu"</formula>
    </cfRule>
  </conditionalFormatting>
  <conditionalFormatting sqref="G6">
    <cfRule type="expression" dxfId="35" priority="36">
      <formula>$C6="Minggu"</formula>
    </cfRule>
  </conditionalFormatting>
  <conditionalFormatting sqref="G6">
    <cfRule type="expression" dxfId="34" priority="35">
      <formula>#REF!="Minggu"</formula>
    </cfRule>
  </conditionalFormatting>
  <conditionalFormatting sqref="G6">
    <cfRule type="expression" dxfId="33" priority="34">
      <formula>$C6="Minggu"</formula>
    </cfRule>
  </conditionalFormatting>
  <conditionalFormatting sqref="G6">
    <cfRule type="expression" dxfId="32" priority="33">
      <formula>$C9="Minggu"</formula>
    </cfRule>
  </conditionalFormatting>
  <conditionalFormatting sqref="G6">
    <cfRule type="expression" dxfId="31" priority="32">
      <formula>#REF!="Minggu"</formula>
    </cfRule>
  </conditionalFormatting>
  <conditionalFormatting sqref="G6">
    <cfRule type="expression" dxfId="30" priority="31">
      <formula>$C6="Minggu"</formula>
    </cfRule>
  </conditionalFormatting>
  <conditionalFormatting sqref="G6">
    <cfRule type="expression" dxfId="29" priority="30">
      <formula>$C9="Minggu"</formula>
    </cfRule>
  </conditionalFormatting>
  <conditionalFormatting sqref="G6">
    <cfRule type="expression" dxfId="28" priority="29">
      <formula>$C6="Minggu"</formula>
    </cfRule>
  </conditionalFormatting>
  <conditionalFormatting sqref="G6">
    <cfRule type="expression" dxfId="27" priority="28">
      <formula>#REF!="Minggu"</formula>
    </cfRule>
  </conditionalFormatting>
  <conditionalFormatting sqref="G6">
    <cfRule type="expression" dxfId="26" priority="27">
      <formula>$C6="Minggu"</formula>
    </cfRule>
  </conditionalFormatting>
  <conditionalFormatting sqref="G6">
    <cfRule type="expression" dxfId="25" priority="26">
      <formula>$C9="Minggu"</formula>
    </cfRule>
  </conditionalFormatting>
  <conditionalFormatting sqref="G6">
    <cfRule type="expression" dxfId="24" priority="25">
      <formula>$C6="Minggu"</formula>
    </cfRule>
  </conditionalFormatting>
  <conditionalFormatting sqref="G6">
    <cfRule type="expression" dxfId="23" priority="24">
      <formula>$C6="Minggu"</formula>
    </cfRule>
  </conditionalFormatting>
  <conditionalFormatting sqref="F6">
    <cfRule type="expression" dxfId="22" priority="23">
      <formula>$C6="Minggu"</formula>
    </cfRule>
  </conditionalFormatting>
  <conditionalFormatting sqref="F6">
    <cfRule type="expression" dxfId="21" priority="22">
      <formula>$C9="Minggu"</formula>
    </cfRule>
  </conditionalFormatting>
  <conditionalFormatting sqref="F6">
    <cfRule type="expression" dxfId="20" priority="21">
      <formula>$C9="Minggu"</formula>
    </cfRule>
  </conditionalFormatting>
  <conditionalFormatting sqref="F6">
    <cfRule type="expression" dxfId="19" priority="20">
      <formula>$C9="Minggu"</formula>
    </cfRule>
  </conditionalFormatting>
  <conditionalFormatting sqref="F6">
    <cfRule type="expression" dxfId="18" priority="19">
      <formula>$C9="Minggu"</formula>
    </cfRule>
  </conditionalFormatting>
  <conditionalFormatting sqref="F6">
    <cfRule type="expression" dxfId="17" priority="18">
      <formula>#REF!="Minggu"</formula>
    </cfRule>
  </conditionalFormatting>
  <conditionalFormatting sqref="F6">
    <cfRule type="expression" dxfId="16" priority="17">
      <formula>$C6="Minggu"</formula>
    </cfRule>
  </conditionalFormatting>
  <conditionalFormatting sqref="F6">
    <cfRule type="expression" dxfId="15" priority="16">
      <formula>$C9="Minggu"</formula>
    </cfRule>
  </conditionalFormatting>
  <conditionalFormatting sqref="F6">
    <cfRule type="expression" dxfId="14" priority="15">
      <formula>$C6="Minggu"</formula>
    </cfRule>
  </conditionalFormatting>
  <conditionalFormatting sqref="F6">
    <cfRule type="expression" dxfId="13" priority="14">
      <formula>#REF!="Minggu"</formula>
    </cfRule>
  </conditionalFormatting>
  <conditionalFormatting sqref="F6">
    <cfRule type="expression" dxfId="12" priority="13">
      <formula>$C6="Minggu"</formula>
    </cfRule>
  </conditionalFormatting>
  <conditionalFormatting sqref="F6">
    <cfRule type="expression" dxfId="11" priority="12">
      <formula>$C9="Minggu"</formula>
    </cfRule>
  </conditionalFormatting>
  <conditionalFormatting sqref="F6">
    <cfRule type="expression" dxfId="10" priority="11">
      <formula>#REF!="Minggu"</formula>
    </cfRule>
  </conditionalFormatting>
  <conditionalFormatting sqref="F6">
    <cfRule type="expression" dxfId="9" priority="10">
      <formula>$C6="Minggu"</formula>
    </cfRule>
  </conditionalFormatting>
  <conditionalFormatting sqref="F6">
    <cfRule type="expression" dxfId="8" priority="9">
      <formula>$C9="Minggu"</formula>
    </cfRule>
  </conditionalFormatting>
  <conditionalFormatting sqref="F6">
    <cfRule type="expression" dxfId="7" priority="8">
      <formula>$C6="Minggu"</formula>
    </cfRule>
  </conditionalFormatting>
  <conditionalFormatting sqref="F6">
    <cfRule type="expression" dxfId="6" priority="7">
      <formula>#REF!="Minggu"</formula>
    </cfRule>
  </conditionalFormatting>
  <conditionalFormatting sqref="F6">
    <cfRule type="expression" dxfId="5" priority="6">
      <formula>$C6="Minggu"</formula>
    </cfRule>
  </conditionalFormatting>
  <conditionalFormatting sqref="F6">
    <cfRule type="expression" dxfId="4" priority="5">
      <formula>$C9="Minggu"</formula>
    </cfRule>
  </conditionalFormatting>
  <conditionalFormatting sqref="F6">
    <cfRule type="expression" dxfId="3" priority="4">
      <formula>$C6="Minggu"</formula>
    </cfRule>
  </conditionalFormatting>
  <conditionalFormatting sqref="F6">
    <cfRule type="expression" dxfId="2" priority="3">
      <formula>$C6="Minggu"</formula>
    </cfRule>
  </conditionalFormatting>
  <conditionalFormatting sqref="H6">
    <cfRule type="expression" dxfId="1" priority="2">
      <formula>$C6="Minggu"</formula>
    </cfRule>
  </conditionalFormatting>
  <conditionalFormatting sqref="H6">
    <cfRule type="expression" dxfId="0" priority="1">
      <formula>$C6="Minggu"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GT</vt:lpstr>
      <vt:lpstr>MT</vt:lpstr>
      <vt:lpstr>Rekap</vt:lpstr>
      <vt:lpstr>MST</vt:lpstr>
      <vt:lpstr>Pick Up Service</vt:lpstr>
      <vt:lpstr>Setoran Ke Bank</vt:lpstr>
      <vt:lpstr>BLN</vt:lpstr>
      <vt:lpstr>GT!Print_Area</vt:lpstr>
      <vt:lpstr>TGL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KSH</cp:lastModifiedBy>
  <cp:lastPrinted>2016-04-13T04:31:08Z</cp:lastPrinted>
  <dcterms:created xsi:type="dcterms:W3CDTF">2016-04-12T09:14:12Z</dcterms:created>
  <dcterms:modified xsi:type="dcterms:W3CDTF">2021-04-26T07:15:36Z</dcterms:modified>
</cp:coreProperties>
</file>