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453 - Big Branch River" sheetId="1" r:id="rId1"/>
    <sheet name="Dishcarge vs Area" sheetId="3" r:id="rId2"/>
    <sheet name="Discharge vs Width" sheetId="4" r:id="rId3"/>
    <sheet name="Discharge vs Depth" sheetId="5" r:id="rId4"/>
    <sheet name="Discharge vs Velocity" sheetId="6" r:id="rId5"/>
  </sheets>
  <calcPr calcId="162913"/>
  <extLst>
    <ext uri="GoogleSheetsCustomDataVersion1">
      <go:sheetsCustomData xmlns:go="http://customooxmlschemas.google.com/" r:id="rId10" roundtripDataSignature="AMtx7mjb3gRyW4zhXcHcUv13poGPgjYKMQ=="/>
    </ext>
  </extLst>
</workbook>
</file>

<file path=xl/calcChain.xml><?xml version="1.0" encoding="utf-8"?>
<calcChain xmlns="http://schemas.openxmlformats.org/spreadsheetml/2006/main">
  <c r="S121" i="1" l="1"/>
  <c r="P50" i="1"/>
  <c r="I50" i="1"/>
  <c r="P49" i="1"/>
  <c r="I49" i="1"/>
  <c r="P48" i="1"/>
  <c r="I48" i="1"/>
  <c r="P47" i="1"/>
  <c r="I47" i="1"/>
  <c r="P46" i="1"/>
  <c r="I46" i="1"/>
  <c r="P45" i="1"/>
  <c r="I45" i="1"/>
  <c r="P44" i="1"/>
  <c r="I44" i="1"/>
  <c r="P43" i="1"/>
  <c r="I43" i="1"/>
  <c r="P42" i="1"/>
  <c r="I42" i="1"/>
  <c r="P41" i="1"/>
  <c r="I41" i="1"/>
  <c r="W34" i="1"/>
  <c r="P34" i="1"/>
  <c r="I34" i="1"/>
  <c r="B34" i="1"/>
  <c r="W33" i="1"/>
  <c r="P33" i="1"/>
  <c r="I33" i="1"/>
  <c r="W32" i="1"/>
  <c r="P32" i="1"/>
  <c r="I32" i="1"/>
  <c r="W31" i="1"/>
  <c r="P31" i="1"/>
  <c r="I31" i="1"/>
  <c r="W30" i="1"/>
  <c r="P30" i="1"/>
  <c r="I30" i="1"/>
  <c r="W29" i="1"/>
  <c r="P29" i="1"/>
  <c r="I29" i="1"/>
  <c r="W28" i="1"/>
  <c r="P28" i="1"/>
  <c r="I28" i="1"/>
  <c r="W27" i="1"/>
  <c r="P27" i="1"/>
  <c r="I27" i="1"/>
  <c r="W26" i="1"/>
  <c r="P26" i="1"/>
  <c r="I26" i="1"/>
  <c r="W25" i="1"/>
  <c r="P25" i="1"/>
  <c r="I25" i="1"/>
  <c r="B25" i="1"/>
  <c r="W18" i="1"/>
  <c r="P18" i="1"/>
  <c r="I18" i="1"/>
  <c r="W17" i="1"/>
  <c r="P17" i="1"/>
  <c r="I17" i="1"/>
  <c r="W16" i="1"/>
  <c r="P16" i="1"/>
  <c r="I16" i="1"/>
  <c r="W15" i="1"/>
  <c r="P15" i="1"/>
  <c r="I15" i="1"/>
  <c r="W14" i="1"/>
  <c r="P14" i="1"/>
  <c r="I14" i="1"/>
  <c r="W13" i="1"/>
  <c r="P13" i="1"/>
  <c r="I13" i="1"/>
  <c r="W12" i="1"/>
  <c r="P12" i="1"/>
  <c r="I12" i="1"/>
  <c r="W11" i="1"/>
  <c r="P11" i="1"/>
  <c r="I11" i="1"/>
  <c r="W10" i="1"/>
  <c r="P10" i="1"/>
  <c r="I10" i="1"/>
  <c r="W9" i="1"/>
  <c r="P9" i="1"/>
  <c r="I9" i="1"/>
</calcChain>
</file>

<file path=xl/sharedStrings.xml><?xml version="1.0" encoding="utf-8"?>
<sst xmlns="http://schemas.openxmlformats.org/spreadsheetml/2006/main" count="65" uniqueCount="16">
  <si>
    <t>SITE 453 - BIG BRANCH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</si>
  <si>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</si>
  <si>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</si>
  <si>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</si>
  <si>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</si>
  <si>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</si>
  <si>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</si>
  <si>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</si>
  <si>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</si>
  <si>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</si>
  <si>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</si>
  <si>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</si>
  <si>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</si>
  <si>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At</t>
  </si>
  <si>
    <t>Xt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</si>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</sst>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2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9" xfId="0" applyFont="1" applyBorder="1"/>
    <xf numFmtId="0" fontId="5" fillId="0" borderId="0" xfId="0" applyFont="1"/>
    <xf numFmtId="0" fontId="2" fillId="4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(412.8)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0651776371090866"/>
                  <c:y val="-4.1155226621407304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River'!$E$9:$E$18</c:f>
              <c:numCache>
                <c:formatCode>General</c:formatCode>
                <c:ptCount val="10"/>
                <c:pt idx="0">
                  <c:v>6000</c:v>
                </c:pt>
                <c:pt idx="1">
                  <c:v>5400</c:v>
                </c:pt>
                <c:pt idx="2">
                  <c:v>4800</c:v>
                </c:pt>
                <c:pt idx="3">
                  <c:v>4200</c:v>
                </c:pt>
                <c:pt idx="4">
                  <c:v>3600</c:v>
                </c:pt>
                <c:pt idx="5">
                  <c:v>3000</c:v>
                </c:pt>
                <c:pt idx="6">
                  <c:v>2400</c:v>
                </c:pt>
                <c:pt idx="7">
                  <c:v>1800</c:v>
                </c:pt>
                <c:pt idx="8">
                  <c:v>1200</c:v>
                </c:pt>
                <c:pt idx="9">
                  <c:v>600</c:v>
                </c:pt>
              </c:numCache>
            </c:numRef>
          </c:xVal>
          <c:yVal>
            <c:numRef>
              <c:f>'Site 453 - Big Branch River'!$F$9:$F$18</c:f>
              <c:numCache>
                <c:formatCode>General</c:formatCode>
                <c:ptCount val="10"/>
                <c:pt idx="0">
                  <c:v>1046.8699999999999</c:v>
                </c:pt>
                <c:pt idx="1">
                  <c:v>956.27</c:v>
                </c:pt>
                <c:pt idx="2">
                  <c:v>877.14</c:v>
                </c:pt>
                <c:pt idx="3">
                  <c:v>794.01</c:v>
                </c:pt>
                <c:pt idx="4">
                  <c:v>711.56</c:v>
                </c:pt>
                <c:pt idx="5">
                  <c:v>624.12</c:v>
                </c:pt>
                <c:pt idx="6">
                  <c:v>535.80999999999995</c:v>
                </c:pt>
                <c:pt idx="7">
                  <c:v>437.6</c:v>
                </c:pt>
                <c:pt idx="8">
                  <c:v>333.74</c:v>
                </c:pt>
                <c:pt idx="9">
                  <c:v>207.79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A-4A25-8B7D-3BECC4B7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8306"/>
        <c:axId val="1964332626"/>
      </c:scatterChart>
      <c:valAx>
        <c:axId val="11990483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332626"/>
        <c:crosses val="autoZero"/>
        <c:crossBetween val="midCat"/>
      </c:valAx>
      <c:valAx>
        <c:axId val="196433262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0483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(667.9)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626027515791298"/>
                  <c:y val="-5.6181389735042241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River'!$L$9:$L$18</c:f>
              <c:numCache>
                <c:formatCode>General</c:formatCode>
                <c:ptCount val="10"/>
                <c:pt idx="0">
                  <c:v>4500</c:v>
                </c:pt>
                <c:pt idx="1">
                  <c:v>4050</c:v>
                </c:pt>
                <c:pt idx="2">
                  <c:v>3600</c:v>
                </c:pt>
                <c:pt idx="3">
                  <c:v>3150</c:v>
                </c:pt>
                <c:pt idx="4">
                  <c:v>2700</c:v>
                </c:pt>
                <c:pt idx="5">
                  <c:v>2250</c:v>
                </c:pt>
                <c:pt idx="6">
                  <c:v>1800</c:v>
                </c:pt>
                <c:pt idx="7">
                  <c:v>1350</c:v>
                </c:pt>
                <c:pt idx="8">
                  <c:v>900</c:v>
                </c:pt>
                <c:pt idx="9">
                  <c:v>450</c:v>
                </c:pt>
              </c:numCache>
            </c:numRef>
          </c:xVal>
          <c:yVal>
            <c:numRef>
              <c:f>'Site 453 - Big Branch River'!$N$9:$N$18</c:f>
              <c:numCache>
                <c:formatCode>General</c:formatCode>
                <c:ptCount val="10"/>
                <c:pt idx="0">
                  <c:v>120.49</c:v>
                </c:pt>
                <c:pt idx="1">
                  <c:v>118.14</c:v>
                </c:pt>
                <c:pt idx="2">
                  <c:v>115.69</c:v>
                </c:pt>
                <c:pt idx="3">
                  <c:v>112.8</c:v>
                </c:pt>
                <c:pt idx="4">
                  <c:v>109.17</c:v>
                </c:pt>
                <c:pt idx="5">
                  <c:v>105.64</c:v>
                </c:pt>
                <c:pt idx="6">
                  <c:v>101.26</c:v>
                </c:pt>
                <c:pt idx="7">
                  <c:v>96.35</c:v>
                </c:pt>
                <c:pt idx="8">
                  <c:v>90.48</c:v>
                </c:pt>
                <c:pt idx="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C-4512-A03D-90299051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10886"/>
        <c:axId val="2075426301"/>
      </c:scatterChart>
      <c:valAx>
        <c:axId val="18832108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426301"/>
        <c:crosses val="autoZero"/>
        <c:crossBetween val="midCat"/>
      </c:valAx>
      <c:valAx>
        <c:axId val="20754263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2108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(1158.33)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'Site 453 - Big Branch River'!$S$9:$S$18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River'!$U$9:$U$18</c:f>
              <c:numCache>
                <c:formatCode>General</c:formatCode>
                <c:ptCount val="10"/>
                <c:pt idx="0">
                  <c:v>216.86</c:v>
                </c:pt>
                <c:pt idx="1">
                  <c:v>199.92</c:v>
                </c:pt>
                <c:pt idx="2">
                  <c:v>190.27</c:v>
                </c:pt>
                <c:pt idx="3">
                  <c:v>184.95</c:v>
                </c:pt>
                <c:pt idx="4">
                  <c:v>179.83</c:v>
                </c:pt>
                <c:pt idx="5">
                  <c:v>173.73</c:v>
                </c:pt>
                <c:pt idx="6">
                  <c:v>167.03</c:v>
                </c:pt>
                <c:pt idx="7">
                  <c:v>155.21</c:v>
                </c:pt>
                <c:pt idx="8">
                  <c:v>145.36000000000001</c:v>
                </c:pt>
                <c:pt idx="9">
                  <c:v>132.76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4-4E12-ADF2-B74D749C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37980"/>
        <c:axId val="457910863"/>
      </c:scatterChart>
      <c:valAx>
        <c:axId val="70273798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7910863"/>
        <c:crosses val="autoZero"/>
        <c:crossBetween val="midCat"/>
      </c:valAx>
      <c:valAx>
        <c:axId val="45791086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7379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(1587.67)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506163652620346"/>
                  <c:y val="-3.0299442496695212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River'!$E$25:$E$34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River'!$G$25:$G$34</c:f>
              <c:numCache>
                <c:formatCode>General</c:formatCode>
                <c:ptCount val="10"/>
                <c:pt idx="0">
                  <c:v>209.81</c:v>
                </c:pt>
                <c:pt idx="1">
                  <c:v>152.41999999999999</c:v>
                </c:pt>
                <c:pt idx="2">
                  <c:v>148.5</c:v>
                </c:pt>
                <c:pt idx="3">
                  <c:v>144.54</c:v>
                </c:pt>
                <c:pt idx="4">
                  <c:v>136.62</c:v>
                </c:pt>
                <c:pt idx="5">
                  <c:v>127.71</c:v>
                </c:pt>
                <c:pt idx="6">
                  <c:v>118.14</c:v>
                </c:pt>
                <c:pt idx="7">
                  <c:v>107.42</c:v>
                </c:pt>
                <c:pt idx="8">
                  <c:v>94.38</c:v>
                </c:pt>
                <c:pt idx="9">
                  <c:v>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F-4F3C-BE9B-180C3B4D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35613"/>
        <c:axId val="1836809579"/>
      </c:scatterChart>
      <c:valAx>
        <c:axId val="47933561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809579"/>
        <c:crosses val="autoZero"/>
        <c:crossBetween val="midCat"/>
      </c:valAx>
      <c:valAx>
        <c:axId val="18368095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93356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(2058.98)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7380704335035042"/>
                  <c:y val="-3.4536850776864574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River'!$L$25:$L$34</c:f>
              <c:numCache>
                <c:formatCode>General</c:formatCode>
                <c:ptCount val="10"/>
                <c:pt idx="0">
                  <c:v>9500</c:v>
                </c:pt>
                <c:pt idx="1">
                  <c:v>8500</c:v>
                </c:pt>
                <c:pt idx="2">
                  <c:v>7500</c:v>
                </c:pt>
                <c:pt idx="3">
                  <c:v>6500</c:v>
                </c:pt>
                <c:pt idx="4">
                  <c:v>5500</c:v>
                </c:pt>
                <c:pt idx="5">
                  <c:v>4500</c:v>
                </c:pt>
                <c:pt idx="6">
                  <c:v>3500</c:v>
                </c:pt>
                <c:pt idx="7">
                  <c:v>2500</c:v>
                </c:pt>
                <c:pt idx="8">
                  <c:v>1500</c:v>
                </c:pt>
                <c:pt idx="9">
                  <c:v>500</c:v>
                </c:pt>
              </c:numCache>
            </c:numRef>
          </c:xVal>
          <c:yVal>
            <c:numRef>
              <c:f>'Site 453 - Big Branch River'!$N$25:$N$34</c:f>
              <c:numCache>
                <c:formatCode>General</c:formatCode>
                <c:ptCount val="10"/>
                <c:pt idx="0">
                  <c:v>211.27</c:v>
                </c:pt>
                <c:pt idx="1">
                  <c:v>207.62</c:v>
                </c:pt>
                <c:pt idx="2">
                  <c:v>203.28</c:v>
                </c:pt>
                <c:pt idx="3">
                  <c:v>198.2</c:v>
                </c:pt>
                <c:pt idx="4">
                  <c:v>193.33</c:v>
                </c:pt>
                <c:pt idx="5">
                  <c:v>187.04</c:v>
                </c:pt>
                <c:pt idx="6">
                  <c:v>177.08</c:v>
                </c:pt>
                <c:pt idx="7">
                  <c:v>161.65</c:v>
                </c:pt>
                <c:pt idx="8">
                  <c:v>143.58000000000001</c:v>
                </c:pt>
                <c:pt idx="9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6-4155-83B3-85C78E79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96417"/>
        <c:axId val="335205881"/>
      </c:scatterChart>
      <c:valAx>
        <c:axId val="19924964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5205881"/>
        <c:crosses val="autoZero"/>
        <c:crossBetween val="midCat"/>
      </c:valAx>
      <c:valAx>
        <c:axId val="33520588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24964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(2443.65)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393193158547491"/>
                  <c:y val="-1.7683008602026936E-3"/>
                </c:manualLayout>
              </c:layout>
              <c:numFmt formatCode="General" sourceLinked="0"/>
            </c:trendlineLbl>
          </c:trendline>
          <c:xVal>
            <c:numRef>
              <c:f>'Site 453 - Big Branch River'!$S$25:$S$34</c:f>
              <c:numCache>
                <c:formatCode>General</c:formatCode>
                <c:ptCount val="10"/>
                <c:pt idx="0">
                  <c:v>8500</c:v>
                </c:pt>
                <c:pt idx="1">
                  <c:v>7600</c:v>
                </c:pt>
                <c:pt idx="2">
                  <c:v>6700</c:v>
                </c:pt>
                <c:pt idx="3">
                  <c:v>5800</c:v>
                </c:pt>
                <c:pt idx="4">
                  <c:v>4900</c:v>
                </c:pt>
                <c:pt idx="5">
                  <c:v>4000</c:v>
                </c:pt>
                <c:pt idx="6">
                  <c:v>3100</c:v>
                </c:pt>
                <c:pt idx="7">
                  <c:v>2200</c:v>
                </c:pt>
                <c:pt idx="8">
                  <c:v>1300</c:v>
                </c:pt>
                <c:pt idx="9">
                  <c:v>400</c:v>
                </c:pt>
              </c:numCache>
            </c:numRef>
          </c:xVal>
          <c:yVal>
            <c:numRef>
              <c:f>'Site 453 - Big Branch River'!$U$25:$U$34</c:f>
              <c:numCache>
                <c:formatCode>General</c:formatCode>
                <c:ptCount val="10"/>
                <c:pt idx="0">
                  <c:v>283.74</c:v>
                </c:pt>
                <c:pt idx="1">
                  <c:v>271.3</c:v>
                </c:pt>
                <c:pt idx="2">
                  <c:v>267.54000000000002</c:v>
                </c:pt>
                <c:pt idx="3">
                  <c:v>262.04000000000002</c:v>
                </c:pt>
                <c:pt idx="4">
                  <c:v>255.1</c:v>
                </c:pt>
                <c:pt idx="5">
                  <c:v>245.08</c:v>
                </c:pt>
                <c:pt idx="6">
                  <c:v>236.61</c:v>
                </c:pt>
                <c:pt idx="7">
                  <c:v>222.66</c:v>
                </c:pt>
                <c:pt idx="8">
                  <c:v>203.23</c:v>
                </c:pt>
                <c:pt idx="9">
                  <c:v>173.59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F-4C2F-BD63-38C16959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00763"/>
        <c:axId val="251691258"/>
      </c:scatterChart>
      <c:valAx>
        <c:axId val="8624007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1691258"/>
        <c:crosses val="autoZero"/>
        <c:crossBetween val="midCat"/>
      </c:valAx>
      <c:valAx>
        <c:axId val="25169125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4007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(2817.26)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920083066539762"/>
                  <c:y val="8.4046975879839836E-3"/>
                </c:manualLayout>
              </c:layout>
              <c:numFmt formatCode="General" sourceLinked="0"/>
            </c:trendlineLbl>
          </c:trendline>
          <c:xVal>
            <c:numRef>
              <c:f>'Site 453 - Big Branch River'!$E$41:$E$50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River'!$G$41:$G$50</c:f>
              <c:numCache>
                <c:formatCode>General</c:formatCode>
                <c:ptCount val="10"/>
                <c:pt idx="0">
                  <c:v>257.58</c:v>
                </c:pt>
                <c:pt idx="1">
                  <c:v>255.33</c:v>
                </c:pt>
                <c:pt idx="2">
                  <c:v>239.58</c:v>
                </c:pt>
                <c:pt idx="3">
                  <c:v>233.96</c:v>
                </c:pt>
                <c:pt idx="4">
                  <c:v>227.21</c:v>
                </c:pt>
                <c:pt idx="5">
                  <c:v>220.71</c:v>
                </c:pt>
                <c:pt idx="6">
                  <c:v>213.9</c:v>
                </c:pt>
                <c:pt idx="7">
                  <c:v>204.72</c:v>
                </c:pt>
                <c:pt idx="8">
                  <c:v>194.76</c:v>
                </c:pt>
                <c:pt idx="9">
                  <c:v>181.65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B-4BEC-BA4D-46D867EE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6983"/>
        <c:axId val="423015060"/>
      </c:scatterChart>
      <c:valAx>
        <c:axId val="13253698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015060"/>
        <c:crosses val="autoZero"/>
        <c:crossBetween val="midCat"/>
      </c:valAx>
      <c:valAx>
        <c:axId val="4230150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369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(3223.1)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04096218741888"/>
                  <c:y val="-4.4014023794470948E-3"/>
                </c:manualLayout>
              </c:layout>
              <c:numFmt formatCode="General" sourceLinked="0"/>
            </c:trendlineLbl>
          </c:trendline>
          <c:xVal>
            <c:numRef>
              <c:f>'Site 453 - Big Branch River'!$L$41:$L$50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River'!$N$41:$N$50</c:f>
              <c:numCache>
                <c:formatCode>General</c:formatCode>
                <c:ptCount val="10"/>
                <c:pt idx="0">
                  <c:v>214.79</c:v>
                </c:pt>
                <c:pt idx="1">
                  <c:v>186.83</c:v>
                </c:pt>
                <c:pt idx="2">
                  <c:v>183.36</c:v>
                </c:pt>
                <c:pt idx="3">
                  <c:v>179.16</c:v>
                </c:pt>
                <c:pt idx="4">
                  <c:v>174.7</c:v>
                </c:pt>
                <c:pt idx="5">
                  <c:v>170</c:v>
                </c:pt>
                <c:pt idx="6">
                  <c:v>164.8</c:v>
                </c:pt>
                <c:pt idx="7">
                  <c:v>158.36000000000001</c:v>
                </c:pt>
                <c:pt idx="8">
                  <c:v>151.03</c:v>
                </c:pt>
                <c:pt idx="9">
                  <c:v>141.57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E-4880-819A-E54F1F89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54610"/>
        <c:axId val="579497284"/>
      </c:scatterChart>
      <c:valAx>
        <c:axId val="6338546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9497284"/>
        <c:crosses val="autoZero"/>
        <c:crossBetween val="midCat"/>
      </c:valAx>
      <c:valAx>
        <c:axId val="57949728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8546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(412.8)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680355340197858"/>
                  <c:y val="-6.4216717435867959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River'!$E$9:$E$18</c:f>
              <c:numCache>
                <c:formatCode>General</c:formatCode>
                <c:ptCount val="10"/>
                <c:pt idx="0">
                  <c:v>6000</c:v>
                </c:pt>
                <c:pt idx="1">
                  <c:v>5400</c:v>
                </c:pt>
                <c:pt idx="2">
                  <c:v>4800</c:v>
                </c:pt>
                <c:pt idx="3">
                  <c:v>4200</c:v>
                </c:pt>
                <c:pt idx="4">
                  <c:v>3600</c:v>
                </c:pt>
                <c:pt idx="5">
                  <c:v>3000</c:v>
                </c:pt>
                <c:pt idx="6">
                  <c:v>2400</c:v>
                </c:pt>
                <c:pt idx="7">
                  <c:v>1800</c:v>
                </c:pt>
                <c:pt idx="8">
                  <c:v>1200</c:v>
                </c:pt>
                <c:pt idx="9">
                  <c:v>600</c:v>
                </c:pt>
              </c:numCache>
            </c:numRef>
          </c:xVal>
          <c:yVal>
            <c:numRef>
              <c:f>'Site 453 - Big Branch River'!$H$9:$H$18</c:f>
              <c:numCache>
                <c:formatCode>General</c:formatCode>
                <c:ptCount val="10"/>
                <c:pt idx="0">
                  <c:v>10.17</c:v>
                </c:pt>
                <c:pt idx="1">
                  <c:v>9.4700000000000006</c:v>
                </c:pt>
                <c:pt idx="2">
                  <c:v>8.9600000000000009</c:v>
                </c:pt>
                <c:pt idx="3">
                  <c:v>8.4</c:v>
                </c:pt>
                <c:pt idx="4">
                  <c:v>7.64</c:v>
                </c:pt>
                <c:pt idx="5">
                  <c:v>6.99</c:v>
                </c:pt>
                <c:pt idx="6">
                  <c:v>6.12</c:v>
                </c:pt>
                <c:pt idx="7">
                  <c:v>5.31</c:v>
                </c:pt>
                <c:pt idx="8">
                  <c:v>4.3</c:v>
                </c:pt>
                <c:pt idx="9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5-486C-AB3A-50E5F99B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87999"/>
        <c:axId val="797960228"/>
      </c:scatterChart>
      <c:valAx>
        <c:axId val="36928799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7960228"/>
        <c:crosses val="autoZero"/>
        <c:crossBetween val="midCat"/>
      </c:valAx>
      <c:valAx>
        <c:axId val="7979602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92879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(667.9)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217132473825386"/>
                  <c:y val="-7.6641569438856638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River'!$L$9:$L$18</c:f>
              <c:numCache>
                <c:formatCode>General</c:formatCode>
                <c:ptCount val="10"/>
                <c:pt idx="0">
                  <c:v>4500</c:v>
                </c:pt>
                <c:pt idx="1">
                  <c:v>4050</c:v>
                </c:pt>
                <c:pt idx="2">
                  <c:v>3600</c:v>
                </c:pt>
                <c:pt idx="3">
                  <c:v>3150</c:v>
                </c:pt>
                <c:pt idx="4">
                  <c:v>2700</c:v>
                </c:pt>
                <c:pt idx="5">
                  <c:v>2250</c:v>
                </c:pt>
                <c:pt idx="6">
                  <c:v>1800</c:v>
                </c:pt>
                <c:pt idx="7">
                  <c:v>1350</c:v>
                </c:pt>
                <c:pt idx="8">
                  <c:v>900</c:v>
                </c:pt>
                <c:pt idx="9">
                  <c:v>450</c:v>
                </c:pt>
              </c:numCache>
            </c:numRef>
          </c:xVal>
          <c:yVal>
            <c:numRef>
              <c:f>'Site 453 - Big Branch River'!$O$9:$O$18</c:f>
              <c:numCache>
                <c:formatCode>General</c:formatCode>
                <c:ptCount val="10"/>
                <c:pt idx="0">
                  <c:v>10.37</c:v>
                </c:pt>
                <c:pt idx="1">
                  <c:v>9.76</c:v>
                </c:pt>
                <c:pt idx="2">
                  <c:v>9.33</c:v>
                </c:pt>
                <c:pt idx="3">
                  <c:v>8.7899999999999991</c:v>
                </c:pt>
                <c:pt idx="4">
                  <c:v>8.2200000000000006</c:v>
                </c:pt>
                <c:pt idx="5">
                  <c:v>7.58</c:v>
                </c:pt>
                <c:pt idx="6">
                  <c:v>6.86</c:v>
                </c:pt>
                <c:pt idx="7">
                  <c:v>6.08</c:v>
                </c:pt>
                <c:pt idx="8">
                  <c:v>5.1100000000000003</c:v>
                </c:pt>
                <c:pt idx="9">
                  <c:v>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B2D-A6BA-050977E3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57359"/>
        <c:axId val="756194332"/>
      </c:scatterChart>
      <c:valAx>
        <c:axId val="165265735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194332"/>
        <c:crosses val="autoZero"/>
        <c:crossBetween val="midCat"/>
      </c:valAx>
      <c:valAx>
        <c:axId val="75619433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265735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(1158.33)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035943583975081"/>
                  <c:y val="4.3357664233576641E-2"/>
                </c:manualLayout>
              </c:layout>
              <c:numFmt formatCode="General" sourceLinked="0"/>
            </c:trendlineLbl>
          </c:trendline>
          <c:xVal>
            <c:numRef>
              <c:f>'Site 453 - Big Branch River'!$S$9:$S$18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River'!$V$9:$V$18</c:f>
              <c:numCache>
                <c:formatCode>General</c:formatCode>
                <c:ptCount val="10"/>
                <c:pt idx="0">
                  <c:v>9.1199999999999992</c:v>
                </c:pt>
                <c:pt idx="1">
                  <c:v>8.65</c:v>
                </c:pt>
                <c:pt idx="2">
                  <c:v>8.19</c:v>
                </c:pt>
                <c:pt idx="3">
                  <c:v>7.7</c:v>
                </c:pt>
                <c:pt idx="4">
                  <c:v>7.1</c:v>
                </c:pt>
                <c:pt idx="5">
                  <c:v>6.56</c:v>
                </c:pt>
                <c:pt idx="6">
                  <c:v>5.86</c:v>
                </c:pt>
                <c:pt idx="7">
                  <c:v>5.09</c:v>
                </c:pt>
                <c:pt idx="8">
                  <c:v>4.24</c:v>
                </c:pt>
                <c:pt idx="9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4-416E-B975-6D3A2153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46996"/>
        <c:axId val="511919145"/>
      </c:scatterChart>
      <c:valAx>
        <c:axId val="154164699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919145"/>
        <c:crosses val="autoZero"/>
        <c:crossBetween val="midCat"/>
      </c:valAx>
      <c:valAx>
        <c:axId val="51191914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6469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(667.9)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636548699386435"/>
                  <c:y val="1.3710247349823321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River'!$L$9:$L$18</c:f>
              <c:numCache>
                <c:formatCode>General</c:formatCode>
                <c:ptCount val="10"/>
                <c:pt idx="0">
                  <c:v>4500</c:v>
                </c:pt>
                <c:pt idx="1">
                  <c:v>4050</c:v>
                </c:pt>
                <c:pt idx="2">
                  <c:v>3600</c:v>
                </c:pt>
                <c:pt idx="3">
                  <c:v>3150</c:v>
                </c:pt>
                <c:pt idx="4">
                  <c:v>2700</c:v>
                </c:pt>
                <c:pt idx="5">
                  <c:v>2250</c:v>
                </c:pt>
                <c:pt idx="6">
                  <c:v>1800</c:v>
                </c:pt>
                <c:pt idx="7">
                  <c:v>1350</c:v>
                </c:pt>
                <c:pt idx="8">
                  <c:v>900</c:v>
                </c:pt>
                <c:pt idx="9">
                  <c:v>450</c:v>
                </c:pt>
              </c:numCache>
            </c:numRef>
          </c:xVal>
          <c:yVal>
            <c:numRef>
              <c:f>'Site 453 - Big Branch River'!$M$9:$M$18</c:f>
              <c:numCache>
                <c:formatCode>General</c:formatCode>
                <c:ptCount val="10"/>
                <c:pt idx="0">
                  <c:v>914.7</c:v>
                </c:pt>
                <c:pt idx="1">
                  <c:v>858.16</c:v>
                </c:pt>
                <c:pt idx="2">
                  <c:v>804.19</c:v>
                </c:pt>
                <c:pt idx="3">
                  <c:v>747.62</c:v>
                </c:pt>
                <c:pt idx="4">
                  <c:v>685.48</c:v>
                </c:pt>
                <c:pt idx="5">
                  <c:v>615.79</c:v>
                </c:pt>
                <c:pt idx="6">
                  <c:v>543.34</c:v>
                </c:pt>
                <c:pt idx="7">
                  <c:v>460.84</c:v>
                </c:pt>
                <c:pt idx="8">
                  <c:v>373.47</c:v>
                </c:pt>
                <c:pt idx="9">
                  <c:v>267.77999999999997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B-4032-B5D0-64B54BEA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4925"/>
        <c:axId val="2027878230"/>
      </c:scatterChart>
      <c:valAx>
        <c:axId val="1976849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7878230"/>
        <c:crosses val="autoZero"/>
        <c:crossBetween val="midCat"/>
      </c:valAx>
      <c:valAx>
        <c:axId val="202787823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6849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(1587.67)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624533471777567"/>
                  <c:y val="-8.6006858631722125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River'!$E$25:$E$34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River'!$H$25:$H$34</c:f>
              <c:numCache>
                <c:formatCode>General</c:formatCode>
                <c:ptCount val="10"/>
                <c:pt idx="0">
                  <c:v>10.039999999999999</c:v>
                </c:pt>
                <c:pt idx="1">
                  <c:v>9.49</c:v>
                </c:pt>
                <c:pt idx="2">
                  <c:v>9.09</c:v>
                </c:pt>
                <c:pt idx="3">
                  <c:v>8.5500000000000007</c:v>
                </c:pt>
                <c:pt idx="4">
                  <c:v>8.07</c:v>
                </c:pt>
                <c:pt idx="5">
                  <c:v>7.34</c:v>
                </c:pt>
                <c:pt idx="6">
                  <c:v>6.8</c:v>
                </c:pt>
                <c:pt idx="7">
                  <c:v>6.08</c:v>
                </c:pt>
                <c:pt idx="8">
                  <c:v>5.15</c:v>
                </c:pt>
                <c:pt idx="9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A-4F59-BFEB-0B6A379C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9338"/>
        <c:axId val="1989734076"/>
      </c:scatterChart>
      <c:valAx>
        <c:axId val="15190933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9734076"/>
        <c:crosses val="autoZero"/>
        <c:crossBetween val="midCat"/>
      </c:valAx>
      <c:valAx>
        <c:axId val="19897340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093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(2058.98)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615009662253755"/>
                  <c:y val="7.9276586777017838E-4"/>
                </c:manualLayout>
              </c:layout>
              <c:numFmt formatCode="General" sourceLinked="0"/>
            </c:trendlineLbl>
          </c:trendline>
          <c:xVal>
            <c:numRef>
              <c:f>'Site 453 - Big Branch River'!$L$25:$L$34</c:f>
              <c:numCache>
                <c:formatCode>General</c:formatCode>
                <c:ptCount val="10"/>
                <c:pt idx="0">
                  <c:v>9500</c:v>
                </c:pt>
                <c:pt idx="1">
                  <c:v>8500</c:v>
                </c:pt>
                <c:pt idx="2">
                  <c:v>7500</c:v>
                </c:pt>
                <c:pt idx="3">
                  <c:v>6500</c:v>
                </c:pt>
                <c:pt idx="4">
                  <c:v>5500</c:v>
                </c:pt>
                <c:pt idx="5">
                  <c:v>4500</c:v>
                </c:pt>
                <c:pt idx="6">
                  <c:v>3500</c:v>
                </c:pt>
                <c:pt idx="7">
                  <c:v>2500</c:v>
                </c:pt>
                <c:pt idx="8">
                  <c:v>1500</c:v>
                </c:pt>
                <c:pt idx="9">
                  <c:v>500</c:v>
                </c:pt>
              </c:numCache>
            </c:numRef>
          </c:xVal>
          <c:yVal>
            <c:numRef>
              <c:f>'Site 453 - Big Branch River'!$O$25:$O$34</c:f>
              <c:numCache>
                <c:formatCode>General</c:formatCode>
                <c:ptCount val="10"/>
                <c:pt idx="0">
                  <c:v>17.22</c:v>
                </c:pt>
                <c:pt idx="1">
                  <c:v>16.38</c:v>
                </c:pt>
                <c:pt idx="2">
                  <c:v>15.55</c:v>
                </c:pt>
                <c:pt idx="3">
                  <c:v>14.87</c:v>
                </c:pt>
                <c:pt idx="4">
                  <c:v>13.84</c:v>
                </c:pt>
                <c:pt idx="5">
                  <c:v>12.82</c:v>
                </c:pt>
                <c:pt idx="6">
                  <c:v>11.62</c:v>
                </c:pt>
                <c:pt idx="7">
                  <c:v>10</c:v>
                </c:pt>
                <c:pt idx="8">
                  <c:v>8.1999999999999993</c:v>
                </c:pt>
                <c:pt idx="9">
                  <c:v>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7-411D-A8E0-971F85E1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7896"/>
        <c:axId val="1292041641"/>
      </c:scatterChart>
      <c:valAx>
        <c:axId val="19562789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041641"/>
        <c:crosses val="autoZero"/>
        <c:crossBetween val="midCat"/>
      </c:valAx>
      <c:valAx>
        <c:axId val="12920416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278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(2443.65)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248755444031032"/>
                  <c:y val="1.3882023871103703E-2"/>
                </c:manualLayout>
              </c:layout>
              <c:numFmt formatCode="General" sourceLinked="0"/>
            </c:trendlineLbl>
          </c:trendline>
          <c:xVal>
            <c:numRef>
              <c:f>'Site 453 - Big Branch River'!$S$25:$S$34</c:f>
              <c:numCache>
                <c:formatCode>General</c:formatCode>
                <c:ptCount val="10"/>
                <c:pt idx="0">
                  <c:v>8500</c:v>
                </c:pt>
                <c:pt idx="1">
                  <c:v>7600</c:v>
                </c:pt>
                <c:pt idx="2">
                  <c:v>6700</c:v>
                </c:pt>
                <c:pt idx="3">
                  <c:v>5800</c:v>
                </c:pt>
                <c:pt idx="4">
                  <c:v>4900</c:v>
                </c:pt>
                <c:pt idx="5">
                  <c:v>4000</c:v>
                </c:pt>
                <c:pt idx="6">
                  <c:v>3100</c:v>
                </c:pt>
                <c:pt idx="7">
                  <c:v>2200</c:v>
                </c:pt>
                <c:pt idx="8">
                  <c:v>1300</c:v>
                </c:pt>
                <c:pt idx="9">
                  <c:v>400</c:v>
                </c:pt>
              </c:numCache>
            </c:numRef>
          </c:xVal>
          <c:yVal>
            <c:numRef>
              <c:f>'Site 453 - Big Branch River'!$V$25:$V$34</c:f>
              <c:numCache>
                <c:formatCode>General</c:formatCode>
                <c:ptCount val="10"/>
                <c:pt idx="0">
                  <c:v>19.14</c:v>
                </c:pt>
                <c:pt idx="1">
                  <c:v>18.5</c:v>
                </c:pt>
                <c:pt idx="2">
                  <c:v>17.73</c:v>
                </c:pt>
                <c:pt idx="3">
                  <c:v>16.829999999999998</c:v>
                </c:pt>
                <c:pt idx="4">
                  <c:v>15.87</c:v>
                </c:pt>
                <c:pt idx="5">
                  <c:v>14.65</c:v>
                </c:pt>
                <c:pt idx="6">
                  <c:v>13.47</c:v>
                </c:pt>
                <c:pt idx="7">
                  <c:v>11.85</c:v>
                </c:pt>
                <c:pt idx="8">
                  <c:v>9.98</c:v>
                </c:pt>
                <c:pt idx="9">
                  <c:v>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A-449E-B136-CA943F5E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19219"/>
        <c:axId val="2045408212"/>
      </c:scatterChart>
      <c:valAx>
        <c:axId val="108051921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408212"/>
        <c:crosses val="autoZero"/>
        <c:crossBetween val="midCat"/>
      </c:valAx>
      <c:valAx>
        <c:axId val="20454082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05192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(2817.26)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796694643938741"/>
                  <c:y val="-2.456616280629155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River'!$E$41:$E$50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River'!$H$41:$H$50</c:f>
              <c:numCache>
                <c:formatCode>General</c:formatCode>
                <c:ptCount val="10"/>
                <c:pt idx="0">
                  <c:v>15.56</c:v>
                </c:pt>
                <c:pt idx="1">
                  <c:v>15.03</c:v>
                </c:pt>
                <c:pt idx="2">
                  <c:v>14.43</c:v>
                </c:pt>
                <c:pt idx="3">
                  <c:v>13.97</c:v>
                </c:pt>
                <c:pt idx="4">
                  <c:v>13.33</c:v>
                </c:pt>
                <c:pt idx="5">
                  <c:v>12.71</c:v>
                </c:pt>
                <c:pt idx="6">
                  <c:v>12</c:v>
                </c:pt>
                <c:pt idx="7">
                  <c:v>11.15</c:v>
                </c:pt>
                <c:pt idx="8">
                  <c:v>10.130000000000001</c:v>
                </c:pt>
                <c:pt idx="9">
                  <c:v>8.89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8-4DE0-AC41-D6D83A57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9095"/>
        <c:axId val="886625900"/>
      </c:scatterChart>
      <c:valAx>
        <c:axId val="69134909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625900"/>
        <c:crosses val="autoZero"/>
        <c:crossBetween val="midCat"/>
      </c:valAx>
      <c:valAx>
        <c:axId val="8866259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13490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(3223.1)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321969369213461"/>
                  <c:y val="-1.3841791673850988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River'!$L$41:$L$50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River'!$O$41:$O$50</c:f>
              <c:numCache>
                <c:formatCode>General</c:formatCode>
                <c:ptCount val="10"/>
                <c:pt idx="0">
                  <c:v>16.29</c:v>
                </c:pt>
                <c:pt idx="1">
                  <c:v>15.66</c:v>
                </c:pt>
                <c:pt idx="2">
                  <c:v>15.22</c:v>
                </c:pt>
                <c:pt idx="3">
                  <c:v>14.64</c:v>
                </c:pt>
                <c:pt idx="4">
                  <c:v>14.01</c:v>
                </c:pt>
                <c:pt idx="5">
                  <c:v>13.39</c:v>
                </c:pt>
                <c:pt idx="6">
                  <c:v>12.67</c:v>
                </c:pt>
                <c:pt idx="7">
                  <c:v>11.85</c:v>
                </c:pt>
                <c:pt idx="8">
                  <c:v>10.83</c:v>
                </c:pt>
                <c:pt idx="9">
                  <c:v>9.5299999999999994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7-41BA-8E26-8E77BC1A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49043"/>
        <c:axId val="676462300"/>
      </c:scatterChart>
      <c:valAx>
        <c:axId val="208634904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462300"/>
        <c:crosses val="autoZero"/>
        <c:crossBetween val="midCat"/>
      </c:valAx>
      <c:valAx>
        <c:axId val="6764623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3490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(412.8)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182408967438021"/>
                  <c:y val="1.9220041524660163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River'!$E$9:$E$18</c:f>
              <c:numCache>
                <c:formatCode>General</c:formatCode>
                <c:ptCount val="10"/>
                <c:pt idx="0">
                  <c:v>6000</c:v>
                </c:pt>
                <c:pt idx="1">
                  <c:v>5400</c:v>
                </c:pt>
                <c:pt idx="2">
                  <c:v>4800</c:v>
                </c:pt>
                <c:pt idx="3">
                  <c:v>4200</c:v>
                </c:pt>
                <c:pt idx="4">
                  <c:v>3600</c:v>
                </c:pt>
                <c:pt idx="5">
                  <c:v>3000</c:v>
                </c:pt>
                <c:pt idx="6">
                  <c:v>2400</c:v>
                </c:pt>
                <c:pt idx="7">
                  <c:v>1800</c:v>
                </c:pt>
                <c:pt idx="8">
                  <c:v>1200</c:v>
                </c:pt>
                <c:pt idx="9">
                  <c:v>600</c:v>
                </c:pt>
              </c:numCache>
            </c:numRef>
          </c:xVal>
          <c:yVal>
            <c:numRef>
              <c:f>'Site 453 - Big Branch River'!$I$9:$I$18</c:f>
              <c:numCache>
                <c:formatCode>General</c:formatCode>
                <c:ptCount val="10"/>
                <c:pt idx="0">
                  <c:v>5.7313706572926923</c:v>
                </c:pt>
                <c:pt idx="1">
                  <c:v>5.6469407175797635</c:v>
                </c:pt>
                <c:pt idx="2">
                  <c:v>5.472330528763937</c:v>
                </c:pt>
                <c:pt idx="3">
                  <c:v>5.2896059243586357</c:v>
                </c:pt>
                <c:pt idx="4">
                  <c:v>5.0593063128899889</c:v>
                </c:pt>
                <c:pt idx="5">
                  <c:v>4.8067679292443763</c:v>
                </c:pt>
                <c:pt idx="6">
                  <c:v>4.4791997163173516</c:v>
                </c:pt>
                <c:pt idx="7">
                  <c:v>4.1133455210237662</c:v>
                </c:pt>
                <c:pt idx="8">
                  <c:v>3.5956133517109126</c:v>
                </c:pt>
                <c:pt idx="9">
                  <c:v>2.8875306800134752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A-4D51-8B94-72BF6CBC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8500"/>
        <c:axId val="2120568149"/>
      </c:scatterChart>
      <c:valAx>
        <c:axId val="67925850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0568149"/>
        <c:crosses val="autoZero"/>
        <c:crossBetween val="midCat"/>
      </c:valAx>
      <c:valAx>
        <c:axId val="212056814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2585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(1158.33)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125442012056183"/>
                  <c:y val="-4.5531735540356728E-2"/>
                </c:manualLayout>
              </c:layout>
              <c:numFmt formatCode="General" sourceLinked="0"/>
            </c:trendlineLbl>
          </c:trendline>
          <c:xVal>
            <c:numRef>
              <c:f>'Site 453 - Big Branch River'!$S$9:$S$18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River'!$W$9:$W$18</c:f>
              <c:numCache>
                <c:formatCode>General</c:formatCode>
                <c:ptCount val="10"/>
                <c:pt idx="0">
                  <c:v>2.2091148076965559</c:v>
                </c:pt>
                <c:pt idx="1">
                  <c:v>2.1575662652527945</c:v>
                </c:pt>
                <c:pt idx="2">
                  <c:v>2.0614306328592042</c:v>
                </c:pt>
                <c:pt idx="3">
                  <c:v>1.96254345631939</c:v>
                </c:pt>
                <c:pt idx="4">
                  <c:v>1.8671424422223144</c:v>
                </c:pt>
                <c:pt idx="5">
                  <c:v>1.7385055806029139</c:v>
                </c:pt>
                <c:pt idx="6">
                  <c:v>1.6087731763885724</c:v>
                </c:pt>
                <c:pt idx="7">
                  <c:v>1.4433717163293454</c:v>
                </c:pt>
                <c:pt idx="8">
                  <c:v>1.2296845859037158</c:v>
                </c:pt>
                <c:pt idx="9">
                  <c:v>0.90484089880862617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8E6-8F0D-3CEB47E7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95155"/>
        <c:axId val="924304387"/>
      </c:scatterChart>
      <c:valAx>
        <c:axId val="16802951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4304387"/>
        <c:crosses val="autoZero"/>
        <c:crossBetween val="midCat"/>
      </c:valAx>
      <c:valAx>
        <c:axId val="92430438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02951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(667.9)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0859519483141529"/>
                  <c:y val="6.7628407762898254E-4"/>
                </c:manualLayout>
              </c:layout>
              <c:numFmt formatCode="General" sourceLinked="0"/>
            </c:trendlineLbl>
          </c:trendline>
          <c:xVal>
            <c:numRef>
              <c:f>'Site 453 - Big Branch River'!$L$9:$L$18</c:f>
              <c:numCache>
                <c:formatCode>General</c:formatCode>
                <c:ptCount val="10"/>
                <c:pt idx="0">
                  <c:v>4500</c:v>
                </c:pt>
                <c:pt idx="1">
                  <c:v>4050</c:v>
                </c:pt>
                <c:pt idx="2">
                  <c:v>3600</c:v>
                </c:pt>
                <c:pt idx="3">
                  <c:v>3150</c:v>
                </c:pt>
                <c:pt idx="4">
                  <c:v>2700</c:v>
                </c:pt>
                <c:pt idx="5">
                  <c:v>2250</c:v>
                </c:pt>
                <c:pt idx="6">
                  <c:v>1800</c:v>
                </c:pt>
                <c:pt idx="7">
                  <c:v>1350</c:v>
                </c:pt>
                <c:pt idx="8">
                  <c:v>900</c:v>
                </c:pt>
                <c:pt idx="9">
                  <c:v>450</c:v>
                </c:pt>
              </c:numCache>
            </c:numRef>
          </c:xVal>
          <c:yVal>
            <c:numRef>
              <c:f>'Site 453 - Big Branch River'!$P$9:$P$18</c:f>
              <c:numCache>
                <c:formatCode>General</c:formatCode>
                <c:ptCount val="10"/>
                <c:pt idx="0">
                  <c:v>4.9196457855034437</c:v>
                </c:pt>
                <c:pt idx="1">
                  <c:v>4.7193996457537057</c:v>
                </c:pt>
                <c:pt idx="2">
                  <c:v>4.4765540481726953</c:v>
                </c:pt>
                <c:pt idx="3">
                  <c:v>4.2133704288274796</c:v>
                </c:pt>
                <c:pt idx="4">
                  <c:v>3.9388457723055375</c:v>
                </c:pt>
                <c:pt idx="5">
                  <c:v>3.6538430309033925</c:v>
                </c:pt>
                <c:pt idx="6">
                  <c:v>3.312842787205065</c:v>
                </c:pt>
                <c:pt idx="7">
                  <c:v>2.9294332089228368</c:v>
                </c:pt>
                <c:pt idx="8">
                  <c:v>2.4098321150293196</c:v>
                </c:pt>
                <c:pt idx="9">
                  <c:v>1.6804839793860633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A-42A6-8AE8-673DF053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25625"/>
        <c:axId val="1409833502"/>
      </c:scatterChart>
      <c:valAx>
        <c:axId val="2866256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9833502"/>
        <c:crosses val="autoZero"/>
        <c:crossBetween val="midCat"/>
      </c:valAx>
      <c:valAx>
        <c:axId val="140983350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6256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(1587.67)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4022439502754458E-2"/>
                  <c:y val="-0.1257666149395559"/>
                </c:manualLayout>
              </c:layout>
              <c:numFmt formatCode="General" sourceLinked="0"/>
            </c:trendlineLbl>
          </c:trendline>
          <c:xVal>
            <c:numRef>
              <c:f>'Site 453 - Big Branch River'!$E$25:$E$34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River'!$I$25:$I$34</c:f>
              <c:numCache>
                <c:formatCode>General</c:formatCode>
                <c:ptCount val="10"/>
                <c:pt idx="0">
                  <c:v>3.1628554258784831</c:v>
                </c:pt>
                <c:pt idx="1">
                  <c:v>3.1560122032471858</c:v>
                </c:pt>
                <c:pt idx="2">
                  <c:v>3.0539790802433004</c:v>
                </c:pt>
                <c:pt idx="3">
                  <c:v>2.9726095265057682</c:v>
                </c:pt>
                <c:pt idx="4">
                  <c:v>2.854741249425087</c:v>
                </c:pt>
                <c:pt idx="5">
                  <c:v>2.7220266395673796</c:v>
                </c:pt>
                <c:pt idx="6">
                  <c:v>2.5531371672943131</c:v>
                </c:pt>
                <c:pt idx="7">
                  <c:v>2.3430178069353325</c:v>
                </c:pt>
                <c:pt idx="8">
                  <c:v>2.0268900749949328</c:v>
                </c:pt>
                <c:pt idx="9">
                  <c:v>1.509282084821653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D-4212-A05E-2DA2517E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11443"/>
        <c:axId val="1859210051"/>
      </c:scatterChart>
      <c:valAx>
        <c:axId val="150101144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210051"/>
        <c:crosses val="autoZero"/>
        <c:crossBetween val="midCat"/>
      </c:valAx>
      <c:valAx>
        <c:axId val="18592100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0114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(2058.98)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559960774134003"/>
                  <c:y val="-3.0596394428798589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River'!$L$25:$L$34</c:f>
              <c:numCache>
                <c:formatCode>General</c:formatCode>
                <c:ptCount val="10"/>
                <c:pt idx="0">
                  <c:v>9500</c:v>
                </c:pt>
                <c:pt idx="1">
                  <c:v>8500</c:v>
                </c:pt>
                <c:pt idx="2">
                  <c:v>7500</c:v>
                </c:pt>
                <c:pt idx="3">
                  <c:v>6500</c:v>
                </c:pt>
                <c:pt idx="4">
                  <c:v>5500</c:v>
                </c:pt>
                <c:pt idx="5">
                  <c:v>4500</c:v>
                </c:pt>
                <c:pt idx="6">
                  <c:v>3500</c:v>
                </c:pt>
                <c:pt idx="7">
                  <c:v>2500</c:v>
                </c:pt>
                <c:pt idx="8">
                  <c:v>1500</c:v>
                </c:pt>
                <c:pt idx="9">
                  <c:v>500</c:v>
                </c:pt>
              </c:numCache>
            </c:numRef>
          </c:xVal>
          <c:yVal>
            <c:numRef>
              <c:f>'Site 453 - Big Branch River'!$P$25:$P$34</c:f>
              <c:numCache>
                <c:formatCode>General</c:formatCode>
                <c:ptCount val="10"/>
                <c:pt idx="0">
                  <c:v>3.8002888219504682</c:v>
                </c:pt>
                <c:pt idx="1">
                  <c:v>3.6008252244161367</c:v>
                </c:pt>
                <c:pt idx="2">
                  <c:v>3.4025332994592246</c:v>
                </c:pt>
                <c:pt idx="3">
                  <c:v>3.1827017710511241</c:v>
                </c:pt>
                <c:pt idx="4">
                  <c:v>2.9963934319055974</c:v>
                </c:pt>
                <c:pt idx="5">
                  <c:v>2.7635845534047361</c:v>
                </c:pt>
                <c:pt idx="6">
                  <c:v>2.4967185984135138</c:v>
                </c:pt>
                <c:pt idx="7">
                  <c:v>2.1939832204163303</c:v>
                </c:pt>
                <c:pt idx="8">
                  <c:v>1.7624043895618662</c:v>
                </c:pt>
                <c:pt idx="9">
                  <c:v>1.0193056489919068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5-44CF-B992-374EA912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9687"/>
        <c:axId val="229679179"/>
      </c:scatterChart>
      <c:valAx>
        <c:axId val="91917968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9679179"/>
        <c:crosses val="autoZero"/>
        <c:crossBetween val="midCat"/>
      </c:valAx>
      <c:valAx>
        <c:axId val="2296791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1796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(1158.33)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881981255611021"/>
                  <c:y val="-4.2821657602078088E-2"/>
                </c:manualLayout>
              </c:layout>
              <c:numFmt formatCode="General" sourceLinked="0"/>
            </c:trendlineLbl>
          </c:trendline>
          <c:xVal>
            <c:numRef>
              <c:f>'Site 453 - Big Branch River'!$S$9:$S$18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River'!$T$9:$T$18</c:f>
              <c:numCache>
                <c:formatCode>General</c:formatCode>
                <c:ptCount val="10"/>
                <c:pt idx="0">
                  <c:v>1358.01</c:v>
                </c:pt>
                <c:pt idx="1">
                  <c:v>1251.4100000000001</c:v>
                </c:pt>
                <c:pt idx="2">
                  <c:v>1164.24</c:v>
                </c:pt>
                <c:pt idx="3">
                  <c:v>1070.04</c:v>
                </c:pt>
                <c:pt idx="4">
                  <c:v>964.04</c:v>
                </c:pt>
                <c:pt idx="5">
                  <c:v>862.81</c:v>
                </c:pt>
                <c:pt idx="6">
                  <c:v>745.91</c:v>
                </c:pt>
                <c:pt idx="7">
                  <c:v>623.54</c:v>
                </c:pt>
                <c:pt idx="8">
                  <c:v>487.93</c:v>
                </c:pt>
                <c:pt idx="9">
                  <c:v>331.55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3-43D4-9D70-322B95A7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17055"/>
        <c:axId val="1911496743"/>
      </c:scatterChart>
      <c:valAx>
        <c:axId val="10527170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1496743"/>
        <c:crosses val="autoZero"/>
        <c:crossBetween val="midCat"/>
      </c:valAx>
      <c:valAx>
        <c:axId val="191149674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7170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(2443.65)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524706150861576"/>
                  <c:y val="-1.8898023776439711E-2"/>
                </c:manualLayout>
              </c:layout>
              <c:numFmt formatCode="General" sourceLinked="0"/>
            </c:trendlineLbl>
          </c:trendline>
          <c:xVal>
            <c:numRef>
              <c:f>'Site 453 - Big Branch River'!$S$25:$S$34</c:f>
              <c:numCache>
                <c:formatCode>General</c:formatCode>
                <c:ptCount val="10"/>
                <c:pt idx="0">
                  <c:v>8500</c:v>
                </c:pt>
                <c:pt idx="1">
                  <c:v>7600</c:v>
                </c:pt>
                <c:pt idx="2">
                  <c:v>6700</c:v>
                </c:pt>
                <c:pt idx="3">
                  <c:v>5800</c:v>
                </c:pt>
                <c:pt idx="4">
                  <c:v>4900</c:v>
                </c:pt>
                <c:pt idx="5">
                  <c:v>4000</c:v>
                </c:pt>
                <c:pt idx="6">
                  <c:v>3100</c:v>
                </c:pt>
                <c:pt idx="7">
                  <c:v>2200</c:v>
                </c:pt>
                <c:pt idx="8">
                  <c:v>1300</c:v>
                </c:pt>
                <c:pt idx="9">
                  <c:v>400</c:v>
                </c:pt>
              </c:numCache>
            </c:numRef>
          </c:xVal>
          <c:yVal>
            <c:numRef>
              <c:f>'Site 453 - Big Branch River'!$W$25:$W$34</c:f>
              <c:numCache>
                <c:formatCode>General</c:formatCode>
                <c:ptCount val="10"/>
                <c:pt idx="0">
                  <c:v>2.2770134156272768</c:v>
                </c:pt>
                <c:pt idx="1">
                  <c:v>2.1461893842695616</c:v>
                </c:pt>
                <c:pt idx="2">
                  <c:v>2.0229224284730862</c:v>
                </c:pt>
                <c:pt idx="3">
                  <c:v>1.8823040699957487</c:v>
                </c:pt>
                <c:pt idx="4">
                  <c:v>1.732164887957212</c:v>
                </c:pt>
                <c:pt idx="5">
                  <c:v>1.5692489966614229</c:v>
                </c:pt>
                <c:pt idx="6">
                  <c:v>1.3712202975990373</c:v>
                </c:pt>
                <c:pt idx="7">
                  <c:v>1.1598542801258969</c:v>
                </c:pt>
                <c:pt idx="8">
                  <c:v>0.87050851089474879</c:v>
                </c:pt>
                <c:pt idx="9">
                  <c:v>0.41914661748679688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4-4867-AD17-BB16EC7B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34740"/>
        <c:axId val="1685808662"/>
      </c:scatterChart>
      <c:valAx>
        <c:axId val="15479347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5808662"/>
        <c:crosses val="autoZero"/>
        <c:crossBetween val="midCat"/>
      </c:valAx>
      <c:valAx>
        <c:axId val="168580866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9347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(2817.26)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206595914641106"/>
                  <c:y val="-0.10262081210436931"/>
                </c:manualLayout>
              </c:layout>
              <c:numFmt formatCode="General" sourceLinked="0"/>
            </c:trendlineLbl>
          </c:trendline>
          <c:xVal>
            <c:numRef>
              <c:f>'Site 453 - Big Branch River'!$E$41:$E$50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River'!$I$41:$I$50</c:f>
              <c:numCache>
                <c:formatCode>General</c:formatCode>
                <c:ptCount val="10"/>
                <c:pt idx="0">
                  <c:v>1.1711064613847164</c:v>
                </c:pt>
                <c:pt idx="1">
                  <c:v>1.111921028897592</c:v>
                </c:pt>
                <c:pt idx="2">
                  <c:v>1.046207497820401</c:v>
                </c:pt>
                <c:pt idx="3">
                  <c:v>0.96565043454269561</c:v>
                </c:pt>
                <c:pt idx="4">
                  <c:v>0.88166576051019063</c:v>
                </c:pt>
                <c:pt idx="5">
                  <c:v>0.7939868727503705</c:v>
                </c:pt>
                <c:pt idx="6">
                  <c:v>0.68911655257959303</c:v>
                </c:pt>
                <c:pt idx="7">
                  <c:v>0.5755616522456497</c:v>
                </c:pt>
                <c:pt idx="8">
                  <c:v>0.44017959327405581</c:v>
                </c:pt>
                <c:pt idx="9">
                  <c:v>0.26929982046678635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D-4B54-A63C-31FD6F13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92751"/>
        <c:axId val="1342512643"/>
      </c:scatterChart>
      <c:valAx>
        <c:axId val="2271927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2512643"/>
        <c:crosses val="autoZero"/>
        <c:crossBetween val="midCat"/>
      </c:valAx>
      <c:valAx>
        <c:axId val="134251264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1927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(3223.1)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496450987104875"/>
                  <c:y val="-7.9773429056662029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River'!$L$41:$L$50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River'!$P$41:$P$50</c:f>
              <c:numCache>
                <c:formatCode>General</c:formatCode>
                <c:ptCount val="10"/>
                <c:pt idx="0">
                  <c:v>1.5061299488919904</c:v>
                </c:pt>
                <c:pt idx="1">
                  <c:v>1.4368274849133114</c:v>
                </c:pt>
                <c:pt idx="2">
                  <c:v>1.3320974429279502</c:v>
                </c:pt>
                <c:pt idx="3">
                  <c:v>1.2386603593294718</c:v>
                </c:pt>
                <c:pt idx="4">
                  <c:v>1.1334298847679618</c:v>
                </c:pt>
                <c:pt idx="5">
                  <c:v>1.0137464012002757</c:v>
                </c:pt>
                <c:pt idx="6">
                  <c:v>0.88152974795595296</c:v>
                </c:pt>
                <c:pt idx="7">
                  <c:v>0.7376263185070443</c:v>
                </c:pt>
                <c:pt idx="8">
                  <c:v>0.56505156095493714</c:v>
                </c:pt>
                <c:pt idx="9">
                  <c:v>0.3419309983245381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9-43D3-9458-81FA2684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5381"/>
        <c:axId val="880466095"/>
      </c:scatterChart>
      <c:valAx>
        <c:axId val="4230953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466095"/>
        <c:crosses val="autoZero"/>
        <c:crossBetween val="midCat"/>
      </c:valAx>
      <c:valAx>
        <c:axId val="88046609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0953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(1587.67)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451752354485103"/>
                  <c:y val="1.3333333333333334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River'!$E$25:$E$34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River'!$F$25:$F$34</c:f>
              <c:numCache>
                <c:formatCode>General</c:formatCode>
                <c:ptCount val="10"/>
                <c:pt idx="0">
                  <c:v>948.51</c:v>
                </c:pt>
                <c:pt idx="1">
                  <c:v>855.51</c:v>
                </c:pt>
                <c:pt idx="2">
                  <c:v>785.86</c:v>
                </c:pt>
                <c:pt idx="3">
                  <c:v>706.45</c:v>
                </c:pt>
                <c:pt idx="4">
                  <c:v>630.53</c:v>
                </c:pt>
                <c:pt idx="5">
                  <c:v>551.05999999999995</c:v>
                </c:pt>
                <c:pt idx="6">
                  <c:v>470.01</c:v>
                </c:pt>
                <c:pt idx="7">
                  <c:v>384.12</c:v>
                </c:pt>
                <c:pt idx="8">
                  <c:v>296.02</c:v>
                </c:pt>
                <c:pt idx="9">
                  <c:v>198.77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0-4987-BD2F-B3B6B5F0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74354"/>
        <c:axId val="1088848157"/>
      </c:scatterChart>
      <c:valAx>
        <c:axId val="54787435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8848157"/>
        <c:crosses val="autoZero"/>
        <c:crossBetween val="midCat"/>
      </c:valAx>
      <c:valAx>
        <c:axId val="108884815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8743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(2058.98)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281137243465481"/>
                  <c:y val="-1.3865122529786869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River'!$L$25:$L$34</c:f>
              <c:numCache>
                <c:formatCode>General</c:formatCode>
                <c:ptCount val="10"/>
                <c:pt idx="0">
                  <c:v>9500</c:v>
                </c:pt>
                <c:pt idx="1">
                  <c:v>8500</c:v>
                </c:pt>
                <c:pt idx="2">
                  <c:v>7500</c:v>
                </c:pt>
                <c:pt idx="3">
                  <c:v>6500</c:v>
                </c:pt>
                <c:pt idx="4">
                  <c:v>5500</c:v>
                </c:pt>
                <c:pt idx="5">
                  <c:v>4500</c:v>
                </c:pt>
                <c:pt idx="6">
                  <c:v>3500</c:v>
                </c:pt>
                <c:pt idx="7">
                  <c:v>2500</c:v>
                </c:pt>
                <c:pt idx="8">
                  <c:v>1500</c:v>
                </c:pt>
                <c:pt idx="9">
                  <c:v>500</c:v>
                </c:pt>
              </c:numCache>
            </c:numRef>
          </c:xVal>
          <c:yVal>
            <c:numRef>
              <c:f>'Site 453 - Big Branch River'!$M$25:$M$34</c:f>
              <c:numCache>
                <c:formatCode>General</c:formatCode>
                <c:ptCount val="10"/>
                <c:pt idx="0">
                  <c:v>2499.81</c:v>
                </c:pt>
                <c:pt idx="1">
                  <c:v>2360.5700000000002</c:v>
                </c:pt>
                <c:pt idx="2">
                  <c:v>2204.2399999999998</c:v>
                </c:pt>
                <c:pt idx="3">
                  <c:v>2042.29</c:v>
                </c:pt>
                <c:pt idx="4">
                  <c:v>1835.54</c:v>
                </c:pt>
                <c:pt idx="5">
                  <c:v>1628.32</c:v>
                </c:pt>
                <c:pt idx="6">
                  <c:v>1401.84</c:v>
                </c:pt>
                <c:pt idx="7">
                  <c:v>1139.48</c:v>
                </c:pt>
                <c:pt idx="8">
                  <c:v>851.11</c:v>
                </c:pt>
                <c:pt idx="9">
                  <c:v>490.53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E-4513-B96B-F2861A12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57411"/>
        <c:axId val="318842581"/>
      </c:scatterChart>
      <c:valAx>
        <c:axId val="112555741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8842581"/>
        <c:crosses val="autoZero"/>
        <c:crossBetween val="midCat"/>
      </c:valAx>
      <c:valAx>
        <c:axId val="31884258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5557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(2443.65)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520502747614067"/>
                  <c:y val="-4.9942726231386025E-3"/>
                </c:manualLayout>
              </c:layout>
              <c:numFmt formatCode="General" sourceLinked="0"/>
            </c:trendlineLbl>
          </c:trendline>
          <c:xVal>
            <c:numRef>
              <c:f>'Site 453 - Big Branch River'!$S$25:$S$34</c:f>
              <c:numCache>
                <c:formatCode>General</c:formatCode>
                <c:ptCount val="10"/>
                <c:pt idx="0">
                  <c:v>8500</c:v>
                </c:pt>
                <c:pt idx="1">
                  <c:v>7600</c:v>
                </c:pt>
                <c:pt idx="2">
                  <c:v>6700</c:v>
                </c:pt>
                <c:pt idx="3">
                  <c:v>5800</c:v>
                </c:pt>
                <c:pt idx="4">
                  <c:v>4900</c:v>
                </c:pt>
                <c:pt idx="5">
                  <c:v>4000</c:v>
                </c:pt>
                <c:pt idx="6">
                  <c:v>3100</c:v>
                </c:pt>
                <c:pt idx="7">
                  <c:v>2200</c:v>
                </c:pt>
                <c:pt idx="8">
                  <c:v>1300</c:v>
                </c:pt>
                <c:pt idx="9">
                  <c:v>400</c:v>
                </c:pt>
              </c:numCache>
            </c:numRef>
          </c:xVal>
          <c:yVal>
            <c:numRef>
              <c:f>'Site 453 - Big Branch River'!$T$25:$T$34</c:f>
              <c:numCache>
                <c:formatCode>General</c:formatCode>
                <c:ptCount val="10"/>
                <c:pt idx="0">
                  <c:v>3732.96</c:v>
                </c:pt>
                <c:pt idx="1">
                  <c:v>3541.16</c:v>
                </c:pt>
                <c:pt idx="2">
                  <c:v>3312.04</c:v>
                </c:pt>
                <c:pt idx="3">
                  <c:v>3081.33</c:v>
                </c:pt>
                <c:pt idx="4">
                  <c:v>2828.83</c:v>
                </c:pt>
                <c:pt idx="5">
                  <c:v>2548.9899999999998</c:v>
                </c:pt>
                <c:pt idx="6">
                  <c:v>2260.7600000000002</c:v>
                </c:pt>
                <c:pt idx="7">
                  <c:v>1896.79</c:v>
                </c:pt>
                <c:pt idx="8">
                  <c:v>1493.38</c:v>
                </c:pt>
                <c:pt idx="9">
                  <c:v>954.32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7-4770-858C-437A4DBE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38323"/>
        <c:axId val="1763880880"/>
      </c:scatterChart>
      <c:valAx>
        <c:axId val="57453832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880880"/>
        <c:crosses val="autoZero"/>
        <c:crossBetween val="midCat"/>
      </c:valAx>
      <c:valAx>
        <c:axId val="17638808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5383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(2817.26)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753440950600132"/>
                  <c:y val="-3.7521083060493727E-4"/>
                </c:manualLayout>
              </c:layout>
              <c:numFmt formatCode="General" sourceLinked="0"/>
            </c:trendlineLbl>
          </c:trendline>
          <c:xVal>
            <c:numRef>
              <c:f>'Site 453 - Big Branch River'!$E$41:$E$50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River'!$F$41:$F$50</c:f>
              <c:numCache>
                <c:formatCode>General</c:formatCode>
                <c:ptCount val="10"/>
                <c:pt idx="0">
                  <c:v>2561.6799999999998</c:v>
                </c:pt>
                <c:pt idx="1">
                  <c:v>2428.23</c:v>
                </c:pt>
                <c:pt idx="2">
                  <c:v>2294</c:v>
                </c:pt>
                <c:pt idx="3">
                  <c:v>2174.6999999999998</c:v>
                </c:pt>
                <c:pt idx="4">
                  <c:v>2041.59</c:v>
                </c:pt>
                <c:pt idx="5">
                  <c:v>1889.2</c:v>
                </c:pt>
                <c:pt idx="6">
                  <c:v>1741.36</c:v>
                </c:pt>
                <c:pt idx="7">
                  <c:v>1563.69</c:v>
                </c:pt>
                <c:pt idx="8">
                  <c:v>1363.08</c:v>
                </c:pt>
                <c:pt idx="9">
                  <c:v>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D-487B-94F6-36C36168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5112"/>
        <c:axId val="782826649"/>
      </c:scatterChart>
      <c:valAx>
        <c:axId val="61574511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826649"/>
        <c:crosses val="autoZero"/>
        <c:crossBetween val="midCat"/>
      </c:valAx>
      <c:valAx>
        <c:axId val="78282664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7451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(3223.1)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92261544230048"/>
                  <c:y val="-3.1766959786960959E-2"/>
                </c:manualLayout>
              </c:layout>
              <c:numFmt formatCode="General" sourceLinked="0"/>
            </c:trendlineLbl>
          </c:trendline>
          <c:xVal>
            <c:numRef>
              <c:f>'Site 453 - Big Branch River'!$L$41:$L$50</c:f>
              <c:numCache>
                <c:formatCode>General</c:formatCode>
                <c:ptCount val="10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600</c:v>
                </c:pt>
                <c:pt idx="9">
                  <c:v>300</c:v>
                </c:pt>
              </c:numCache>
            </c:numRef>
          </c:xVal>
          <c:yVal>
            <c:numRef>
              <c:f>'Site 453 - Big Branch River'!$M$41:$M$50</c:f>
              <c:numCache>
                <c:formatCode>General</c:formatCode>
                <c:ptCount val="10"/>
                <c:pt idx="0">
                  <c:v>1991.86</c:v>
                </c:pt>
                <c:pt idx="1">
                  <c:v>1879.14</c:v>
                </c:pt>
                <c:pt idx="2">
                  <c:v>1801.67</c:v>
                </c:pt>
                <c:pt idx="3">
                  <c:v>1695.38</c:v>
                </c:pt>
                <c:pt idx="4">
                  <c:v>1588.1</c:v>
                </c:pt>
                <c:pt idx="5">
                  <c:v>1479.66</c:v>
                </c:pt>
                <c:pt idx="6">
                  <c:v>1361.27</c:v>
                </c:pt>
                <c:pt idx="7">
                  <c:v>1220.1300000000001</c:v>
                </c:pt>
                <c:pt idx="8">
                  <c:v>1061.8499999999999</c:v>
                </c:pt>
                <c:pt idx="9">
                  <c:v>877.37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B-4CB4-B8CA-F853312B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33063"/>
        <c:axId val="962462572"/>
      </c:scatterChart>
      <c:valAx>
        <c:axId val="17571330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2462572"/>
        <c:crosses val="autoZero"/>
        <c:crossBetween val="midCat"/>
      </c:valAx>
      <c:valAx>
        <c:axId val="9624625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1330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(412.8)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582940778690871"/>
                  <c:y val="-4.4898734673091238E-2"/>
                </c:manualLayout>
              </c:layout>
              <c:numFmt formatCode="General" sourceLinked="0"/>
            </c:trendlineLbl>
          </c:trendline>
          <c:xVal>
            <c:numRef>
              <c:f>'Site 453 - Big Branch River'!$E$9:$E$18</c:f>
              <c:numCache>
                <c:formatCode>General</c:formatCode>
                <c:ptCount val="10"/>
                <c:pt idx="0">
                  <c:v>6000</c:v>
                </c:pt>
                <c:pt idx="1">
                  <c:v>5400</c:v>
                </c:pt>
                <c:pt idx="2">
                  <c:v>4800</c:v>
                </c:pt>
                <c:pt idx="3">
                  <c:v>4200</c:v>
                </c:pt>
                <c:pt idx="4">
                  <c:v>3600</c:v>
                </c:pt>
                <c:pt idx="5">
                  <c:v>3000</c:v>
                </c:pt>
                <c:pt idx="6">
                  <c:v>2400</c:v>
                </c:pt>
                <c:pt idx="7">
                  <c:v>1800</c:v>
                </c:pt>
                <c:pt idx="8">
                  <c:v>1200</c:v>
                </c:pt>
                <c:pt idx="9">
                  <c:v>600</c:v>
                </c:pt>
              </c:numCache>
            </c:numRef>
          </c:xVal>
          <c:yVal>
            <c:numRef>
              <c:f>'Site 453 - Big Branch River'!$G$9:$G$18</c:f>
              <c:numCache>
                <c:formatCode>General</c:formatCode>
                <c:ptCount val="10"/>
                <c:pt idx="0">
                  <c:v>152.08000000000001</c:v>
                </c:pt>
                <c:pt idx="1">
                  <c:v>140.91</c:v>
                </c:pt>
                <c:pt idx="2">
                  <c:v>136.09</c:v>
                </c:pt>
                <c:pt idx="3">
                  <c:v>130.71</c:v>
                </c:pt>
                <c:pt idx="4">
                  <c:v>124.33</c:v>
                </c:pt>
                <c:pt idx="5">
                  <c:v>118.85</c:v>
                </c:pt>
                <c:pt idx="6">
                  <c:v>112.92</c:v>
                </c:pt>
                <c:pt idx="7">
                  <c:v>106.03</c:v>
                </c:pt>
                <c:pt idx="8">
                  <c:v>97.89</c:v>
                </c:pt>
                <c:pt idx="9">
                  <c:v>87.71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8-4867-A174-F30E9332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49312"/>
        <c:axId val="1746792984"/>
      </c:scatterChart>
      <c:valAx>
        <c:axId val="36914931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6792984"/>
        <c:crosses val="autoZero"/>
        <c:crossBetween val="midCat"/>
      </c:valAx>
      <c:valAx>
        <c:axId val="174679298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91493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2835996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2695575"/>
    <xdr:graphicFrame macro="">
      <xdr:nvGraphicFramePr>
        <xdr:cNvPr id="11810064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71975" cy="2771775"/>
    <xdr:graphicFrame macro="">
      <xdr:nvGraphicFramePr>
        <xdr:cNvPr id="2189958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71975" cy="2771775"/>
    <xdr:graphicFrame macro="">
      <xdr:nvGraphicFramePr>
        <xdr:cNvPr id="91029270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71975" cy="2771775"/>
    <xdr:graphicFrame macro="">
      <xdr:nvGraphicFramePr>
        <xdr:cNvPr id="19455570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71975" cy="2771775"/>
    <xdr:graphicFrame macro="">
      <xdr:nvGraphicFramePr>
        <xdr:cNvPr id="210011662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71975" cy="2771775"/>
    <xdr:graphicFrame macro="">
      <xdr:nvGraphicFramePr>
        <xdr:cNvPr id="149997953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33875" cy="2609850"/>
    <xdr:graphicFrame macro="">
      <xdr:nvGraphicFramePr>
        <xdr:cNvPr id="116674374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552700"/>
    <xdr:graphicFrame macro="">
      <xdr:nvGraphicFramePr>
        <xdr:cNvPr id="130622475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33875" cy="2609850"/>
    <xdr:graphicFrame macro="">
      <xdr:nvGraphicFramePr>
        <xdr:cNvPr id="2554056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33875" cy="2609850"/>
    <xdr:graphicFrame macro="">
      <xdr:nvGraphicFramePr>
        <xdr:cNvPr id="194530747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33875" cy="2609850"/>
    <xdr:graphicFrame macro="">
      <xdr:nvGraphicFramePr>
        <xdr:cNvPr id="48890499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0</xdr:rowOff>
    </xdr:from>
    <xdr:ext cx="4333875" cy="2609850"/>
    <xdr:graphicFrame macro="">
      <xdr:nvGraphicFramePr>
        <xdr:cNvPr id="901053112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15</xdr:row>
      <xdr:rowOff>0</xdr:rowOff>
    </xdr:from>
    <xdr:ext cx="4333875" cy="2609850"/>
    <xdr:graphicFrame macro="">
      <xdr:nvGraphicFramePr>
        <xdr:cNvPr id="90725171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333875" cy="2609850"/>
    <xdr:graphicFrame macro="">
      <xdr:nvGraphicFramePr>
        <xdr:cNvPr id="58777766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0</xdr:rowOff>
    </xdr:from>
    <xdr:ext cx="4333875" cy="2609850"/>
    <xdr:graphicFrame macro="">
      <xdr:nvGraphicFramePr>
        <xdr:cNvPr id="1867837481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33875" cy="2609850"/>
    <xdr:graphicFrame macro="">
      <xdr:nvGraphicFramePr>
        <xdr:cNvPr id="109397832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33875" cy="2609850"/>
    <xdr:graphicFrame macro="">
      <xdr:nvGraphicFramePr>
        <xdr:cNvPr id="57844462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33875" cy="2609850"/>
    <xdr:graphicFrame macro="">
      <xdr:nvGraphicFramePr>
        <xdr:cNvPr id="1024658492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33875" cy="2609850"/>
    <xdr:graphicFrame macro="">
      <xdr:nvGraphicFramePr>
        <xdr:cNvPr id="194146093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0</xdr:rowOff>
    </xdr:from>
    <xdr:ext cx="4333875" cy="2609850"/>
    <xdr:graphicFrame macro="">
      <xdr:nvGraphicFramePr>
        <xdr:cNvPr id="3897283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15</xdr:row>
      <xdr:rowOff>0</xdr:rowOff>
    </xdr:from>
    <xdr:ext cx="4333875" cy="2609850"/>
    <xdr:graphicFrame macro="">
      <xdr:nvGraphicFramePr>
        <xdr:cNvPr id="136500063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333875" cy="2609850"/>
    <xdr:graphicFrame macro="">
      <xdr:nvGraphicFramePr>
        <xdr:cNvPr id="83909455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0</xdr:rowOff>
    </xdr:from>
    <xdr:ext cx="4333875" cy="2609850"/>
    <xdr:graphicFrame macro="">
      <xdr:nvGraphicFramePr>
        <xdr:cNvPr id="73637610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552700"/>
    <xdr:graphicFrame macro="">
      <xdr:nvGraphicFramePr>
        <xdr:cNvPr id="101481262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33875" cy="2609850"/>
    <xdr:graphicFrame macro="">
      <xdr:nvGraphicFramePr>
        <xdr:cNvPr id="899130949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33875" cy="2609850"/>
    <xdr:graphicFrame macro="">
      <xdr:nvGraphicFramePr>
        <xdr:cNvPr id="1930095756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33875" cy="2609850"/>
    <xdr:graphicFrame macro="">
      <xdr:nvGraphicFramePr>
        <xdr:cNvPr id="128751473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0</xdr:rowOff>
    </xdr:from>
    <xdr:ext cx="4333875" cy="2609850"/>
    <xdr:graphicFrame macro="">
      <xdr:nvGraphicFramePr>
        <xdr:cNvPr id="153258935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15</xdr:row>
      <xdr:rowOff>0</xdr:rowOff>
    </xdr:from>
    <xdr:ext cx="4381500" cy="2590800"/>
    <xdr:graphicFrame macro="">
      <xdr:nvGraphicFramePr>
        <xdr:cNvPr id="70512640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381500" cy="2590800"/>
    <xdr:graphicFrame macro="">
      <xdr:nvGraphicFramePr>
        <xdr:cNvPr id="1373396436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0</xdr:rowOff>
    </xdr:from>
    <xdr:ext cx="4381500" cy="2590800"/>
    <xdr:graphicFrame macro="">
      <xdr:nvGraphicFramePr>
        <xdr:cNvPr id="789548821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00"/>
  <sheetViews>
    <sheetView workbookViewId="0">
      <selection activeCell="X1" sqref="X1:X1048576"/>
    </sheetView>
  </sheetViews>
  <sheetFormatPr defaultColWidth="12.59765625" defaultRowHeight="15" customHeight="1" x14ac:dyDescent="0.25"/>
  <cols>
    <col min="1" max="1" width="7.59765625" customWidth="1"/>
    <col min="2" max="2" width="11.3984375" customWidth="1"/>
    <col min="3" max="4" width="7.59765625" customWidth="1"/>
    <col min="5" max="5" width="19.3984375" customWidth="1"/>
    <col min="6" max="6" width="8.59765625" customWidth="1"/>
    <col min="7" max="8" width="7.8984375" customWidth="1"/>
    <col min="9" max="9" width="10.59765625" customWidth="1"/>
    <col min="10" max="10" width="7.59765625" customWidth="1"/>
    <col min="11" max="12" width="19.3984375" customWidth="1"/>
    <col min="13" max="13" width="8.59765625" customWidth="1"/>
    <col min="14" max="15" width="7.8984375" customWidth="1"/>
    <col min="16" max="16" width="10.59765625" customWidth="1"/>
    <col min="17" max="17" width="7.59765625" customWidth="1"/>
    <col min="18" max="19" width="19.3984375" customWidth="1"/>
    <col min="20" max="20" width="8.59765625" customWidth="1"/>
    <col min="21" max="21" width="7.5" customWidth="1"/>
    <col min="22" max="22" width="7.59765625" customWidth="1"/>
    <col min="23" max="23" width="10.59765625" customWidth="1"/>
    <col min="24" max="28" width="7.59765625" customWidth="1"/>
  </cols>
  <sheetData>
    <row r="1" spans="2:24" ht="14.25" customHeight="1" x14ac:dyDescent="0.25"/>
    <row r="2" spans="2:24" ht="14.25" customHeight="1" x14ac:dyDescent="0.3">
      <c r="B2" s="1" t="s">
        <v>0</v>
      </c>
    </row>
    <row r="3" spans="2:24" ht="14.25" customHeight="1" x14ac:dyDescent="0.25"/>
    <row r="4" spans="2:24" ht="14.25" customHeight="1" x14ac:dyDescent="0.25"/>
    <row r="5" spans="2:24" ht="14.25" customHeight="1" x14ac:dyDescent="0.3">
      <c r="B5" s="2">
        <v>0.03</v>
      </c>
      <c r="C5" s="2" t="s">
        <v>1</v>
      </c>
      <c r="E5" s="3" t="s">
        <v>2</v>
      </c>
      <c r="F5" s="4">
        <v>453</v>
      </c>
      <c r="K5" s="5"/>
      <c r="L5" s="3" t="s">
        <v>2</v>
      </c>
      <c r="M5" s="4">
        <v>453</v>
      </c>
      <c r="R5" s="5"/>
      <c r="S5" s="3" t="s">
        <v>2</v>
      </c>
      <c r="T5" s="4">
        <v>453</v>
      </c>
    </row>
    <row r="6" spans="2:24" ht="14.25" customHeight="1" x14ac:dyDescent="0.3">
      <c r="B6" s="6" t="s">
        <v>3</v>
      </c>
      <c r="C6" s="7" t="s">
        <v>4</v>
      </c>
      <c r="E6" s="8" t="s">
        <v>5</v>
      </c>
      <c r="F6" s="4">
        <v>412.8</v>
      </c>
      <c r="K6" s="5"/>
      <c r="L6" s="8" t="s">
        <v>5</v>
      </c>
      <c r="M6" s="4">
        <v>667.9</v>
      </c>
      <c r="R6" s="5"/>
      <c r="S6" s="8" t="s">
        <v>5</v>
      </c>
      <c r="T6" s="4">
        <v>1158.33</v>
      </c>
    </row>
    <row r="7" spans="2:24" ht="14.25" customHeight="1" x14ac:dyDescent="0.3">
      <c r="B7" s="9">
        <v>412.8</v>
      </c>
      <c r="C7" s="9">
        <v>6000</v>
      </c>
    </row>
    <row r="8" spans="2:24" ht="14.25" customHeight="1" x14ac:dyDescent="0.3">
      <c r="B8" s="9">
        <v>667.9</v>
      </c>
      <c r="C8" s="9">
        <v>4500</v>
      </c>
      <c r="E8" s="10" t="s">
        <v>6</v>
      </c>
      <c r="F8" s="8" t="s">
        <v>7</v>
      </c>
      <c r="G8" s="11" t="s">
        <v>8</v>
      </c>
      <c r="H8" s="8" t="s">
        <v>9</v>
      </c>
      <c r="I8" s="12" t="s">
        <v>10</v>
      </c>
      <c r="J8" s="13"/>
      <c r="K8" s="5"/>
      <c r="L8" s="10" t="s">
        <v>6</v>
      </c>
      <c r="M8" s="8" t="s">
        <v>7</v>
      </c>
      <c r="N8" s="11" t="s">
        <v>8</v>
      </c>
      <c r="O8" s="8" t="s">
        <v>9</v>
      </c>
      <c r="P8" s="12" t="s">
        <v>10</v>
      </c>
      <c r="Q8" s="13"/>
      <c r="R8" s="5"/>
      <c r="S8" s="10" t="s">
        <v>6</v>
      </c>
      <c r="T8" s="8" t="s">
        <v>7</v>
      </c>
      <c r="U8" s="11" t="s">
        <v>8</v>
      </c>
      <c r="V8" s="8" t="s">
        <v>9</v>
      </c>
      <c r="W8" s="12" t="s">
        <v>10</v>
      </c>
      <c r="X8" s="13"/>
    </row>
    <row r="9" spans="2:24" ht="14.25" customHeight="1" x14ac:dyDescent="0.3">
      <c r="B9" s="9">
        <v>1158.33</v>
      </c>
      <c r="C9" s="9">
        <v>3000</v>
      </c>
      <c r="E9" s="14">
        <v>6000</v>
      </c>
      <c r="F9" s="15">
        <v>1046.8699999999999</v>
      </c>
      <c r="G9" s="16">
        <v>152.08000000000001</v>
      </c>
      <c r="H9" s="17">
        <v>10.17</v>
      </c>
      <c r="I9" s="15">
        <f t="shared" ref="I9:I18" si="0">E9/F9</f>
        <v>5.7313706572926923</v>
      </c>
      <c r="J9" s="18"/>
      <c r="K9" s="16"/>
      <c r="L9" s="14">
        <v>4500</v>
      </c>
      <c r="M9" s="15">
        <v>914.7</v>
      </c>
      <c r="N9" s="15">
        <v>120.49</v>
      </c>
      <c r="O9" s="17">
        <v>10.37</v>
      </c>
      <c r="P9" s="15">
        <f t="shared" ref="P9:P18" si="1">L9/M9</f>
        <v>4.9196457855034437</v>
      </c>
      <c r="Q9" s="18"/>
      <c r="R9" s="16"/>
      <c r="S9" s="14">
        <v>3000</v>
      </c>
      <c r="T9" s="15">
        <v>1358.01</v>
      </c>
      <c r="U9" s="15">
        <v>216.86</v>
      </c>
      <c r="V9" s="17">
        <v>9.1199999999999992</v>
      </c>
      <c r="W9" s="15">
        <f t="shared" ref="W9:W18" si="2">S9/T9</f>
        <v>2.2091148076965559</v>
      </c>
      <c r="X9" s="18"/>
    </row>
    <row r="10" spans="2:24" ht="14.25" customHeight="1" x14ac:dyDescent="0.3">
      <c r="B10" s="9">
        <v>1587.67</v>
      </c>
      <c r="C10" s="9">
        <v>3000</v>
      </c>
      <c r="E10" s="17">
        <v>5400</v>
      </c>
      <c r="F10" s="15">
        <v>956.27</v>
      </c>
      <c r="G10" s="16">
        <v>140.91</v>
      </c>
      <c r="H10" s="17">
        <v>9.4700000000000006</v>
      </c>
      <c r="I10" s="15">
        <f t="shared" si="0"/>
        <v>5.6469407175797635</v>
      </c>
      <c r="J10" s="18"/>
      <c r="K10" s="16"/>
      <c r="L10" s="17">
        <v>4050</v>
      </c>
      <c r="M10" s="15">
        <v>858.16</v>
      </c>
      <c r="N10" s="15">
        <v>118.14</v>
      </c>
      <c r="O10" s="17">
        <v>9.76</v>
      </c>
      <c r="P10" s="15">
        <f t="shared" si="1"/>
        <v>4.7193996457537057</v>
      </c>
      <c r="Q10" s="18"/>
      <c r="R10" s="16"/>
      <c r="S10" s="17">
        <v>2700</v>
      </c>
      <c r="T10" s="15">
        <v>1251.4100000000001</v>
      </c>
      <c r="U10" s="15">
        <v>199.92</v>
      </c>
      <c r="V10" s="17">
        <v>8.65</v>
      </c>
      <c r="W10" s="15">
        <f t="shared" si="2"/>
        <v>2.1575662652527945</v>
      </c>
      <c r="X10" s="18"/>
    </row>
    <row r="11" spans="2:24" ht="14.25" customHeight="1" x14ac:dyDescent="0.3">
      <c r="B11" s="9">
        <v>2058.98</v>
      </c>
      <c r="C11" s="9">
        <v>9500</v>
      </c>
      <c r="E11" s="17">
        <v>4800</v>
      </c>
      <c r="F11" s="15">
        <v>877.14</v>
      </c>
      <c r="G11" s="16">
        <v>136.09</v>
      </c>
      <c r="H11" s="17">
        <v>8.9600000000000009</v>
      </c>
      <c r="I11" s="15">
        <f t="shared" si="0"/>
        <v>5.472330528763937</v>
      </c>
      <c r="J11" s="18"/>
      <c r="K11" s="16"/>
      <c r="L11" s="17">
        <v>3600</v>
      </c>
      <c r="M11" s="15">
        <v>804.19</v>
      </c>
      <c r="N11" s="15">
        <v>115.69</v>
      </c>
      <c r="O11" s="17">
        <v>9.33</v>
      </c>
      <c r="P11" s="15">
        <f t="shared" si="1"/>
        <v>4.4765540481726953</v>
      </c>
      <c r="Q11" s="18"/>
      <c r="R11" s="16"/>
      <c r="S11" s="17">
        <v>2400</v>
      </c>
      <c r="T11" s="15">
        <v>1164.24</v>
      </c>
      <c r="U11" s="15">
        <v>190.27</v>
      </c>
      <c r="V11" s="17">
        <v>8.19</v>
      </c>
      <c r="W11" s="15">
        <f t="shared" si="2"/>
        <v>2.0614306328592042</v>
      </c>
      <c r="X11" s="18"/>
    </row>
    <row r="12" spans="2:24" ht="14.25" customHeight="1" x14ac:dyDescent="0.3">
      <c r="B12" s="9">
        <v>2443.65</v>
      </c>
      <c r="C12" s="9">
        <v>8500</v>
      </c>
      <c r="E12" s="17">
        <v>4200</v>
      </c>
      <c r="F12" s="15">
        <v>794.01</v>
      </c>
      <c r="G12" s="16">
        <v>130.71</v>
      </c>
      <c r="H12" s="17">
        <v>8.4</v>
      </c>
      <c r="I12" s="15">
        <f t="shared" si="0"/>
        <v>5.2896059243586357</v>
      </c>
      <c r="J12" s="18"/>
      <c r="K12" s="16"/>
      <c r="L12" s="17">
        <v>3150</v>
      </c>
      <c r="M12" s="15">
        <v>747.62</v>
      </c>
      <c r="N12" s="15">
        <v>112.8</v>
      </c>
      <c r="O12" s="17">
        <v>8.7899999999999991</v>
      </c>
      <c r="P12" s="15">
        <f t="shared" si="1"/>
        <v>4.2133704288274796</v>
      </c>
      <c r="Q12" s="18"/>
      <c r="R12" s="16"/>
      <c r="S12" s="17">
        <v>2100</v>
      </c>
      <c r="T12" s="15">
        <v>1070.04</v>
      </c>
      <c r="U12" s="15">
        <v>184.95</v>
      </c>
      <c r="V12" s="17">
        <v>7.7</v>
      </c>
      <c r="W12" s="15">
        <f t="shared" si="2"/>
        <v>1.96254345631939</v>
      </c>
      <c r="X12" s="18"/>
    </row>
    <row r="13" spans="2:24" ht="14.25" customHeight="1" x14ac:dyDescent="0.3">
      <c r="B13" s="9">
        <v>2817.26</v>
      </c>
      <c r="C13" s="9">
        <v>3000</v>
      </c>
      <c r="E13" s="17">
        <v>3600</v>
      </c>
      <c r="F13" s="15">
        <v>711.56</v>
      </c>
      <c r="G13" s="16">
        <v>124.33</v>
      </c>
      <c r="H13" s="17">
        <v>7.64</v>
      </c>
      <c r="I13" s="15">
        <f t="shared" si="0"/>
        <v>5.0593063128899889</v>
      </c>
      <c r="J13" s="18"/>
      <c r="K13" s="16"/>
      <c r="L13" s="17">
        <v>2700</v>
      </c>
      <c r="M13" s="15">
        <v>685.48</v>
      </c>
      <c r="N13" s="15">
        <v>109.17</v>
      </c>
      <c r="O13" s="17">
        <v>8.2200000000000006</v>
      </c>
      <c r="P13" s="15">
        <f t="shared" si="1"/>
        <v>3.9388457723055375</v>
      </c>
      <c r="Q13" s="18"/>
      <c r="R13" s="16"/>
      <c r="S13" s="17">
        <v>1800</v>
      </c>
      <c r="T13" s="15">
        <v>964.04</v>
      </c>
      <c r="U13" s="15">
        <v>179.83</v>
      </c>
      <c r="V13" s="17">
        <v>7.1</v>
      </c>
      <c r="W13" s="15">
        <f t="shared" si="2"/>
        <v>1.8671424422223144</v>
      </c>
      <c r="X13" s="18"/>
    </row>
    <row r="14" spans="2:24" ht="14.25" customHeight="1" x14ac:dyDescent="0.3">
      <c r="B14" s="9">
        <v>3223.1</v>
      </c>
      <c r="C14" s="9">
        <v>3000</v>
      </c>
      <c r="E14" s="17">
        <v>3000</v>
      </c>
      <c r="F14" s="15">
        <v>624.12</v>
      </c>
      <c r="G14" s="16">
        <v>118.85</v>
      </c>
      <c r="H14" s="17">
        <v>6.99</v>
      </c>
      <c r="I14" s="15">
        <f t="shared" si="0"/>
        <v>4.8067679292443763</v>
      </c>
      <c r="J14" s="18"/>
      <c r="K14" s="16"/>
      <c r="L14" s="17">
        <v>2250</v>
      </c>
      <c r="M14" s="15">
        <v>615.79</v>
      </c>
      <c r="N14" s="15">
        <v>105.64</v>
      </c>
      <c r="O14" s="17">
        <v>7.58</v>
      </c>
      <c r="P14" s="15">
        <f t="shared" si="1"/>
        <v>3.6538430309033925</v>
      </c>
      <c r="Q14" s="18"/>
      <c r="R14" s="16"/>
      <c r="S14" s="17">
        <v>1500</v>
      </c>
      <c r="T14" s="15">
        <v>862.81</v>
      </c>
      <c r="U14" s="15">
        <v>173.73</v>
      </c>
      <c r="V14" s="17">
        <v>6.56</v>
      </c>
      <c r="W14" s="15">
        <f t="shared" si="2"/>
        <v>1.7385055806029139</v>
      </c>
      <c r="X14" s="18"/>
    </row>
    <row r="15" spans="2:24" ht="14.25" customHeight="1" x14ac:dyDescent="0.3">
      <c r="B15" s="19" t="s">
        <v>12</v>
      </c>
      <c r="C15" s="9">
        <v>5062.5</v>
      </c>
      <c r="E15" s="17">
        <v>2400</v>
      </c>
      <c r="F15" s="15">
        <v>535.80999999999995</v>
      </c>
      <c r="G15" s="16">
        <v>112.92</v>
      </c>
      <c r="H15" s="17">
        <v>6.12</v>
      </c>
      <c r="I15" s="15">
        <f t="shared" si="0"/>
        <v>4.4791997163173516</v>
      </c>
      <c r="J15" s="18"/>
      <c r="K15" s="16"/>
      <c r="L15" s="17">
        <v>1800</v>
      </c>
      <c r="M15" s="15">
        <v>543.34</v>
      </c>
      <c r="N15" s="15">
        <v>101.26</v>
      </c>
      <c r="O15" s="17">
        <v>6.86</v>
      </c>
      <c r="P15" s="15">
        <f t="shared" si="1"/>
        <v>3.312842787205065</v>
      </c>
      <c r="Q15" s="18"/>
      <c r="R15" s="16"/>
      <c r="S15" s="17">
        <v>1200</v>
      </c>
      <c r="T15" s="15">
        <v>745.91</v>
      </c>
      <c r="U15" s="15">
        <v>167.03</v>
      </c>
      <c r="V15" s="17">
        <v>5.86</v>
      </c>
      <c r="W15" s="15">
        <f t="shared" si="2"/>
        <v>1.6087731763885724</v>
      </c>
      <c r="X15" s="18"/>
    </row>
    <row r="16" spans="2:24" ht="14.25" customHeight="1" x14ac:dyDescent="0.3">
      <c r="E16" s="17">
        <v>1800</v>
      </c>
      <c r="F16" s="15">
        <v>437.6</v>
      </c>
      <c r="G16" s="16">
        <v>106.03</v>
      </c>
      <c r="H16" s="17">
        <v>5.31</v>
      </c>
      <c r="I16" s="15">
        <f t="shared" si="0"/>
        <v>4.1133455210237662</v>
      </c>
      <c r="J16" s="18"/>
      <c r="K16" s="16"/>
      <c r="L16" s="17">
        <v>1350</v>
      </c>
      <c r="M16" s="15">
        <v>460.84</v>
      </c>
      <c r="N16" s="15">
        <v>96.35</v>
      </c>
      <c r="O16" s="17">
        <v>6.08</v>
      </c>
      <c r="P16" s="15">
        <f t="shared" si="1"/>
        <v>2.9294332089228368</v>
      </c>
      <c r="Q16" s="18"/>
      <c r="R16" s="16"/>
      <c r="S16" s="17">
        <v>900</v>
      </c>
      <c r="T16" s="15">
        <v>623.54</v>
      </c>
      <c r="U16" s="15">
        <v>155.21</v>
      </c>
      <c r="V16" s="17">
        <v>5.09</v>
      </c>
      <c r="W16" s="15">
        <f t="shared" si="2"/>
        <v>1.4433717163293454</v>
      </c>
      <c r="X16" s="18"/>
    </row>
    <row r="17" spans="2:24" ht="14.25" customHeight="1" x14ac:dyDescent="0.3">
      <c r="E17" s="17">
        <v>1200</v>
      </c>
      <c r="F17" s="15">
        <v>333.74</v>
      </c>
      <c r="G17" s="16">
        <v>97.89</v>
      </c>
      <c r="H17" s="17">
        <v>4.3</v>
      </c>
      <c r="I17" s="15">
        <f t="shared" si="0"/>
        <v>3.5956133517109126</v>
      </c>
      <c r="J17" s="18"/>
      <c r="K17" s="16"/>
      <c r="L17" s="17">
        <v>900</v>
      </c>
      <c r="M17" s="15">
        <v>373.47</v>
      </c>
      <c r="N17" s="15">
        <v>90.48</v>
      </c>
      <c r="O17" s="17">
        <v>5.1100000000000003</v>
      </c>
      <c r="P17" s="15">
        <f t="shared" si="1"/>
        <v>2.4098321150293196</v>
      </c>
      <c r="Q17" s="18"/>
      <c r="R17" s="16"/>
      <c r="S17" s="17">
        <v>600</v>
      </c>
      <c r="T17" s="15">
        <v>487.93</v>
      </c>
      <c r="U17" s="15">
        <v>145.36000000000001</v>
      </c>
      <c r="V17" s="17">
        <v>4.24</v>
      </c>
      <c r="W17" s="15">
        <f t="shared" si="2"/>
        <v>1.2296845859037158</v>
      </c>
      <c r="X17" s="18"/>
    </row>
    <row r="18" spans="2:24" ht="14.25" customHeight="1" x14ac:dyDescent="0.3">
      <c r="B18" s="20">
        <v>0</v>
      </c>
      <c r="E18" s="21">
        <v>600</v>
      </c>
      <c r="F18" s="22">
        <v>207.79</v>
      </c>
      <c r="G18" s="23">
        <v>87.71</v>
      </c>
      <c r="H18" s="21">
        <v>2.99</v>
      </c>
      <c r="I18" s="22">
        <f t="shared" si="0"/>
        <v>2.8875306800134752</v>
      </c>
      <c r="J18" s="18"/>
      <c r="K18" s="16"/>
      <c r="L18" s="21">
        <v>450</v>
      </c>
      <c r="M18" s="22">
        <v>267.77999999999997</v>
      </c>
      <c r="N18" s="23">
        <v>83</v>
      </c>
      <c r="O18" s="21">
        <v>3.86</v>
      </c>
      <c r="P18" s="22">
        <f t="shared" si="1"/>
        <v>1.6804839793860633</v>
      </c>
      <c r="Q18" s="18"/>
      <c r="R18" s="16"/>
      <c r="S18" s="21">
        <v>300</v>
      </c>
      <c r="T18" s="22">
        <v>331.55</v>
      </c>
      <c r="U18" s="23">
        <v>132.76</v>
      </c>
      <c r="V18" s="21">
        <v>3.05</v>
      </c>
      <c r="W18" s="22">
        <f t="shared" si="2"/>
        <v>0.90484089880862617</v>
      </c>
      <c r="X18" s="18"/>
    </row>
    <row r="19" spans="2:24" ht="14.25" customHeight="1" x14ac:dyDescent="0.3">
      <c r="B19" s="20">
        <v>0</v>
      </c>
    </row>
    <row r="20" spans="2:24" ht="14.25" customHeight="1" x14ac:dyDescent="0.3">
      <c r="B20" s="20">
        <v>0</v>
      </c>
    </row>
    <row r="21" spans="2:24" ht="14.25" customHeight="1" x14ac:dyDescent="0.3">
      <c r="B21" s="20">
        <v>0</v>
      </c>
      <c r="E21" s="3" t="s">
        <v>2</v>
      </c>
      <c r="F21" s="4">
        <v>453</v>
      </c>
      <c r="K21" s="5"/>
      <c r="L21" s="3" t="s">
        <v>2</v>
      </c>
      <c r="M21" s="4">
        <v>453</v>
      </c>
      <c r="R21" s="5"/>
      <c r="S21" s="3" t="s">
        <v>2</v>
      </c>
      <c r="T21" s="4">
        <v>453</v>
      </c>
    </row>
    <row r="22" spans="2:24" ht="14.25" customHeight="1" x14ac:dyDescent="0.3">
      <c r="B22" s="20">
        <v>0</v>
      </c>
      <c r="E22" s="8" t="s">
        <v>5</v>
      </c>
      <c r="F22" s="4">
        <v>1587.67</v>
      </c>
      <c r="K22" s="5"/>
      <c r="L22" s="8" t="s">
        <v>5</v>
      </c>
      <c r="M22" s="4">
        <v>2058.98</v>
      </c>
      <c r="R22" s="5"/>
      <c r="S22" s="8" t="s">
        <v>5</v>
      </c>
      <c r="T22" s="4">
        <v>2443.65</v>
      </c>
    </row>
    <row r="23" spans="2:24" ht="14.25" customHeight="1" x14ac:dyDescent="0.3">
      <c r="B23" s="20">
        <v>0</v>
      </c>
    </row>
    <row r="24" spans="2:24" ht="14.25" customHeight="1" x14ac:dyDescent="0.3">
      <c r="B24" s="20">
        <v>0</v>
      </c>
      <c r="E24" s="10" t="s">
        <v>6</v>
      </c>
      <c r="F24" s="8" t="s">
        <v>7</v>
      </c>
      <c r="G24" s="11" t="s">
        <v>8</v>
      </c>
      <c r="H24" s="8" t="s">
        <v>9</v>
      </c>
      <c r="I24" s="12" t="s">
        <v>10</v>
      </c>
      <c r="J24" s="13"/>
      <c r="K24" s="5"/>
      <c r="L24" s="10" t="s">
        <v>6</v>
      </c>
      <c r="M24" s="8" t="s">
        <v>7</v>
      </c>
      <c r="N24" s="11" t="s">
        <v>8</v>
      </c>
      <c r="O24" s="8" t="s">
        <v>9</v>
      </c>
      <c r="P24" s="12" t="s">
        <v>10</v>
      </c>
      <c r="Q24" s="13"/>
      <c r="R24" s="5"/>
      <c r="S24" s="10" t="s">
        <v>6</v>
      </c>
      <c r="T24" s="8" t="s">
        <v>7</v>
      </c>
      <c r="U24" s="11" t="s">
        <v>8</v>
      </c>
      <c r="V24" s="8" t="s">
        <v>9</v>
      </c>
      <c r="W24" s="12" t="s">
        <v>10</v>
      </c>
      <c r="X24" s="13"/>
    </row>
    <row r="25" spans="2:24" ht="14.25" customHeight="1" x14ac:dyDescent="0.3">
      <c r="B25" s="4">
        <f>SUM(B18:B24)</f>
        <v>0</v>
      </c>
      <c r="C25" s="4" t="s">
        <v>13</v>
      </c>
      <c r="E25" s="14">
        <v>3000</v>
      </c>
      <c r="F25" s="15">
        <v>948.51</v>
      </c>
      <c r="G25" s="4">
        <v>209.81</v>
      </c>
      <c r="H25" s="17">
        <v>10.039999999999999</v>
      </c>
      <c r="I25" s="15">
        <f t="shared" ref="I25:I34" si="3">E25/F25</f>
        <v>3.1628554258784831</v>
      </c>
      <c r="J25" s="18"/>
      <c r="K25" s="16"/>
      <c r="L25" s="14">
        <v>9500</v>
      </c>
      <c r="M25" s="15">
        <v>2499.81</v>
      </c>
      <c r="N25" s="15">
        <v>211.27</v>
      </c>
      <c r="O25" s="17">
        <v>17.22</v>
      </c>
      <c r="P25" s="15">
        <f t="shared" ref="P25:P34" si="4">L25/M25</f>
        <v>3.8002888219504682</v>
      </c>
      <c r="Q25" s="18"/>
      <c r="R25" s="16"/>
      <c r="S25" s="14">
        <v>8500</v>
      </c>
      <c r="T25" s="15">
        <v>3732.96</v>
      </c>
      <c r="U25" s="15">
        <v>283.74</v>
      </c>
      <c r="V25" s="17">
        <v>19.14</v>
      </c>
      <c r="W25" s="15">
        <f t="shared" ref="W25:W34" si="5">S25/T25</f>
        <v>2.2770134156272768</v>
      </c>
      <c r="X25" s="18"/>
    </row>
    <row r="26" spans="2:24" ht="14.25" customHeight="1" x14ac:dyDescent="0.3">
      <c r="E26" s="17">
        <v>2700</v>
      </c>
      <c r="F26" s="15">
        <v>855.51</v>
      </c>
      <c r="G26" s="4">
        <v>152.41999999999999</v>
      </c>
      <c r="H26" s="17">
        <v>9.49</v>
      </c>
      <c r="I26" s="15">
        <f t="shared" si="3"/>
        <v>3.1560122032471858</v>
      </c>
      <c r="J26" s="18"/>
      <c r="K26" s="16"/>
      <c r="L26" s="17">
        <v>8500</v>
      </c>
      <c r="M26" s="15">
        <v>2360.5700000000002</v>
      </c>
      <c r="N26" s="15">
        <v>207.62</v>
      </c>
      <c r="O26" s="17">
        <v>16.38</v>
      </c>
      <c r="P26" s="15">
        <f t="shared" si="4"/>
        <v>3.6008252244161367</v>
      </c>
      <c r="Q26" s="18"/>
      <c r="R26" s="16"/>
      <c r="S26" s="17">
        <v>7600</v>
      </c>
      <c r="T26" s="15">
        <v>3541.16</v>
      </c>
      <c r="U26" s="15">
        <v>271.3</v>
      </c>
      <c r="V26" s="17">
        <v>18.5</v>
      </c>
      <c r="W26" s="15">
        <f t="shared" si="5"/>
        <v>2.1461893842695616</v>
      </c>
      <c r="X26" s="18"/>
    </row>
    <row r="27" spans="2:24" ht="14.25" customHeight="1" x14ac:dyDescent="0.3">
      <c r="B27" s="4">
        <v>0</v>
      </c>
      <c r="E27" s="17">
        <v>2400</v>
      </c>
      <c r="F27" s="15">
        <v>785.86</v>
      </c>
      <c r="G27" s="16">
        <v>148.5</v>
      </c>
      <c r="H27" s="17">
        <v>9.09</v>
      </c>
      <c r="I27" s="15">
        <f t="shared" si="3"/>
        <v>3.0539790802433004</v>
      </c>
      <c r="J27" s="18"/>
      <c r="K27" s="16"/>
      <c r="L27" s="17">
        <v>7500</v>
      </c>
      <c r="M27" s="15">
        <v>2204.2399999999998</v>
      </c>
      <c r="N27" s="15">
        <v>203.28</v>
      </c>
      <c r="O27" s="17">
        <v>15.55</v>
      </c>
      <c r="P27" s="15">
        <f t="shared" si="4"/>
        <v>3.4025332994592246</v>
      </c>
      <c r="Q27" s="18"/>
      <c r="R27" s="16"/>
      <c r="S27" s="17">
        <v>6700</v>
      </c>
      <c r="T27" s="15">
        <v>3312.04</v>
      </c>
      <c r="U27" s="15">
        <v>267.54000000000002</v>
      </c>
      <c r="V27" s="17">
        <v>17.73</v>
      </c>
      <c r="W27" s="15">
        <f t="shared" si="5"/>
        <v>2.0229224284730862</v>
      </c>
      <c r="X27" s="18"/>
    </row>
    <row r="28" spans="2:24" ht="14.25" customHeight="1" x14ac:dyDescent="0.3">
      <c r="B28" s="4">
        <v>0</v>
      </c>
      <c r="E28" s="17">
        <v>2100</v>
      </c>
      <c r="F28" s="15">
        <v>706.45</v>
      </c>
      <c r="G28" s="16">
        <v>144.54</v>
      </c>
      <c r="H28" s="17">
        <v>8.5500000000000007</v>
      </c>
      <c r="I28" s="15">
        <f t="shared" si="3"/>
        <v>2.9726095265057682</v>
      </c>
      <c r="J28" s="18"/>
      <c r="K28" s="16"/>
      <c r="L28" s="17">
        <v>6500</v>
      </c>
      <c r="M28" s="15">
        <v>2042.29</v>
      </c>
      <c r="N28" s="15">
        <v>198.2</v>
      </c>
      <c r="O28" s="17">
        <v>14.87</v>
      </c>
      <c r="P28" s="15">
        <f t="shared" si="4"/>
        <v>3.1827017710511241</v>
      </c>
      <c r="Q28" s="18"/>
      <c r="R28" s="16"/>
      <c r="S28" s="17">
        <v>5800</v>
      </c>
      <c r="T28" s="15">
        <v>3081.33</v>
      </c>
      <c r="U28" s="15">
        <v>262.04000000000002</v>
      </c>
      <c r="V28" s="17">
        <v>16.829999999999998</v>
      </c>
      <c r="W28" s="15">
        <f t="shared" si="5"/>
        <v>1.8823040699957487</v>
      </c>
      <c r="X28" s="18"/>
    </row>
    <row r="29" spans="2:24" ht="14.25" customHeight="1" x14ac:dyDescent="0.3">
      <c r="B29" s="4">
        <v>0</v>
      </c>
      <c r="E29" s="17">
        <v>1800</v>
      </c>
      <c r="F29" s="15">
        <v>630.53</v>
      </c>
      <c r="G29" s="16">
        <v>136.62</v>
      </c>
      <c r="H29" s="17">
        <v>8.07</v>
      </c>
      <c r="I29" s="15">
        <f t="shared" si="3"/>
        <v>2.854741249425087</v>
      </c>
      <c r="J29" s="18"/>
      <c r="K29" s="16"/>
      <c r="L29" s="17">
        <v>5500</v>
      </c>
      <c r="M29" s="15">
        <v>1835.54</v>
      </c>
      <c r="N29" s="15">
        <v>193.33</v>
      </c>
      <c r="O29" s="17">
        <v>13.84</v>
      </c>
      <c r="P29" s="15">
        <f t="shared" si="4"/>
        <v>2.9963934319055974</v>
      </c>
      <c r="Q29" s="18"/>
      <c r="R29" s="16"/>
      <c r="S29" s="17">
        <v>4900</v>
      </c>
      <c r="T29" s="15">
        <v>2828.83</v>
      </c>
      <c r="U29" s="15">
        <v>255.1</v>
      </c>
      <c r="V29" s="17">
        <v>15.87</v>
      </c>
      <c r="W29" s="15">
        <f t="shared" si="5"/>
        <v>1.732164887957212</v>
      </c>
      <c r="X29" s="18"/>
    </row>
    <row r="30" spans="2:24" ht="14.25" customHeight="1" x14ac:dyDescent="0.3">
      <c r="B30" s="4">
        <v>0</v>
      </c>
      <c r="E30" s="17">
        <v>1500</v>
      </c>
      <c r="F30" s="15">
        <v>551.05999999999995</v>
      </c>
      <c r="G30" s="16">
        <v>127.71</v>
      </c>
      <c r="H30" s="17">
        <v>7.34</v>
      </c>
      <c r="I30" s="15">
        <f t="shared" si="3"/>
        <v>2.7220266395673796</v>
      </c>
      <c r="J30" s="18"/>
      <c r="K30" s="16"/>
      <c r="L30" s="17">
        <v>4500</v>
      </c>
      <c r="M30" s="15">
        <v>1628.32</v>
      </c>
      <c r="N30" s="15">
        <v>187.04</v>
      </c>
      <c r="O30" s="17">
        <v>12.82</v>
      </c>
      <c r="P30" s="15">
        <f t="shared" si="4"/>
        <v>2.7635845534047361</v>
      </c>
      <c r="Q30" s="18"/>
      <c r="R30" s="16"/>
      <c r="S30" s="17">
        <v>4000</v>
      </c>
      <c r="T30" s="15">
        <v>2548.9899999999998</v>
      </c>
      <c r="U30" s="15">
        <v>245.08</v>
      </c>
      <c r="V30" s="17">
        <v>14.65</v>
      </c>
      <c r="W30" s="15">
        <f t="shared" si="5"/>
        <v>1.5692489966614229</v>
      </c>
      <c r="X30" s="18"/>
    </row>
    <row r="31" spans="2:24" ht="14.25" customHeight="1" x14ac:dyDescent="0.3">
      <c r="B31" s="4">
        <v>0</v>
      </c>
      <c r="E31" s="17">
        <v>1200</v>
      </c>
      <c r="F31" s="15">
        <v>470.01</v>
      </c>
      <c r="G31" s="16">
        <v>118.14</v>
      </c>
      <c r="H31" s="17">
        <v>6.8</v>
      </c>
      <c r="I31" s="15">
        <f t="shared" si="3"/>
        <v>2.5531371672943131</v>
      </c>
      <c r="J31" s="18"/>
      <c r="K31" s="16"/>
      <c r="L31" s="17">
        <v>3500</v>
      </c>
      <c r="M31" s="15">
        <v>1401.84</v>
      </c>
      <c r="N31" s="15">
        <v>177.08</v>
      </c>
      <c r="O31" s="17">
        <v>11.62</v>
      </c>
      <c r="P31" s="15">
        <f t="shared" si="4"/>
        <v>2.4967185984135138</v>
      </c>
      <c r="Q31" s="18"/>
      <c r="R31" s="16"/>
      <c r="S31" s="17">
        <v>3100</v>
      </c>
      <c r="T31" s="15">
        <v>2260.7600000000002</v>
      </c>
      <c r="U31" s="15">
        <v>236.61</v>
      </c>
      <c r="V31" s="17">
        <v>13.47</v>
      </c>
      <c r="W31" s="15">
        <f t="shared" si="5"/>
        <v>1.3712202975990373</v>
      </c>
      <c r="X31" s="18"/>
    </row>
    <row r="32" spans="2:24" ht="14.25" customHeight="1" x14ac:dyDescent="0.3">
      <c r="E32" s="17">
        <v>900</v>
      </c>
      <c r="F32" s="15">
        <v>384.12</v>
      </c>
      <c r="G32" s="16">
        <v>107.42</v>
      </c>
      <c r="H32" s="17">
        <v>6.08</v>
      </c>
      <c r="I32" s="15">
        <f t="shared" si="3"/>
        <v>2.3430178069353325</v>
      </c>
      <c r="J32" s="18"/>
      <c r="K32" s="16"/>
      <c r="L32" s="17">
        <v>2500</v>
      </c>
      <c r="M32" s="15">
        <v>1139.48</v>
      </c>
      <c r="N32" s="15">
        <v>161.65</v>
      </c>
      <c r="O32" s="17">
        <v>10</v>
      </c>
      <c r="P32" s="15">
        <f t="shared" si="4"/>
        <v>2.1939832204163303</v>
      </c>
      <c r="Q32" s="18"/>
      <c r="R32" s="16"/>
      <c r="S32" s="17">
        <v>2200</v>
      </c>
      <c r="T32" s="15">
        <v>1896.79</v>
      </c>
      <c r="U32" s="15">
        <v>222.66</v>
      </c>
      <c r="V32" s="17">
        <v>11.85</v>
      </c>
      <c r="W32" s="15">
        <f t="shared" si="5"/>
        <v>1.1598542801258969</v>
      </c>
      <c r="X32" s="18"/>
    </row>
    <row r="33" spans="2:24" ht="14.25" customHeight="1" x14ac:dyDescent="0.3">
      <c r="B33" s="4">
        <v>0</v>
      </c>
      <c r="E33" s="17">
        <v>600</v>
      </c>
      <c r="F33" s="15">
        <v>296.02</v>
      </c>
      <c r="G33" s="16">
        <v>94.38</v>
      </c>
      <c r="H33" s="17">
        <v>5.15</v>
      </c>
      <c r="I33" s="15">
        <f t="shared" si="3"/>
        <v>2.0268900749949328</v>
      </c>
      <c r="J33" s="18"/>
      <c r="K33" s="16"/>
      <c r="L33" s="17">
        <v>1500</v>
      </c>
      <c r="M33" s="15">
        <v>851.11</v>
      </c>
      <c r="N33" s="15">
        <v>143.58000000000001</v>
      </c>
      <c r="O33" s="17">
        <v>8.1999999999999993</v>
      </c>
      <c r="P33" s="15">
        <f t="shared" si="4"/>
        <v>1.7624043895618662</v>
      </c>
      <c r="Q33" s="18"/>
      <c r="R33" s="16"/>
      <c r="S33" s="17">
        <v>1300</v>
      </c>
      <c r="T33" s="15">
        <v>1493.38</v>
      </c>
      <c r="U33" s="15">
        <v>203.23</v>
      </c>
      <c r="V33" s="17">
        <v>9.98</v>
      </c>
      <c r="W33" s="15">
        <f t="shared" si="5"/>
        <v>0.87050851089474879</v>
      </c>
      <c r="X33" s="18"/>
    </row>
    <row r="34" spans="2:24" ht="14.25" customHeight="1" x14ac:dyDescent="0.3">
      <c r="B34" s="4">
        <f>SUM(B27:B33)</f>
        <v>0</v>
      </c>
      <c r="C34" s="4" t="s">
        <v>14</v>
      </c>
      <c r="E34" s="21">
        <v>300</v>
      </c>
      <c r="F34" s="22">
        <v>198.77</v>
      </c>
      <c r="G34" s="23">
        <v>77.3</v>
      </c>
      <c r="H34" s="21">
        <v>3.96</v>
      </c>
      <c r="I34" s="22">
        <f t="shared" si="3"/>
        <v>1.509282084821653</v>
      </c>
      <c r="J34" s="18"/>
      <c r="K34" s="16"/>
      <c r="L34" s="21">
        <v>500</v>
      </c>
      <c r="M34" s="22">
        <v>490.53</v>
      </c>
      <c r="N34" s="23">
        <v>119</v>
      </c>
      <c r="O34" s="21">
        <v>5.38</v>
      </c>
      <c r="P34" s="22">
        <f t="shared" si="4"/>
        <v>1.0193056489919068</v>
      </c>
      <c r="Q34" s="18"/>
      <c r="R34" s="16"/>
      <c r="S34" s="21">
        <v>400</v>
      </c>
      <c r="T34" s="22">
        <v>954.32</v>
      </c>
      <c r="U34" s="23">
        <v>173.59</v>
      </c>
      <c r="V34" s="21">
        <v>7.14</v>
      </c>
      <c r="W34" s="22">
        <f t="shared" si="5"/>
        <v>0.41914661748679688</v>
      </c>
      <c r="X34" s="18"/>
    </row>
    <row r="35" spans="2:24" ht="14.25" customHeight="1" x14ac:dyDescent="0.25"/>
    <row r="36" spans="2:24" ht="14.25" customHeight="1" x14ac:dyDescent="0.25"/>
    <row r="37" spans="2:24" ht="14.25" customHeight="1" x14ac:dyDescent="0.3">
      <c r="E37" s="3" t="s">
        <v>2</v>
      </c>
      <c r="F37" s="4">
        <v>453</v>
      </c>
      <c r="K37" s="5"/>
      <c r="L37" s="3" t="s">
        <v>2</v>
      </c>
      <c r="M37" s="4">
        <v>453</v>
      </c>
    </row>
    <row r="38" spans="2:24" ht="14.25" customHeight="1" x14ac:dyDescent="0.3">
      <c r="E38" s="8" t="s">
        <v>5</v>
      </c>
      <c r="F38" s="4">
        <v>2817.26</v>
      </c>
      <c r="K38" s="5"/>
      <c r="L38" s="8" t="s">
        <v>5</v>
      </c>
      <c r="M38" s="4">
        <v>3223.1</v>
      </c>
    </row>
    <row r="39" spans="2:24" ht="14.25" customHeight="1" x14ac:dyDescent="0.25"/>
    <row r="40" spans="2:24" ht="14.25" customHeight="1" x14ac:dyDescent="0.3">
      <c r="E40" s="10" t="s">
        <v>6</v>
      </c>
      <c r="F40" s="8" t="s">
        <v>7</v>
      </c>
      <c r="G40" s="11" t="s">
        <v>8</v>
      </c>
      <c r="H40" s="8" t="s">
        <v>9</v>
      </c>
      <c r="I40" s="12" t="s">
        <v>10</v>
      </c>
      <c r="J40" s="13"/>
      <c r="K40" s="5"/>
      <c r="L40" s="10" t="s">
        <v>6</v>
      </c>
      <c r="M40" s="8" t="s">
        <v>7</v>
      </c>
      <c r="N40" s="11" t="s">
        <v>8</v>
      </c>
      <c r="O40" s="8" t="s">
        <v>9</v>
      </c>
      <c r="P40" s="12" t="s">
        <v>10</v>
      </c>
      <c r="Q40" s="13"/>
      <c r="S40" s="24" t="s">
        <v>11</v>
      </c>
    </row>
    <row r="41" spans="2:24" ht="14.25" customHeight="1" x14ac:dyDescent="0.3">
      <c r="E41" s="14">
        <v>3000</v>
      </c>
      <c r="F41" s="15">
        <v>2561.6799999999998</v>
      </c>
      <c r="G41" s="4">
        <v>257.58</v>
      </c>
      <c r="H41" s="17">
        <v>15.56</v>
      </c>
      <c r="I41" s="15">
        <f t="shared" ref="I41:I50" si="6">E41/F41</f>
        <v>1.1711064613847164</v>
      </c>
      <c r="J41" s="18"/>
      <c r="K41" s="16"/>
      <c r="L41" s="14">
        <v>3000</v>
      </c>
      <c r="M41" s="15">
        <v>1991.86</v>
      </c>
      <c r="N41" s="15">
        <v>214.79</v>
      </c>
      <c r="O41" s="17">
        <v>16.29</v>
      </c>
      <c r="P41" s="15">
        <f t="shared" ref="P41:P50" si="7">L41/M41</f>
        <v>1.5061299488919904</v>
      </c>
      <c r="Q41" s="18"/>
      <c r="S41" s="4">
        <v>1</v>
      </c>
    </row>
    <row r="42" spans="2:24" ht="14.25" customHeight="1" x14ac:dyDescent="0.3">
      <c r="E42" s="17">
        <v>2700</v>
      </c>
      <c r="F42" s="15">
        <v>2428.23</v>
      </c>
      <c r="G42" s="4">
        <v>255.33</v>
      </c>
      <c r="H42" s="17">
        <v>15.03</v>
      </c>
      <c r="I42" s="15">
        <f t="shared" si="6"/>
        <v>1.111921028897592</v>
      </c>
      <c r="J42" s="18"/>
      <c r="K42" s="16"/>
      <c r="L42" s="17">
        <v>2700</v>
      </c>
      <c r="M42" s="15">
        <v>1879.14</v>
      </c>
      <c r="N42" s="15">
        <v>186.83</v>
      </c>
      <c r="O42" s="17">
        <v>15.66</v>
      </c>
      <c r="P42" s="15">
        <f t="shared" si="7"/>
        <v>1.4368274849133114</v>
      </c>
      <c r="Q42" s="18"/>
      <c r="S42" s="4">
        <v>0.93117010816125867</v>
      </c>
    </row>
    <row r="43" spans="2:24" ht="14.25" customHeight="1" x14ac:dyDescent="0.3">
      <c r="E43" s="17">
        <v>2400</v>
      </c>
      <c r="F43" s="15">
        <v>2294</v>
      </c>
      <c r="G43" s="4">
        <v>239.58</v>
      </c>
      <c r="H43" s="17">
        <v>14.43</v>
      </c>
      <c r="I43" s="15">
        <f t="shared" si="6"/>
        <v>1.046207497820401</v>
      </c>
      <c r="J43" s="18"/>
      <c r="K43" s="16"/>
      <c r="L43" s="17">
        <v>2400</v>
      </c>
      <c r="M43" s="15">
        <v>1801.67</v>
      </c>
      <c r="N43" s="15">
        <v>183.36</v>
      </c>
      <c r="O43" s="17">
        <v>15.22</v>
      </c>
      <c r="P43" s="15">
        <f t="shared" si="7"/>
        <v>1.3320974429279502</v>
      </c>
      <c r="Q43" s="18"/>
      <c r="S43" s="4">
        <v>0.88102261553589001</v>
      </c>
    </row>
    <row r="44" spans="2:24" ht="14.25" customHeight="1" x14ac:dyDescent="0.3">
      <c r="E44" s="17">
        <v>2100</v>
      </c>
      <c r="F44" s="15">
        <v>2174.6999999999998</v>
      </c>
      <c r="G44" s="4">
        <v>233.96</v>
      </c>
      <c r="H44" s="17">
        <v>13.97</v>
      </c>
      <c r="I44" s="15">
        <f t="shared" si="6"/>
        <v>0.96565043454269561</v>
      </c>
      <c r="J44" s="18"/>
      <c r="K44" s="16"/>
      <c r="L44" s="17">
        <v>2100</v>
      </c>
      <c r="M44" s="15">
        <v>1695.38</v>
      </c>
      <c r="N44" s="15">
        <v>179.16</v>
      </c>
      <c r="O44" s="17">
        <v>14.64</v>
      </c>
      <c r="P44" s="15">
        <f t="shared" si="7"/>
        <v>1.2386603593294718</v>
      </c>
      <c r="Q44" s="18"/>
      <c r="S44" s="4">
        <v>0.82595870206489674</v>
      </c>
    </row>
    <row r="45" spans="2:24" ht="14.25" customHeight="1" x14ac:dyDescent="0.3">
      <c r="E45" s="17">
        <v>1800</v>
      </c>
      <c r="F45" s="15">
        <v>2041.59</v>
      </c>
      <c r="G45" s="4">
        <v>227.21</v>
      </c>
      <c r="H45" s="17">
        <v>13.33</v>
      </c>
      <c r="I45" s="15">
        <f t="shared" si="6"/>
        <v>0.88166576051019063</v>
      </c>
      <c r="J45" s="18"/>
      <c r="K45" s="16"/>
      <c r="L45" s="17">
        <v>1800</v>
      </c>
      <c r="M45" s="15">
        <v>1588.1</v>
      </c>
      <c r="N45" s="15">
        <v>174.7</v>
      </c>
      <c r="O45" s="17">
        <v>14.01</v>
      </c>
      <c r="P45" s="15">
        <f t="shared" si="7"/>
        <v>1.1334298847679618</v>
      </c>
      <c r="Q45" s="18"/>
      <c r="S45" s="4">
        <v>0.75122910521140607</v>
      </c>
    </row>
    <row r="46" spans="2:24" ht="14.25" customHeight="1" x14ac:dyDescent="0.3">
      <c r="E46" s="17">
        <v>1500</v>
      </c>
      <c r="F46" s="15">
        <v>1889.2</v>
      </c>
      <c r="G46" s="4">
        <v>220.71</v>
      </c>
      <c r="H46" s="17">
        <v>12.71</v>
      </c>
      <c r="I46" s="15">
        <f t="shared" si="6"/>
        <v>0.7939868727503705</v>
      </c>
      <c r="J46" s="18"/>
      <c r="K46" s="16"/>
      <c r="L46" s="17">
        <v>1500</v>
      </c>
      <c r="M46" s="15">
        <v>1479.66</v>
      </c>
      <c r="N46" s="15">
        <v>170</v>
      </c>
      <c r="O46" s="17">
        <v>13.39</v>
      </c>
      <c r="P46" s="15">
        <f t="shared" si="7"/>
        <v>1.0137464012002757</v>
      </c>
      <c r="Q46" s="18"/>
      <c r="S46" s="4">
        <v>0.68731563421828912</v>
      </c>
    </row>
    <row r="47" spans="2:24" ht="14.25" customHeight="1" x14ac:dyDescent="0.3">
      <c r="E47" s="17">
        <v>1200</v>
      </c>
      <c r="F47" s="15">
        <v>1741.36</v>
      </c>
      <c r="G47" s="4">
        <v>213.9</v>
      </c>
      <c r="H47" s="17">
        <v>12</v>
      </c>
      <c r="I47" s="15">
        <f t="shared" si="6"/>
        <v>0.68911655257959303</v>
      </c>
      <c r="J47" s="18"/>
      <c r="K47" s="16"/>
      <c r="L47" s="17">
        <v>1200</v>
      </c>
      <c r="M47" s="15">
        <v>1361.27</v>
      </c>
      <c r="N47" s="15">
        <v>164.8</v>
      </c>
      <c r="O47" s="17">
        <v>12.67</v>
      </c>
      <c r="P47" s="15">
        <f t="shared" si="7"/>
        <v>0.88152974795595296</v>
      </c>
      <c r="Q47" s="18"/>
      <c r="S47" s="4">
        <v>0.60176991150442483</v>
      </c>
    </row>
    <row r="48" spans="2:24" ht="14.25" customHeight="1" x14ac:dyDescent="0.3">
      <c r="E48" s="17">
        <v>900</v>
      </c>
      <c r="F48" s="15">
        <v>1563.69</v>
      </c>
      <c r="G48" s="4">
        <v>204.72</v>
      </c>
      <c r="H48" s="17">
        <v>11.15</v>
      </c>
      <c r="I48" s="15">
        <f t="shared" si="6"/>
        <v>0.5755616522456497</v>
      </c>
      <c r="J48" s="18"/>
      <c r="K48" s="16"/>
      <c r="L48" s="17">
        <v>900</v>
      </c>
      <c r="M48" s="15">
        <v>1220.1300000000001</v>
      </c>
      <c r="N48" s="15">
        <v>158.36000000000001</v>
      </c>
      <c r="O48" s="17">
        <v>11.85</v>
      </c>
      <c r="P48" s="15">
        <f t="shared" si="7"/>
        <v>0.7376263185070443</v>
      </c>
      <c r="Q48" s="18"/>
      <c r="S48" s="4">
        <v>0.52212389380530966</v>
      </c>
    </row>
    <row r="49" spans="5:19" ht="14.25" customHeight="1" x14ac:dyDescent="0.3">
      <c r="E49" s="17">
        <v>600</v>
      </c>
      <c r="F49" s="15">
        <v>1363.08</v>
      </c>
      <c r="G49" s="4">
        <v>194.76</v>
      </c>
      <c r="H49" s="17">
        <v>10.130000000000001</v>
      </c>
      <c r="I49" s="15">
        <f t="shared" si="6"/>
        <v>0.44017959327405581</v>
      </c>
      <c r="J49" s="18"/>
      <c r="K49" s="16"/>
      <c r="L49" s="17">
        <v>600</v>
      </c>
      <c r="M49" s="15">
        <v>1061.8499999999999</v>
      </c>
      <c r="N49" s="15">
        <v>151.03</v>
      </c>
      <c r="O49" s="17">
        <v>10.83</v>
      </c>
      <c r="P49" s="15">
        <f t="shared" si="7"/>
        <v>0.56505156095493714</v>
      </c>
      <c r="Q49" s="18"/>
      <c r="S49" s="4">
        <v>0.42281219272369713</v>
      </c>
    </row>
    <row r="50" spans="5:19" ht="14.25" customHeight="1" x14ac:dyDescent="0.3">
      <c r="E50" s="21">
        <v>300</v>
      </c>
      <c r="F50" s="22">
        <v>1114</v>
      </c>
      <c r="G50" s="23">
        <v>181.65</v>
      </c>
      <c r="H50" s="21">
        <v>8.89</v>
      </c>
      <c r="I50" s="22">
        <f t="shared" si="6"/>
        <v>0.26929982046678635</v>
      </c>
      <c r="J50" s="18"/>
      <c r="K50" s="16"/>
      <c r="L50" s="21">
        <v>300</v>
      </c>
      <c r="M50" s="22">
        <v>877.37</v>
      </c>
      <c r="N50" s="23">
        <v>141.57</v>
      </c>
      <c r="O50" s="21">
        <v>9.5299999999999994</v>
      </c>
      <c r="P50" s="22">
        <f t="shared" si="7"/>
        <v>0.3419309983245381</v>
      </c>
      <c r="Q50" s="18"/>
      <c r="S50" s="4">
        <v>0.29400196656833827</v>
      </c>
    </row>
    <row r="51" spans="5:19" ht="14.25" customHeight="1" x14ac:dyDescent="0.3">
      <c r="S51" s="4">
        <v>1</v>
      </c>
    </row>
    <row r="52" spans="5:19" ht="14.25" customHeight="1" x14ac:dyDescent="0.3">
      <c r="S52" s="4">
        <v>0.94117647058823539</v>
      </c>
    </row>
    <row r="53" spans="5:19" ht="14.25" customHeight="1" x14ac:dyDescent="0.3">
      <c r="S53" s="4">
        <v>0.89971070395371266</v>
      </c>
    </row>
    <row r="54" spans="5:19" ht="14.25" customHeight="1" x14ac:dyDescent="0.3">
      <c r="S54" s="4">
        <v>0.84763741562198647</v>
      </c>
    </row>
    <row r="55" spans="5:19" ht="14.25" customHeight="1" x14ac:dyDescent="0.3">
      <c r="S55" s="4">
        <v>0.79267116682738681</v>
      </c>
    </row>
    <row r="56" spans="5:19" ht="14.25" customHeight="1" x14ac:dyDescent="0.3">
      <c r="S56" s="4">
        <v>0.73095467695274841</v>
      </c>
    </row>
    <row r="57" spans="5:19" ht="14.25" customHeight="1" x14ac:dyDescent="0.3">
      <c r="S57" s="4">
        <v>0.66152362584378022</v>
      </c>
    </row>
    <row r="58" spans="5:19" ht="14.25" customHeight="1" x14ac:dyDescent="0.3">
      <c r="S58" s="4">
        <v>0.58630665380906466</v>
      </c>
    </row>
    <row r="59" spans="5:19" ht="14.25" customHeight="1" x14ac:dyDescent="0.3">
      <c r="S59" s="4">
        <v>0.4927675988428159</v>
      </c>
    </row>
    <row r="60" spans="5:19" ht="14.25" customHeight="1" x14ac:dyDescent="0.3">
      <c r="S60" s="4">
        <v>0.37222757955641272</v>
      </c>
    </row>
    <row r="61" spans="5:19" ht="14.25" customHeight="1" x14ac:dyDescent="0.3">
      <c r="S61" s="4">
        <v>1</v>
      </c>
    </row>
    <row r="62" spans="5:19" ht="14.25" customHeight="1" x14ac:dyDescent="0.3">
      <c r="S62" s="4">
        <v>0.94846491228070184</v>
      </c>
    </row>
    <row r="63" spans="5:19" ht="14.25" customHeight="1" x14ac:dyDescent="0.3">
      <c r="S63" s="4">
        <v>0.89802631578947367</v>
      </c>
    </row>
    <row r="64" spans="5:19" ht="14.25" customHeight="1" x14ac:dyDescent="0.3">
      <c r="S64" s="4">
        <v>0.84429824561403521</v>
      </c>
    </row>
    <row r="65" spans="19:19" ht="14.25" customHeight="1" x14ac:dyDescent="0.3">
      <c r="S65" s="4">
        <v>0.77850877192982459</v>
      </c>
    </row>
    <row r="66" spans="19:19" ht="14.25" customHeight="1" x14ac:dyDescent="0.3">
      <c r="S66" s="4">
        <v>0.7192982456140351</v>
      </c>
    </row>
    <row r="67" spans="19:19" ht="14.25" customHeight="1" x14ac:dyDescent="0.3">
      <c r="S67" s="4">
        <v>0.64254385964912286</v>
      </c>
    </row>
    <row r="68" spans="19:19" ht="14.25" customHeight="1" x14ac:dyDescent="0.3">
      <c r="S68" s="4">
        <v>0.55811403508771928</v>
      </c>
    </row>
    <row r="69" spans="19:19" ht="14.25" customHeight="1" x14ac:dyDescent="0.3">
      <c r="S69" s="4">
        <v>0.46491228070175444</v>
      </c>
    </row>
    <row r="70" spans="19:19" ht="14.25" customHeight="1" x14ac:dyDescent="0.3">
      <c r="S70" s="4">
        <v>0.33442982456140352</v>
      </c>
    </row>
    <row r="71" spans="19:19" ht="14.25" customHeight="1" x14ac:dyDescent="0.3">
      <c r="S71" s="4">
        <v>1</v>
      </c>
    </row>
    <row r="72" spans="19:19" ht="14.25" customHeight="1" x14ac:dyDescent="0.3">
      <c r="S72" s="4">
        <v>0.94521912350597614</v>
      </c>
    </row>
    <row r="73" spans="19:19" ht="14.25" customHeight="1" x14ac:dyDescent="0.3">
      <c r="S73" s="4">
        <v>0.90537848605577698</v>
      </c>
    </row>
    <row r="74" spans="19:19" ht="14.25" customHeight="1" x14ac:dyDescent="0.3">
      <c r="S74" s="4">
        <v>0.8515936254980081</v>
      </c>
    </row>
    <row r="75" spans="19:19" ht="14.25" customHeight="1" x14ac:dyDescent="0.3">
      <c r="S75" s="4">
        <v>0.80378486055776899</v>
      </c>
    </row>
    <row r="76" spans="19:19" ht="14.25" customHeight="1" x14ac:dyDescent="0.3">
      <c r="S76" s="4">
        <v>0.7310756972111554</v>
      </c>
    </row>
    <row r="77" spans="19:19" ht="14.25" customHeight="1" x14ac:dyDescent="0.3">
      <c r="S77" s="4">
        <v>0.67729083665338652</v>
      </c>
    </row>
    <row r="78" spans="19:19" ht="14.25" customHeight="1" x14ac:dyDescent="0.3">
      <c r="S78" s="4">
        <v>0.60557768924302791</v>
      </c>
    </row>
    <row r="79" spans="19:19" ht="14.25" customHeight="1" x14ac:dyDescent="0.3">
      <c r="S79" s="4">
        <v>0.51294820717131484</v>
      </c>
    </row>
    <row r="80" spans="19:19" ht="14.25" customHeight="1" x14ac:dyDescent="0.3">
      <c r="S80" s="4">
        <v>0.39442231075697215</v>
      </c>
    </row>
    <row r="81" spans="19:19" ht="14.25" customHeight="1" x14ac:dyDescent="0.3">
      <c r="S81" s="4">
        <v>1</v>
      </c>
    </row>
    <row r="82" spans="19:19" ht="14.25" customHeight="1" x14ac:dyDescent="0.3">
      <c r="S82" s="4">
        <v>0.95121951219512191</v>
      </c>
    </row>
    <row r="83" spans="19:19" ht="14.25" customHeight="1" x14ac:dyDescent="0.3">
      <c r="S83" s="4">
        <v>0.90301974448315925</v>
      </c>
    </row>
    <row r="84" spans="19:19" ht="14.25" customHeight="1" x14ac:dyDescent="0.3">
      <c r="S84" s="4">
        <v>0.86353077816492452</v>
      </c>
    </row>
    <row r="85" spans="19:19" ht="14.25" customHeight="1" x14ac:dyDescent="0.3">
      <c r="S85" s="4">
        <v>0.80371660859465743</v>
      </c>
    </row>
    <row r="86" spans="19:19" ht="14.25" customHeight="1" x14ac:dyDescent="0.3">
      <c r="S86" s="4">
        <v>0.74448315911730556</v>
      </c>
    </row>
    <row r="87" spans="19:19" ht="14.25" customHeight="1" x14ac:dyDescent="0.3">
      <c r="S87" s="4">
        <v>0.67479674796747968</v>
      </c>
    </row>
    <row r="88" spans="19:19" ht="14.25" customHeight="1" x14ac:dyDescent="0.3">
      <c r="S88" s="4">
        <v>0.58072009291521487</v>
      </c>
    </row>
    <row r="89" spans="19:19" ht="14.25" customHeight="1" x14ac:dyDescent="0.3">
      <c r="S89" s="4">
        <v>0.47619047619047616</v>
      </c>
    </row>
    <row r="90" spans="19:19" ht="14.25" customHeight="1" x14ac:dyDescent="0.3">
      <c r="S90" s="4">
        <v>0.31242740998838558</v>
      </c>
    </row>
    <row r="91" spans="19:19" ht="14.25" customHeight="1" x14ac:dyDescent="0.3">
      <c r="S91" s="4">
        <v>1</v>
      </c>
    </row>
    <row r="92" spans="19:19" ht="14.25" customHeight="1" x14ac:dyDescent="0.3">
      <c r="S92" s="4">
        <v>0.96656217345872519</v>
      </c>
    </row>
    <row r="93" spans="19:19" ht="14.25" customHeight="1" x14ac:dyDescent="0.3">
      <c r="S93" s="4">
        <v>0.92633228840125392</v>
      </c>
    </row>
    <row r="94" spans="19:19" ht="14.25" customHeight="1" x14ac:dyDescent="0.3">
      <c r="S94" s="4">
        <v>0.87931034482758608</v>
      </c>
    </row>
    <row r="95" spans="19:19" ht="14.25" customHeight="1" x14ac:dyDescent="0.3">
      <c r="S95" s="4">
        <v>0.82915360501567392</v>
      </c>
    </row>
    <row r="96" spans="19:19" ht="14.25" customHeight="1" x14ac:dyDescent="0.3">
      <c r="S96" s="4">
        <v>0.76541274817136884</v>
      </c>
    </row>
    <row r="97" spans="19:19" ht="14.25" customHeight="1" x14ac:dyDescent="0.3">
      <c r="S97" s="4">
        <v>0.70376175548589348</v>
      </c>
    </row>
    <row r="98" spans="19:19" ht="14.25" customHeight="1" x14ac:dyDescent="0.3">
      <c r="S98" s="4">
        <v>0.61912225705329149</v>
      </c>
    </row>
    <row r="99" spans="19:19" ht="14.25" customHeight="1" x14ac:dyDescent="0.3">
      <c r="S99" s="4">
        <v>0.5214211076280042</v>
      </c>
    </row>
    <row r="100" spans="19:19" ht="14.25" customHeight="1" x14ac:dyDescent="0.3">
      <c r="S100" s="4">
        <v>0.37304075235109713</v>
      </c>
    </row>
    <row r="101" spans="19:19" ht="14.25" customHeight="1" x14ac:dyDescent="0.3">
      <c r="S101" s="4">
        <v>1</v>
      </c>
    </row>
    <row r="102" spans="19:19" ht="14.25" customHeight="1" x14ac:dyDescent="0.3">
      <c r="S102" s="4">
        <v>0.96593830334190223</v>
      </c>
    </row>
    <row r="103" spans="19:19" ht="14.25" customHeight="1" x14ac:dyDescent="0.3">
      <c r="S103" s="4">
        <v>0.92737789203084831</v>
      </c>
    </row>
    <row r="104" spans="19:19" ht="14.25" customHeight="1" x14ac:dyDescent="0.3">
      <c r="S104" s="4">
        <v>0.8978149100257069</v>
      </c>
    </row>
    <row r="105" spans="19:19" ht="14.25" customHeight="1" x14ac:dyDescent="0.3">
      <c r="S105" s="4">
        <v>0.85668380462724936</v>
      </c>
    </row>
    <row r="106" spans="19:19" ht="14.25" customHeight="1" x14ac:dyDescent="0.3">
      <c r="S106" s="4">
        <v>0.81683804627249357</v>
      </c>
    </row>
    <row r="107" spans="19:19" ht="14.25" customHeight="1" x14ac:dyDescent="0.3">
      <c r="S107" s="4">
        <v>0.77120822622107965</v>
      </c>
    </row>
    <row r="108" spans="19:19" ht="14.25" customHeight="1" x14ac:dyDescent="0.3">
      <c r="S108" s="4">
        <v>0.71658097686375322</v>
      </c>
    </row>
    <row r="109" spans="19:19" ht="14.25" customHeight="1" x14ac:dyDescent="0.3">
      <c r="S109" s="4">
        <v>0.65102827763496152</v>
      </c>
    </row>
    <row r="110" spans="19:19" ht="14.25" customHeight="1" x14ac:dyDescent="0.3">
      <c r="S110" s="4">
        <v>0.57133676092544994</v>
      </c>
    </row>
    <row r="111" spans="19:19" ht="14.25" customHeight="1" x14ac:dyDescent="0.3">
      <c r="S111" s="4">
        <v>1</v>
      </c>
    </row>
    <row r="112" spans="19:19" ht="14.25" customHeight="1" x14ac:dyDescent="0.3">
      <c r="S112" s="4">
        <v>0.96132596685082883</v>
      </c>
    </row>
    <row r="113" spans="18:19" ht="14.25" customHeight="1" x14ac:dyDescent="0.3">
      <c r="S113" s="4">
        <v>0.93431553100061393</v>
      </c>
    </row>
    <row r="114" spans="18:19" ht="14.25" customHeight="1" x14ac:dyDescent="0.3">
      <c r="S114" s="4">
        <v>0.89871086556169433</v>
      </c>
    </row>
    <row r="115" spans="18:19" ht="14.25" customHeight="1" x14ac:dyDescent="0.3">
      <c r="S115" s="4">
        <v>0.86003683241252304</v>
      </c>
    </row>
    <row r="116" spans="18:19" ht="14.25" customHeight="1" x14ac:dyDescent="0.3">
      <c r="S116" s="4">
        <v>0.82197667280540221</v>
      </c>
    </row>
    <row r="117" spans="18:19" ht="14.25" customHeight="1" x14ac:dyDescent="0.3">
      <c r="S117" s="4">
        <v>0.77777777777777779</v>
      </c>
    </row>
    <row r="118" spans="18:19" ht="14.25" customHeight="1" x14ac:dyDescent="0.3">
      <c r="S118" s="4">
        <v>0.72744014732965012</v>
      </c>
    </row>
    <row r="119" spans="18:19" ht="14.25" customHeight="1" x14ac:dyDescent="0.3">
      <c r="S119" s="4">
        <v>0.66482504604051573</v>
      </c>
    </row>
    <row r="120" spans="18:19" ht="14.25" customHeight="1" x14ac:dyDescent="0.3">
      <c r="S120" s="4">
        <v>0.58502148557397171</v>
      </c>
    </row>
    <row r="121" spans="18:19" ht="14.25" customHeight="1" x14ac:dyDescent="0.3">
      <c r="R121" s="25" t="s">
        <v>15</v>
      </c>
      <c r="S121" s="4">
        <f>STDEV(S41:S120)</f>
        <v>0.19256703007329493</v>
      </c>
    </row>
    <row r="122" spans="18:19" ht="14.25" customHeight="1" x14ac:dyDescent="0.25"/>
    <row r="123" spans="18:19" ht="14.25" customHeight="1" x14ac:dyDescent="0.25"/>
    <row r="124" spans="18:19" ht="14.25" customHeight="1" x14ac:dyDescent="0.25"/>
    <row r="125" spans="18:19" ht="14.25" customHeight="1" x14ac:dyDescent="0.25"/>
    <row r="126" spans="18:19" ht="14.25" customHeight="1" x14ac:dyDescent="0.25"/>
    <row r="127" spans="18:19" ht="14.25" customHeight="1" x14ac:dyDescent="0.25"/>
    <row r="128" spans="18:19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H16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H7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5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H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453 - Big Branch River</vt:lpstr>
      <vt:lpstr>Dishcarge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2020-08-02T02:49:04Z</dcterms:created>
  <dcterms:modified xsi:type="dcterms:W3CDTF">2021-07-15T14:05:55Z</dcterms:modified>
</cp:coreProperties>
</file>