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JOURNAL\Power\"/>
    </mc:Choice>
  </mc:AlternateContent>
  <bookViews>
    <workbookView xWindow="0" yWindow="0" windowWidth="19368" windowHeight="8760" firstSheet="1" activeTab="4"/>
  </bookViews>
  <sheets>
    <sheet name="Site 1270 - Initial Data" sheetId="1" r:id="rId1"/>
    <sheet name="Discharge vs Area" sheetId="2" r:id="rId2"/>
    <sheet name="Discharge vs Width" sheetId="3" r:id="rId3"/>
    <sheet name="Discharge vs Depth" sheetId="4" r:id="rId4"/>
    <sheet name="Discharge vs Velocity" sheetId="5" r:id="rId5"/>
  </sheets>
  <calcPr calcId="162913"/>
  <extLst>
    <ext uri="GoogleSheetsCustomDataVersion1">
      <go:sheetsCustomData xmlns:go="http://customooxmlschemas.google.com/" r:id="rId9" roundtripDataSignature="AMtx7mife0h0G6sCpyM43RYsWivvENU1eQ=="/>
    </ext>
  </extLst>
</workbook>
</file>

<file path=xl/calcChain.xml><?xml version="1.0" encoding="utf-8"?>
<calcChain xmlns="http://schemas.openxmlformats.org/spreadsheetml/2006/main">
  <c r="R137" i="1" l="1"/>
  <c r="O66" i="1"/>
  <c r="I66" i="1"/>
  <c r="O65" i="1"/>
  <c r="I65" i="1"/>
  <c r="O64" i="1"/>
  <c r="I64" i="1"/>
  <c r="O63" i="1"/>
  <c r="I63" i="1"/>
  <c r="O62" i="1"/>
  <c r="I62" i="1"/>
  <c r="O61" i="1"/>
  <c r="I61" i="1"/>
  <c r="O60" i="1"/>
  <c r="I60" i="1"/>
  <c r="O59" i="1"/>
  <c r="I59" i="1"/>
  <c r="O58" i="1"/>
  <c r="I58" i="1"/>
  <c r="O57" i="1"/>
  <c r="I57" i="1"/>
  <c r="U50" i="1"/>
  <c r="O50" i="1"/>
  <c r="I50" i="1"/>
  <c r="U49" i="1"/>
  <c r="O49" i="1"/>
  <c r="I49" i="1"/>
  <c r="U48" i="1"/>
  <c r="O48" i="1"/>
  <c r="I48" i="1"/>
  <c r="U47" i="1"/>
  <c r="O47" i="1"/>
  <c r="I47" i="1"/>
  <c r="U46" i="1"/>
  <c r="O46" i="1"/>
  <c r="I46" i="1"/>
  <c r="U45" i="1"/>
  <c r="O45" i="1"/>
  <c r="I45" i="1"/>
  <c r="U44" i="1"/>
  <c r="O44" i="1"/>
  <c r="I44" i="1"/>
  <c r="U43" i="1"/>
  <c r="O43" i="1"/>
  <c r="I43" i="1"/>
  <c r="U42" i="1"/>
  <c r="O42" i="1"/>
  <c r="I42" i="1"/>
  <c r="U41" i="1"/>
  <c r="O41" i="1"/>
  <c r="I41" i="1"/>
  <c r="U34" i="1"/>
  <c r="O34" i="1"/>
  <c r="I34" i="1"/>
  <c r="U33" i="1"/>
  <c r="O33" i="1"/>
  <c r="I33" i="1"/>
  <c r="U32" i="1"/>
  <c r="O32" i="1"/>
  <c r="I32" i="1"/>
  <c r="U31" i="1"/>
  <c r="O31" i="1"/>
  <c r="I31" i="1"/>
  <c r="U30" i="1"/>
  <c r="O30" i="1"/>
  <c r="I30" i="1"/>
  <c r="U29" i="1"/>
  <c r="O29" i="1"/>
  <c r="I29" i="1"/>
  <c r="U28" i="1"/>
  <c r="O28" i="1"/>
  <c r="I28" i="1"/>
  <c r="U27" i="1"/>
  <c r="O27" i="1"/>
  <c r="I27" i="1"/>
  <c r="U26" i="1"/>
  <c r="O26" i="1"/>
  <c r="I26" i="1"/>
  <c r="U25" i="1"/>
  <c r="O25" i="1"/>
  <c r="I25" i="1"/>
  <c r="U18" i="1"/>
  <c r="O18" i="1"/>
  <c r="I18" i="1"/>
  <c r="U17" i="1"/>
  <c r="O17" i="1"/>
  <c r="I17" i="1"/>
  <c r="U16" i="1"/>
  <c r="O16" i="1"/>
  <c r="I16" i="1"/>
  <c r="U15" i="1"/>
  <c r="O15" i="1"/>
  <c r="I15" i="1"/>
  <c r="U14" i="1"/>
  <c r="O14" i="1"/>
  <c r="I14" i="1"/>
  <c r="U13" i="1"/>
  <c r="O13" i="1"/>
  <c r="I13" i="1"/>
  <c r="U12" i="1"/>
  <c r="O12" i="1"/>
  <c r="I12" i="1"/>
  <c r="U11" i="1"/>
  <c r="O11" i="1"/>
  <c r="I11" i="1"/>
  <c r="U10" i="1"/>
  <c r="O10" i="1"/>
  <c r="I10" i="1"/>
  <c r="U9" i="1"/>
  <c r="O9" i="1"/>
  <c r="I9" i="1"/>
</calcChain>
</file>

<file path=xl/sharedStrings.xml><?xml version="1.0" encoding="utf-8"?>
<sst xmlns="http://schemas.openxmlformats.org/spreadsheetml/2006/main" count="84" uniqueCount="14">
  <si>
    <t>SITE 1270 - LITTLE PATUXENT</t>
  </si>
  <si>
    <t>Flow</t>
  </si>
  <si>
    <t>Site</t>
  </si>
  <si>
    <t>Cross Sections</t>
  </si>
  <si>
    <t>Q</t>
  </si>
  <si>
    <t>Cross Section</t>
  </si>
  <si>
    <t>Stream Discharge (m^3/s)</t>
  </si>
  <si>
    <t>Area (m^2)</t>
  </si>
  <si>
    <t>Width (m)</t>
  </si>
  <si>
    <t>Depth (m)</t>
  </si>
  <si>
    <t>Velocity (m/s)</t>
  </si>
  <si>
    <t>H*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</si>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</sst>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FF0000"/>
      <name val="Calibri"/>
    </font>
    <font>
      <sz val="11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2" fillId="3" borderId="2" xfId="0" applyFont="1" applyFill="1" applyBorder="1"/>
    <xf numFmtId="0" fontId="3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wrapText="1"/>
    </xf>
    <xf numFmtId="0" fontId="2" fillId="3" borderId="3" xfId="0" applyFont="1" applyFill="1" applyBorder="1"/>
    <xf numFmtId="0" fontId="2" fillId="4" borderId="1" xfId="0" applyFont="1" applyFill="1" applyBorder="1" applyAlignment="1">
      <alignment horizontal="right" wrapText="1"/>
    </xf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4" fillId="0" borderId="0" xfId="0" applyFont="1" applyAlignment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2" fillId="0" borderId="9" xfId="0" applyFont="1" applyBorder="1"/>
    <xf numFmtId="0" fontId="4" fillId="0" borderId="0" xfId="0" applyFont="1"/>
    <xf numFmtId="0" fontId="2" fillId="4" borderId="1" xfId="0" applyFont="1" applyFill="1" applyBorder="1" applyAlignment="1">
      <alignment wrapText="1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>
      <alignment horizontal="right" wrapText="1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(115.69)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42990750610322"/>
                  <c:y val="-6.4909691166652947E-2"/>
                </c:manualLayout>
              </c:layout>
              <c:numFmt formatCode="General" sourceLinked="0"/>
            </c:trendlineLbl>
          </c:trendline>
          <c:xVal>
            <c:numRef>
              <c:f>'Site 1270 - Initial Data'!$E$9:$E$18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'Site 1270 - Initial Data'!$F$9:$F$18</c:f>
              <c:numCache>
                <c:formatCode>General</c:formatCode>
                <c:ptCount val="10"/>
                <c:pt idx="0">
                  <c:v>144.33000000000001</c:v>
                </c:pt>
                <c:pt idx="1">
                  <c:v>134.22</c:v>
                </c:pt>
                <c:pt idx="2">
                  <c:v>124.2</c:v>
                </c:pt>
                <c:pt idx="3">
                  <c:v>113.3</c:v>
                </c:pt>
                <c:pt idx="4">
                  <c:v>101.78</c:v>
                </c:pt>
                <c:pt idx="5">
                  <c:v>89.74</c:v>
                </c:pt>
                <c:pt idx="6">
                  <c:v>77.45</c:v>
                </c:pt>
                <c:pt idx="7">
                  <c:v>63.63</c:v>
                </c:pt>
                <c:pt idx="8">
                  <c:v>48.77</c:v>
                </c:pt>
                <c:pt idx="9">
                  <c:v>31.12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B-41DA-A50A-22F9167D6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771169"/>
        <c:axId val="605848150"/>
      </c:scatterChart>
      <c:valAx>
        <c:axId val="127377116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05848150"/>
        <c:crosses val="autoZero"/>
        <c:crossBetween val="midCat"/>
      </c:valAx>
      <c:valAx>
        <c:axId val="60584815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37711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(956.07)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368809478683874"/>
                  <c:y val="-5.776720618256051E-2"/>
                </c:manualLayout>
              </c:layout>
              <c:numFmt formatCode="General" sourceLinked="0"/>
            </c:trendlineLbl>
          </c:trendline>
          <c:xVal>
            <c:numRef>
              <c:f>'Site 1270 - Initial Data'!$E$41:$E$50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1270 - Initial Data'!$F$41:$F$50</c:f>
              <c:numCache>
                <c:formatCode>General</c:formatCode>
                <c:ptCount val="10"/>
                <c:pt idx="0">
                  <c:v>138.51</c:v>
                </c:pt>
                <c:pt idx="1">
                  <c:v>125.69</c:v>
                </c:pt>
                <c:pt idx="2">
                  <c:v>116.57</c:v>
                </c:pt>
                <c:pt idx="3">
                  <c:v>106.8</c:v>
                </c:pt>
                <c:pt idx="4">
                  <c:v>96.81</c:v>
                </c:pt>
                <c:pt idx="5">
                  <c:v>85.9</c:v>
                </c:pt>
                <c:pt idx="6">
                  <c:v>74.52</c:v>
                </c:pt>
                <c:pt idx="7">
                  <c:v>62.27</c:v>
                </c:pt>
                <c:pt idx="8">
                  <c:v>49.02</c:v>
                </c:pt>
                <c:pt idx="9">
                  <c:v>32.06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A0-42D5-B696-3B0B2CBE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07699"/>
        <c:axId val="1583339548"/>
      </c:scatterChart>
      <c:valAx>
        <c:axId val="48330769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339548"/>
        <c:crosses val="autoZero"/>
        <c:crossBetween val="midCat"/>
      </c:valAx>
      <c:valAx>
        <c:axId val="158333954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330769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(1145.37)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5868916385451821"/>
                  <c:y val="7.2931127511500085E-3"/>
                </c:manualLayout>
              </c:layout>
              <c:numFmt formatCode="General" sourceLinked="0"/>
            </c:trendlineLbl>
          </c:trendline>
          <c:xVal>
            <c:numRef>
              <c:f>'Site 1270 - Initial Data'!$K$57:$K$66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'Site 1270 - Initial Data'!$L$57:$L$66</c:f>
              <c:numCache>
                <c:formatCode>General</c:formatCode>
                <c:ptCount val="10"/>
                <c:pt idx="0">
                  <c:v>35.69</c:v>
                </c:pt>
                <c:pt idx="1">
                  <c:v>33.090000000000003</c:v>
                </c:pt>
                <c:pt idx="2">
                  <c:v>30.49</c:v>
                </c:pt>
                <c:pt idx="3">
                  <c:v>27.78</c:v>
                </c:pt>
                <c:pt idx="4">
                  <c:v>24.89</c:v>
                </c:pt>
                <c:pt idx="5">
                  <c:v>21.58</c:v>
                </c:pt>
                <c:pt idx="6">
                  <c:v>18.21</c:v>
                </c:pt>
                <c:pt idx="7">
                  <c:v>14.22</c:v>
                </c:pt>
                <c:pt idx="8">
                  <c:v>9.8699999999999992</c:v>
                </c:pt>
                <c:pt idx="9">
                  <c:v>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E0-44EC-806F-98E26CEB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164155"/>
        <c:axId val="397738462"/>
      </c:scatterChart>
      <c:valAx>
        <c:axId val="129816415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7738462"/>
        <c:crosses val="autoZero"/>
        <c:crossBetween val="midCat"/>
      </c:valAx>
      <c:valAx>
        <c:axId val="39773846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81641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(115.69)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518226250165119"/>
                  <c:y val="0.31084785133565623"/>
                </c:manualLayout>
              </c:layout>
              <c:numFmt formatCode="General" sourceLinked="0"/>
            </c:trendlineLbl>
          </c:trendline>
          <c:xVal>
            <c:numRef>
              <c:f>'Site 1270 - Initial Data'!$E$9:$E$18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'Site 1270 - Initial Data'!$G$9:$G$18</c:f>
              <c:numCache>
                <c:formatCode>General</c:formatCode>
                <c:ptCount val="10"/>
                <c:pt idx="0">
                  <c:v>56.49</c:v>
                </c:pt>
                <c:pt idx="1">
                  <c:v>55.15</c:v>
                </c:pt>
                <c:pt idx="2">
                  <c:v>53.74</c:v>
                </c:pt>
                <c:pt idx="3">
                  <c:v>52.23</c:v>
                </c:pt>
                <c:pt idx="4">
                  <c:v>50.61</c:v>
                </c:pt>
                <c:pt idx="5">
                  <c:v>48.94</c:v>
                </c:pt>
                <c:pt idx="6">
                  <c:v>46.97</c:v>
                </c:pt>
                <c:pt idx="7">
                  <c:v>44.82</c:v>
                </c:pt>
                <c:pt idx="8">
                  <c:v>42.27</c:v>
                </c:pt>
                <c:pt idx="9">
                  <c:v>39.03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E4-4C9A-A9A6-BDBF6CED0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35061"/>
        <c:axId val="1187856816"/>
      </c:scatterChart>
      <c:valAx>
        <c:axId val="163983506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7856816"/>
        <c:crosses val="autoZero"/>
        <c:crossBetween val="midCat"/>
      </c:valAx>
      <c:valAx>
        <c:axId val="118785681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98350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(291.56)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295151567592514"/>
                  <c:y val="0.1110801393728223"/>
                </c:manualLayout>
              </c:layout>
              <c:numFmt formatCode="General" sourceLinked="0"/>
            </c:trendlineLbl>
          </c:trendline>
          <c:xVal>
            <c:numRef>
              <c:f>'Site 1270 - Initial Data'!$K$9:$K$18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Data'!$M$9:$M$18</c:f>
              <c:numCache>
                <c:formatCode>General</c:formatCode>
                <c:ptCount val="10"/>
                <c:pt idx="0">
                  <c:v>88.24</c:v>
                </c:pt>
                <c:pt idx="1">
                  <c:v>79.3</c:v>
                </c:pt>
                <c:pt idx="2">
                  <c:v>75.81</c:v>
                </c:pt>
                <c:pt idx="3">
                  <c:v>73.040000000000006</c:v>
                </c:pt>
                <c:pt idx="4">
                  <c:v>69.97</c:v>
                </c:pt>
                <c:pt idx="5">
                  <c:v>66.84</c:v>
                </c:pt>
                <c:pt idx="6">
                  <c:v>64.02</c:v>
                </c:pt>
                <c:pt idx="7">
                  <c:v>60.52</c:v>
                </c:pt>
                <c:pt idx="8">
                  <c:v>56.65</c:v>
                </c:pt>
                <c:pt idx="9">
                  <c:v>52.05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F-4796-A9A3-9DCEB9629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145564"/>
        <c:axId val="1267946072"/>
      </c:scatterChart>
      <c:valAx>
        <c:axId val="210014556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7946072"/>
        <c:crosses val="autoZero"/>
        <c:crossBetween val="midCat"/>
      </c:valAx>
      <c:valAx>
        <c:axId val="12679460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014556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(386.67)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942205528466497"/>
                  <c:y val="0.12501742160278745"/>
                </c:manualLayout>
              </c:layout>
              <c:numFmt formatCode="General" sourceLinked="0"/>
            </c:trendlineLbl>
          </c:trendline>
          <c:xVal>
            <c:numRef>
              <c:f>'Site 1270 - Initial Data'!$Q$9:$Q$18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1270 - Initial Data'!$S$9:$S$18</c:f>
              <c:numCache>
                <c:formatCode>General</c:formatCode>
                <c:ptCount val="10"/>
                <c:pt idx="0">
                  <c:v>71.63</c:v>
                </c:pt>
                <c:pt idx="1">
                  <c:v>68.569999999999993</c:v>
                </c:pt>
                <c:pt idx="2">
                  <c:v>66.180000000000007</c:v>
                </c:pt>
                <c:pt idx="3">
                  <c:v>64.040000000000006</c:v>
                </c:pt>
                <c:pt idx="4">
                  <c:v>62.33</c:v>
                </c:pt>
                <c:pt idx="5">
                  <c:v>60.55</c:v>
                </c:pt>
                <c:pt idx="6">
                  <c:v>58.78</c:v>
                </c:pt>
                <c:pt idx="7">
                  <c:v>56.58</c:v>
                </c:pt>
                <c:pt idx="8">
                  <c:v>54.11</c:v>
                </c:pt>
                <c:pt idx="9">
                  <c:v>51.1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6-4DAD-8AF4-B7513CE57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05641"/>
        <c:axId val="122947181"/>
      </c:scatterChart>
      <c:valAx>
        <c:axId val="29830564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947181"/>
        <c:crosses val="autoZero"/>
        <c:crossBetween val="midCat"/>
      </c:valAx>
      <c:valAx>
        <c:axId val="12294718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830564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(460.58)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989507055600539"/>
                  <c:y val="7.3914053426248544E-2"/>
                </c:manualLayout>
              </c:layout>
              <c:numFmt formatCode="General" sourceLinked="0"/>
            </c:trendlineLbl>
          </c:trendline>
          <c:xVal>
            <c:numRef>
              <c:f>'Site 1270 - Initial Data'!$E$25:$E$34</c:f>
              <c:numCache>
                <c:formatCode>General</c:formatCode>
                <c:ptCount val="10"/>
                <c:pt idx="0">
                  <c:v>650</c:v>
                </c:pt>
                <c:pt idx="1">
                  <c:v>580</c:v>
                </c:pt>
                <c:pt idx="2">
                  <c:v>510</c:v>
                </c:pt>
                <c:pt idx="3">
                  <c:v>440</c:v>
                </c:pt>
                <c:pt idx="4">
                  <c:v>370</c:v>
                </c:pt>
                <c:pt idx="5">
                  <c:v>300</c:v>
                </c:pt>
                <c:pt idx="6">
                  <c:v>230</c:v>
                </c:pt>
                <c:pt idx="7">
                  <c:v>160</c:v>
                </c:pt>
                <c:pt idx="8">
                  <c:v>90</c:v>
                </c:pt>
                <c:pt idx="9">
                  <c:v>20</c:v>
                </c:pt>
              </c:numCache>
            </c:numRef>
          </c:xVal>
          <c:yVal>
            <c:numRef>
              <c:f>'Site 1270 - Initial Data'!$G$25:$G$34</c:f>
              <c:numCache>
                <c:formatCode>General</c:formatCode>
                <c:ptCount val="10"/>
                <c:pt idx="0">
                  <c:v>85.83</c:v>
                </c:pt>
                <c:pt idx="1">
                  <c:v>84.61</c:v>
                </c:pt>
                <c:pt idx="2">
                  <c:v>83.09</c:v>
                </c:pt>
                <c:pt idx="3">
                  <c:v>80.84</c:v>
                </c:pt>
                <c:pt idx="4">
                  <c:v>78.95</c:v>
                </c:pt>
                <c:pt idx="5">
                  <c:v>77.180000000000007</c:v>
                </c:pt>
                <c:pt idx="6">
                  <c:v>75.23</c:v>
                </c:pt>
                <c:pt idx="7">
                  <c:v>72.98</c:v>
                </c:pt>
                <c:pt idx="8">
                  <c:v>70.540000000000006</c:v>
                </c:pt>
                <c:pt idx="9">
                  <c:v>65.989999999999995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D-4C54-AFEC-DAFFA125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456981"/>
        <c:axId val="1845718091"/>
      </c:scatterChart>
      <c:valAx>
        <c:axId val="190645698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5718091"/>
        <c:crosses val="autoZero"/>
        <c:crossBetween val="midCat"/>
      </c:valAx>
      <c:valAx>
        <c:axId val="184571809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64569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(535.95)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286794547157372"/>
                  <c:y val="-9.7637430737824438E-2"/>
                </c:manualLayout>
              </c:layout>
              <c:numFmt formatCode="General" sourceLinked="0"/>
            </c:trendlineLbl>
          </c:trendline>
          <c:xVal>
            <c:numRef>
              <c:f>'Site 1270 - Initial Data'!$K$25:$K$34</c:f>
              <c:numCache>
                <c:formatCode>General</c:formatCode>
                <c:ptCount val="10"/>
                <c:pt idx="0">
                  <c:v>900</c:v>
                </c:pt>
                <c:pt idx="1">
                  <c:v>805</c:v>
                </c:pt>
                <c:pt idx="2">
                  <c:v>710</c:v>
                </c:pt>
                <c:pt idx="3">
                  <c:v>615</c:v>
                </c:pt>
                <c:pt idx="4">
                  <c:v>520</c:v>
                </c:pt>
                <c:pt idx="5">
                  <c:v>425</c:v>
                </c:pt>
                <c:pt idx="6">
                  <c:v>330</c:v>
                </c:pt>
                <c:pt idx="7">
                  <c:v>235</c:v>
                </c:pt>
                <c:pt idx="8">
                  <c:v>140</c:v>
                </c:pt>
                <c:pt idx="9">
                  <c:v>45</c:v>
                </c:pt>
              </c:numCache>
            </c:numRef>
          </c:xVal>
          <c:yVal>
            <c:numRef>
              <c:f>'Site 1270 - Initial Data'!$M$25:$M$34</c:f>
              <c:numCache>
                <c:formatCode>General</c:formatCode>
                <c:ptCount val="10"/>
                <c:pt idx="0">
                  <c:v>103.9</c:v>
                </c:pt>
                <c:pt idx="1">
                  <c:v>101.49</c:v>
                </c:pt>
                <c:pt idx="2">
                  <c:v>98.7</c:v>
                </c:pt>
                <c:pt idx="3">
                  <c:v>95.61</c:v>
                </c:pt>
                <c:pt idx="4">
                  <c:v>91.85</c:v>
                </c:pt>
                <c:pt idx="5">
                  <c:v>85.97</c:v>
                </c:pt>
                <c:pt idx="6">
                  <c:v>81.22</c:v>
                </c:pt>
                <c:pt idx="7">
                  <c:v>75.95</c:v>
                </c:pt>
                <c:pt idx="8">
                  <c:v>70.3</c:v>
                </c:pt>
                <c:pt idx="9">
                  <c:v>63.97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5E-4954-BD7C-4F3FCFF5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059184"/>
        <c:axId val="428296732"/>
      </c:scatterChart>
      <c:valAx>
        <c:axId val="73705918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8296732"/>
        <c:crosses val="autoZero"/>
        <c:crossBetween val="midCat"/>
      </c:valAx>
      <c:valAx>
        <c:axId val="42829673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705918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(657.14)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132502857274132"/>
                  <c:y val="0.1389547038327526"/>
                </c:manualLayout>
              </c:layout>
              <c:numFmt formatCode="General" sourceLinked="0"/>
            </c:trendlineLbl>
          </c:trendline>
          <c:xVal>
            <c:numRef>
              <c:f>'Site 1270 - Initial Data'!$Q$25:$Q$34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Data'!$S$25:$S$34</c:f>
              <c:numCache>
                <c:formatCode>General</c:formatCode>
                <c:ptCount val="10"/>
                <c:pt idx="0">
                  <c:v>64.87</c:v>
                </c:pt>
                <c:pt idx="1">
                  <c:v>54.44</c:v>
                </c:pt>
                <c:pt idx="2">
                  <c:v>51.95</c:v>
                </c:pt>
                <c:pt idx="3">
                  <c:v>50.49</c:v>
                </c:pt>
                <c:pt idx="4">
                  <c:v>48.83</c:v>
                </c:pt>
                <c:pt idx="5">
                  <c:v>47.03</c:v>
                </c:pt>
                <c:pt idx="6">
                  <c:v>45.13</c:v>
                </c:pt>
                <c:pt idx="7">
                  <c:v>42.79</c:v>
                </c:pt>
                <c:pt idx="8">
                  <c:v>39.96</c:v>
                </c:pt>
                <c:pt idx="9">
                  <c:v>37.380000000000003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6-48A8-AC83-2D0D6083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96044"/>
        <c:axId val="361100548"/>
      </c:scatterChart>
      <c:valAx>
        <c:axId val="182969604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1100548"/>
        <c:crosses val="autoZero"/>
        <c:crossBetween val="midCat"/>
      </c:valAx>
      <c:valAx>
        <c:axId val="36110054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969604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(730.48)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146177570254477"/>
                  <c:y val="0.11572590011614402"/>
                </c:manualLayout>
              </c:layout>
              <c:numFmt formatCode="General" sourceLinked="0"/>
            </c:trendlineLbl>
          </c:trendline>
          <c:xVal>
            <c:numRef>
              <c:f>'Site 1270 - Initial Data'!$E$41:$E$50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1270 - Initial Data'!$G$41:$G$50</c:f>
              <c:numCache>
                <c:formatCode>General</c:formatCode>
                <c:ptCount val="10"/>
                <c:pt idx="0">
                  <c:v>70.489999999999995</c:v>
                </c:pt>
                <c:pt idx="1">
                  <c:v>60.06</c:v>
                </c:pt>
                <c:pt idx="2">
                  <c:v>56.24</c:v>
                </c:pt>
                <c:pt idx="3">
                  <c:v>55.23</c:v>
                </c:pt>
                <c:pt idx="4">
                  <c:v>54.18</c:v>
                </c:pt>
                <c:pt idx="5">
                  <c:v>52.27</c:v>
                </c:pt>
                <c:pt idx="6">
                  <c:v>49.84</c:v>
                </c:pt>
                <c:pt idx="7">
                  <c:v>47</c:v>
                </c:pt>
                <c:pt idx="8">
                  <c:v>45.26</c:v>
                </c:pt>
                <c:pt idx="9">
                  <c:v>43.32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B0-4F52-99CC-8B6DEBFEA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636951"/>
        <c:axId val="464561367"/>
      </c:scatterChart>
      <c:valAx>
        <c:axId val="210863695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4561367"/>
        <c:crosses val="autoZero"/>
        <c:crossBetween val="midCat"/>
      </c:valAx>
      <c:valAx>
        <c:axId val="46456136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863695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(796.8)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160937481933702"/>
                  <c:y val="0.15236111111111111"/>
                </c:manualLayout>
              </c:layout>
              <c:numFmt formatCode="General" sourceLinked="0"/>
            </c:trendlineLbl>
          </c:trendline>
          <c:xVal>
            <c:numRef>
              <c:f>'Site 1270 - Initial Data'!$K$41:$K$50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1270 - Initial Data'!$M$41:$M$50</c:f>
              <c:numCache>
                <c:formatCode>General</c:formatCode>
                <c:ptCount val="10"/>
                <c:pt idx="0">
                  <c:v>70.77</c:v>
                </c:pt>
                <c:pt idx="1">
                  <c:v>61.18</c:v>
                </c:pt>
                <c:pt idx="2">
                  <c:v>58.81</c:v>
                </c:pt>
                <c:pt idx="3">
                  <c:v>56.97</c:v>
                </c:pt>
                <c:pt idx="4">
                  <c:v>54.88</c:v>
                </c:pt>
                <c:pt idx="5">
                  <c:v>52.66</c:v>
                </c:pt>
                <c:pt idx="6">
                  <c:v>47.35</c:v>
                </c:pt>
                <c:pt idx="7">
                  <c:v>41.39</c:v>
                </c:pt>
                <c:pt idx="8">
                  <c:v>38.31</c:v>
                </c:pt>
                <c:pt idx="9">
                  <c:v>34.799999999999997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E-414D-9A4C-A85A86F49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00204"/>
        <c:axId val="1591073651"/>
      </c:scatterChart>
      <c:valAx>
        <c:axId val="159890020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1073651"/>
        <c:crosses val="autoZero"/>
        <c:crossBetween val="midCat"/>
      </c:valAx>
      <c:valAx>
        <c:axId val="159107365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89002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(291.56)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089031634203613"/>
                  <c:y val="-5.0316881121567122E-3"/>
                </c:manualLayout>
              </c:layout>
              <c:numFmt formatCode="General" sourceLinked="0"/>
            </c:trendlineLbl>
          </c:trendline>
          <c:xVal>
            <c:numRef>
              <c:f>'Site 1270 - Initial Data'!$K$9:$K$18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Data'!$L$9:$L$18</c:f>
              <c:numCache>
                <c:formatCode>General</c:formatCode>
                <c:ptCount val="10"/>
                <c:pt idx="0">
                  <c:v>236.02</c:v>
                </c:pt>
                <c:pt idx="1">
                  <c:v>214.11</c:v>
                </c:pt>
                <c:pt idx="2">
                  <c:v>189.66</c:v>
                </c:pt>
                <c:pt idx="3">
                  <c:v>171.66</c:v>
                </c:pt>
                <c:pt idx="4">
                  <c:v>152.63</c:v>
                </c:pt>
                <c:pt idx="5">
                  <c:v>133.63999999999999</c:v>
                </c:pt>
                <c:pt idx="6">
                  <c:v>113.57</c:v>
                </c:pt>
                <c:pt idx="7">
                  <c:v>91.6</c:v>
                </c:pt>
                <c:pt idx="8">
                  <c:v>68.3</c:v>
                </c:pt>
                <c:pt idx="9">
                  <c:v>41.54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F-4489-97E5-48C30D0C9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255332"/>
        <c:axId val="1289278693"/>
      </c:scatterChart>
      <c:valAx>
        <c:axId val="180925533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278693"/>
        <c:crosses val="autoZero"/>
        <c:crossBetween val="midCat"/>
      </c:valAx>
      <c:valAx>
        <c:axId val="128927869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925533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(877.95)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1.001243265644426E-2"/>
                  <c:y val="0.12921296296296297"/>
                </c:manualLayout>
              </c:layout>
              <c:numFmt formatCode="General" sourceLinked="0"/>
            </c:trendlineLbl>
          </c:trendline>
          <c:xVal>
            <c:numRef>
              <c:f>'Site 1270 - Initial Data'!$Q$41:$Q$50</c:f>
              <c:numCache>
                <c:formatCode>General</c:formatCode>
                <c:ptCount val="10"/>
                <c:pt idx="0">
                  <c:v>950</c:v>
                </c:pt>
                <c:pt idx="1">
                  <c:v>850</c:v>
                </c:pt>
                <c:pt idx="2">
                  <c:v>750</c:v>
                </c:pt>
                <c:pt idx="3">
                  <c:v>650</c:v>
                </c:pt>
                <c:pt idx="4">
                  <c:v>550</c:v>
                </c:pt>
                <c:pt idx="5">
                  <c:v>450</c:v>
                </c:pt>
                <c:pt idx="6">
                  <c:v>350</c:v>
                </c:pt>
                <c:pt idx="7">
                  <c:v>250</c:v>
                </c:pt>
                <c:pt idx="8">
                  <c:v>150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Data'!$S$41:$S$50</c:f>
              <c:numCache>
                <c:formatCode>General</c:formatCode>
                <c:ptCount val="10"/>
                <c:pt idx="0">
                  <c:v>77.38</c:v>
                </c:pt>
                <c:pt idx="1">
                  <c:v>75.8</c:v>
                </c:pt>
                <c:pt idx="2">
                  <c:v>74.03</c:v>
                </c:pt>
                <c:pt idx="3">
                  <c:v>72.37</c:v>
                </c:pt>
                <c:pt idx="4">
                  <c:v>70.59</c:v>
                </c:pt>
                <c:pt idx="5">
                  <c:v>68.5</c:v>
                </c:pt>
                <c:pt idx="6">
                  <c:v>65.739999999999995</c:v>
                </c:pt>
                <c:pt idx="7">
                  <c:v>62.36</c:v>
                </c:pt>
                <c:pt idx="8">
                  <c:v>58.37</c:v>
                </c:pt>
                <c:pt idx="9">
                  <c:v>45.67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8B-46E7-8950-86EFB2570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29817"/>
        <c:axId val="59844890"/>
      </c:scatterChart>
      <c:valAx>
        <c:axId val="89362981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844890"/>
        <c:crosses val="autoZero"/>
        <c:crossBetween val="midCat"/>
      </c:valAx>
      <c:valAx>
        <c:axId val="5984489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362981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(956.07)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9.8414606068978269E-2"/>
                  <c:y val="0.14260668973471738"/>
                </c:manualLayout>
              </c:layout>
              <c:numFmt formatCode="General" sourceLinked="0"/>
            </c:trendlineLbl>
          </c:trendline>
          <c:xVal>
            <c:numRef>
              <c:f>'Site 1270 - Initial Data'!$E$57:$E$66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'Site 1270 - Initial Data'!$G$57:$G$66</c:f>
              <c:numCache>
                <c:formatCode>General</c:formatCode>
                <c:ptCount val="10"/>
                <c:pt idx="0">
                  <c:v>83.54</c:v>
                </c:pt>
                <c:pt idx="1">
                  <c:v>69.69</c:v>
                </c:pt>
                <c:pt idx="2">
                  <c:v>64.709999999999994</c:v>
                </c:pt>
                <c:pt idx="3">
                  <c:v>64.2</c:v>
                </c:pt>
                <c:pt idx="4">
                  <c:v>63.8</c:v>
                </c:pt>
                <c:pt idx="5">
                  <c:v>63.23</c:v>
                </c:pt>
                <c:pt idx="6">
                  <c:v>62.71</c:v>
                </c:pt>
                <c:pt idx="7">
                  <c:v>62.08</c:v>
                </c:pt>
                <c:pt idx="8">
                  <c:v>61.51</c:v>
                </c:pt>
                <c:pt idx="9">
                  <c:v>60.73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95-4EFF-8144-546E0DAE3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59928"/>
        <c:axId val="1782842417"/>
      </c:scatterChart>
      <c:valAx>
        <c:axId val="91225992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2842417"/>
        <c:crosses val="autoZero"/>
        <c:crossBetween val="midCat"/>
      </c:valAx>
      <c:valAx>
        <c:axId val="178284241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225992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Width (1145.37)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1.1059003087169171E-2"/>
                  <c:y val="0.26202427821522312"/>
                </c:manualLayout>
              </c:layout>
              <c:numFmt formatCode="General" sourceLinked="0"/>
            </c:trendlineLbl>
          </c:trendline>
          <c:xVal>
            <c:numRef>
              <c:f>'Site 1270 - Initial Data'!$K$57:$K$66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'Site 1270 - Initial Data'!$M$57:$M$66</c:f>
              <c:numCache>
                <c:formatCode>General</c:formatCode>
                <c:ptCount val="10"/>
                <c:pt idx="0">
                  <c:v>38.67</c:v>
                </c:pt>
                <c:pt idx="1">
                  <c:v>38.380000000000003</c:v>
                </c:pt>
                <c:pt idx="2">
                  <c:v>38.049999999999997</c:v>
                </c:pt>
                <c:pt idx="3">
                  <c:v>37.76</c:v>
                </c:pt>
                <c:pt idx="4">
                  <c:v>37.409999999999997</c:v>
                </c:pt>
                <c:pt idx="5">
                  <c:v>37.049999999999997</c:v>
                </c:pt>
                <c:pt idx="6">
                  <c:v>36.659999999999997</c:v>
                </c:pt>
                <c:pt idx="7">
                  <c:v>36.24</c:v>
                </c:pt>
                <c:pt idx="8">
                  <c:v>35.86</c:v>
                </c:pt>
                <c:pt idx="9">
                  <c:v>35.340000000000003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4A-42F7-AC8A-909FBCCD7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301629"/>
        <c:axId val="1299040787"/>
      </c:scatterChart>
      <c:valAx>
        <c:axId val="75030162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99040787"/>
        <c:crosses val="autoZero"/>
        <c:crossBetween val="midCat"/>
      </c:valAx>
      <c:valAx>
        <c:axId val="129904078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Width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5030162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(115.69)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5575102454298481"/>
                  <c:y val="-2.6622193059200935E-2"/>
                </c:manualLayout>
              </c:layout>
              <c:numFmt formatCode="General" sourceLinked="0"/>
            </c:trendlineLbl>
          </c:trendline>
          <c:xVal>
            <c:numRef>
              <c:f>'Site 1270 - Initial Data'!$E$9:$E$18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'Site 1270 - Initial Data'!$H$9:$H$18</c:f>
              <c:numCache>
                <c:formatCode>General</c:formatCode>
                <c:ptCount val="10"/>
                <c:pt idx="0">
                  <c:v>3.32</c:v>
                </c:pt>
                <c:pt idx="1">
                  <c:v>3.15</c:v>
                </c:pt>
                <c:pt idx="2">
                  <c:v>2.96</c:v>
                </c:pt>
                <c:pt idx="3">
                  <c:v>2.76</c:v>
                </c:pt>
                <c:pt idx="4">
                  <c:v>2.5299999999999998</c:v>
                </c:pt>
                <c:pt idx="5">
                  <c:v>2.29</c:v>
                </c:pt>
                <c:pt idx="6">
                  <c:v>2.0299999999999998</c:v>
                </c:pt>
                <c:pt idx="7">
                  <c:v>1.73</c:v>
                </c:pt>
                <c:pt idx="8">
                  <c:v>1.38</c:v>
                </c:pt>
                <c:pt idx="9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A4-4D42-88A6-09C946A2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44031"/>
        <c:axId val="1587383698"/>
      </c:scatterChart>
      <c:valAx>
        <c:axId val="12764403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7383698"/>
        <c:crosses val="autoZero"/>
        <c:crossBetween val="midCat"/>
      </c:valAx>
      <c:valAx>
        <c:axId val="158738369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64403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(291.56)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130690161527166"/>
                  <c:y val="6.5276684164479445E-2"/>
                </c:manualLayout>
              </c:layout>
              <c:numFmt formatCode="General" sourceLinked="0"/>
            </c:trendlineLbl>
          </c:trendline>
          <c:xVal>
            <c:numRef>
              <c:f>'Site 1270 - Initial Data'!$K$9:$K$18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Data'!$N$9:$N$18</c:f>
              <c:numCache>
                <c:formatCode>General</c:formatCode>
                <c:ptCount val="10"/>
                <c:pt idx="0">
                  <c:v>4.0199999999999996</c:v>
                </c:pt>
                <c:pt idx="1">
                  <c:v>3.75</c:v>
                </c:pt>
                <c:pt idx="2">
                  <c:v>3.45</c:v>
                </c:pt>
                <c:pt idx="3">
                  <c:v>3.19</c:v>
                </c:pt>
                <c:pt idx="4">
                  <c:v>2.93</c:v>
                </c:pt>
                <c:pt idx="5">
                  <c:v>2.65</c:v>
                </c:pt>
                <c:pt idx="6">
                  <c:v>2.34</c:v>
                </c:pt>
                <c:pt idx="7">
                  <c:v>2</c:v>
                </c:pt>
                <c:pt idx="8">
                  <c:v>1.59</c:v>
                </c:pt>
                <c:pt idx="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F-4406-8DA2-46BD403A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95886"/>
        <c:axId val="157942672"/>
      </c:scatterChart>
      <c:valAx>
        <c:axId val="28599588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942672"/>
        <c:crosses val="autoZero"/>
        <c:crossBetween val="midCat"/>
      </c:valAx>
      <c:valAx>
        <c:axId val="15794267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599588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(386.67)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106068978219823"/>
                  <c:y val="4.7780694079906677E-2"/>
                </c:manualLayout>
              </c:layout>
              <c:numFmt formatCode="General" sourceLinked="0"/>
            </c:trendlineLbl>
          </c:trendline>
          <c:xVal>
            <c:numRef>
              <c:f>'Site 1270 - Initial Data'!$Q$9:$Q$18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1270 - Initial Data'!$T$9:$T$18</c:f>
              <c:numCache>
                <c:formatCode>General</c:formatCode>
                <c:ptCount val="10"/>
                <c:pt idx="0">
                  <c:v>4.32</c:v>
                </c:pt>
                <c:pt idx="1">
                  <c:v>4.09</c:v>
                </c:pt>
                <c:pt idx="2">
                  <c:v>3.68</c:v>
                </c:pt>
                <c:pt idx="3">
                  <c:v>3.37</c:v>
                </c:pt>
                <c:pt idx="4">
                  <c:v>3.09</c:v>
                </c:pt>
                <c:pt idx="5">
                  <c:v>2.78</c:v>
                </c:pt>
                <c:pt idx="6">
                  <c:v>2.44</c:v>
                </c:pt>
                <c:pt idx="7">
                  <c:v>2.0699999999999998</c:v>
                </c:pt>
                <c:pt idx="8">
                  <c:v>1.64</c:v>
                </c:pt>
                <c:pt idx="9">
                  <c:v>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6-482C-A5E9-F6595CAF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97949"/>
        <c:axId val="977017148"/>
      </c:scatterChart>
      <c:valAx>
        <c:axId val="95979794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7017148"/>
        <c:crosses val="autoZero"/>
        <c:crossBetween val="midCat"/>
      </c:valAx>
      <c:valAx>
        <c:axId val="977017148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979794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(460.58)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828912833264268"/>
                  <c:y val="2.3133566637503645E-3"/>
                </c:manualLayout>
              </c:layout>
              <c:numFmt formatCode="General" sourceLinked="0"/>
            </c:trendlineLbl>
          </c:trendline>
          <c:xVal>
            <c:numRef>
              <c:f>'Site 1270 - Initial Data'!$E$25:$E$34</c:f>
              <c:numCache>
                <c:formatCode>General</c:formatCode>
                <c:ptCount val="10"/>
                <c:pt idx="0">
                  <c:v>650</c:v>
                </c:pt>
                <c:pt idx="1">
                  <c:v>580</c:v>
                </c:pt>
                <c:pt idx="2">
                  <c:v>510</c:v>
                </c:pt>
                <c:pt idx="3">
                  <c:v>440</c:v>
                </c:pt>
                <c:pt idx="4">
                  <c:v>370</c:v>
                </c:pt>
                <c:pt idx="5">
                  <c:v>300</c:v>
                </c:pt>
                <c:pt idx="6">
                  <c:v>230</c:v>
                </c:pt>
                <c:pt idx="7">
                  <c:v>160</c:v>
                </c:pt>
                <c:pt idx="8">
                  <c:v>90</c:v>
                </c:pt>
                <c:pt idx="9">
                  <c:v>20</c:v>
                </c:pt>
              </c:numCache>
            </c:numRef>
          </c:xVal>
          <c:yVal>
            <c:numRef>
              <c:f>'Site 1270 - Initial Data'!$H$25:$H$34</c:f>
              <c:numCache>
                <c:formatCode>General</c:formatCode>
                <c:ptCount val="10"/>
                <c:pt idx="0">
                  <c:v>4.6500000000000004</c:v>
                </c:pt>
                <c:pt idx="1">
                  <c:v>4.4000000000000004</c:v>
                </c:pt>
                <c:pt idx="2">
                  <c:v>4.1100000000000003</c:v>
                </c:pt>
                <c:pt idx="3">
                  <c:v>3.67</c:v>
                </c:pt>
                <c:pt idx="4">
                  <c:v>3.28</c:v>
                </c:pt>
                <c:pt idx="5">
                  <c:v>2.92</c:v>
                </c:pt>
                <c:pt idx="6">
                  <c:v>2.4900000000000002</c:v>
                </c:pt>
                <c:pt idx="7">
                  <c:v>2.06</c:v>
                </c:pt>
                <c:pt idx="8">
                  <c:v>1.48</c:v>
                </c:pt>
                <c:pt idx="9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71-440A-ACFC-519416BB3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268004"/>
        <c:axId val="1933784389"/>
      </c:scatterChart>
      <c:valAx>
        <c:axId val="1452268004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3784389"/>
        <c:crosses val="autoZero"/>
        <c:crossBetween val="midCat"/>
      </c:valAx>
      <c:valAx>
        <c:axId val="193378438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2268004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(535.95)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101784083157008"/>
                  <c:y val="3.8125600153639333E-2"/>
                </c:manualLayout>
              </c:layout>
              <c:numFmt formatCode="General" sourceLinked="0"/>
            </c:trendlineLbl>
          </c:trendline>
          <c:xVal>
            <c:numRef>
              <c:f>'Site 1270 - Initial Data'!$K$25:$K$34</c:f>
              <c:numCache>
                <c:formatCode>General</c:formatCode>
                <c:ptCount val="10"/>
                <c:pt idx="0">
                  <c:v>900</c:v>
                </c:pt>
                <c:pt idx="1">
                  <c:v>805</c:v>
                </c:pt>
                <c:pt idx="2">
                  <c:v>710</c:v>
                </c:pt>
                <c:pt idx="3">
                  <c:v>615</c:v>
                </c:pt>
                <c:pt idx="4">
                  <c:v>520</c:v>
                </c:pt>
                <c:pt idx="5">
                  <c:v>425</c:v>
                </c:pt>
                <c:pt idx="6">
                  <c:v>330</c:v>
                </c:pt>
                <c:pt idx="7">
                  <c:v>235</c:v>
                </c:pt>
                <c:pt idx="8">
                  <c:v>140</c:v>
                </c:pt>
                <c:pt idx="9">
                  <c:v>45</c:v>
                </c:pt>
              </c:numCache>
            </c:numRef>
          </c:xVal>
          <c:yVal>
            <c:numRef>
              <c:f>'Site 1270 - Initial Data'!$N$25:$N$34</c:f>
              <c:numCache>
                <c:formatCode>General</c:formatCode>
                <c:ptCount val="10"/>
                <c:pt idx="0">
                  <c:v>5.04</c:v>
                </c:pt>
                <c:pt idx="1">
                  <c:v>4.8099999999999996</c:v>
                </c:pt>
                <c:pt idx="2">
                  <c:v>4.53</c:v>
                </c:pt>
                <c:pt idx="3">
                  <c:v>4.24</c:v>
                </c:pt>
                <c:pt idx="4">
                  <c:v>3.85</c:v>
                </c:pt>
                <c:pt idx="5">
                  <c:v>3.24</c:v>
                </c:pt>
                <c:pt idx="6">
                  <c:v>2.78</c:v>
                </c:pt>
                <c:pt idx="7">
                  <c:v>2.25</c:v>
                </c:pt>
                <c:pt idx="8">
                  <c:v>1.6</c:v>
                </c:pt>
                <c:pt idx="9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D-497D-8DE1-58411613D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719461"/>
        <c:axId val="704803661"/>
      </c:scatterChart>
      <c:valAx>
        <c:axId val="49971946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4803661"/>
        <c:crosses val="autoZero"/>
        <c:crossBetween val="midCat"/>
      </c:valAx>
      <c:valAx>
        <c:axId val="70480366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97194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(657.14)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539393102178011"/>
                  <c:y val="-2.843864029191473E-2"/>
                </c:manualLayout>
              </c:layout>
              <c:numFmt formatCode="General" sourceLinked="0"/>
            </c:trendlineLbl>
          </c:trendline>
          <c:xVal>
            <c:numRef>
              <c:f>'Site 1270 - Initial Data'!$Q$25:$Q$34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Data'!$T$25:$T$34</c:f>
              <c:numCache>
                <c:formatCode>General</c:formatCode>
                <c:ptCount val="10"/>
                <c:pt idx="0">
                  <c:v>3.07</c:v>
                </c:pt>
                <c:pt idx="1">
                  <c:v>2.75</c:v>
                </c:pt>
                <c:pt idx="2">
                  <c:v>2.4700000000000002</c:v>
                </c:pt>
                <c:pt idx="3">
                  <c:v>2.27</c:v>
                </c:pt>
                <c:pt idx="4">
                  <c:v>2.11</c:v>
                </c:pt>
                <c:pt idx="5">
                  <c:v>1.89</c:v>
                </c:pt>
                <c:pt idx="6">
                  <c:v>1.67</c:v>
                </c:pt>
                <c:pt idx="7">
                  <c:v>1.44</c:v>
                </c:pt>
                <c:pt idx="8">
                  <c:v>1.1499999999999999</c:v>
                </c:pt>
                <c:pt idx="9">
                  <c:v>0.88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D4-42C0-8571-1E0B5151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34875"/>
        <c:axId val="1979844116"/>
      </c:scatterChart>
      <c:valAx>
        <c:axId val="85413487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9844116"/>
        <c:crosses val="autoZero"/>
        <c:crossBetween val="midCat"/>
      </c:valAx>
      <c:valAx>
        <c:axId val="197984411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41348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(730.48)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246845511925884"/>
                  <c:y val="-1.6135787904560711E-3"/>
                </c:manualLayout>
              </c:layout>
              <c:numFmt formatCode="General" sourceLinked="0"/>
            </c:trendlineLbl>
          </c:trendline>
          <c:xVal>
            <c:numRef>
              <c:f>'Site 1270 - Initial Data'!$E$41:$E$50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1270 - Initial Data'!$H$41:$H$50</c:f>
              <c:numCache>
                <c:formatCode>General</c:formatCode>
                <c:ptCount val="10"/>
                <c:pt idx="0">
                  <c:v>2.91</c:v>
                </c:pt>
                <c:pt idx="1">
                  <c:v>2.72</c:v>
                </c:pt>
                <c:pt idx="2">
                  <c:v>2.56</c:v>
                </c:pt>
                <c:pt idx="3">
                  <c:v>2.38</c:v>
                </c:pt>
                <c:pt idx="4">
                  <c:v>2.2000000000000002</c:v>
                </c:pt>
                <c:pt idx="5">
                  <c:v>1.99</c:v>
                </c:pt>
                <c:pt idx="6">
                  <c:v>1.77</c:v>
                </c:pt>
                <c:pt idx="7">
                  <c:v>1.52</c:v>
                </c:pt>
                <c:pt idx="8">
                  <c:v>1.23</c:v>
                </c:pt>
                <c:pt idx="9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0-40C3-BF6C-21C363C3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72858"/>
        <c:axId val="184268705"/>
      </c:scatterChart>
      <c:valAx>
        <c:axId val="13767285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268705"/>
        <c:crosses val="autoZero"/>
        <c:crossBetween val="midCat"/>
      </c:valAx>
      <c:valAx>
        <c:axId val="18426870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67285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(386.67)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610253412646558"/>
                  <c:y val="-2.4267698245036442E-3"/>
                </c:manualLayout>
              </c:layout>
              <c:numFmt formatCode="General" sourceLinked="0"/>
            </c:trendlineLbl>
          </c:trendline>
          <c:xVal>
            <c:numRef>
              <c:f>'Site 1270 - Initial Data'!$Q$9:$Q$18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1270 - Initial Data'!$R$9:$R$18</c:f>
              <c:numCache>
                <c:formatCode>General</c:formatCode>
                <c:ptCount val="10"/>
                <c:pt idx="0">
                  <c:v>241.63</c:v>
                </c:pt>
                <c:pt idx="1">
                  <c:v>225.56</c:v>
                </c:pt>
                <c:pt idx="2">
                  <c:v>199.96</c:v>
                </c:pt>
                <c:pt idx="3">
                  <c:v>177.64</c:v>
                </c:pt>
                <c:pt idx="4">
                  <c:v>160.03</c:v>
                </c:pt>
                <c:pt idx="5">
                  <c:v>141.12</c:v>
                </c:pt>
                <c:pt idx="6">
                  <c:v>121.77</c:v>
                </c:pt>
                <c:pt idx="7">
                  <c:v>99.99</c:v>
                </c:pt>
                <c:pt idx="8">
                  <c:v>76.16</c:v>
                </c:pt>
                <c:pt idx="9">
                  <c:v>48.08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C4-4624-9A52-A87A54768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77570"/>
        <c:axId val="1673628240"/>
      </c:scatterChart>
      <c:valAx>
        <c:axId val="207967757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3628240"/>
        <c:crosses val="autoZero"/>
        <c:crossBetween val="midCat"/>
      </c:valAx>
      <c:valAx>
        <c:axId val="167362824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967757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(796.8)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7692573043754145"/>
                  <c:y val="-2.1218689127273725E-2"/>
                </c:manualLayout>
              </c:layout>
              <c:numFmt formatCode="General" sourceLinked="0"/>
            </c:trendlineLbl>
          </c:trendline>
          <c:xVal>
            <c:numRef>
              <c:f>'Site 1270 - Initial Data'!$K$41:$K$50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1270 - Initial Data'!$N$41:$N$50</c:f>
              <c:numCache>
                <c:formatCode>General</c:formatCode>
                <c:ptCount val="10"/>
                <c:pt idx="0">
                  <c:v>3.22</c:v>
                </c:pt>
                <c:pt idx="1">
                  <c:v>3.03</c:v>
                </c:pt>
                <c:pt idx="2">
                  <c:v>2.83</c:v>
                </c:pt>
                <c:pt idx="3">
                  <c:v>2.66</c:v>
                </c:pt>
                <c:pt idx="4">
                  <c:v>2.46</c:v>
                </c:pt>
                <c:pt idx="5">
                  <c:v>2.2799999999999998</c:v>
                </c:pt>
                <c:pt idx="6">
                  <c:v>2.04</c:v>
                </c:pt>
                <c:pt idx="7">
                  <c:v>1.8</c:v>
                </c:pt>
                <c:pt idx="8">
                  <c:v>1.48</c:v>
                </c:pt>
                <c:pt idx="9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D-4A09-944D-C71D2FD8B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383892"/>
        <c:axId val="127932192"/>
      </c:scatterChart>
      <c:valAx>
        <c:axId val="113838389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932192"/>
        <c:crosses val="autoZero"/>
        <c:crossBetween val="midCat"/>
      </c:valAx>
      <c:valAx>
        <c:axId val="12793219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838389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(877.95)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7937191658482519"/>
                  <c:y val="3.3159391661408175E-2"/>
                </c:manualLayout>
              </c:layout>
              <c:numFmt formatCode="General" sourceLinked="0"/>
            </c:trendlineLbl>
          </c:trendline>
          <c:xVal>
            <c:numRef>
              <c:f>'Site 1270 - Initial Data'!$Q$41:$Q$50</c:f>
              <c:numCache>
                <c:formatCode>General</c:formatCode>
                <c:ptCount val="10"/>
                <c:pt idx="0">
                  <c:v>950</c:v>
                </c:pt>
                <c:pt idx="1">
                  <c:v>850</c:v>
                </c:pt>
                <c:pt idx="2">
                  <c:v>750</c:v>
                </c:pt>
                <c:pt idx="3">
                  <c:v>650</c:v>
                </c:pt>
                <c:pt idx="4">
                  <c:v>550</c:v>
                </c:pt>
                <c:pt idx="5">
                  <c:v>450</c:v>
                </c:pt>
                <c:pt idx="6">
                  <c:v>350</c:v>
                </c:pt>
                <c:pt idx="7">
                  <c:v>250</c:v>
                </c:pt>
                <c:pt idx="8">
                  <c:v>150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Data'!$T$41:$T$50</c:f>
              <c:numCache>
                <c:formatCode>General</c:formatCode>
                <c:ptCount val="10"/>
                <c:pt idx="0">
                  <c:v>5.24</c:v>
                </c:pt>
                <c:pt idx="1">
                  <c:v>5</c:v>
                </c:pt>
                <c:pt idx="2">
                  <c:v>4.75</c:v>
                </c:pt>
                <c:pt idx="3">
                  <c:v>4.49</c:v>
                </c:pt>
                <c:pt idx="4">
                  <c:v>4.16</c:v>
                </c:pt>
                <c:pt idx="5">
                  <c:v>3.89</c:v>
                </c:pt>
                <c:pt idx="6">
                  <c:v>3.47</c:v>
                </c:pt>
                <c:pt idx="7">
                  <c:v>2.94</c:v>
                </c:pt>
                <c:pt idx="8">
                  <c:v>2.31</c:v>
                </c:pt>
                <c:pt idx="9">
                  <c:v>1.37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6-407D-8FE9-02AA178FA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996708"/>
        <c:axId val="1313596773"/>
      </c:scatterChart>
      <c:valAx>
        <c:axId val="110599670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3596773"/>
        <c:crosses val="autoZero"/>
        <c:crossBetween val="midCat"/>
      </c:valAx>
      <c:valAx>
        <c:axId val="131359677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599670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(956.07)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7.0721094073767046E-2"/>
                  <c:y val="-4.6975957273633476E-2"/>
                </c:manualLayout>
              </c:layout>
              <c:numFmt formatCode="General" sourceLinked="0"/>
            </c:trendlineLbl>
          </c:trendline>
          <c:xVal>
            <c:numRef>
              <c:f>'Site 1270 - Initial Data'!$E$57:$E$66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'Site 1270 - Initial Data'!$H$57:$H$66</c:f>
              <c:numCache>
                <c:formatCode>General</c:formatCode>
                <c:ptCount val="10"/>
                <c:pt idx="0">
                  <c:v>2.65</c:v>
                </c:pt>
                <c:pt idx="1">
                  <c:v>2.52</c:v>
                </c:pt>
                <c:pt idx="2">
                  <c:v>2.36</c:v>
                </c:pt>
                <c:pt idx="3">
                  <c:v>2.2400000000000002</c:v>
                </c:pt>
                <c:pt idx="4">
                  <c:v>2.0699999999999998</c:v>
                </c:pt>
                <c:pt idx="5">
                  <c:v>1.87</c:v>
                </c:pt>
                <c:pt idx="6">
                  <c:v>1.69</c:v>
                </c:pt>
                <c:pt idx="7">
                  <c:v>1.45</c:v>
                </c:pt>
                <c:pt idx="8">
                  <c:v>1.18</c:v>
                </c:pt>
                <c:pt idx="9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C5-4752-A891-72D5AC0BB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907098"/>
        <c:axId val="1219372890"/>
      </c:scatterChart>
      <c:valAx>
        <c:axId val="92390709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9372890"/>
        <c:crosses val="autoZero"/>
        <c:crossBetween val="midCat"/>
      </c:valAx>
      <c:valAx>
        <c:axId val="121937289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39070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Depth (1145.37)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32336906124619885"/>
                  <c:y val="-0.10518112065260139"/>
                </c:manualLayout>
              </c:layout>
              <c:numFmt formatCode="General" sourceLinked="0"/>
            </c:trendlineLbl>
          </c:trendline>
          <c:xVal>
            <c:numRef>
              <c:f>'Site 1270 - Initial Data'!$K$57:$K$66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'Site 1270 - Initial Data'!$N$57:$N$66</c:f>
              <c:numCache>
                <c:formatCode>General</c:formatCode>
                <c:ptCount val="10"/>
                <c:pt idx="0">
                  <c:v>1.05</c:v>
                </c:pt>
                <c:pt idx="1">
                  <c:v>0.99</c:v>
                </c:pt>
                <c:pt idx="2">
                  <c:v>0.92</c:v>
                </c:pt>
                <c:pt idx="3">
                  <c:v>0.85</c:v>
                </c:pt>
                <c:pt idx="4">
                  <c:v>0.77</c:v>
                </c:pt>
                <c:pt idx="5">
                  <c:v>0.68</c:v>
                </c:pt>
                <c:pt idx="6">
                  <c:v>0.59</c:v>
                </c:pt>
                <c:pt idx="7">
                  <c:v>0.49</c:v>
                </c:pt>
                <c:pt idx="8">
                  <c:v>0.35</c:v>
                </c:pt>
                <c:pt idx="9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F-494F-B8AA-842D478BF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04446"/>
        <c:axId val="1914461017"/>
      </c:scatterChart>
      <c:valAx>
        <c:axId val="25720444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4461017"/>
        <c:crosses val="autoZero"/>
        <c:crossBetween val="midCat"/>
      </c:valAx>
      <c:valAx>
        <c:axId val="191446101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Depth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2044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(115.69)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384052102896328"/>
                  <c:y val="3.7652111667859701E-3"/>
                </c:manualLayout>
              </c:layout>
              <c:numFmt formatCode="General" sourceLinked="0"/>
            </c:trendlineLbl>
          </c:trendline>
          <c:xVal>
            <c:numRef>
              <c:f>'Site 1270 - Initial Data'!$E$9:$E$18</c:f>
              <c:numCache>
                <c:formatCode>General</c:formatCode>
                <c:ptCount val="10"/>
                <c:pt idx="0">
                  <c:v>400</c:v>
                </c:pt>
                <c:pt idx="1">
                  <c:v>360</c:v>
                </c:pt>
                <c:pt idx="2">
                  <c:v>320</c:v>
                </c:pt>
                <c:pt idx="3">
                  <c:v>280</c:v>
                </c:pt>
                <c:pt idx="4">
                  <c:v>240</c:v>
                </c:pt>
                <c:pt idx="5">
                  <c:v>200</c:v>
                </c:pt>
                <c:pt idx="6">
                  <c:v>160</c:v>
                </c:pt>
                <c:pt idx="7">
                  <c:v>120</c:v>
                </c:pt>
                <c:pt idx="8">
                  <c:v>80</c:v>
                </c:pt>
                <c:pt idx="9">
                  <c:v>40</c:v>
                </c:pt>
              </c:numCache>
            </c:numRef>
          </c:xVal>
          <c:yVal>
            <c:numRef>
              <c:f>'Site 1270 - Initial Data'!$I$9:$I$18</c:f>
              <c:numCache>
                <c:formatCode>General</c:formatCode>
                <c:ptCount val="10"/>
                <c:pt idx="0">
                  <c:v>2.7714265918381487</c:v>
                </c:pt>
                <c:pt idx="1">
                  <c:v>2.6821636119803309</c:v>
                </c:pt>
                <c:pt idx="2">
                  <c:v>2.576489533011272</c:v>
                </c:pt>
                <c:pt idx="3">
                  <c:v>2.4713150926743159</c:v>
                </c:pt>
                <c:pt idx="4">
                  <c:v>2.358027117311849</c:v>
                </c:pt>
                <c:pt idx="5">
                  <c:v>2.2286605749944286</c:v>
                </c:pt>
                <c:pt idx="6">
                  <c:v>2.0658489347966431</c:v>
                </c:pt>
                <c:pt idx="7">
                  <c:v>1.8859028760018859</c:v>
                </c:pt>
                <c:pt idx="8">
                  <c:v>1.6403526758253024</c:v>
                </c:pt>
                <c:pt idx="9">
                  <c:v>1.2853470437017995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B-467D-A6EF-557098D3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342798"/>
        <c:axId val="1685653367"/>
      </c:scatterChart>
      <c:valAx>
        <c:axId val="122334279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5653367"/>
        <c:crosses val="autoZero"/>
        <c:crossBetween val="midCat"/>
      </c:valAx>
      <c:valAx>
        <c:axId val="168565336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33427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(291.56)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0423362464307346"/>
                  <c:y val="-3.819907126993741E-3"/>
                </c:manualLayout>
              </c:layout>
              <c:numFmt formatCode="General" sourceLinked="0"/>
            </c:trendlineLbl>
          </c:trendline>
          <c:xVal>
            <c:numRef>
              <c:f>'Site 1270 - Initial Data'!$K$9:$K$18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Data'!$O$9:$O$18</c:f>
              <c:numCache>
                <c:formatCode>General</c:formatCode>
                <c:ptCount val="10"/>
                <c:pt idx="0">
                  <c:v>2.1184645369036521</c:v>
                </c:pt>
                <c:pt idx="1">
                  <c:v>2.1017234131988229</c:v>
                </c:pt>
                <c:pt idx="2">
                  <c:v>2.1090372245070124</c:v>
                </c:pt>
                <c:pt idx="3">
                  <c:v>2.0389141325876734</c:v>
                </c:pt>
                <c:pt idx="4">
                  <c:v>1.965537574526633</c:v>
                </c:pt>
                <c:pt idx="5">
                  <c:v>1.870697395989225</c:v>
                </c:pt>
                <c:pt idx="6">
                  <c:v>1.761028440609316</c:v>
                </c:pt>
                <c:pt idx="7">
                  <c:v>1.6375545851528386</c:v>
                </c:pt>
                <c:pt idx="8">
                  <c:v>1.4641288433382138</c:v>
                </c:pt>
                <c:pt idx="9">
                  <c:v>1.203659123736158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C2-40E6-809B-B8A1EEDE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335043"/>
        <c:axId val="417495493"/>
      </c:scatterChart>
      <c:valAx>
        <c:axId val="106333504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7495493"/>
        <c:crosses val="autoZero"/>
        <c:crossBetween val="midCat"/>
      </c:valAx>
      <c:valAx>
        <c:axId val="417495493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333504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(386.67)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3135592733621646"/>
                  <c:y val="1.8391057761136501E-4"/>
                </c:manualLayout>
              </c:layout>
              <c:numFmt formatCode="General" sourceLinked="0"/>
            </c:trendlineLbl>
          </c:trendline>
          <c:xVal>
            <c:numRef>
              <c:f>'Site 1270 - Initial Data'!$Q$9:$Q$18</c:f>
              <c:numCache>
                <c:formatCode>General</c:formatCode>
                <c:ptCount val="10"/>
                <c:pt idx="0">
                  <c:v>600</c:v>
                </c:pt>
                <c:pt idx="1">
                  <c:v>540</c:v>
                </c:pt>
                <c:pt idx="2">
                  <c:v>480</c:v>
                </c:pt>
                <c:pt idx="3">
                  <c:v>420</c:v>
                </c:pt>
                <c:pt idx="4">
                  <c:v>360</c:v>
                </c:pt>
                <c:pt idx="5">
                  <c:v>300</c:v>
                </c:pt>
                <c:pt idx="6">
                  <c:v>240</c:v>
                </c:pt>
                <c:pt idx="7">
                  <c:v>180</c:v>
                </c:pt>
                <c:pt idx="8">
                  <c:v>120</c:v>
                </c:pt>
                <c:pt idx="9">
                  <c:v>60</c:v>
                </c:pt>
              </c:numCache>
            </c:numRef>
          </c:xVal>
          <c:yVal>
            <c:numRef>
              <c:f>'Site 1270 - Initial Data'!$U$9:$U$18</c:f>
              <c:numCache>
                <c:formatCode>General</c:formatCode>
                <c:ptCount val="10"/>
                <c:pt idx="0">
                  <c:v>2.4831353722633778</c:v>
                </c:pt>
                <c:pt idx="1">
                  <c:v>2.3940414967192765</c:v>
                </c:pt>
                <c:pt idx="2">
                  <c:v>2.4004800960192036</c:v>
                </c:pt>
                <c:pt idx="3">
                  <c:v>2.3643323575771222</c:v>
                </c:pt>
                <c:pt idx="4">
                  <c:v>2.2495782040867338</c:v>
                </c:pt>
                <c:pt idx="5">
                  <c:v>2.1258503401360542</c:v>
                </c:pt>
                <c:pt idx="6">
                  <c:v>1.970928800197093</c:v>
                </c:pt>
                <c:pt idx="7">
                  <c:v>1.8001800180018002</c:v>
                </c:pt>
                <c:pt idx="8">
                  <c:v>1.5756302521008405</c:v>
                </c:pt>
                <c:pt idx="9">
                  <c:v>1.2479201331114809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7-4EAF-BA1B-B775AD94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22742"/>
        <c:axId val="574093414"/>
      </c:scatterChart>
      <c:valAx>
        <c:axId val="6892274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4093414"/>
        <c:crosses val="autoZero"/>
        <c:crossBetween val="midCat"/>
      </c:valAx>
      <c:valAx>
        <c:axId val="574093414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2274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(460.58)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5507275406363678"/>
                  <c:y val="-7.1558834865921475E-2"/>
                </c:manualLayout>
              </c:layout>
              <c:numFmt formatCode="General" sourceLinked="0"/>
            </c:trendlineLbl>
          </c:trendline>
          <c:xVal>
            <c:numRef>
              <c:f>'Site 1270 - Initial Data'!$E$25:$E$34</c:f>
              <c:numCache>
                <c:formatCode>General</c:formatCode>
                <c:ptCount val="10"/>
                <c:pt idx="0">
                  <c:v>650</c:v>
                </c:pt>
                <c:pt idx="1">
                  <c:v>580</c:v>
                </c:pt>
                <c:pt idx="2">
                  <c:v>510</c:v>
                </c:pt>
                <c:pt idx="3">
                  <c:v>440</c:v>
                </c:pt>
                <c:pt idx="4">
                  <c:v>370</c:v>
                </c:pt>
                <c:pt idx="5">
                  <c:v>300</c:v>
                </c:pt>
                <c:pt idx="6">
                  <c:v>230</c:v>
                </c:pt>
                <c:pt idx="7">
                  <c:v>160</c:v>
                </c:pt>
                <c:pt idx="8">
                  <c:v>90</c:v>
                </c:pt>
                <c:pt idx="9">
                  <c:v>20</c:v>
                </c:pt>
              </c:numCache>
            </c:numRef>
          </c:xVal>
          <c:yVal>
            <c:numRef>
              <c:f>'Site 1270 - Initial Data'!$I$25:$I$34</c:f>
              <c:numCache>
                <c:formatCode>General</c:formatCode>
                <c:ptCount val="10"/>
                <c:pt idx="0">
                  <c:v>1.9764047676964243</c:v>
                </c:pt>
                <c:pt idx="1">
                  <c:v>1.8834837955445867</c:v>
                </c:pt>
                <c:pt idx="2">
                  <c:v>1.801674497474123</c:v>
                </c:pt>
                <c:pt idx="3">
                  <c:v>1.7858592418215764</c:v>
                </c:pt>
                <c:pt idx="4">
                  <c:v>1.7124872720540589</c:v>
                </c:pt>
                <c:pt idx="5">
                  <c:v>1.5970188980569604</c:v>
                </c:pt>
                <c:pt idx="6">
                  <c:v>1.4719057980289263</c:v>
                </c:pt>
                <c:pt idx="7">
                  <c:v>1.3052700277369882</c:v>
                </c:pt>
                <c:pt idx="8">
                  <c:v>1.0909090909090908</c:v>
                </c:pt>
                <c:pt idx="9">
                  <c:v>0.6770480704129993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7-4196-8F7D-903580E42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805198"/>
        <c:axId val="594501949"/>
      </c:scatterChart>
      <c:valAx>
        <c:axId val="1811805198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94501949"/>
        <c:crosses val="autoZero"/>
        <c:crossBetween val="midCat"/>
      </c:valAx>
      <c:valAx>
        <c:axId val="594501949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1805198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(535.95)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4.0160949044365053E-3"/>
                  <c:y val="-0.14574417708275972"/>
                </c:manualLayout>
              </c:layout>
              <c:numFmt formatCode="General" sourceLinked="0"/>
            </c:trendlineLbl>
          </c:trendline>
          <c:xVal>
            <c:numRef>
              <c:f>'Site 1270 - Initial Data'!$K$25:$K$34</c:f>
              <c:numCache>
                <c:formatCode>General</c:formatCode>
                <c:ptCount val="10"/>
                <c:pt idx="0">
                  <c:v>900</c:v>
                </c:pt>
                <c:pt idx="1">
                  <c:v>805</c:v>
                </c:pt>
                <c:pt idx="2">
                  <c:v>710</c:v>
                </c:pt>
                <c:pt idx="3">
                  <c:v>615</c:v>
                </c:pt>
                <c:pt idx="4">
                  <c:v>520</c:v>
                </c:pt>
                <c:pt idx="5">
                  <c:v>425</c:v>
                </c:pt>
                <c:pt idx="6">
                  <c:v>330</c:v>
                </c:pt>
                <c:pt idx="7">
                  <c:v>235</c:v>
                </c:pt>
                <c:pt idx="8">
                  <c:v>140</c:v>
                </c:pt>
                <c:pt idx="9">
                  <c:v>45</c:v>
                </c:pt>
              </c:numCache>
            </c:numRef>
          </c:xVal>
          <c:yVal>
            <c:numRef>
              <c:f>'Site 1270 - Initial Data'!$O$25:$O$34</c:f>
              <c:numCache>
                <c:formatCode>General</c:formatCode>
                <c:ptCount val="10"/>
                <c:pt idx="0">
                  <c:v>2.3322708543885562</c:v>
                </c:pt>
                <c:pt idx="1">
                  <c:v>2.2135452470646464</c:v>
                </c:pt>
                <c:pt idx="2">
                  <c:v>2.1191499522445079</c:v>
                </c:pt>
                <c:pt idx="3">
                  <c:v>2.0048246185943408</c:v>
                </c:pt>
                <c:pt idx="4">
                  <c:v>1.9314340898116851</c:v>
                </c:pt>
                <c:pt idx="5">
                  <c:v>1.9481114778144482</c:v>
                </c:pt>
                <c:pt idx="6">
                  <c:v>1.8625126989502201</c:v>
                </c:pt>
                <c:pt idx="7">
                  <c:v>1.7448767448767448</c:v>
                </c:pt>
                <c:pt idx="8">
                  <c:v>1.586582048957389</c:v>
                </c:pt>
                <c:pt idx="9">
                  <c:v>1.3092813500145477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7D-4A41-A0C2-4FB9685AC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36261"/>
        <c:axId val="1469271890"/>
      </c:scatterChart>
      <c:valAx>
        <c:axId val="130936261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9271890"/>
        <c:crosses val="autoZero"/>
        <c:crossBetween val="midCat"/>
      </c:valAx>
      <c:valAx>
        <c:axId val="146927189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93626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(657.14)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8801008426578256"/>
                  <c:y val="-3.623148505038269E-4"/>
                </c:manualLayout>
              </c:layout>
              <c:numFmt formatCode="General" sourceLinked="0"/>
            </c:trendlineLbl>
          </c:trendline>
          <c:xVal>
            <c:numRef>
              <c:f>'Site 1270 - Initial Data'!$Q$25:$Q$34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Data'!$U$25:$U$34</c:f>
              <c:numCache>
                <c:formatCode>General</c:formatCode>
                <c:ptCount val="10"/>
                <c:pt idx="0">
                  <c:v>3.9016777214202105</c:v>
                </c:pt>
                <c:pt idx="1">
                  <c:v>4.0716612377850163</c:v>
                </c:pt>
                <c:pt idx="2">
                  <c:v>4.2211903756859428</c:v>
                </c:pt>
                <c:pt idx="3">
                  <c:v>4.0868752919196636</c:v>
                </c:pt>
                <c:pt idx="4">
                  <c:v>3.9128733533324636</c:v>
                </c:pt>
                <c:pt idx="5">
                  <c:v>3.7330147827385396</c:v>
                </c:pt>
                <c:pt idx="6">
                  <c:v>3.5254715318173808</c:v>
                </c:pt>
                <c:pt idx="7">
                  <c:v>3.2418413658958287</c:v>
                </c:pt>
                <c:pt idx="8">
                  <c:v>2.9455081001472752</c:v>
                </c:pt>
                <c:pt idx="9">
                  <c:v>2.0815986677768525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2-4256-BE7D-955A31C3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367740"/>
        <c:axId val="919872087"/>
      </c:scatterChart>
      <c:valAx>
        <c:axId val="950367740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872087"/>
        <c:crosses val="autoZero"/>
        <c:crossBetween val="midCat"/>
      </c:valAx>
      <c:valAx>
        <c:axId val="91987208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0367740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(460.58)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2935735653130696"/>
                  <c:y val="-3.5739435009648183E-4"/>
                </c:manualLayout>
              </c:layout>
              <c:numFmt formatCode="General" sourceLinked="0"/>
            </c:trendlineLbl>
          </c:trendline>
          <c:xVal>
            <c:numRef>
              <c:f>'Site 1270 - Initial Data'!$E$25:$E$34</c:f>
              <c:numCache>
                <c:formatCode>General</c:formatCode>
                <c:ptCount val="10"/>
                <c:pt idx="0">
                  <c:v>650</c:v>
                </c:pt>
                <c:pt idx="1">
                  <c:v>580</c:v>
                </c:pt>
                <c:pt idx="2">
                  <c:v>510</c:v>
                </c:pt>
                <c:pt idx="3">
                  <c:v>440</c:v>
                </c:pt>
                <c:pt idx="4">
                  <c:v>370</c:v>
                </c:pt>
                <c:pt idx="5">
                  <c:v>300</c:v>
                </c:pt>
                <c:pt idx="6">
                  <c:v>230</c:v>
                </c:pt>
                <c:pt idx="7">
                  <c:v>160</c:v>
                </c:pt>
                <c:pt idx="8">
                  <c:v>90</c:v>
                </c:pt>
                <c:pt idx="9">
                  <c:v>20</c:v>
                </c:pt>
              </c:numCache>
            </c:numRef>
          </c:xVal>
          <c:yVal>
            <c:numRef>
              <c:f>'Site 1270 - Initial Data'!$F$25:$F$34</c:f>
              <c:numCache>
                <c:formatCode>General</c:formatCode>
                <c:ptCount val="10"/>
                <c:pt idx="0">
                  <c:v>328.88</c:v>
                </c:pt>
                <c:pt idx="1">
                  <c:v>307.94</c:v>
                </c:pt>
                <c:pt idx="2">
                  <c:v>283.07</c:v>
                </c:pt>
                <c:pt idx="3">
                  <c:v>246.38</c:v>
                </c:pt>
                <c:pt idx="4">
                  <c:v>216.06</c:v>
                </c:pt>
                <c:pt idx="5">
                  <c:v>187.85</c:v>
                </c:pt>
                <c:pt idx="6">
                  <c:v>156.26</c:v>
                </c:pt>
                <c:pt idx="7">
                  <c:v>122.58</c:v>
                </c:pt>
                <c:pt idx="8">
                  <c:v>82.5</c:v>
                </c:pt>
                <c:pt idx="9">
                  <c:v>29.54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CE-46F8-9644-B9D7153C3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61775"/>
        <c:axId val="496099482"/>
      </c:scatterChart>
      <c:valAx>
        <c:axId val="390961775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6099482"/>
        <c:crosses val="autoZero"/>
        <c:crossBetween val="midCat"/>
      </c:valAx>
      <c:valAx>
        <c:axId val="49609948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096177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(730.48)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1407031357922365"/>
                  <c:y val="4.3653983811464125E-3"/>
                </c:manualLayout>
              </c:layout>
              <c:numFmt formatCode="General" sourceLinked="0"/>
            </c:trendlineLbl>
          </c:trendline>
          <c:xVal>
            <c:numRef>
              <c:f>'Site 1270 - Initial Data'!$E$41:$E$50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1270 - Initial Data'!$I$41:$I$50</c:f>
              <c:numCache>
                <c:formatCode>General</c:formatCode>
                <c:ptCount val="10"/>
                <c:pt idx="0">
                  <c:v>2.5268933650999927</c:v>
                </c:pt>
                <c:pt idx="1">
                  <c:v>2.5061659638793858</c:v>
                </c:pt>
                <c:pt idx="2">
                  <c:v>2.4019902204683881</c:v>
                </c:pt>
                <c:pt idx="3">
                  <c:v>2.2940074906367043</c:v>
                </c:pt>
                <c:pt idx="4">
                  <c:v>2.1691973969631237</c:v>
                </c:pt>
                <c:pt idx="5">
                  <c:v>2.037252619324796</c:v>
                </c:pt>
                <c:pt idx="6">
                  <c:v>1.8786902844873861</c:v>
                </c:pt>
                <c:pt idx="7">
                  <c:v>1.6862052352657779</c:v>
                </c:pt>
                <c:pt idx="8">
                  <c:v>1.4279885760913911</c:v>
                </c:pt>
                <c:pt idx="9">
                  <c:v>1.0917030567685588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D6-479B-BBB4-4B0BE3F3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69903"/>
        <c:axId val="823208167"/>
      </c:scatterChart>
      <c:valAx>
        <c:axId val="1361369903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3208167"/>
        <c:crosses val="autoZero"/>
        <c:crossBetween val="midCat"/>
      </c:valAx>
      <c:valAx>
        <c:axId val="82320816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13699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(796.8)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4469129820310922"/>
                  <c:y val="-1.0959381825523558E-2"/>
                </c:manualLayout>
              </c:layout>
              <c:numFmt formatCode="General" sourceLinked="0"/>
            </c:trendlineLbl>
          </c:trendline>
          <c:xVal>
            <c:numRef>
              <c:f>'Site 1270 - Initial Data'!$K$41:$K$50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1270 - Initial Data'!$O$41:$O$50</c:f>
              <c:numCache>
                <c:formatCode>General</c:formatCode>
                <c:ptCount val="10"/>
                <c:pt idx="0">
                  <c:v>2.6264445444994751</c:v>
                </c:pt>
                <c:pt idx="1">
                  <c:v>2.6282853566958702</c:v>
                </c:pt>
                <c:pt idx="2">
                  <c:v>2.5730564234515714</c:v>
                </c:pt>
                <c:pt idx="3">
                  <c:v>2.4764985343171939</c:v>
                </c:pt>
                <c:pt idx="4">
                  <c:v>2.3731495084190306</c:v>
                </c:pt>
                <c:pt idx="5">
                  <c:v>2.2453169104439312</c:v>
                </c:pt>
                <c:pt idx="6">
                  <c:v>2.1100226073850794</c:v>
                </c:pt>
                <c:pt idx="7">
                  <c:v>1.8963337547408345</c:v>
                </c:pt>
                <c:pt idx="8">
                  <c:v>1.6328434802892466</c:v>
                </c:pt>
                <c:pt idx="9">
                  <c:v>1.2010981468771449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E-43FB-8699-D12CFB8A9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09136"/>
        <c:axId val="163606912"/>
      </c:scatterChart>
      <c:valAx>
        <c:axId val="158250913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606912"/>
        <c:crosses val="autoZero"/>
        <c:crossBetween val="midCat"/>
      </c:valAx>
      <c:valAx>
        <c:axId val="1636069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250913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(877.95)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122676131566705"/>
                  <c:y val="6.4669713488611129E-3"/>
                </c:manualLayout>
              </c:layout>
              <c:numFmt formatCode="General" sourceLinked="0"/>
            </c:trendlineLbl>
          </c:trendline>
          <c:xVal>
            <c:numRef>
              <c:f>'Site 1270 - Initial Data'!$Q$41:$Q$50</c:f>
              <c:numCache>
                <c:formatCode>General</c:formatCode>
                <c:ptCount val="10"/>
                <c:pt idx="0">
                  <c:v>950</c:v>
                </c:pt>
                <c:pt idx="1">
                  <c:v>850</c:v>
                </c:pt>
                <c:pt idx="2">
                  <c:v>750</c:v>
                </c:pt>
                <c:pt idx="3">
                  <c:v>650</c:v>
                </c:pt>
                <c:pt idx="4">
                  <c:v>550</c:v>
                </c:pt>
                <c:pt idx="5">
                  <c:v>450</c:v>
                </c:pt>
                <c:pt idx="6">
                  <c:v>350</c:v>
                </c:pt>
                <c:pt idx="7">
                  <c:v>250</c:v>
                </c:pt>
                <c:pt idx="8">
                  <c:v>150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Data'!$U$41:$U$50</c:f>
              <c:numCache>
                <c:formatCode>General</c:formatCode>
                <c:ptCount val="10"/>
                <c:pt idx="0">
                  <c:v>3.1915608412282466</c:v>
                </c:pt>
                <c:pt idx="1">
                  <c:v>3.0459399412312762</c:v>
                </c:pt>
                <c:pt idx="2">
                  <c:v>2.8941884695531375</c:v>
                </c:pt>
                <c:pt idx="3">
                  <c:v>2.7067543932705922</c:v>
                </c:pt>
                <c:pt idx="4">
                  <c:v>2.5076368941777227</c:v>
                </c:pt>
                <c:pt idx="5">
                  <c:v>2.2900763358778624</c:v>
                </c:pt>
                <c:pt idx="6">
                  <c:v>2.0755500207555002</c:v>
                </c:pt>
                <c:pt idx="7">
                  <c:v>1.8422991893883569</c:v>
                </c:pt>
                <c:pt idx="8">
                  <c:v>1.5200648561005268</c:v>
                </c:pt>
                <c:pt idx="9">
                  <c:v>1.0375596596804317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8-40C3-9A16-A48AF83D9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683729"/>
        <c:axId val="1037723140"/>
      </c:scatterChart>
      <c:valAx>
        <c:axId val="77968372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7723140"/>
        <c:crosses val="autoZero"/>
        <c:crossBetween val="midCat"/>
      </c:valAx>
      <c:valAx>
        <c:axId val="103772314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968372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(956.07)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9.8502960652894267E-2"/>
                  <c:y val="-6.7897244551748101E-2"/>
                </c:manualLayout>
              </c:layout>
              <c:numFmt formatCode="General" sourceLinked="0"/>
            </c:trendlineLbl>
          </c:trendline>
          <c:xVal>
            <c:numRef>
              <c:f>'Site 1270 - Initial Data'!$E$57:$E$66</c:f>
              <c:numCache>
                <c:formatCode>General</c:formatCode>
                <c:ptCount val="10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100</c:v>
                </c:pt>
                <c:pt idx="6">
                  <c:v>80</c:v>
                </c:pt>
                <c:pt idx="7">
                  <c:v>60</c:v>
                </c:pt>
                <c:pt idx="8">
                  <c:v>40</c:v>
                </c:pt>
                <c:pt idx="9">
                  <c:v>20</c:v>
                </c:pt>
              </c:numCache>
            </c:numRef>
          </c:xVal>
          <c:yVal>
            <c:numRef>
              <c:f>'Site 1270 - Initial Data'!$I$57:$I$66</c:f>
              <c:numCache>
                <c:formatCode>General</c:formatCode>
                <c:ptCount val="10"/>
                <c:pt idx="0">
                  <c:v>1.2512512512512513</c:v>
                </c:pt>
                <c:pt idx="1">
                  <c:v>1.2101653892698667</c:v>
                </c:pt>
                <c:pt idx="2">
                  <c:v>1.1514104778353482</c:v>
                </c:pt>
                <c:pt idx="3">
                  <c:v>1.0810810810810811</c:v>
                </c:pt>
                <c:pt idx="4">
                  <c:v>1.0064581061813302</c:v>
                </c:pt>
                <c:pt idx="5">
                  <c:v>0.93214019388516034</c:v>
                </c:pt>
                <c:pt idx="6">
                  <c:v>0.84051271275478034</c:v>
                </c:pt>
                <c:pt idx="7">
                  <c:v>0.7412898443291327</c:v>
                </c:pt>
                <c:pt idx="8">
                  <c:v>0.61785603954278656</c:v>
                </c:pt>
                <c:pt idx="9">
                  <c:v>0.45320643553138451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5-4C9F-A568-AA5D44929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63757"/>
        <c:axId val="266265312"/>
      </c:scatterChart>
      <c:valAx>
        <c:axId val="1067563757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6265312"/>
        <c:crosses val="autoZero"/>
        <c:crossBetween val="midCat"/>
      </c:valAx>
      <c:valAx>
        <c:axId val="26626531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756375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Velocity (1145.37)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7.489833001644025E-4"/>
                  <c:y val="-9.8100324871978409E-2"/>
                </c:manualLayout>
              </c:layout>
              <c:numFmt formatCode="General" sourceLinked="0"/>
            </c:trendlineLbl>
          </c:trendline>
          <c:xVal>
            <c:numRef>
              <c:f>'Site 1270 - Initial Data'!$K$57:$K$66</c:f>
              <c:numCache>
                <c:formatCode>General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xVal>
          <c:yVal>
            <c:numRef>
              <c:f>'Site 1270 - Initial Data'!$O$57:$O$66</c:f>
              <c:numCache>
                <c:formatCode>General</c:formatCode>
                <c:ptCount val="10"/>
                <c:pt idx="0">
                  <c:v>1.4009526478005043</c:v>
                </c:pt>
                <c:pt idx="1">
                  <c:v>1.3599274705349047</c:v>
                </c:pt>
                <c:pt idx="2">
                  <c:v>1.3119055428009183</c:v>
                </c:pt>
                <c:pt idx="3">
                  <c:v>1.2598992080633549</c:v>
                </c:pt>
                <c:pt idx="4">
                  <c:v>1.2053033346725592</c:v>
                </c:pt>
                <c:pt idx="5">
                  <c:v>1.1584800741427248</c:v>
                </c:pt>
                <c:pt idx="6">
                  <c:v>1.0982976386600769</c:v>
                </c:pt>
                <c:pt idx="7">
                  <c:v>1.0548523206751055</c:v>
                </c:pt>
                <c:pt idx="8">
                  <c:v>1.0131712259371835</c:v>
                </c:pt>
                <c:pt idx="9">
                  <c:v>1.1111111111111112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07-4E55-A06C-C3B4B7D72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416759"/>
        <c:axId val="1793453070"/>
      </c:scatterChart>
      <c:valAx>
        <c:axId val="92641675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453070"/>
        <c:crosses val="autoZero"/>
        <c:crossBetween val="midCat"/>
      </c:valAx>
      <c:valAx>
        <c:axId val="179345307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641675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(535.95)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311023622047242"/>
                  <c:y val="-4.181184668989547E-4"/>
                </c:manualLayout>
              </c:layout>
              <c:numFmt formatCode="General" sourceLinked="0"/>
            </c:trendlineLbl>
          </c:trendline>
          <c:xVal>
            <c:numRef>
              <c:f>'Site 1270 - Initial Data'!$K$25:$K$34</c:f>
              <c:numCache>
                <c:formatCode>General</c:formatCode>
                <c:ptCount val="10"/>
                <c:pt idx="0">
                  <c:v>900</c:v>
                </c:pt>
                <c:pt idx="1">
                  <c:v>805</c:v>
                </c:pt>
                <c:pt idx="2">
                  <c:v>710</c:v>
                </c:pt>
                <c:pt idx="3">
                  <c:v>615</c:v>
                </c:pt>
                <c:pt idx="4">
                  <c:v>520</c:v>
                </c:pt>
                <c:pt idx="5">
                  <c:v>425</c:v>
                </c:pt>
                <c:pt idx="6">
                  <c:v>330</c:v>
                </c:pt>
                <c:pt idx="7">
                  <c:v>235</c:v>
                </c:pt>
                <c:pt idx="8">
                  <c:v>140</c:v>
                </c:pt>
                <c:pt idx="9">
                  <c:v>45</c:v>
                </c:pt>
              </c:numCache>
            </c:numRef>
          </c:xVal>
          <c:yVal>
            <c:numRef>
              <c:f>'Site 1270 - Initial Data'!$L$25:$L$34</c:f>
              <c:numCache>
                <c:formatCode>General</c:formatCode>
                <c:ptCount val="10"/>
                <c:pt idx="0">
                  <c:v>385.89</c:v>
                </c:pt>
                <c:pt idx="1">
                  <c:v>363.67</c:v>
                </c:pt>
                <c:pt idx="2">
                  <c:v>335.04</c:v>
                </c:pt>
                <c:pt idx="3">
                  <c:v>306.76</c:v>
                </c:pt>
                <c:pt idx="4">
                  <c:v>269.23</c:v>
                </c:pt>
                <c:pt idx="5">
                  <c:v>218.16</c:v>
                </c:pt>
                <c:pt idx="6">
                  <c:v>177.18</c:v>
                </c:pt>
                <c:pt idx="7">
                  <c:v>134.68</c:v>
                </c:pt>
                <c:pt idx="8">
                  <c:v>88.24</c:v>
                </c:pt>
                <c:pt idx="9">
                  <c:v>34.369999999999997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28-48F1-8328-24A8C961F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258846"/>
        <c:axId val="669745415"/>
      </c:scatterChart>
      <c:valAx>
        <c:axId val="1787258846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9745415"/>
        <c:crosses val="autoZero"/>
        <c:crossBetween val="midCat"/>
      </c:valAx>
      <c:valAx>
        <c:axId val="669745415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725884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(657.14)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996043507661979"/>
                  <c:y val="-7.1567761346904804E-2"/>
                </c:manualLayout>
              </c:layout>
              <c:numFmt formatCode="General" sourceLinked="0"/>
            </c:trendlineLbl>
          </c:trendline>
          <c:xVal>
            <c:numRef>
              <c:f>'Site 1270 - Initial Data'!$Q$25:$Q$34</c:f>
              <c:numCache>
                <c:formatCode>General</c:formatCode>
                <c:ptCount val="10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Data'!$R$25:$R$34</c:f>
              <c:numCache>
                <c:formatCode>General</c:formatCode>
                <c:ptCount val="10"/>
                <c:pt idx="0">
                  <c:v>128.15</c:v>
                </c:pt>
                <c:pt idx="1">
                  <c:v>110.52</c:v>
                </c:pt>
                <c:pt idx="2">
                  <c:v>94.76</c:v>
                </c:pt>
                <c:pt idx="3">
                  <c:v>85.64</c:v>
                </c:pt>
                <c:pt idx="4">
                  <c:v>76.67</c:v>
                </c:pt>
                <c:pt idx="5">
                  <c:v>66.97</c:v>
                </c:pt>
                <c:pt idx="6">
                  <c:v>56.73</c:v>
                </c:pt>
                <c:pt idx="7">
                  <c:v>46.27</c:v>
                </c:pt>
                <c:pt idx="8">
                  <c:v>33.950000000000003</c:v>
                </c:pt>
                <c:pt idx="9">
                  <c:v>24.02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4E-4C56-A7FA-E4580ADFC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52252"/>
        <c:axId val="1605406921"/>
      </c:scatterChart>
      <c:valAx>
        <c:axId val="34085225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5406921"/>
        <c:crosses val="autoZero"/>
        <c:crossBetween val="midCat"/>
      </c:valAx>
      <c:valAx>
        <c:axId val="1605406921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085225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(730.48)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952325160667828"/>
                  <c:y val="-6.1601324224715814E-2"/>
                </c:manualLayout>
              </c:layout>
              <c:numFmt formatCode="General" sourceLinked="0"/>
            </c:trendlineLbl>
          </c:trendline>
          <c:xVal>
            <c:numRef>
              <c:f>'Site 1270 - Initial Data'!$E$41:$E$50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1270 - Initial Data'!$F$41:$F$50</c:f>
              <c:numCache>
                <c:formatCode>General</c:formatCode>
                <c:ptCount val="10"/>
                <c:pt idx="0">
                  <c:v>138.51</c:v>
                </c:pt>
                <c:pt idx="1">
                  <c:v>125.69</c:v>
                </c:pt>
                <c:pt idx="2">
                  <c:v>116.57</c:v>
                </c:pt>
                <c:pt idx="3">
                  <c:v>106.8</c:v>
                </c:pt>
                <c:pt idx="4">
                  <c:v>96.81</c:v>
                </c:pt>
                <c:pt idx="5">
                  <c:v>85.9</c:v>
                </c:pt>
                <c:pt idx="6">
                  <c:v>74.52</c:v>
                </c:pt>
                <c:pt idx="7">
                  <c:v>62.27</c:v>
                </c:pt>
                <c:pt idx="8">
                  <c:v>49.02</c:v>
                </c:pt>
                <c:pt idx="9">
                  <c:v>32.06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37-45D0-8CD5-6B209A34C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980969"/>
        <c:axId val="374462002"/>
      </c:scatterChart>
      <c:valAx>
        <c:axId val="30798096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4462002"/>
        <c:crosses val="autoZero"/>
        <c:crossBetween val="midCat"/>
      </c:valAx>
      <c:valAx>
        <c:axId val="374462002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79809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(796.8)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16926584176977877"/>
                  <c:y val="-7.2029410957776624E-2"/>
                </c:manualLayout>
              </c:layout>
              <c:numFmt formatCode="General" sourceLinked="0"/>
            </c:trendlineLbl>
          </c:trendline>
          <c:xVal>
            <c:numRef>
              <c:f>'Site 1270 - Initial Data'!$K$41:$K$50</c:f>
              <c:numCache>
                <c:formatCode>General</c:formatCode>
                <c:ptCount val="10"/>
                <c:pt idx="0">
                  <c:v>350</c:v>
                </c:pt>
                <c:pt idx="1">
                  <c:v>315</c:v>
                </c:pt>
                <c:pt idx="2">
                  <c:v>280</c:v>
                </c:pt>
                <c:pt idx="3">
                  <c:v>245</c:v>
                </c:pt>
                <c:pt idx="4">
                  <c:v>210</c:v>
                </c:pt>
                <c:pt idx="5">
                  <c:v>175</c:v>
                </c:pt>
                <c:pt idx="6">
                  <c:v>140</c:v>
                </c:pt>
                <c:pt idx="7">
                  <c:v>105</c:v>
                </c:pt>
                <c:pt idx="8">
                  <c:v>70</c:v>
                </c:pt>
                <c:pt idx="9">
                  <c:v>35</c:v>
                </c:pt>
              </c:numCache>
            </c:numRef>
          </c:xVal>
          <c:yVal>
            <c:numRef>
              <c:f>'Site 1270 - Initial Data'!$L$41:$L$50</c:f>
              <c:numCache>
                <c:formatCode>General</c:formatCode>
                <c:ptCount val="10"/>
                <c:pt idx="0">
                  <c:v>133.26</c:v>
                </c:pt>
                <c:pt idx="1">
                  <c:v>119.85</c:v>
                </c:pt>
                <c:pt idx="2">
                  <c:v>108.82</c:v>
                </c:pt>
                <c:pt idx="3">
                  <c:v>98.93</c:v>
                </c:pt>
                <c:pt idx="4">
                  <c:v>88.49</c:v>
                </c:pt>
                <c:pt idx="5">
                  <c:v>77.94</c:v>
                </c:pt>
                <c:pt idx="6">
                  <c:v>66.349999999999994</c:v>
                </c:pt>
                <c:pt idx="7">
                  <c:v>55.37</c:v>
                </c:pt>
                <c:pt idx="8">
                  <c:v>42.87</c:v>
                </c:pt>
                <c:pt idx="9">
                  <c:v>29.14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E-4881-9569-DAF5407B1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925069"/>
        <c:axId val="61418166"/>
      </c:scatterChart>
      <c:valAx>
        <c:axId val="1534925069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418166"/>
        <c:crosses val="autoZero"/>
        <c:crossBetween val="midCat"/>
      </c:valAx>
      <c:valAx>
        <c:axId val="61418166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4925069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Discharge vs Area (877.95)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-0.2649815928370004"/>
                  <c:y val="-6.6350242805015228E-3"/>
                </c:manualLayout>
              </c:layout>
              <c:numFmt formatCode="General" sourceLinked="0"/>
            </c:trendlineLbl>
          </c:trendline>
          <c:xVal>
            <c:numRef>
              <c:f>'Site 1270 - Initial Data'!$Q$41:$Q$50</c:f>
              <c:numCache>
                <c:formatCode>General</c:formatCode>
                <c:ptCount val="10"/>
                <c:pt idx="0">
                  <c:v>950</c:v>
                </c:pt>
                <c:pt idx="1">
                  <c:v>850</c:v>
                </c:pt>
                <c:pt idx="2">
                  <c:v>750</c:v>
                </c:pt>
                <c:pt idx="3">
                  <c:v>650</c:v>
                </c:pt>
                <c:pt idx="4">
                  <c:v>550</c:v>
                </c:pt>
                <c:pt idx="5">
                  <c:v>450</c:v>
                </c:pt>
                <c:pt idx="6">
                  <c:v>350</c:v>
                </c:pt>
                <c:pt idx="7">
                  <c:v>250</c:v>
                </c:pt>
                <c:pt idx="8">
                  <c:v>150</c:v>
                </c:pt>
                <c:pt idx="9">
                  <c:v>50</c:v>
                </c:pt>
              </c:numCache>
            </c:numRef>
          </c:xVal>
          <c:yVal>
            <c:numRef>
              <c:f>'Site 1270 - Initial Data'!$R$41:$R$50</c:f>
              <c:numCache>
                <c:formatCode>General</c:formatCode>
                <c:ptCount val="10"/>
                <c:pt idx="0">
                  <c:v>297.66000000000003</c:v>
                </c:pt>
                <c:pt idx="1">
                  <c:v>279.06</c:v>
                </c:pt>
                <c:pt idx="2">
                  <c:v>259.14</c:v>
                </c:pt>
                <c:pt idx="3">
                  <c:v>240.14</c:v>
                </c:pt>
                <c:pt idx="4">
                  <c:v>219.33</c:v>
                </c:pt>
                <c:pt idx="5">
                  <c:v>196.5</c:v>
                </c:pt>
                <c:pt idx="6">
                  <c:v>168.63</c:v>
                </c:pt>
                <c:pt idx="7">
                  <c:v>135.69999999999999</c:v>
                </c:pt>
                <c:pt idx="8">
                  <c:v>98.68</c:v>
                </c:pt>
                <c:pt idx="9">
                  <c:v>48.19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5-40DB-8DE1-BA30AC1D8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007062"/>
        <c:axId val="783052320"/>
      </c:scatterChart>
      <c:valAx>
        <c:axId val="1450007062"/>
        <c:scaling>
          <c:logBase val="10"/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Stream Discharge (m^3/s)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3052320"/>
        <c:crosses val="autoZero"/>
        <c:crossBetween val="midCat"/>
      </c:valAx>
      <c:valAx>
        <c:axId val="78305232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Area (m^2)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000706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62450" cy="2733675"/>
    <xdr:graphicFrame macro="">
      <xdr:nvGraphicFramePr>
        <xdr:cNvPr id="19094149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419100</xdr:colOff>
      <xdr:row>0</xdr:row>
      <xdr:rowOff>0</xdr:rowOff>
    </xdr:from>
    <xdr:ext cx="4343400" cy="2733675"/>
    <xdr:graphicFrame macro="">
      <xdr:nvGraphicFramePr>
        <xdr:cNvPr id="108921052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228600</xdr:colOff>
      <xdr:row>0</xdr:row>
      <xdr:rowOff>0</xdr:rowOff>
    </xdr:from>
    <xdr:ext cx="4362450" cy="2733675"/>
    <xdr:graphicFrame macro="">
      <xdr:nvGraphicFramePr>
        <xdr:cNvPr id="182034841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62450" cy="2733675"/>
    <xdr:graphicFrame macro="">
      <xdr:nvGraphicFramePr>
        <xdr:cNvPr id="146228829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409575</xdr:colOff>
      <xdr:row>16</xdr:row>
      <xdr:rowOff>0</xdr:rowOff>
    </xdr:from>
    <xdr:ext cx="4343400" cy="2733675"/>
    <xdr:graphicFrame macro="">
      <xdr:nvGraphicFramePr>
        <xdr:cNvPr id="93186932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219075</xdr:colOff>
      <xdr:row>16</xdr:row>
      <xdr:rowOff>0</xdr:rowOff>
    </xdr:from>
    <xdr:ext cx="4362450" cy="2733675"/>
    <xdr:graphicFrame macro="">
      <xdr:nvGraphicFramePr>
        <xdr:cNvPr id="52669986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52925" cy="2733675"/>
    <xdr:graphicFrame macro="">
      <xdr:nvGraphicFramePr>
        <xdr:cNvPr id="193850972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400050</xdr:colOff>
      <xdr:row>32</xdr:row>
      <xdr:rowOff>0</xdr:rowOff>
    </xdr:from>
    <xdr:ext cx="4333875" cy="2733675"/>
    <xdr:graphicFrame macro="">
      <xdr:nvGraphicFramePr>
        <xdr:cNvPr id="91364316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209550</xdr:colOff>
      <xdr:row>32</xdr:row>
      <xdr:rowOff>0</xdr:rowOff>
    </xdr:from>
    <xdr:ext cx="4352925" cy="2733675"/>
    <xdr:graphicFrame macro="">
      <xdr:nvGraphicFramePr>
        <xdr:cNvPr id="1105135186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171450</xdr:rowOff>
    </xdr:from>
    <xdr:ext cx="4352925" cy="2743200"/>
    <xdr:graphicFrame macro="">
      <xdr:nvGraphicFramePr>
        <xdr:cNvPr id="59045755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400050</xdr:colOff>
      <xdr:row>48</xdr:row>
      <xdr:rowOff>0</xdr:rowOff>
    </xdr:from>
    <xdr:ext cx="4333875" cy="2733675"/>
    <xdr:graphicFrame macro="">
      <xdr:nvGraphicFramePr>
        <xdr:cNvPr id="1114350234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52925" cy="2733675"/>
    <xdr:graphicFrame macro="">
      <xdr:nvGraphicFramePr>
        <xdr:cNvPr id="168130638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419100</xdr:colOff>
      <xdr:row>0</xdr:row>
      <xdr:rowOff>0</xdr:rowOff>
    </xdr:from>
    <xdr:ext cx="4333875" cy="2733675"/>
    <xdr:graphicFrame macro="">
      <xdr:nvGraphicFramePr>
        <xdr:cNvPr id="1953324722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238125</xdr:colOff>
      <xdr:row>0</xdr:row>
      <xdr:rowOff>0</xdr:rowOff>
    </xdr:from>
    <xdr:ext cx="4352925" cy="2733675"/>
    <xdr:graphicFrame macro="">
      <xdr:nvGraphicFramePr>
        <xdr:cNvPr id="907079070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0</xdr:rowOff>
    </xdr:from>
    <xdr:ext cx="4352925" cy="2733675"/>
    <xdr:graphicFrame macro="">
      <xdr:nvGraphicFramePr>
        <xdr:cNvPr id="16210132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419100</xdr:colOff>
      <xdr:row>16</xdr:row>
      <xdr:rowOff>0</xdr:rowOff>
    </xdr:from>
    <xdr:ext cx="4324350" cy="2743200"/>
    <xdr:graphicFrame macro="">
      <xdr:nvGraphicFramePr>
        <xdr:cNvPr id="1564507034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247650</xdr:colOff>
      <xdr:row>16</xdr:row>
      <xdr:rowOff>0</xdr:rowOff>
    </xdr:from>
    <xdr:ext cx="4352925" cy="2733675"/>
    <xdr:graphicFrame macro="">
      <xdr:nvGraphicFramePr>
        <xdr:cNvPr id="1250746581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0</xdr:rowOff>
    </xdr:from>
    <xdr:ext cx="4352925" cy="2733675"/>
    <xdr:graphicFrame macro="">
      <xdr:nvGraphicFramePr>
        <xdr:cNvPr id="133467956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419100</xdr:colOff>
      <xdr:row>32</xdr:row>
      <xdr:rowOff>0</xdr:rowOff>
    </xdr:from>
    <xdr:ext cx="4324350" cy="2743200"/>
    <xdr:graphicFrame macro="">
      <xdr:nvGraphicFramePr>
        <xdr:cNvPr id="866170187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247650</xdr:colOff>
      <xdr:row>32</xdr:row>
      <xdr:rowOff>9525</xdr:rowOff>
    </xdr:from>
    <xdr:ext cx="4343400" cy="2743200"/>
    <xdr:graphicFrame macro="">
      <xdr:nvGraphicFramePr>
        <xdr:cNvPr id="3175732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171450</xdr:rowOff>
    </xdr:from>
    <xdr:ext cx="4343400" cy="2752725"/>
    <xdr:graphicFrame macro="">
      <xdr:nvGraphicFramePr>
        <xdr:cNvPr id="971392777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419100</xdr:colOff>
      <xdr:row>48</xdr:row>
      <xdr:rowOff>9525</xdr:rowOff>
    </xdr:from>
    <xdr:ext cx="4324350" cy="2743200"/>
    <xdr:graphicFrame macro="">
      <xdr:nvGraphicFramePr>
        <xdr:cNvPr id="1265781864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4343400" cy="2743200"/>
    <xdr:graphicFrame macro="">
      <xdr:nvGraphicFramePr>
        <xdr:cNvPr id="132114789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419100</xdr:colOff>
      <xdr:row>0</xdr:row>
      <xdr:rowOff>0</xdr:rowOff>
    </xdr:from>
    <xdr:ext cx="4324350" cy="2743200"/>
    <xdr:graphicFrame macro="">
      <xdr:nvGraphicFramePr>
        <xdr:cNvPr id="1085518998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228600</xdr:colOff>
      <xdr:row>0</xdr:row>
      <xdr:rowOff>0</xdr:rowOff>
    </xdr:from>
    <xdr:ext cx="4343400" cy="2743200"/>
    <xdr:graphicFrame macro="">
      <xdr:nvGraphicFramePr>
        <xdr:cNvPr id="27394151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15</xdr:row>
      <xdr:rowOff>171450</xdr:rowOff>
    </xdr:from>
    <xdr:ext cx="4343400" cy="2743200"/>
    <xdr:graphicFrame macro="">
      <xdr:nvGraphicFramePr>
        <xdr:cNvPr id="1673010448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419100</xdr:colOff>
      <xdr:row>16</xdr:row>
      <xdr:rowOff>9525</xdr:rowOff>
    </xdr:from>
    <xdr:ext cx="4324350" cy="2733675"/>
    <xdr:graphicFrame macro="">
      <xdr:nvGraphicFramePr>
        <xdr:cNvPr id="155429513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228600</xdr:colOff>
      <xdr:row>16</xdr:row>
      <xdr:rowOff>0</xdr:rowOff>
    </xdr:from>
    <xdr:ext cx="4343400" cy="2733675"/>
    <xdr:graphicFrame macro="">
      <xdr:nvGraphicFramePr>
        <xdr:cNvPr id="150989454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9525</xdr:rowOff>
    </xdr:from>
    <xdr:ext cx="4352925" cy="2733675"/>
    <xdr:graphicFrame macro="">
      <xdr:nvGraphicFramePr>
        <xdr:cNvPr id="203754484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419100</xdr:colOff>
      <xdr:row>32</xdr:row>
      <xdr:rowOff>0</xdr:rowOff>
    </xdr:from>
    <xdr:ext cx="4333875" cy="2733675"/>
    <xdr:graphicFrame macro="">
      <xdr:nvGraphicFramePr>
        <xdr:cNvPr id="981878388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228600</xdr:colOff>
      <xdr:row>32</xdr:row>
      <xdr:rowOff>0</xdr:rowOff>
    </xdr:from>
    <xdr:ext cx="4352925" cy="2733675"/>
    <xdr:graphicFrame macro="">
      <xdr:nvGraphicFramePr>
        <xdr:cNvPr id="1631780323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9525</xdr:rowOff>
    </xdr:from>
    <xdr:ext cx="4343400" cy="2733675"/>
    <xdr:graphicFrame macro="">
      <xdr:nvGraphicFramePr>
        <xdr:cNvPr id="458781045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419100</xdr:colOff>
      <xdr:row>48</xdr:row>
      <xdr:rowOff>0</xdr:rowOff>
    </xdr:from>
    <xdr:ext cx="4324350" cy="2733675"/>
    <xdr:graphicFrame macro="">
      <xdr:nvGraphicFramePr>
        <xdr:cNvPr id="812122723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352925" cy="2724150"/>
    <xdr:graphicFrame macro="">
      <xdr:nvGraphicFramePr>
        <xdr:cNvPr id="2121781218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438150</xdr:colOff>
      <xdr:row>0</xdr:row>
      <xdr:rowOff>0</xdr:rowOff>
    </xdr:from>
    <xdr:ext cx="4333875" cy="2724150"/>
    <xdr:graphicFrame macro="">
      <xdr:nvGraphicFramePr>
        <xdr:cNvPr id="1941508794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15</xdr:col>
      <xdr:colOff>257175</xdr:colOff>
      <xdr:row>0</xdr:row>
      <xdr:rowOff>0</xdr:rowOff>
    </xdr:from>
    <xdr:ext cx="4352925" cy="2724150"/>
    <xdr:graphicFrame macro="">
      <xdr:nvGraphicFramePr>
        <xdr:cNvPr id="512511063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9525</xdr:rowOff>
    </xdr:from>
    <xdr:ext cx="4343400" cy="2724150"/>
    <xdr:graphicFrame macro="">
      <xdr:nvGraphicFramePr>
        <xdr:cNvPr id="1545304295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428625</xdr:colOff>
      <xdr:row>16</xdr:row>
      <xdr:rowOff>9525</xdr:rowOff>
    </xdr:from>
    <xdr:ext cx="4324350" cy="2724150"/>
    <xdr:graphicFrame macro="">
      <xdr:nvGraphicFramePr>
        <xdr:cNvPr id="1694242188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15</xdr:col>
      <xdr:colOff>247650</xdr:colOff>
      <xdr:row>16</xdr:row>
      <xdr:rowOff>0</xdr:rowOff>
    </xdr:from>
    <xdr:ext cx="4343400" cy="2724150"/>
    <xdr:graphicFrame macro="">
      <xdr:nvGraphicFramePr>
        <xdr:cNvPr id="759692363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9525</xdr:rowOff>
    </xdr:from>
    <xdr:ext cx="4343400" cy="2724150"/>
    <xdr:graphicFrame macro="">
      <xdr:nvGraphicFramePr>
        <xdr:cNvPr id="306608669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419100</xdr:colOff>
      <xdr:row>32</xdr:row>
      <xdr:rowOff>9525</xdr:rowOff>
    </xdr:from>
    <xdr:ext cx="4333875" cy="2724150"/>
    <xdr:graphicFrame macro="">
      <xdr:nvGraphicFramePr>
        <xdr:cNvPr id="1029469425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15</xdr:col>
      <xdr:colOff>247650</xdr:colOff>
      <xdr:row>32</xdr:row>
      <xdr:rowOff>0</xdr:rowOff>
    </xdr:from>
    <xdr:ext cx="4352925" cy="2724150"/>
    <xdr:graphicFrame macro="">
      <xdr:nvGraphicFramePr>
        <xdr:cNvPr id="2085042324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171450</xdr:rowOff>
    </xdr:from>
    <xdr:ext cx="4352925" cy="2733675"/>
    <xdr:graphicFrame macro="">
      <xdr:nvGraphicFramePr>
        <xdr:cNvPr id="5598001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7</xdr:col>
      <xdr:colOff>428625</xdr:colOff>
      <xdr:row>48</xdr:row>
      <xdr:rowOff>9525</xdr:rowOff>
    </xdr:from>
    <xdr:ext cx="4333875" cy="2724150"/>
    <xdr:graphicFrame macro="">
      <xdr:nvGraphicFramePr>
        <xdr:cNvPr id="470810602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000"/>
  <sheetViews>
    <sheetView workbookViewId="0">
      <selection activeCell="D23" sqref="D23"/>
    </sheetView>
  </sheetViews>
  <sheetFormatPr defaultColWidth="12.59765625" defaultRowHeight="15" customHeight="1" x14ac:dyDescent="0.25"/>
  <cols>
    <col min="1" max="1" width="7.59765625" customWidth="1"/>
    <col min="2" max="2" width="11.19921875" customWidth="1"/>
    <col min="3" max="4" width="7.59765625" customWidth="1"/>
    <col min="5" max="5" width="19.3984375" customWidth="1"/>
    <col min="6" max="6" width="8.59765625" customWidth="1"/>
    <col min="7" max="8" width="7.8984375" customWidth="1"/>
    <col min="9" max="9" width="10.69921875" customWidth="1"/>
    <col min="10" max="10" width="7.59765625" customWidth="1"/>
    <col min="11" max="11" width="19.3984375" customWidth="1"/>
    <col min="12" max="12" width="8.59765625" customWidth="1"/>
    <col min="13" max="14" width="7.8984375" customWidth="1"/>
    <col min="15" max="15" width="10.69921875" customWidth="1"/>
    <col min="16" max="16" width="7.59765625" customWidth="1"/>
    <col min="17" max="17" width="19.3984375" customWidth="1"/>
    <col min="18" max="18" width="11.59765625" customWidth="1"/>
    <col min="19" max="20" width="7.8984375" customWidth="1"/>
    <col min="21" max="21" width="10.69921875" customWidth="1"/>
    <col min="22" max="26" width="7.59765625" customWidth="1"/>
  </cols>
  <sheetData>
    <row r="1" spans="2:22" ht="14.25" customHeight="1" x14ac:dyDescent="0.25"/>
    <row r="2" spans="2:22" ht="14.25" customHeight="1" x14ac:dyDescent="0.3">
      <c r="B2" s="1" t="s">
        <v>0</v>
      </c>
    </row>
    <row r="3" spans="2:22" ht="14.25" customHeight="1" x14ac:dyDescent="0.25"/>
    <row r="4" spans="2:22" ht="14.25" customHeight="1" x14ac:dyDescent="0.25"/>
    <row r="5" spans="2:22" ht="14.25" customHeight="1" x14ac:dyDescent="0.3">
      <c r="B5" s="2">
        <v>0.03</v>
      </c>
      <c r="C5" s="2" t="s">
        <v>1</v>
      </c>
      <c r="E5" s="3" t="s">
        <v>2</v>
      </c>
      <c r="F5" s="4">
        <v>1270</v>
      </c>
      <c r="K5" s="3" t="s">
        <v>2</v>
      </c>
      <c r="L5" s="4">
        <v>1270</v>
      </c>
      <c r="Q5" s="3" t="s">
        <v>2</v>
      </c>
      <c r="R5" s="4">
        <v>1270</v>
      </c>
    </row>
    <row r="6" spans="2:22" ht="14.25" customHeight="1" x14ac:dyDescent="0.3">
      <c r="B6" s="5" t="s">
        <v>3</v>
      </c>
      <c r="C6" s="6" t="s">
        <v>4</v>
      </c>
      <c r="E6" s="7" t="s">
        <v>5</v>
      </c>
      <c r="F6" s="4">
        <v>115.69</v>
      </c>
      <c r="K6" s="7" t="s">
        <v>5</v>
      </c>
      <c r="L6" s="4">
        <v>291.56</v>
      </c>
      <c r="Q6" s="7" t="s">
        <v>5</v>
      </c>
      <c r="R6" s="4">
        <v>386.67</v>
      </c>
    </row>
    <row r="7" spans="2:22" ht="14.25" customHeight="1" x14ac:dyDescent="0.3">
      <c r="B7" s="8">
        <v>115.69</v>
      </c>
      <c r="C7" s="8">
        <v>400</v>
      </c>
    </row>
    <row r="8" spans="2:22" ht="14.25" customHeight="1" x14ac:dyDescent="0.3">
      <c r="B8" s="8">
        <v>291.56</v>
      </c>
      <c r="C8" s="8">
        <v>500</v>
      </c>
      <c r="E8" s="9" t="s">
        <v>6</v>
      </c>
      <c r="F8" s="7" t="s">
        <v>7</v>
      </c>
      <c r="G8" s="10" t="s">
        <v>8</v>
      </c>
      <c r="H8" s="7" t="s">
        <v>9</v>
      </c>
      <c r="I8" s="11" t="s">
        <v>10</v>
      </c>
      <c r="J8" s="12"/>
      <c r="K8" s="9" t="s">
        <v>6</v>
      </c>
      <c r="L8" s="7" t="s">
        <v>7</v>
      </c>
      <c r="M8" s="10" t="s">
        <v>8</v>
      </c>
      <c r="N8" s="7" t="s">
        <v>9</v>
      </c>
      <c r="O8" s="11" t="s">
        <v>10</v>
      </c>
      <c r="P8" s="12"/>
      <c r="Q8" s="9" t="s">
        <v>6</v>
      </c>
      <c r="R8" s="7" t="s">
        <v>7</v>
      </c>
      <c r="S8" s="10" t="s">
        <v>8</v>
      </c>
      <c r="T8" s="7" t="s">
        <v>9</v>
      </c>
      <c r="U8" s="11" t="s">
        <v>10</v>
      </c>
      <c r="V8" s="12"/>
    </row>
    <row r="9" spans="2:22" ht="14.25" customHeight="1" x14ac:dyDescent="0.3">
      <c r="B9" s="8">
        <v>386.67</v>
      </c>
      <c r="C9" s="8">
        <v>600</v>
      </c>
      <c r="E9" s="13">
        <v>400</v>
      </c>
      <c r="F9" s="14">
        <v>144.33000000000001</v>
      </c>
      <c r="G9" s="15">
        <v>56.49</v>
      </c>
      <c r="H9" s="16">
        <v>3.32</v>
      </c>
      <c r="I9" s="14">
        <f t="shared" ref="I9:I18" si="0">E9/F9</f>
        <v>2.7714265918381487</v>
      </c>
      <c r="J9" s="17"/>
      <c r="K9" s="13">
        <v>500</v>
      </c>
      <c r="L9" s="14">
        <v>236.02</v>
      </c>
      <c r="M9" s="14">
        <v>88.24</v>
      </c>
      <c r="N9" s="16">
        <v>4.0199999999999996</v>
      </c>
      <c r="O9" s="14">
        <f t="shared" ref="O9:O18" si="1">K9/L9</f>
        <v>2.1184645369036521</v>
      </c>
      <c r="P9" s="17"/>
      <c r="Q9" s="13">
        <v>600</v>
      </c>
      <c r="R9" s="14">
        <v>241.63</v>
      </c>
      <c r="S9" s="14">
        <v>71.63</v>
      </c>
      <c r="T9" s="16">
        <v>4.32</v>
      </c>
      <c r="U9" s="14">
        <f t="shared" ref="U9:U18" si="2">Q9/R9</f>
        <v>2.4831353722633778</v>
      </c>
      <c r="V9" s="17"/>
    </row>
    <row r="10" spans="2:22" ht="14.25" customHeight="1" x14ac:dyDescent="0.3">
      <c r="B10" s="8">
        <v>460.58</v>
      </c>
      <c r="C10" s="8">
        <v>650</v>
      </c>
      <c r="E10" s="16">
        <v>360</v>
      </c>
      <c r="F10" s="14">
        <v>134.22</v>
      </c>
      <c r="G10" s="15">
        <v>55.15</v>
      </c>
      <c r="H10" s="16">
        <v>3.15</v>
      </c>
      <c r="I10" s="14">
        <f t="shared" si="0"/>
        <v>2.6821636119803309</v>
      </c>
      <c r="J10" s="17"/>
      <c r="K10" s="16">
        <v>450</v>
      </c>
      <c r="L10" s="14">
        <v>214.11</v>
      </c>
      <c r="M10" s="14">
        <v>79.3</v>
      </c>
      <c r="N10" s="16">
        <v>3.75</v>
      </c>
      <c r="O10" s="14">
        <f t="shared" si="1"/>
        <v>2.1017234131988229</v>
      </c>
      <c r="P10" s="17"/>
      <c r="Q10" s="16">
        <v>540</v>
      </c>
      <c r="R10" s="14">
        <v>225.56</v>
      </c>
      <c r="S10" s="14">
        <v>68.569999999999993</v>
      </c>
      <c r="T10" s="16">
        <v>4.09</v>
      </c>
      <c r="U10" s="14">
        <f t="shared" si="2"/>
        <v>2.3940414967192765</v>
      </c>
      <c r="V10" s="17"/>
    </row>
    <row r="11" spans="2:22" ht="14.25" customHeight="1" x14ac:dyDescent="0.3">
      <c r="B11" s="8">
        <v>535.95000000000005</v>
      </c>
      <c r="C11" s="8">
        <v>900</v>
      </c>
      <c r="E11" s="16">
        <v>320</v>
      </c>
      <c r="F11" s="14">
        <v>124.2</v>
      </c>
      <c r="G11" s="15">
        <v>53.74</v>
      </c>
      <c r="H11" s="16">
        <v>2.96</v>
      </c>
      <c r="I11" s="14">
        <f t="shared" si="0"/>
        <v>2.576489533011272</v>
      </c>
      <c r="J11" s="17"/>
      <c r="K11" s="16">
        <v>400</v>
      </c>
      <c r="L11" s="14">
        <v>189.66</v>
      </c>
      <c r="M11" s="14">
        <v>75.81</v>
      </c>
      <c r="N11" s="16">
        <v>3.45</v>
      </c>
      <c r="O11" s="14">
        <f t="shared" si="1"/>
        <v>2.1090372245070124</v>
      </c>
      <c r="P11" s="17"/>
      <c r="Q11" s="16">
        <v>480</v>
      </c>
      <c r="R11" s="14">
        <v>199.96</v>
      </c>
      <c r="S11" s="14">
        <v>66.180000000000007</v>
      </c>
      <c r="T11" s="16">
        <v>3.68</v>
      </c>
      <c r="U11" s="14">
        <f t="shared" si="2"/>
        <v>2.4004800960192036</v>
      </c>
      <c r="V11" s="17"/>
    </row>
    <row r="12" spans="2:22" ht="14.25" customHeight="1" x14ac:dyDescent="0.3">
      <c r="B12" s="8">
        <v>657.14</v>
      </c>
      <c r="C12" s="8">
        <v>500</v>
      </c>
      <c r="E12" s="16">
        <v>280</v>
      </c>
      <c r="F12" s="14">
        <v>113.3</v>
      </c>
      <c r="G12" s="15">
        <v>52.23</v>
      </c>
      <c r="H12" s="16">
        <v>2.76</v>
      </c>
      <c r="I12" s="14">
        <f t="shared" si="0"/>
        <v>2.4713150926743159</v>
      </c>
      <c r="J12" s="17"/>
      <c r="K12" s="16">
        <v>350</v>
      </c>
      <c r="L12" s="14">
        <v>171.66</v>
      </c>
      <c r="M12" s="14">
        <v>73.040000000000006</v>
      </c>
      <c r="N12" s="16">
        <v>3.19</v>
      </c>
      <c r="O12" s="14">
        <f t="shared" si="1"/>
        <v>2.0389141325876734</v>
      </c>
      <c r="P12" s="17"/>
      <c r="Q12" s="16">
        <v>420</v>
      </c>
      <c r="R12" s="14">
        <v>177.64</v>
      </c>
      <c r="S12" s="14">
        <v>64.040000000000006</v>
      </c>
      <c r="T12" s="16">
        <v>3.37</v>
      </c>
      <c r="U12" s="14">
        <f t="shared" si="2"/>
        <v>2.3643323575771222</v>
      </c>
      <c r="V12" s="17"/>
    </row>
    <row r="13" spans="2:22" ht="14.25" customHeight="1" x14ac:dyDescent="0.3">
      <c r="B13" s="8">
        <v>730.48</v>
      </c>
      <c r="C13" s="8">
        <v>350</v>
      </c>
      <c r="E13" s="16">
        <v>240</v>
      </c>
      <c r="F13" s="14">
        <v>101.78</v>
      </c>
      <c r="G13" s="15">
        <v>50.61</v>
      </c>
      <c r="H13" s="16">
        <v>2.5299999999999998</v>
      </c>
      <c r="I13" s="14">
        <f t="shared" si="0"/>
        <v>2.358027117311849</v>
      </c>
      <c r="J13" s="17"/>
      <c r="K13" s="16">
        <v>300</v>
      </c>
      <c r="L13" s="14">
        <v>152.63</v>
      </c>
      <c r="M13" s="14">
        <v>69.97</v>
      </c>
      <c r="N13" s="16">
        <v>2.93</v>
      </c>
      <c r="O13" s="14">
        <f t="shared" si="1"/>
        <v>1.965537574526633</v>
      </c>
      <c r="P13" s="17"/>
      <c r="Q13" s="16">
        <v>360</v>
      </c>
      <c r="R13" s="14">
        <v>160.03</v>
      </c>
      <c r="S13" s="14">
        <v>62.33</v>
      </c>
      <c r="T13" s="16">
        <v>3.09</v>
      </c>
      <c r="U13" s="14">
        <f t="shared" si="2"/>
        <v>2.2495782040867338</v>
      </c>
      <c r="V13" s="17"/>
    </row>
    <row r="14" spans="2:22" ht="14.25" customHeight="1" x14ac:dyDescent="0.3">
      <c r="B14" s="8">
        <v>796.8</v>
      </c>
      <c r="C14" s="8">
        <v>350</v>
      </c>
      <c r="E14" s="16">
        <v>200</v>
      </c>
      <c r="F14" s="14">
        <v>89.74</v>
      </c>
      <c r="G14" s="15">
        <v>48.94</v>
      </c>
      <c r="H14" s="16">
        <v>2.29</v>
      </c>
      <c r="I14" s="14">
        <f t="shared" si="0"/>
        <v>2.2286605749944286</v>
      </c>
      <c r="J14" s="17"/>
      <c r="K14" s="16">
        <v>250</v>
      </c>
      <c r="L14" s="14">
        <v>133.63999999999999</v>
      </c>
      <c r="M14" s="14">
        <v>66.84</v>
      </c>
      <c r="N14" s="16">
        <v>2.65</v>
      </c>
      <c r="O14" s="14">
        <f t="shared" si="1"/>
        <v>1.870697395989225</v>
      </c>
      <c r="P14" s="17"/>
      <c r="Q14" s="16">
        <v>300</v>
      </c>
      <c r="R14" s="14">
        <v>141.12</v>
      </c>
      <c r="S14" s="14">
        <v>60.55</v>
      </c>
      <c r="T14" s="16">
        <v>2.78</v>
      </c>
      <c r="U14" s="14">
        <f t="shared" si="2"/>
        <v>2.1258503401360542</v>
      </c>
      <c r="V14" s="17"/>
    </row>
    <row r="15" spans="2:22" ht="14.25" customHeight="1" x14ac:dyDescent="0.3">
      <c r="B15" s="8">
        <v>877.95</v>
      </c>
      <c r="C15" s="8">
        <v>950</v>
      </c>
      <c r="E15" s="16">
        <v>160</v>
      </c>
      <c r="F15" s="14">
        <v>77.45</v>
      </c>
      <c r="G15" s="15">
        <v>46.97</v>
      </c>
      <c r="H15" s="16">
        <v>2.0299999999999998</v>
      </c>
      <c r="I15" s="14">
        <f t="shared" si="0"/>
        <v>2.0658489347966431</v>
      </c>
      <c r="J15" s="17"/>
      <c r="K15" s="16">
        <v>200</v>
      </c>
      <c r="L15" s="14">
        <v>113.57</v>
      </c>
      <c r="M15" s="14">
        <v>64.02</v>
      </c>
      <c r="N15" s="16">
        <v>2.34</v>
      </c>
      <c r="O15" s="14">
        <f t="shared" si="1"/>
        <v>1.761028440609316</v>
      </c>
      <c r="P15" s="17"/>
      <c r="Q15" s="16">
        <v>240</v>
      </c>
      <c r="R15" s="14">
        <v>121.77</v>
      </c>
      <c r="S15" s="14">
        <v>58.78</v>
      </c>
      <c r="T15" s="16">
        <v>2.44</v>
      </c>
      <c r="U15" s="14">
        <f t="shared" si="2"/>
        <v>1.970928800197093</v>
      </c>
      <c r="V15" s="17"/>
    </row>
    <row r="16" spans="2:22" ht="14.25" customHeight="1" x14ac:dyDescent="0.3">
      <c r="B16" s="8">
        <v>956.07</v>
      </c>
      <c r="C16" s="8">
        <v>200</v>
      </c>
      <c r="E16" s="16">
        <v>120</v>
      </c>
      <c r="F16" s="14">
        <v>63.63</v>
      </c>
      <c r="G16" s="15">
        <v>44.82</v>
      </c>
      <c r="H16" s="16">
        <v>1.73</v>
      </c>
      <c r="I16" s="14">
        <f t="shared" si="0"/>
        <v>1.8859028760018859</v>
      </c>
      <c r="J16" s="17"/>
      <c r="K16" s="16">
        <v>150</v>
      </c>
      <c r="L16" s="14">
        <v>91.6</v>
      </c>
      <c r="M16" s="14">
        <v>60.52</v>
      </c>
      <c r="N16" s="16">
        <v>2</v>
      </c>
      <c r="O16" s="14">
        <f t="shared" si="1"/>
        <v>1.6375545851528386</v>
      </c>
      <c r="P16" s="17"/>
      <c r="Q16" s="16">
        <v>180</v>
      </c>
      <c r="R16" s="14">
        <v>99.99</v>
      </c>
      <c r="S16" s="14">
        <v>56.58</v>
      </c>
      <c r="T16" s="16">
        <v>2.0699999999999998</v>
      </c>
      <c r="U16" s="14">
        <f t="shared" si="2"/>
        <v>1.8001800180018002</v>
      </c>
      <c r="V16" s="17"/>
    </row>
    <row r="17" spans="2:22" ht="14.25" customHeight="1" x14ac:dyDescent="0.3">
      <c r="B17" s="8">
        <v>1145.3699999999999</v>
      </c>
      <c r="C17" s="8">
        <v>50</v>
      </c>
      <c r="E17" s="16">
        <v>80</v>
      </c>
      <c r="F17" s="14">
        <v>48.77</v>
      </c>
      <c r="G17" s="15">
        <v>42.27</v>
      </c>
      <c r="H17" s="16">
        <v>1.38</v>
      </c>
      <c r="I17" s="14">
        <f t="shared" si="0"/>
        <v>1.6403526758253024</v>
      </c>
      <c r="J17" s="17"/>
      <c r="K17" s="16">
        <v>100</v>
      </c>
      <c r="L17" s="14">
        <v>68.3</v>
      </c>
      <c r="M17" s="14">
        <v>56.65</v>
      </c>
      <c r="N17" s="16">
        <v>1.59</v>
      </c>
      <c r="O17" s="14">
        <f t="shared" si="1"/>
        <v>1.4641288433382138</v>
      </c>
      <c r="P17" s="17"/>
      <c r="Q17" s="16">
        <v>120</v>
      </c>
      <c r="R17" s="14">
        <v>76.16</v>
      </c>
      <c r="S17" s="14">
        <v>54.11</v>
      </c>
      <c r="T17" s="16">
        <v>1.64</v>
      </c>
      <c r="U17" s="14">
        <f t="shared" si="2"/>
        <v>1.5756302521008405</v>
      </c>
      <c r="V17" s="17"/>
    </row>
    <row r="18" spans="2:22" ht="14.25" customHeight="1" x14ac:dyDescent="0.3">
      <c r="B18" s="18" t="s">
        <v>12</v>
      </c>
      <c r="C18" s="8">
        <v>495.45454549999999</v>
      </c>
      <c r="E18" s="19">
        <v>40</v>
      </c>
      <c r="F18" s="20">
        <v>31.12</v>
      </c>
      <c r="G18" s="21">
        <v>39.03</v>
      </c>
      <c r="H18" s="19">
        <v>0.95</v>
      </c>
      <c r="I18" s="20">
        <f t="shared" si="0"/>
        <v>1.2853470437017995</v>
      </c>
      <c r="J18" s="17"/>
      <c r="K18" s="19">
        <v>50</v>
      </c>
      <c r="L18" s="20">
        <v>41.54</v>
      </c>
      <c r="M18" s="21">
        <v>52.05</v>
      </c>
      <c r="N18" s="19">
        <v>1.1000000000000001</v>
      </c>
      <c r="O18" s="20">
        <f t="shared" si="1"/>
        <v>1.203659123736158</v>
      </c>
      <c r="P18" s="17"/>
      <c r="Q18" s="19">
        <v>60</v>
      </c>
      <c r="R18" s="20">
        <v>48.08</v>
      </c>
      <c r="S18" s="21">
        <v>51.1</v>
      </c>
      <c r="T18" s="19">
        <v>1.1100000000000001</v>
      </c>
      <c r="U18" s="20">
        <f t="shared" si="2"/>
        <v>1.2479201331114809</v>
      </c>
      <c r="V18" s="17"/>
    </row>
    <row r="19" spans="2:22" ht="14.25" customHeight="1" x14ac:dyDescent="0.25"/>
    <row r="20" spans="2:22" ht="14.25" customHeight="1" x14ac:dyDescent="0.3">
      <c r="B20" s="22"/>
    </row>
    <row r="21" spans="2:22" ht="14.25" customHeight="1" x14ac:dyDescent="0.3">
      <c r="B21" s="22"/>
      <c r="E21" s="3" t="s">
        <v>2</v>
      </c>
      <c r="F21" s="4">
        <v>1270</v>
      </c>
      <c r="K21" s="3" t="s">
        <v>2</v>
      </c>
      <c r="L21" s="4">
        <v>1270</v>
      </c>
      <c r="Q21" s="3" t="s">
        <v>2</v>
      </c>
      <c r="R21" s="4">
        <v>1270</v>
      </c>
    </row>
    <row r="22" spans="2:22" ht="14.25" customHeight="1" x14ac:dyDescent="0.3">
      <c r="B22" s="22"/>
      <c r="E22" s="7" t="s">
        <v>5</v>
      </c>
      <c r="F22" s="4">
        <v>460.58</v>
      </c>
      <c r="K22" s="7" t="s">
        <v>5</v>
      </c>
      <c r="L22" s="4">
        <v>535.95000000000005</v>
      </c>
      <c r="Q22" s="7" t="s">
        <v>5</v>
      </c>
      <c r="R22" s="4">
        <v>657.14</v>
      </c>
    </row>
    <row r="23" spans="2:22" ht="14.25" customHeight="1" x14ac:dyDescent="0.3">
      <c r="B23" s="22"/>
    </row>
    <row r="24" spans="2:22" ht="14.25" customHeight="1" x14ac:dyDescent="0.3">
      <c r="B24" s="22"/>
      <c r="E24" s="9" t="s">
        <v>6</v>
      </c>
      <c r="F24" s="7" t="s">
        <v>7</v>
      </c>
      <c r="G24" s="10" t="s">
        <v>8</v>
      </c>
      <c r="H24" s="7" t="s">
        <v>9</v>
      </c>
      <c r="I24" s="11" t="s">
        <v>10</v>
      </c>
      <c r="J24" s="12"/>
      <c r="K24" s="9" t="s">
        <v>6</v>
      </c>
      <c r="L24" s="7" t="s">
        <v>7</v>
      </c>
      <c r="M24" s="10" t="s">
        <v>8</v>
      </c>
      <c r="N24" s="7" t="s">
        <v>9</v>
      </c>
      <c r="O24" s="11" t="s">
        <v>10</v>
      </c>
      <c r="P24" s="12"/>
      <c r="Q24" s="9" t="s">
        <v>6</v>
      </c>
      <c r="R24" s="7" t="s">
        <v>7</v>
      </c>
      <c r="S24" s="10" t="s">
        <v>8</v>
      </c>
      <c r="T24" s="7" t="s">
        <v>9</v>
      </c>
      <c r="U24" s="11" t="s">
        <v>10</v>
      </c>
      <c r="V24" s="12"/>
    </row>
    <row r="25" spans="2:22" ht="14.25" customHeight="1" x14ac:dyDescent="0.3">
      <c r="B25" s="22"/>
      <c r="E25" s="13">
        <v>650</v>
      </c>
      <c r="F25" s="14">
        <v>328.88</v>
      </c>
      <c r="G25" s="15">
        <v>85.83</v>
      </c>
      <c r="H25" s="16">
        <v>4.6500000000000004</v>
      </c>
      <c r="I25" s="14">
        <f t="shared" ref="I25:I34" si="3">E25/F25</f>
        <v>1.9764047676964243</v>
      </c>
      <c r="J25" s="17"/>
      <c r="K25" s="13">
        <v>900</v>
      </c>
      <c r="L25" s="14">
        <v>385.89</v>
      </c>
      <c r="M25" s="14">
        <v>103.9</v>
      </c>
      <c r="N25" s="16">
        <v>5.04</v>
      </c>
      <c r="O25" s="14">
        <f t="shared" ref="O25:O34" si="4">K25/L25</f>
        <v>2.3322708543885562</v>
      </c>
      <c r="P25" s="17"/>
      <c r="Q25" s="13">
        <v>500</v>
      </c>
      <c r="R25" s="14">
        <v>128.15</v>
      </c>
      <c r="S25" s="14">
        <v>64.87</v>
      </c>
      <c r="T25" s="16">
        <v>3.07</v>
      </c>
      <c r="U25" s="14">
        <f t="shared" ref="U25:U34" si="5">Q25/R25</f>
        <v>3.9016777214202105</v>
      </c>
      <c r="V25" s="17"/>
    </row>
    <row r="26" spans="2:22" ht="14.25" customHeight="1" x14ac:dyDescent="0.3">
      <c r="B26" s="22"/>
      <c r="E26" s="16">
        <v>580</v>
      </c>
      <c r="F26" s="14">
        <v>307.94</v>
      </c>
      <c r="G26" s="15">
        <v>84.61</v>
      </c>
      <c r="H26" s="16">
        <v>4.4000000000000004</v>
      </c>
      <c r="I26" s="14">
        <f t="shared" si="3"/>
        <v>1.8834837955445867</v>
      </c>
      <c r="J26" s="17"/>
      <c r="K26" s="16">
        <v>805</v>
      </c>
      <c r="L26" s="14">
        <v>363.67</v>
      </c>
      <c r="M26" s="14">
        <v>101.49</v>
      </c>
      <c r="N26" s="16">
        <v>4.8099999999999996</v>
      </c>
      <c r="O26" s="14">
        <f t="shared" si="4"/>
        <v>2.2135452470646464</v>
      </c>
      <c r="P26" s="17"/>
      <c r="Q26" s="16">
        <v>450</v>
      </c>
      <c r="R26" s="14">
        <v>110.52</v>
      </c>
      <c r="S26" s="14">
        <v>54.44</v>
      </c>
      <c r="T26" s="16">
        <v>2.75</v>
      </c>
      <c r="U26" s="14">
        <f t="shared" si="5"/>
        <v>4.0716612377850163</v>
      </c>
      <c r="V26" s="17"/>
    </row>
    <row r="27" spans="2:22" ht="14.25" customHeight="1" x14ac:dyDescent="0.3">
      <c r="B27" s="4"/>
      <c r="C27" s="4"/>
      <c r="E27" s="16">
        <v>510</v>
      </c>
      <c r="F27" s="14">
        <v>283.07</v>
      </c>
      <c r="G27" s="15">
        <v>83.09</v>
      </c>
      <c r="H27" s="16">
        <v>4.1100000000000003</v>
      </c>
      <c r="I27" s="14">
        <f t="shared" si="3"/>
        <v>1.801674497474123</v>
      </c>
      <c r="J27" s="17"/>
      <c r="K27" s="16">
        <v>710</v>
      </c>
      <c r="L27" s="14">
        <v>335.04</v>
      </c>
      <c r="M27" s="14">
        <v>98.7</v>
      </c>
      <c r="N27" s="16">
        <v>4.53</v>
      </c>
      <c r="O27" s="14">
        <f t="shared" si="4"/>
        <v>2.1191499522445079</v>
      </c>
      <c r="P27" s="17"/>
      <c r="Q27" s="16">
        <v>400</v>
      </c>
      <c r="R27" s="14">
        <v>94.76</v>
      </c>
      <c r="S27" s="14">
        <v>51.95</v>
      </c>
      <c r="T27" s="16">
        <v>2.4700000000000002</v>
      </c>
      <c r="U27" s="14">
        <f t="shared" si="5"/>
        <v>4.2211903756859428</v>
      </c>
      <c r="V27" s="17"/>
    </row>
    <row r="28" spans="2:22" ht="14.25" customHeight="1" x14ac:dyDescent="0.3">
      <c r="E28" s="16">
        <v>440</v>
      </c>
      <c r="F28" s="14">
        <v>246.38</v>
      </c>
      <c r="G28" s="15">
        <v>80.84</v>
      </c>
      <c r="H28" s="16">
        <v>3.67</v>
      </c>
      <c r="I28" s="14">
        <f t="shared" si="3"/>
        <v>1.7858592418215764</v>
      </c>
      <c r="J28" s="17"/>
      <c r="K28" s="16">
        <v>615</v>
      </c>
      <c r="L28" s="14">
        <v>306.76</v>
      </c>
      <c r="M28" s="14">
        <v>95.61</v>
      </c>
      <c r="N28" s="16">
        <v>4.24</v>
      </c>
      <c r="O28" s="14">
        <f t="shared" si="4"/>
        <v>2.0048246185943408</v>
      </c>
      <c r="P28" s="17"/>
      <c r="Q28" s="16">
        <v>350</v>
      </c>
      <c r="R28" s="14">
        <v>85.64</v>
      </c>
      <c r="S28" s="14">
        <v>50.49</v>
      </c>
      <c r="T28" s="16">
        <v>2.27</v>
      </c>
      <c r="U28" s="14">
        <f t="shared" si="5"/>
        <v>4.0868752919196636</v>
      </c>
      <c r="V28" s="17"/>
    </row>
    <row r="29" spans="2:22" ht="14.25" customHeight="1" x14ac:dyDescent="0.3">
      <c r="B29" s="4"/>
      <c r="E29" s="16">
        <v>370</v>
      </c>
      <c r="F29" s="14">
        <v>216.06</v>
      </c>
      <c r="G29" s="15">
        <v>78.95</v>
      </c>
      <c r="H29" s="16">
        <v>3.28</v>
      </c>
      <c r="I29" s="14">
        <f t="shared" si="3"/>
        <v>1.7124872720540589</v>
      </c>
      <c r="J29" s="17"/>
      <c r="K29" s="16">
        <v>520</v>
      </c>
      <c r="L29" s="14">
        <v>269.23</v>
      </c>
      <c r="M29" s="14">
        <v>91.85</v>
      </c>
      <c r="N29" s="16">
        <v>3.85</v>
      </c>
      <c r="O29" s="14">
        <f t="shared" si="4"/>
        <v>1.9314340898116851</v>
      </c>
      <c r="P29" s="17"/>
      <c r="Q29" s="16">
        <v>300</v>
      </c>
      <c r="R29" s="14">
        <v>76.67</v>
      </c>
      <c r="S29" s="14">
        <v>48.83</v>
      </c>
      <c r="T29" s="16">
        <v>2.11</v>
      </c>
      <c r="U29" s="14">
        <f t="shared" si="5"/>
        <v>3.9128733533324636</v>
      </c>
      <c r="V29" s="17"/>
    </row>
    <row r="30" spans="2:22" ht="14.25" customHeight="1" x14ac:dyDescent="0.3">
      <c r="B30" s="4"/>
      <c r="E30" s="16">
        <v>300</v>
      </c>
      <c r="F30" s="14">
        <v>187.85</v>
      </c>
      <c r="G30" s="15">
        <v>77.180000000000007</v>
      </c>
      <c r="H30" s="16">
        <v>2.92</v>
      </c>
      <c r="I30" s="14">
        <f t="shared" si="3"/>
        <v>1.5970188980569604</v>
      </c>
      <c r="J30" s="17"/>
      <c r="K30" s="16">
        <v>425</v>
      </c>
      <c r="L30" s="14">
        <v>218.16</v>
      </c>
      <c r="M30" s="14">
        <v>85.97</v>
      </c>
      <c r="N30" s="16">
        <v>3.24</v>
      </c>
      <c r="O30" s="14">
        <f t="shared" si="4"/>
        <v>1.9481114778144482</v>
      </c>
      <c r="P30" s="17"/>
      <c r="Q30" s="16">
        <v>250</v>
      </c>
      <c r="R30" s="14">
        <v>66.97</v>
      </c>
      <c r="S30" s="14">
        <v>47.03</v>
      </c>
      <c r="T30" s="16">
        <v>1.89</v>
      </c>
      <c r="U30" s="14">
        <f t="shared" si="5"/>
        <v>3.7330147827385396</v>
      </c>
      <c r="V30" s="17"/>
    </row>
    <row r="31" spans="2:22" ht="14.25" customHeight="1" x14ac:dyDescent="0.3">
      <c r="B31" s="4"/>
      <c r="E31" s="16">
        <v>230</v>
      </c>
      <c r="F31" s="14">
        <v>156.26</v>
      </c>
      <c r="G31" s="15">
        <v>75.23</v>
      </c>
      <c r="H31" s="16">
        <v>2.4900000000000002</v>
      </c>
      <c r="I31" s="14">
        <f t="shared" si="3"/>
        <v>1.4719057980289263</v>
      </c>
      <c r="J31" s="17"/>
      <c r="K31" s="16">
        <v>330</v>
      </c>
      <c r="L31" s="14">
        <v>177.18</v>
      </c>
      <c r="M31" s="14">
        <v>81.22</v>
      </c>
      <c r="N31" s="16">
        <v>2.78</v>
      </c>
      <c r="O31" s="14">
        <f t="shared" si="4"/>
        <v>1.8625126989502201</v>
      </c>
      <c r="P31" s="17"/>
      <c r="Q31" s="16">
        <v>200</v>
      </c>
      <c r="R31" s="14">
        <v>56.73</v>
      </c>
      <c r="S31" s="14">
        <v>45.13</v>
      </c>
      <c r="T31" s="16">
        <v>1.67</v>
      </c>
      <c r="U31" s="14">
        <f t="shared" si="5"/>
        <v>3.5254715318173808</v>
      </c>
      <c r="V31" s="17"/>
    </row>
    <row r="32" spans="2:22" ht="14.25" customHeight="1" x14ac:dyDescent="0.3">
      <c r="B32" s="4"/>
      <c r="E32" s="16">
        <v>160</v>
      </c>
      <c r="F32" s="14">
        <v>122.58</v>
      </c>
      <c r="G32" s="15">
        <v>72.98</v>
      </c>
      <c r="H32" s="16">
        <v>2.06</v>
      </c>
      <c r="I32" s="14">
        <f t="shared" si="3"/>
        <v>1.3052700277369882</v>
      </c>
      <c r="J32" s="17"/>
      <c r="K32" s="16">
        <v>235</v>
      </c>
      <c r="L32" s="14">
        <v>134.68</v>
      </c>
      <c r="M32" s="14">
        <v>75.95</v>
      </c>
      <c r="N32" s="16">
        <v>2.25</v>
      </c>
      <c r="O32" s="14">
        <f t="shared" si="4"/>
        <v>1.7448767448767448</v>
      </c>
      <c r="P32" s="17"/>
      <c r="Q32" s="16">
        <v>150</v>
      </c>
      <c r="R32" s="14">
        <v>46.27</v>
      </c>
      <c r="S32" s="14">
        <v>42.79</v>
      </c>
      <c r="T32" s="16">
        <v>1.44</v>
      </c>
      <c r="U32" s="14">
        <f t="shared" si="5"/>
        <v>3.2418413658958287</v>
      </c>
      <c r="V32" s="17"/>
    </row>
    <row r="33" spans="2:22" ht="14.25" customHeight="1" x14ac:dyDescent="0.3">
      <c r="B33" s="4"/>
      <c r="E33" s="16">
        <v>90</v>
      </c>
      <c r="F33" s="14">
        <v>82.5</v>
      </c>
      <c r="G33" s="15">
        <v>70.540000000000006</v>
      </c>
      <c r="H33" s="16">
        <v>1.48</v>
      </c>
      <c r="I33" s="14">
        <f t="shared" si="3"/>
        <v>1.0909090909090908</v>
      </c>
      <c r="J33" s="17"/>
      <c r="K33" s="16">
        <v>140</v>
      </c>
      <c r="L33" s="14">
        <v>88.24</v>
      </c>
      <c r="M33" s="14">
        <v>70.3</v>
      </c>
      <c r="N33" s="16">
        <v>1.6</v>
      </c>
      <c r="O33" s="14">
        <f t="shared" si="4"/>
        <v>1.586582048957389</v>
      </c>
      <c r="P33" s="17"/>
      <c r="Q33" s="16">
        <v>100</v>
      </c>
      <c r="R33" s="14">
        <v>33.950000000000003</v>
      </c>
      <c r="S33" s="14">
        <v>39.96</v>
      </c>
      <c r="T33" s="16">
        <v>1.1499999999999999</v>
      </c>
      <c r="U33" s="14">
        <f t="shared" si="5"/>
        <v>2.9455081001472752</v>
      </c>
      <c r="V33" s="17"/>
    </row>
    <row r="34" spans="2:22" ht="14.25" customHeight="1" x14ac:dyDescent="0.3">
      <c r="B34" s="4"/>
      <c r="E34" s="19">
        <v>20</v>
      </c>
      <c r="F34" s="20">
        <v>29.54</v>
      </c>
      <c r="G34" s="21">
        <v>65.989999999999995</v>
      </c>
      <c r="H34" s="19">
        <v>0.7</v>
      </c>
      <c r="I34" s="20">
        <f t="shared" si="3"/>
        <v>0.6770480704129993</v>
      </c>
      <c r="J34" s="17"/>
      <c r="K34" s="19">
        <v>45</v>
      </c>
      <c r="L34" s="20">
        <v>34.369999999999997</v>
      </c>
      <c r="M34" s="21">
        <v>63.97</v>
      </c>
      <c r="N34" s="19">
        <v>0.8</v>
      </c>
      <c r="O34" s="20">
        <f t="shared" si="4"/>
        <v>1.3092813500145477</v>
      </c>
      <c r="P34" s="17"/>
      <c r="Q34" s="19">
        <v>50</v>
      </c>
      <c r="R34" s="20">
        <v>24.02</v>
      </c>
      <c r="S34" s="21">
        <v>37.380000000000003</v>
      </c>
      <c r="T34" s="19">
        <v>0.88</v>
      </c>
      <c r="U34" s="20">
        <f t="shared" si="5"/>
        <v>2.0815986677768525</v>
      </c>
      <c r="V34" s="17"/>
    </row>
    <row r="35" spans="2:22" ht="14.25" customHeight="1" x14ac:dyDescent="0.3">
      <c r="B35" s="4"/>
    </row>
    <row r="36" spans="2:22" ht="14.25" customHeight="1" x14ac:dyDescent="0.3">
      <c r="B36" s="4"/>
      <c r="C36" s="4"/>
    </row>
    <row r="37" spans="2:22" ht="14.25" customHeight="1" x14ac:dyDescent="0.3">
      <c r="E37" s="3" t="s">
        <v>2</v>
      </c>
      <c r="F37" s="4">
        <v>1270</v>
      </c>
      <c r="K37" s="3" t="s">
        <v>2</v>
      </c>
      <c r="L37" s="4">
        <v>1270</v>
      </c>
      <c r="Q37" s="3" t="s">
        <v>2</v>
      </c>
      <c r="R37" s="4">
        <v>1270</v>
      </c>
    </row>
    <row r="38" spans="2:22" ht="14.25" customHeight="1" x14ac:dyDescent="0.3">
      <c r="E38" s="7" t="s">
        <v>5</v>
      </c>
      <c r="F38" s="4">
        <v>730.48</v>
      </c>
      <c r="K38" s="7" t="s">
        <v>5</v>
      </c>
      <c r="L38" s="4">
        <v>796.8</v>
      </c>
      <c r="Q38" s="7" t="s">
        <v>5</v>
      </c>
      <c r="R38" s="4">
        <v>877.95</v>
      </c>
    </row>
    <row r="39" spans="2:22" ht="14.25" customHeight="1" x14ac:dyDescent="0.25"/>
    <row r="40" spans="2:22" ht="14.25" customHeight="1" x14ac:dyDescent="0.3">
      <c r="E40" s="9" t="s">
        <v>6</v>
      </c>
      <c r="F40" s="7" t="s">
        <v>7</v>
      </c>
      <c r="G40" s="10" t="s">
        <v>8</v>
      </c>
      <c r="H40" s="7" t="s">
        <v>9</v>
      </c>
      <c r="I40" s="11" t="s">
        <v>10</v>
      </c>
      <c r="J40" s="12"/>
      <c r="K40" s="9" t="s">
        <v>6</v>
      </c>
      <c r="L40" s="7" t="s">
        <v>7</v>
      </c>
      <c r="M40" s="10" t="s">
        <v>8</v>
      </c>
      <c r="N40" s="7" t="s">
        <v>9</v>
      </c>
      <c r="O40" s="11" t="s">
        <v>10</v>
      </c>
      <c r="P40" s="23"/>
      <c r="Q40" s="9" t="s">
        <v>6</v>
      </c>
      <c r="R40" s="7" t="s">
        <v>7</v>
      </c>
      <c r="S40" s="10" t="s">
        <v>8</v>
      </c>
      <c r="T40" s="7" t="s">
        <v>9</v>
      </c>
      <c r="U40" s="11" t="s">
        <v>10</v>
      </c>
      <c r="V40" s="23"/>
    </row>
    <row r="41" spans="2:22" ht="14.25" customHeight="1" x14ac:dyDescent="0.3">
      <c r="E41" s="13">
        <v>350</v>
      </c>
      <c r="F41" s="14">
        <v>138.51</v>
      </c>
      <c r="G41" s="14">
        <v>70.489999999999995</v>
      </c>
      <c r="H41" s="16">
        <v>2.91</v>
      </c>
      <c r="I41" s="14">
        <f t="shared" ref="I41:I50" si="6">E41/F41</f>
        <v>2.5268933650999927</v>
      </c>
      <c r="J41" s="17"/>
      <c r="K41" s="13">
        <v>350</v>
      </c>
      <c r="L41" s="14">
        <v>133.26</v>
      </c>
      <c r="M41" s="14">
        <v>70.77</v>
      </c>
      <c r="N41" s="16">
        <v>3.22</v>
      </c>
      <c r="O41" s="14">
        <f t="shared" ref="O41:O50" si="7">K41/L41</f>
        <v>2.6264445444994751</v>
      </c>
      <c r="P41" s="17"/>
      <c r="Q41" s="13">
        <v>950</v>
      </c>
      <c r="R41" s="14">
        <v>297.66000000000003</v>
      </c>
      <c r="S41" s="14">
        <v>77.38</v>
      </c>
      <c r="T41" s="16">
        <v>5.24</v>
      </c>
      <c r="U41" s="14">
        <f t="shared" ref="U41:U50" si="8">Q41/R41</f>
        <v>3.1915608412282466</v>
      </c>
      <c r="V41" s="17"/>
    </row>
    <row r="42" spans="2:22" ht="14.25" customHeight="1" x14ac:dyDescent="0.3">
      <c r="E42" s="16">
        <v>315</v>
      </c>
      <c r="F42" s="14">
        <v>125.69</v>
      </c>
      <c r="G42" s="14">
        <v>60.06</v>
      </c>
      <c r="H42" s="16">
        <v>2.72</v>
      </c>
      <c r="I42" s="14">
        <f t="shared" si="6"/>
        <v>2.5061659638793858</v>
      </c>
      <c r="J42" s="17"/>
      <c r="K42" s="16">
        <v>315</v>
      </c>
      <c r="L42" s="14">
        <v>119.85</v>
      </c>
      <c r="M42" s="14">
        <v>61.18</v>
      </c>
      <c r="N42" s="16">
        <v>3.03</v>
      </c>
      <c r="O42" s="14">
        <f t="shared" si="7"/>
        <v>2.6282853566958702</v>
      </c>
      <c r="P42" s="17"/>
      <c r="Q42" s="16">
        <v>850</v>
      </c>
      <c r="R42" s="14">
        <v>279.06</v>
      </c>
      <c r="S42" s="14">
        <v>75.8</v>
      </c>
      <c r="T42" s="16">
        <v>5</v>
      </c>
      <c r="U42" s="14">
        <f t="shared" si="8"/>
        <v>3.0459399412312762</v>
      </c>
      <c r="V42" s="17"/>
    </row>
    <row r="43" spans="2:22" ht="14.25" customHeight="1" x14ac:dyDescent="0.3">
      <c r="E43" s="16">
        <v>280</v>
      </c>
      <c r="F43" s="14">
        <v>116.57</v>
      </c>
      <c r="G43" s="14">
        <v>56.24</v>
      </c>
      <c r="H43" s="16">
        <v>2.56</v>
      </c>
      <c r="I43" s="14">
        <f t="shared" si="6"/>
        <v>2.4019902204683881</v>
      </c>
      <c r="J43" s="17"/>
      <c r="K43" s="16">
        <v>280</v>
      </c>
      <c r="L43" s="14">
        <v>108.82</v>
      </c>
      <c r="M43" s="14">
        <v>58.81</v>
      </c>
      <c r="N43" s="16">
        <v>2.83</v>
      </c>
      <c r="O43" s="14">
        <f t="shared" si="7"/>
        <v>2.5730564234515714</v>
      </c>
      <c r="P43" s="17"/>
      <c r="Q43" s="16">
        <v>750</v>
      </c>
      <c r="R43" s="14">
        <v>259.14</v>
      </c>
      <c r="S43" s="14">
        <v>74.03</v>
      </c>
      <c r="T43" s="16">
        <v>4.75</v>
      </c>
      <c r="U43" s="14">
        <f t="shared" si="8"/>
        <v>2.8941884695531375</v>
      </c>
      <c r="V43" s="17"/>
    </row>
    <row r="44" spans="2:22" ht="14.25" customHeight="1" x14ac:dyDescent="0.3">
      <c r="E44" s="16">
        <v>245</v>
      </c>
      <c r="F44" s="14">
        <v>106.8</v>
      </c>
      <c r="G44" s="14">
        <v>55.23</v>
      </c>
      <c r="H44" s="16">
        <v>2.38</v>
      </c>
      <c r="I44" s="14">
        <f t="shared" si="6"/>
        <v>2.2940074906367043</v>
      </c>
      <c r="J44" s="17"/>
      <c r="K44" s="16">
        <v>245</v>
      </c>
      <c r="L44" s="14">
        <v>98.93</v>
      </c>
      <c r="M44" s="14">
        <v>56.97</v>
      </c>
      <c r="N44" s="16">
        <v>2.66</v>
      </c>
      <c r="O44" s="14">
        <f t="shared" si="7"/>
        <v>2.4764985343171939</v>
      </c>
      <c r="P44" s="17"/>
      <c r="Q44" s="16">
        <v>650</v>
      </c>
      <c r="R44" s="14">
        <v>240.14</v>
      </c>
      <c r="S44" s="14">
        <v>72.37</v>
      </c>
      <c r="T44" s="16">
        <v>4.49</v>
      </c>
      <c r="U44" s="14">
        <f t="shared" si="8"/>
        <v>2.7067543932705922</v>
      </c>
      <c r="V44" s="17"/>
    </row>
    <row r="45" spans="2:22" ht="14.25" customHeight="1" x14ac:dyDescent="0.3">
      <c r="E45" s="16">
        <v>210</v>
      </c>
      <c r="F45" s="14">
        <v>96.81</v>
      </c>
      <c r="G45" s="14">
        <v>54.18</v>
      </c>
      <c r="H45" s="16">
        <v>2.2000000000000002</v>
      </c>
      <c r="I45" s="14">
        <f t="shared" si="6"/>
        <v>2.1691973969631237</v>
      </c>
      <c r="J45" s="17"/>
      <c r="K45" s="16">
        <v>210</v>
      </c>
      <c r="L45" s="14">
        <v>88.49</v>
      </c>
      <c r="M45" s="14">
        <v>54.88</v>
      </c>
      <c r="N45" s="16">
        <v>2.46</v>
      </c>
      <c r="O45" s="14">
        <f t="shared" si="7"/>
        <v>2.3731495084190306</v>
      </c>
      <c r="P45" s="17"/>
      <c r="Q45" s="16">
        <v>550</v>
      </c>
      <c r="R45" s="14">
        <v>219.33</v>
      </c>
      <c r="S45" s="14">
        <v>70.59</v>
      </c>
      <c r="T45" s="16">
        <v>4.16</v>
      </c>
      <c r="U45" s="14">
        <f t="shared" si="8"/>
        <v>2.5076368941777227</v>
      </c>
      <c r="V45" s="17"/>
    </row>
    <row r="46" spans="2:22" ht="14.25" customHeight="1" x14ac:dyDescent="0.3">
      <c r="E46" s="16">
        <v>175</v>
      </c>
      <c r="F46" s="14">
        <v>85.9</v>
      </c>
      <c r="G46" s="14">
        <v>52.27</v>
      </c>
      <c r="H46" s="16">
        <v>1.99</v>
      </c>
      <c r="I46" s="14">
        <f t="shared" si="6"/>
        <v>2.037252619324796</v>
      </c>
      <c r="J46" s="17"/>
      <c r="K46" s="16">
        <v>175</v>
      </c>
      <c r="L46" s="14">
        <v>77.94</v>
      </c>
      <c r="M46" s="14">
        <v>52.66</v>
      </c>
      <c r="N46" s="16">
        <v>2.2799999999999998</v>
      </c>
      <c r="O46" s="14">
        <f t="shared" si="7"/>
        <v>2.2453169104439312</v>
      </c>
      <c r="P46" s="17"/>
      <c r="Q46" s="16">
        <v>450</v>
      </c>
      <c r="R46" s="14">
        <v>196.5</v>
      </c>
      <c r="S46" s="14">
        <v>68.5</v>
      </c>
      <c r="T46" s="16">
        <v>3.89</v>
      </c>
      <c r="U46" s="14">
        <f t="shared" si="8"/>
        <v>2.2900763358778624</v>
      </c>
      <c r="V46" s="17"/>
    </row>
    <row r="47" spans="2:22" ht="14.25" customHeight="1" x14ac:dyDescent="0.3">
      <c r="E47" s="16">
        <v>140</v>
      </c>
      <c r="F47" s="14">
        <v>74.52</v>
      </c>
      <c r="G47" s="14">
        <v>49.84</v>
      </c>
      <c r="H47" s="16">
        <v>1.77</v>
      </c>
      <c r="I47" s="14">
        <f t="shared" si="6"/>
        <v>1.8786902844873861</v>
      </c>
      <c r="J47" s="17"/>
      <c r="K47" s="16">
        <v>140</v>
      </c>
      <c r="L47" s="14">
        <v>66.349999999999994</v>
      </c>
      <c r="M47" s="14">
        <v>47.35</v>
      </c>
      <c r="N47" s="16">
        <v>2.04</v>
      </c>
      <c r="O47" s="14">
        <f t="shared" si="7"/>
        <v>2.1100226073850794</v>
      </c>
      <c r="P47" s="17"/>
      <c r="Q47" s="16">
        <v>350</v>
      </c>
      <c r="R47" s="14">
        <v>168.63</v>
      </c>
      <c r="S47" s="14">
        <v>65.739999999999995</v>
      </c>
      <c r="T47" s="16">
        <v>3.47</v>
      </c>
      <c r="U47" s="14">
        <f t="shared" si="8"/>
        <v>2.0755500207555002</v>
      </c>
      <c r="V47" s="17"/>
    </row>
    <row r="48" spans="2:22" ht="14.25" customHeight="1" x14ac:dyDescent="0.3">
      <c r="E48" s="16">
        <v>105</v>
      </c>
      <c r="F48" s="14">
        <v>62.27</v>
      </c>
      <c r="G48" s="14">
        <v>47</v>
      </c>
      <c r="H48" s="16">
        <v>1.52</v>
      </c>
      <c r="I48" s="14">
        <f t="shared" si="6"/>
        <v>1.6862052352657779</v>
      </c>
      <c r="J48" s="17"/>
      <c r="K48" s="16">
        <v>105</v>
      </c>
      <c r="L48" s="14">
        <v>55.37</v>
      </c>
      <c r="M48" s="14">
        <v>41.39</v>
      </c>
      <c r="N48" s="16">
        <v>1.8</v>
      </c>
      <c r="O48" s="14">
        <f t="shared" si="7"/>
        <v>1.8963337547408345</v>
      </c>
      <c r="P48" s="17"/>
      <c r="Q48" s="16">
        <v>250</v>
      </c>
      <c r="R48" s="14">
        <v>135.69999999999999</v>
      </c>
      <c r="S48" s="14">
        <v>62.36</v>
      </c>
      <c r="T48" s="16">
        <v>2.94</v>
      </c>
      <c r="U48" s="14">
        <f t="shared" si="8"/>
        <v>1.8422991893883569</v>
      </c>
      <c r="V48" s="17"/>
    </row>
    <row r="49" spans="5:22" ht="14.25" customHeight="1" x14ac:dyDescent="0.3">
      <c r="E49" s="16">
        <v>70</v>
      </c>
      <c r="F49" s="14">
        <v>49.02</v>
      </c>
      <c r="G49" s="14">
        <v>45.26</v>
      </c>
      <c r="H49" s="16">
        <v>1.23</v>
      </c>
      <c r="I49" s="14">
        <f t="shared" si="6"/>
        <v>1.4279885760913911</v>
      </c>
      <c r="J49" s="17"/>
      <c r="K49" s="16">
        <v>70</v>
      </c>
      <c r="L49" s="14">
        <v>42.87</v>
      </c>
      <c r="M49" s="14">
        <v>38.31</v>
      </c>
      <c r="N49" s="16">
        <v>1.48</v>
      </c>
      <c r="O49" s="14">
        <f t="shared" si="7"/>
        <v>1.6328434802892466</v>
      </c>
      <c r="P49" s="17"/>
      <c r="Q49" s="16">
        <v>150</v>
      </c>
      <c r="R49" s="14">
        <v>98.68</v>
      </c>
      <c r="S49" s="14">
        <v>58.37</v>
      </c>
      <c r="T49" s="16">
        <v>2.31</v>
      </c>
      <c r="U49" s="14">
        <f t="shared" si="8"/>
        <v>1.5200648561005268</v>
      </c>
      <c r="V49" s="17"/>
    </row>
    <row r="50" spans="5:22" ht="14.25" customHeight="1" x14ac:dyDescent="0.3">
      <c r="E50" s="19">
        <v>35</v>
      </c>
      <c r="F50" s="20">
        <v>32.06</v>
      </c>
      <c r="G50" s="21">
        <v>43.32</v>
      </c>
      <c r="H50" s="19">
        <v>0.84</v>
      </c>
      <c r="I50" s="20">
        <f t="shared" si="6"/>
        <v>1.0917030567685588</v>
      </c>
      <c r="J50" s="17"/>
      <c r="K50" s="19">
        <v>35</v>
      </c>
      <c r="L50" s="20">
        <v>29.14</v>
      </c>
      <c r="M50" s="21">
        <v>34.799999999999997</v>
      </c>
      <c r="N50" s="19">
        <v>1.1200000000000001</v>
      </c>
      <c r="O50" s="20">
        <f t="shared" si="7"/>
        <v>1.2010981468771449</v>
      </c>
      <c r="P50" s="17"/>
      <c r="Q50" s="19">
        <v>50</v>
      </c>
      <c r="R50" s="20">
        <v>48.19</v>
      </c>
      <c r="S50" s="21">
        <v>45.67</v>
      </c>
      <c r="T50" s="19">
        <v>1.37</v>
      </c>
      <c r="U50" s="20">
        <f t="shared" si="8"/>
        <v>1.0375596596804317</v>
      </c>
      <c r="V50" s="17"/>
    </row>
    <row r="51" spans="5:22" ht="14.25" customHeight="1" x14ac:dyDescent="0.25"/>
    <row r="52" spans="5:22" ht="14.25" customHeight="1" x14ac:dyDescent="0.25"/>
    <row r="53" spans="5:22" ht="14.25" customHeight="1" x14ac:dyDescent="0.3">
      <c r="E53" s="3" t="s">
        <v>2</v>
      </c>
      <c r="F53" s="4">
        <v>1270</v>
      </c>
      <c r="K53" s="3" t="s">
        <v>2</v>
      </c>
      <c r="L53" s="4">
        <v>1270</v>
      </c>
    </row>
    <row r="54" spans="5:22" ht="14.25" customHeight="1" x14ac:dyDescent="0.3">
      <c r="E54" s="7" t="s">
        <v>5</v>
      </c>
      <c r="F54" s="4">
        <v>956.07</v>
      </c>
      <c r="K54" s="7" t="s">
        <v>5</v>
      </c>
      <c r="L54" s="4">
        <v>1145.3699999999999</v>
      </c>
    </row>
    <row r="55" spans="5:22" ht="14.25" customHeight="1" x14ac:dyDescent="0.25"/>
    <row r="56" spans="5:22" ht="14.25" customHeight="1" x14ac:dyDescent="0.3">
      <c r="E56" s="9" t="s">
        <v>6</v>
      </c>
      <c r="F56" s="7" t="s">
        <v>7</v>
      </c>
      <c r="G56" s="10" t="s">
        <v>8</v>
      </c>
      <c r="H56" s="7" t="s">
        <v>9</v>
      </c>
      <c r="I56" s="11" t="s">
        <v>10</v>
      </c>
      <c r="J56" s="23"/>
      <c r="K56" s="9" t="s">
        <v>6</v>
      </c>
      <c r="L56" s="7" t="s">
        <v>7</v>
      </c>
      <c r="M56" s="10" t="s">
        <v>8</v>
      </c>
      <c r="N56" s="7" t="s">
        <v>9</v>
      </c>
      <c r="O56" s="11" t="s">
        <v>10</v>
      </c>
      <c r="P56" s="23"/>
      <c r="R56" s="12" t="s">
        <v>11</v>
      </c>
    </row>
    <row r="57" spans="5:22" ht="14.25" customHeight="1" x14ac:dyDescent="0.3">
      <c r="E57" s="13">
        <v>200</v>
      </c>
      <c r="F57" s="14">
        <v>159.84</v>
      </c>
      <c r="G57" s="14">
        <v>83.54</v>
      </c>
      <c r="H57" s="16">
        <v>2.65</v>
      </c>
      <c r="I57" s="14">
        <f t="shared" ref="I57:I66" si="9">E57/F57</f>
        <v>1.2512512512512513</v>
      </c>
      <c r="J57" s="17"/>
      <c r="K57" s="13">
        <v>50</v>
      </c>
      <c r="L57" s="14">
        <v>35.69</v>
      </c>
      <c r="M57" s="14">
        <v>38.67</v>
      </c>
      <c r="N57" s="16">
        <v>1.05</v>
      </c>
      <c r="O57" s="14">
        <f t="shared" ref="O57:O66" si="10">K57/L57</f>
        <v>1.4009526478005043</v>
      </c>
      <c r="P57" s="17"/>
      <c r="R57" s="4">
        <v>1</v>
      </c>
    </row>
    <row r="58" spans="5:22" ht="14.25" customHeight="1" x14ac:dyDescent="0.3">
      <c r="E58" s="16">
        <v>180</v>
      </c>
      <c r="F58" s="14">
        <v>148.74</v>
      </c>
      <c r="G58" s="14">
        <v>69.69</v>
      </c>
      <c r="H58" s="16">
        <v>2.52</v>
      </c>
      <c r="I58" s="14">
        <f t="shared" si="9"/>
        <v>1.2101653892698667</v>
      </c>
      <c r="J58" s="17"/>
      <c r="K58" s="16">
        <v>45</v>
      </c>
      <c r="L58" s="14">
        <v>33.090000000000003</v>
      </c>
      <c r="M58" s="14">
        <v>38.380000000000003</v>
      </c>
      <c r="N58" s="16">
        <v>0.99</v>
      </c>
      <c r="O58" s="14">
        <f t="shared" si="10"/>
        <v>1.3599274705349047</v>
      </c>
      <c r="P58" s="17"/>
      <c r="R58" s="4">
        <v>0.9487951807228916</v>
      </c>
    </row>
    <row r="59" spans="5:22" ht="14.25" customHeight="1" x14ac:dyDescent="0.3">
      <c r="E59" s="16">
        <v>160</v>
      </c>
      <c r="F59" s="14">
        <v>138.96</v>
      </c>
      <c r="G59" s="14">
        <v>64.709999999999994</v>
      </c>
      <c r="H59" s="16">
        <v>2.36</v>
      </c>
      <c r="I59" s="14">
        <f t="shared" si="9"/>
        <v>1.1514104778353482</v>
      </c>
      <c r="J59" s="17"/>
      <c r="K59" s="16">
        <v>40</v>
      </c>
      <c r="L59" s="14">
        <v>30.49</v>
      </c>
      <c r="M59" s="14">
        <v>38.049999999999997</v>
      </c>
      <c r="N59" s="16">
        <v>0.92</v>
      </c>
      <c r="O59" s="14">
        <f t="shared" si="10"/>
        <v>1.3119055428009183</v>
      </c>
      <c r="P59" s="17"/>
      <c r="R59" s="4">
        <v>0.89156626506024095</v>
      </c>
    </row>
    <row r="60" spans="5:22" ht="14.25" customHeight="1" x14ac:dyDescent="0.3">
      <c r="E60" s="16">
        <v>140</v>
      </c>
      <c r="F60" s="14">
        <v>129.5</v>
      </c>
      <c r="G60" s="14">
        <v>64.2</v>
      </c>
      <c r="H60" s="16">
        <v>2.2400000000000002</v>
      </c>
      <c r="I60" s="14">
        <f t="shared" si="9"/>
        <v>1.0810810810810811</v>
      </c>
      <c r="J60" s="17"/>
      <c r="K60" s="16">
        <v>35</v>
      </c>
      <c r="L60" s="14">
        <v>27.78</v>
      </c>
      <c r="M60" s="14">
        <v>37.76</v>
      </c>
      <c r="N60" s="16">
        <v>0.85</v>
      </c>
      <c r="O60" s="14">
        <f t="shared" si="10"/>
        <v>1.2598992080633549</v>
      </c>
      <c r="P60" s="17"/>
      <c r="R60" s="4">
        <v>0.83132530120481929</v>
      </c>
    </row>
    <row r="61" spans="5:22" ht="14.25" customHeight="1" x14ac:dyDescent="0.3">
      <c r="E61" s="16">
        <v>120</v>
      </c>
      <c r="F61" s="14">
        <v>119.23</v>
      </c>
      <c r="G61" s="14">
        <v>63.8</v>
      </c>
      <c r="H61" s="16">
        <v>2.0699999999999998</v>
      </c>
      <c r="I61" s="14">
        <f t="shared" si="9"/>
        <v>1.0064581061813302</v>
      </c>
      <c r="J61" s="17"/>
      <c r="K61" s="16">
        <v>30</v>
      </c>
      <c r="L61" s="14">
        <v>24.89</v>
      </c>
      <c r="M61" s="14">
        <v>37.409999999999997</v>
      </c>
      <c r="N61" s="16">
        <v>0.77</v>
      </c>
      <c r="O61" s="14">
        <f t="shared" si="10"/>
        <v>1.2053033346725592</v>
      </c>
      <c r="P61" s="17"/>
      <c r="R61" s="4">
        <v>0.76204819277108427</v>
      </c>
    </row>
    <row r="62" spans="5:22" ht="14.25" customHeight="1" x14ac:dyDescent="0.3">
      <c r="E62" s="16">
        <v>100</v>
      </c>
      <c r="F62" s="14">
        <v>107.28</v>
      </c>
      <c r="G62" s="14">
        <v>63.23</v>
      </c>
      <c r="H62" s="16">
        <v>1.87</v>
      </c>
      <c r="I62" s="14">
        <f t="shared" si="9"/>
        <v>0.93214019388516034</v>
      </c>
      <c r="J62" s="17"/>
      <c r="K62" s="16">
        <v>25</v>
      </c>
      <c r="L62" s="14">
        <v>21.58</v>
      </c>
      <c r="M62" s="14">
        <v>37.049999999999997</v>
      </c>
      <c r="N62" s="16">
        <v>0.68</v>
      </c>
      <c r="O62" s="14">
        <f t="shared" si="10"/>
        <v>1.1584800741427248</v>
      </c>
      <c r="P62" s="17"/>
      <c r="R62" s="4">
        <v>0.68975903614457834</v>
      </c>
    </row>
    <row r="63" spans="5:22" ht="14.25" customHeight="1" x14ac:dyDescent="0.3">
      <c r="E63" s="16">
        <v>80</v>
      </c>
      <c r="F63" s="14">
        <v>95.18</v>
      </c>
      <c r="G63" s="14">
        <v>62.71</v>
      </c>
      <c r="H63" s="16">
        <v>1.69</v>
      </c>
      <c r="I63" s="14">
        <f t="shared" si="9"/>
        <v>0.84051271275478034</v>
      </c>
      <c r="J63" s="17"/>
      <c r="K63" s="16">
        <v>20</v>
      </c>
      <c r="L63" s="14">
        <v>18.21</v>
      </c>
      <c r="M63" s="14">
        <v>36.659999999999997</v>
      </c>
      <c r="N63" s="16">
        <v>0.59</v>
      </c>
      <c r="O63" s="14">
        <f t="shared" si="10"/>
        <v>1.0982976386600769</v>
      </c>
      <c r="P63" s="17"/>
      <c r="R63" s="4">
        <v>0.61144578313253006</v>
      </c>
    </row>
    <row r="64" spans="5:22" ht="14.25" customHeight="1" x14ac:dyDescent="0.3">
      <c r="E64" s="16">
        <v>60</v>
      </c>
      <c r="F64" s="14">
        <v>80.94</v>
      </c>
      <c r="G64" s="14">
        <v>62.08</v>
      </c>
      <c r="H64" s="16">
        <v>1.45</v>
      </c>
      <c r="I64" s="14">
        <f t="shared" si="9"/>
        <v>0.7412898443291327</v>
      </c>
      <c r="J64" s="17"/>
      <c r="K64" s="16">
        <v>15</v>
      </c>
      <c r="L64" s="14">
        <v>14.22</v>
      </c>
      <c r="M64" s="14">
        <v>36.24</v>
      </c>
      <c r="N64" s="16">
        <v>0.49</v>
      </c>
      <c r="O64" s="14">
        <f t="shared" si="10"/>
        <v>1.0548523206751055</v>
      </c>
      <c r="P64" s="17"/>
      <c r="R64" s="4">
        <v>0.52108433734939763</v>
      </c>
    </row>
    <row r="65" spans="5:18" ht="14.25" customHeight="1" x14ac:dyDescent="0.3">
      <c r="E65" s="16">
        <v>40</v>
      </c>
      <c r="F65" s="14">
        <v>64.739999999999995</v>
      </c>
      <c r="G65" s="14">
        <v>61.51</v>
      </c>
      <c r="H65" s="16">
        <v>1.18</v>
      </c>
      <c r="I65" s="14">
        <f t="shared" si="9"/>
        <v>0.61785603954278656</v>
      </c>
      <c r="J65" s="17"/>
      <c r="K65" s="16">
        <v>10</v>
      </c>
      <c r="L65" s="14">
        <v>9.8699999999999992</v>
      </c>
      <c r="M65" s="14">
        <v>35.86</v>
      </c>
      <c r="N65" s="16">
        <v>0.35</v>
      </c>
      <c r="O65" s="14">
        <f t="shared" si="10"/>
        <v>1.0131712259371835</v>
      </c>
      <c r="P65" s="17"/>
      <c r="R65" s="4">
        <v>0.41566265060240964</v>
      </c>
    </row>
    <row r="66" spans="5:18" ht="14.25" customHeight="1" x14ac:dyDescent="0.3">
      <c r="E66" s="19">
        <v>20</v>
      </c>
      <c r="F66" s="20">
        <v>44.13</v>
      </c>
      <c r="G66" s="21">
        <v>60.73</v>
      </c>
      <c r="H66" s="19">
        <v>0.84</v>
      </c>
      <c r="I66" s="20">
        <f t="shared" si="9"/>
        <v>0.45320643553138451</v>
      </c>
      <c r="J66" s="17"/>
      <c r="K66" s="19">
        <v>5</v>
      </c>
      <c r="L66" s="20">
        <v>4.5</v>
      </c>
      <c r="M66" s="21">
        <v>35.340000000000003</v>
      </c>
      <c r="N66" s="19">
        <v>0.21</v>
      </c>
      <c r="O66" s="20">
        <f t="shared" si="10"/>
        <v>1.1111111111111112</v>
      </c>
      <c r="P66" s="17"/>
      <c r="R66" s="4">
        <v>0.28614457831325302</v>
      </c>
    </row>
    <row r="67" spans="5:18" ht="14.25" customHeight="1" x14ac:dyDescent="0.3">
      <c r="R67" s="4">
        <v>1</v>
      </c>
    </row>
    <row r="68" spans="5:18" ht="14.25" customHeight="1" x14ac:dyDescent="0.3">
      <c r="R68" s="4">
        <v>0.93283582089552253</v>
      </c>
    </row>
    <row r="69" spans="5:18" ht="14.25" customHeight="1" x14ac:dyDescent="0.3">
      <c r="R69" s="4">
        <v>0.85820895522388074</v>
      </c>
    </row>
    <row r="70" spans="5:18" ht="14.25" customHeight="1" x14ac:dyDescent="0.3">
      <c r="R70" s="4">
        <v>0.79353233830845782</v>
      </c>
    </row>
    <row r="71" spans="5:18" ht="14.25" customHeight="1" x14ac:dyDescent="0.3">
      <c r="R71" s="4">
        <v>0.72885572139303489</v>
      </c>
    </row>
    <row r="72" spans="5:18" ht="14.25" customHeight="1" x14ac:dyDescent="0.3">
      <c r="R72" s="4">
        <v>0.65920398009950254</v>
      </c>
    </row>
    <row r="73" spans="5:18" ht="14.25" customHeight="1" x14ac:dyDescent="0.3">
      <c r="R73" s="4">
        <v>0.58208955223880599</v>
      </c>
    </row>
    <row r="74" spans="5:18" ht="14.25" customHeight="1" x14ac:dyDescent="0.3">
      <c r="R74" s="4">
        <v>0.49751243781094534</v>
      </c>
    </row>
    <row r="75" spans="5:18" ht="14.25" customHeight="1" x14ac:dyDescent="0.3">
      <c r="R75" s="4">
        <v>0.39552238805970158</v>
      </c>
    </row>
    <row r="76" spans="5:18" ht="14.25" customHeight="1" x14ac:dyDescent="0.3">
      <c r="R76" s="4">
        <v>0.27363184079601993</v>
      </c>
    </row>
    <row r="77" spans="5:18" ht="14.25" customHeight="1" x14ac:dyDescent="0.3">
      <c r="R77" s="4">
        <v>1</v>
      </c>
    </row>
    <row r="78" spans="5:18" ht="14.25" customHeight="1" x14ac:dyDescent="0.3">
      <c r="R78" s="4">
        <v>0.94675925925925919</v>
      </c>
    </row>
    <row r="79" spans="5:18" ht="14.25" customHeight="1" x14ac:dyDescent="0.3">
      <c r="R79" s="4">
        <v>0.85185185185185186</v>
      </c>
    </row>
    <row r="80" spans="5:18" ht="14.25" customHeight="1" x14ac:dyDescent="0.3">
      <c r="R80" s="4">
        <v>0.78009259259259256</v>
      </c>
    </row>
    <row r="81" spans="18:18" ht="14.25" customHeight="1" x14ac:dyDescent="0.3">
      <c r="R81" s="4">
        <v>0.71527777777777768</v>
      </c>
    </row>
    <row r="82" spans="18:18" ht="14.25" customHeight="1" x14ac:dyDescent="0.3">
      <c r="R82" s="4">
        <v>0.64351851851851838</v>
      </c>
    </row>
    <row r="83" spans="18:18" ht="14.25" customHeight="1" x14ac:dyDescent="0.3">
      <c r="R83" s="4">
        <v>0.56481481481481477</v>
      </c>
    </row>
    <row r="84" spans="18:18" ht="14.25" customHeight="1" x14ac:dyDescent="0.3">
      <c r="R84" s="4">
        <v>0.47916666666666657</v>
      </c>
    </row>
    <row r="85" spans="18:18" ht="14.25" customHeight="1" x14ac:dyDescent="0.3">
      <c r="R85" s="4">
        <v>0.37962962962962959</v>
      </c>
    </row>
    <row r="86" spans="18:18" ht="14.25" customHeight="1" x14ac:dyDescent="0.3">
      <c r="R86" s="4">
        <v>0.25694444444444448</v>
      </c>
    </row>
    <row r="87" spans="18:18" ht="14.25" customHeight="1" x14ac:dyDescent="0.3">
      <c r="R87" s="4">
        <v>1</v>
      </c>
    </row>
    <row r="88" spans="18:18" ht="14.25" customHeight="1" x14ac:dyDescent="0.3">
      <c r="R88" s="4">
        <v>0.94623655913978499</v>
      </c>
    </row>
    <row r="89" spans="18:18" ht="14.25" customHeight="1" x14ac:dyDescent="0.3">
      <c r="R89" s="4">
        <v>0.88387096774193552</v>
      </c>
    </row>
    <row r="90" spans="18:18" ht="14.25" customHeight="1" x14ac:dyDescent="0.3">
      <c r="R90" s="4">
        <v>0.78924731182795693</v>
      </c>
    </row>
    <row r="91" spans="18:18" ht="14.25" customHeight="1" x14ac:dyDescent="0.3">
      <c r="R91" s="4">
        <v>0.70537634408602146</v>
      </c>
    </row>
    <row r="92" spans="18:18" ht="14.25" customHeight="1" x14ac:dyDescent="0.3">
      <c r="R92" s="4">
        <v>0.6279569892473118</v>
      </c>
    </row>
    <row r="93" spans="18:18" ht="14.25" customHeight="1" x14ac:dyDescent="0.3">
      <c r="R93" s="4">
        <v>0.53548387096774197</v>
      </c>
    </row>
    <row r="94" spans="18:18" ht="14.25" customHeight="1" x14ac:dyDescent="0.3">
      <c r="R94" s="4">
        <v>0.44301075268817203</v>
      </c>
    </row>
    <row r="95" spans="18:18" ht="14.25" customHeight="1" x14ac:dyDescent="0.3">
      <c r="R95" s="4">
        <v>0.31827956989247308</v>
      </c>
    </row>
    <row r="96" spans="18:18" ht="14.25" customHeight="1" x14ac:dyDescent="0.3">
      <c r="R96" s="4">
        <v>0.15053763440860213</v>
      </c>
    </row>
    <row r="97" spans="18:18" ht="14.25" customHeight="1" x14ac:dyDescent="0.3">
      <c r="R97" s="4">
        <v>1</v>
      </c>
    </row>
    <row r="98" spans="18:18" ht="14.25" customHeight="1" x14ac:dyDescent="0.3">
      <c r="R98" s="4">
        <v>0.94099378881987561</v>
      </c>
    </row>
    <row r="99" spans="18:18" ht="14.25" customHeight="1" x14ac:dyDescent="0.3">
      <c r="R99" s="4">
        <v>0.87888198757763969</v>
      </c>
    </row>
    <row r="100" spans="18:18" ht="14.25" customHeight="1" x14ac:dyDescent="0.3">
      <c r="R100" s="4">
        <v>0.82608695652173914</v>
      </c>
    </row>
    <row r="101" spans="18:18" ht="14.25" customHeight="1" x14ac:dyDescent="0.3">
      <c r="R101" s="4">
        <v>0.76397515527950299</v>
      </c>
    </row>
    <row r="102" spans="18:18" ht="14.25" customHeight="1" x14ac:dyDescent="0.3">
      <c r="R102" s="4">
        <v>0.70807453416149058</v>
      </c>
    </row>
    <row r="103" spans="18:18" ht="14.25" customHeight="1" x14ac:dyDescent="0.3">
      <c r="R103" s="4">
        <v>0.63354037267080743</v>
      </c>
    </row>
    <row r="104" spans="18:18" ht="14.25" customHeight="1" x14ac:dyDescent="0.3">
      <c r="R104" s="4">
        <v>0.55900621118012417</v>
      </c>
    </row>
    <row r="105" spans="18:18" ht="14.25" customHeight="1" x14ac:dyDescent="0.3">
      <c r="R105" s="4">
        <v>0.45962732919254656</v>
      </c>
    </row>
    <row r="106" spans="18:18" ht="14.25" customHeight="1" x14ac:dyDescent="0.3">
      <c r="R106" s="4">
        <v>0.34782608695652173</v>
      </c>
    </row>
    <row r="107" spans="18:18" ht="14.25" customHeight="1" x14ac:dyDescent="0.3">
      <c r="R107" s="4">
        <v>1</v>
      </c>
    </row>
    <row r="108" spans="18:18" ht="14.25" customHeight="1" x14ac:dyDescent="0.3">
      <c r="R108" s="4">
        <v>0.95419847328244267</v>
      </c>
    </row>
    <row r="109" spans="18:18" ht="14.25" customHeight="1" x14ac:dyDescent="0.3">
      <c r="R109" s="4">
        <v>0.90648854961832059</v>
      </c>
    </row>
    <row r="110" spans="18:18" ht="14.25" customHeight="1" x14ac:dyDescent="0.3">
      <c r="R110" s="4">
        <v>0.85687022900763354</v>
      </c>
    </row>
    <row r="111" spans="18:18" ht="14.25" customHeight="1" x14ac:dyDescent="0.3">
      <c r="R111" s="4">
        <v>0.79389312977099236</v>
      </c>
    </row>
    <row r="112" spans="18:18" ht="14.25" customHeight="1" x14ac:dyDescent="0.3">
      <c r="R112" s="4">
        <v>0.74236641221374045</v>
      </c>
    </row>
    <row r="113" spans="18:18" ht="14.25" customHeight="1" x14ac:dyDescent="0.3">
      <c r="R113" s="4">
        <v>0.66221374045801529</v>
      </c>
    </row>
    <row r="114" spans="18:18" ht="14.25" customHeight="1" x14ac:dyDescent="0.3">
      <c r="R114" s="4">
        <v>0.56106870229007633</v>
      </c>
    </row>
    <row r="115" spans="18:18" ht="14.25" customHeight="1" x14ac:dyDescent="0.3">
      <c r="R115" s="4">
        <v>0.44083969465648853</v>
      </c>
    </row>
    <row r="116" spans="18:18" ht="14.25" customHeight="1" x14ac:dyDescent="0.3">
      <c r="R116" s="4">
        <v>0.26145038167938933</v>
      </c>
    </row>
    <row r="117" spans="18:18" ht="14.25" customHeight="1" x14ac:dyDescent="0.3">
      <c r="R117" s="4">
        <v>1</v>
      </c>
    </row>
    <row r="118" spans="18:18" ht="14.25" customHeight="1" x14ac:dyDescent="0.3">
      <c r="R118" s="4">
        <v>0.95094339622641511</v>
      </c>
    </row>
    <row r="119" spans="18:18" ht="14.25" customHeight="1" x14ac:dyDescent="0.3">
      <c r="R119" s="4">
        <v>0.89056603773584908</v>
      </c>
    </row>
    <row r="120" spans="18:18" ht="14.25" customHeight="1" x14ac:dyDescent="0.3">
      <c r="R120" s="4">
        <v>0.84528301886792467</v>
      </c>
    </row>
    <row r="121" spans="18:18" ht="14.25" customHeight="1" x14ac:dyDescent="0.3">
      <c r="R121" s="4">
        <v>0.78113207547169805</v>
      </c>
    </row>
    <row r="122" spans="18:18" ht="14.25" customHeight="1" x14ac:dyDescent="0.3">
      <c r="R122" s="4">
        <v>0.70566037735849063</v>
      </c>
    </row>
    <row r="123" spans="18:18" ht="14.25" customHeight="1" x14ac:dyDescent="0.3">
      <c r="R123" s="4">
        <v>0.63773584905660374</v>
      </c>
    </row>
    <row r="124" spans="18:18" ht="14.25" customHeight="1" x14ac:dyDescent="0.3">
      <c r="R124" s="4">
        <v>0.54716981132075471</v>
      </c>
    </row>
    <row r="125" spans="18:18" ht="14.25" customHeight="1" x14ac:dyDescent="0.3">
      <c r="R125" s="4">
        <v>0.44528301886792454</v>
      </c>
    </row>
    <row r="126" spans="18:18" ht="14.25" customHeight="1" x14ac:dyDescent="0.3">
      <c r="R126" s="4">
        <v>0.31698113207547168</v>
      </c>
    </row>
    <row r="127" spans="18:18" ht="14.25" customHeight="1" x14ac:dyDescent="0.3">
      <c r="R127" s="4">
        <v>1</v>
      </c>
    </row>
    <row r="128" spans="18:18" ht="14.25" customHeight="1" x14ac:dyDescent="0.3">
      <c r="R128" s="4">
        <v>0.94285714285714284</v>
      </c>
    </row>
    <row r="129" spans="17:18" ht="14.25" customHeight="1" x14ac:dyDescent="0.3">
      <c r="R129" s="4">
        <v>0.87619047619047619</v>
      </c>
    </row>
    <row r="130" spans="17:18" ht="14.25" customHeight="1" x14ac:dyDescent="0.3">
      <c r="R130" s="4">
        <v>0.80952380952380942</v>
      </c>
    </row>
    <row r="131" spans="17:18" ht="14.25" customHeight="1" x14ac:dyDescent="0.3">
      <c r="R131" s="4">
        <v>0.73333333333333328</v>
      </c>
    </row>
    <row r="132" spans="17:18" ht="14.25" customHeight="1" x14ac:dyDescent="0.3">
      <c r="R132" s="4">
        <v>0.64761904761904765</v>
      </c>
    </row>
    <row r="133" spans="17:18" ht="14.25" customHeight="1" x14ac:dyDescent="0.3">
      <c r="R133" s="4">
        <v>0.56190476190476191</v>
      </c>
    </row>
    <row r="134" spans="17:18" ht="14.25" customHeight="1" x14ac:dyDescent="0.3">
      <c r="R134" s="4">
        <v>0.46666666666666662</v>
      </c>
    </row>
    <row r="135" spans="17:18" ht="14.25" customHeight="1" x14ac:dyDescent="0.3">
      <c r="R135" s="4">
        <v>0.33333333333333331</v>
      </c>
    </row>
    <row r="136" spans="17:18" ht="14.25" customHeight="1" x14ac:dyDescent="0.3">
      <c r="R136" s="4">
        <v>0.19999999999999998</v>
      </c>
    </row>
    <row r="137" spans="17:18" ht="14.25" customHeight="1" x14ac:dyDescent="0.3">
      <c r="Q137" s="24" t="s">
        <v>13</v>
      </c>
      <c r="R137" s="4">
        <f>STDEV(R57:R136)</f>
        <v>0.23348799904220757</v>
      </c>
    </row>
    <row r="138" spans="17:18" ht="14.25" customHeight="1" x14ac:dyDescent="0.25"/>
    <row r="139" spans="17:18" ht="14.25" customHeight="1" x14ac:dyDescent="0.25"/>
    <row r="140" spans="17:18" ht="14.25" customHeight="1" x14ac:dyDescent="0.25"/>
    <row r="141" spans="17:18" ht="14.25" customHeight="1" x14ac:dyDescent="0.25"/>
    <row r="142" spans="17:18" ht="14.25" customHeight="1" x14ac:dyDescent="0.25"/>
    <row r="143" spans="17:18" ht="14.25" customHeight="1" x14ac:dyDescent="0.25"/>
    <row r="144" spans="17:18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43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40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opLeftCell="A43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A37" workbookViewId="0"/>
  </sheetViews>
  <sheetFormatPr defaultColWidth="12.59765625" defaultRowHeight="15" customHeight="1" x14ac:dyDescent="0.25"/>
  <cols>
    <col min="1" max="26" width="7.5976562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 1270 - Initial Data</vt:lpstr>
      <vt:lpstr>Discharge vs Area</vt:lpstr>
      <vt:lpstr>Discharge vs Width</vt:lpstr>
      <vt:lpstr>Discharge vs Depth</vt:lpstr>
      <vt:lpstr>Discharge vs 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Spaunhorst</dc:creator>
  <cp:lastModifiedBy>Ruma</cp:lastModifiedBy>
  <dcterms:created xsi:type="dcterms:W3CDTF">2020-07-14T22:10:26Z</dcterms:created>
  <dcterms:modified xsi:type="dcterms:W3CDTF">2021-07-16T16:56:04Z</dcterms:modified>
</cp:coreProperties>
</file>