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23040" windowHeight="8760" firstSheet="1" activeTab="4"/>
  </bookViews>
  <sheets>
    <sheet name="Site 1271 - Initial Data" sheetId="1" r:id="rId1"/>
    <sheet name="Discharge vs Area" sheetId="2" r:id="rId2"/>
    <sheet name="Discharge vs Width" sheetId="3" r:id="rId3"/>
    <sheet name="Discharge vs Depth" sheetId="4" r:id="rId4"/>
    <sheet name="Discharge vs Velocity" sheetId="5" r:id="rId5"/>
  </sheets>
  <calcPr calcId="162913"/>
  <extLst>
    <ext uri="GoogleSheetsCustomDataVersion1">
      <go:sheetsCustomData xmlns:go="http://customooxmlschemas.google.com/" r:id="rId9" roundtripDataSignature="AMtx7mjF/lPdT4KjH9JDIsOjf1Cnv/wZOA=="/>
    </ext>
  </extLst>
</workbook>
</file>

<file path=xl/calcChain.xml><?xml version="1.0" encoding="utf-8"?>
<calcChain xmlns="http://schemas.openxmlformats.org/spreadsheetml/2006/main">
  <c r="L110" i="1" l="1"/>
  <c r="I49" i="1"/>
  <c r="I48" i="1"/>
  <c r="I47" i="1"/>
  <c r="I46" i="1"/>
  <c r="I45" i="1"/>
  <c r="I44" i="1"/>
  <c r="I43" i="1"/>
  <c r="I42" i="1"/>
  <c r="I41" i="1"/>
  <c r="I40" i="1"/>
  <c r="U33" i="1"/>
  <c r="O33" i="1"/>
  <c r="I33" i="1"/>
  <c r="U32" i="1"/>
  <c r="O32" i="1"/>
  <c r="I32" i="1"/>
  <c r="U31" i="1"/>
  <c r="O31" i="1"/>
  <c r="I31" i="1"/>
  <c r="U30" i="1"/>
  <c r="O30" i="1"/>
  <c r="I30" i="1"/>
  <c r="U29" i="1"/>
  <c r="O29" i="1"/>
  <c r="I29" i="1"/>
  <c r="U28" i="1"/>
  <c r="O28" i="1"/>
  <c r="I28" i="1"/>
  <c r="U27" i="1"/>
  <c r="O27" i="1"/>
  <c r="I27" i="1"/>
  <c r="U26" i="1"/>
  <c r="O26" i="1"/>
  <c r="I26" i="1"/>
  <c r="U25" i="1"/>
  <c r="O25" i="1"/>
  <c r="I25" i="1"/>
  <c r="U24" i="1"/>
  <c r="O24" i="1"/>
  <c r="I24" i="1"/>
  <c r="U17" i="1"/>
  <c r="O17" i="1"/>
  <c r="I17" i="1"/>
  <c r="U16" i="1"/>
  <c r="O16" i="1"/>
  <c r="I16" i="1"/>
  <c r="U15" i="1"/>
  <c r="O15" i="1"/>
  <c r="I15" i="1"/>
  <c r="U14" i="1"/>
  <c r="O14" i="1"/>
  <c r="I14" i="1"/>
  <c r="U13" i="1"/>
  <c r="O13" i="1"/>
  <c r="I13" i="1"/>
  <c r="U12" i="1"/>
  <c r="O12" i="1"/>
  <c r="I12" i="1"/>
  <c r="U11" i="1"/>
  <c r="O11" i="1"/>
  <c r="I11" i="1"/>
  <c r="U10" i="1"/>
  <c r="O10" i="1"/>
  <c r="I10" i="1"/>
  <c r="U9" i="1"/>
  <c r="O9" i="1"/>
  <c r="I9" i="1"/>
  <c r="U8" i="1"/>
  <c r="O8" i="1"/>
  <c r="I8" i="1"/>
</calcChain>
</file>

<file path=xl/sharedStrings.xml><?xml version="1.0" encoding="utf-8"?>
<sst xmlns="http://schemas.openxmlformats.org/spreadsheetml/2006/main" count="56" uniqueCount="14">
  <si>
    <t>SITE 1271 - PATAPSCO RIVER</t>
  </si>
  <si>
    <t>Flow</t>
  </si>
  <si>
    <t>Site</t>
  </si>
  <si>
    <t>Cross Sections</t>
  </si>
  <si>
    <t>Q</t>
  </si>
  <si>
    <t>Cross Section</t>
  </si>
  <si>
    <t>Stream Discharge (m^3/s)</t>
  </si>
  <si>
    <t>Area (m^2)</t>
  </si>
  <si>
    <t>Width (m)</t>
  </si>
  <si>
    <t>Depth (m)</t>
  </si>
  <si>
    <t>Velocity (m/s)</t>
  </si>
  <si>
    <t>H*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</si>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</sst>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Arial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/>
    <xf numFmtId="0" fontId="3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2" fillId="3" borderId="3" xfId="0" applyFont="1" applyFill="1" applyBorder="1"/>
    <xf numFmtId="0" fontId="2" fillId="4" borderId="1" xfId="0" applyFont="1" applyFill="1" applyBorder="1" applyAlignment="1">
      <alignment horizontal="right" wrapText="1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4" fillId="0" borderId="0" xfId="0" applyFont="1" applyAlignment="1"/>
    <xf numFmtId="0" fontId="2" fillId="0" borderId="7" xfId="0" applyFont="1" applyBorder="1"/>
    <xf numFmtId="0" fontId="2" fillId="0" borderId="8" xfId="0" applyFont="1" applyBorder="1"/>
    <xf numFmtId="0" fontId="2" fillId="0" borderId="0" xfId="0" applyFont="1"/>
    <xf numFmtId="0" fontId="2" fillId="0" borderId="9" xfId="0" applyFont="1" applyBorder="1"/>
    <xf numFmtId="0" fontId="5" fillId="0" borderId="0" xfId="0" applyFont="1"/>
    <xf numFmtId="0" fontId="2" fillId="4" borderId="1" xfId="0" applyFont="1" applyFill="1" applyBorder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5" fillId="0" borderId="0" xfId="0" applyFont="1" applyAlignment="1"/>
    <xf numFmtId="0" fontId="2" fillId="0" borderId="14" xfId="0" applyFont="1" applyBorder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Area (84.84)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5736629326562932"/>
                  <c:y val="-1.2962354970646336E-2"/>
                </c:manualLayout>
              </c:layout>
              <c:numFmt formatCode="General" sourceLinked="0"/>
            </c:trendlineLbl>
          </c:trendline>
          <c:xVal>
            <c:numRef>
              <c:f>'Site 1271 - Initial Data'!$E$8:$E$17</c:f>
              <c:numCache>
                <c:formatCode>General</c:formatCode>
                <c:ptCount val="10"/>
                <c:pt idx="0">
                  <c:v>800</c:v>
                </c:pt>
                <c:pt idx="1">
                  <c:v>720</c:v>
                </c:pt>
                <c:pt idx="2">
                  <c:v>640</c:v>
                </c:pt>
                <c:pt idx="3">
                  <c:v>560</c:v>
                </c:pt>
                <c:pt idx="4">
                  <c:v>480</c:v>
                </c:pt>
                <c:pt idx="5">
                  <c:v>400</c:v>
                </c:pt>
                <c:pt idx="6">
                  <c:v>320</c:v>
                </c:pt>
                <c:pt idx="7">
                  <c:v>240</c:v>
                </c:pt>
                <c:pt idx="8">
                  <c:v>160</c:v>
                </c:pt>
                <c:pt idx="9">
                  <c:v>80</c:v>
                </c:pt>
              </c:numCache>
            </c:numRef>
          </c:xVal>
          <c:yVal>
            <c:numRef>
              <c:f>'Site 1271 - Initial Data'!$F$8:$F$17</c:f>
              <c:numCache>
                <c:formatCode>General</c:formatCode>
                <c:ptCount val="10"/>
                <c:pt idx="0">
                  <c:v>252.05</c:v>
                </c:pt>
                <c:pt idx="1">
                  <c:v>231.7</c:v>
                </c:pt>
                <c:pt idx="2">
                  <c:v>213.37</c:v>
                </c:pt>
                <c:pt idx="3">
                  <c:v>194.12</c:v>
                </c:pt>
                <c:pt idx="4">
                  <c:v>174.22</c:v>
                </c:pt>
                <c:pt idx="5">
                  <c:v>152.75</c:v>
                </c:pt>
                <c:pt idx="6">
                  <c:v>129.94999999999999</c:v>
                </c:pt>
                <c:pt idx="7">
                  <c:v>107.16</c:v>
                </c:pt>
                <c:pt idx="8">
                  <c:v>80.819999999999993</c:v>
                </c:pt>
                <c:pt idx="9">
                  <c:v>51.44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5-4EF0-A746-EE06EBA0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668334"/>
        <c:axId val="1531098100"/>
      </c:scatterChart>
      <c:valAx>
        <c:axId val="110066833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1098100"/>
        <c:crosses val="autoZero"/>
        <c:crossBetween val="midCat"/>
      </c:valAx>
      <c:valAx>
        <c:axId val="153109810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066833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Width (441.33)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75517516832135"/>
                  <c:y val="-7.6552686158985375E-2"/>
                </c:manualLayout>
              </c:layout>
              <c:numFmt formatCode="General" sourceLinked="0"/>
            </c:trendlineLbl>
          </c:trendline>
          <c:xVal>
            <c:numRef>
              <c:f>'Site 1271 - Initial Data'!$Q$8:$Q$17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xVal>
          <c:yVal>
            <c:numRef>
              <c:f>'Site 1271 - Initial Data'!$S$8:$S$17</c:f>
              <c:numCache>
                <c:formatCode>General</c:formatCode>
                <c:ptCount val="10"/>
                <c:pt idx="0">
                  <c:v>107.29</c:v>
                </c:pt>
                <c:pt idx="1">
                  <c:v>101.9</c:v>
                </c:pt>
                <c:pt idx="2">
                  <c:v>97.14</c:v>
                </c:pt>
                <c:pt idx="3">
                  <c:v>94.29</c:v>
                </c:pt>
                <c:pt idx="4">
                  <c:v>91.33</c:v>
                </c:pt>
                <c:pt idx="5">
                  <c:v>87.95</c:v>
                </c:pt>
                <c:pt idx="6">
                  <c:v>84.78</c:v>
                </c:pt>
                <c:pt idx="7">
                  <c:v>79.489999999999995</c:v>
                </c:pt>
                <c:pt idx="8">
                  <c:v>75.58</c:v>
                </c:pt>
                <c:pt idx="9">
                  <c:v>71.040000000000006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D-4A73-B6A9-9C60FA2BE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82048"/>
        <c:axId val="1352843318"/>
      </c:scatterChart>
      <c:valAx>
        <c:axId val="64628204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2843318"/>
        <c:crosses val="autoZero"/>
        <c:crossBetween val="midCat"/>
      </c:valAx>
      <c:valAx>
        <c:axId val="135284331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28204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Width (695.22)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2.9460915211685496E-2"/>
                  <c:y val="0.13011655011655013"/>
                </c:manualLayout>
              </c:layout>
              <c:numFmt formatCode="General" sourceLinked="0"/>
            </c:trendlineLbl>
          </c:trendline>
          <c:xVal>
            <c:numRef>
              <c:f>'Site 1271 - Initial Data'!$E$24:$E$33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'Site 1271 - Initial Data'!$G$24:$G$33</c:f>
              <c:numCache>
                <c:formatCode>General</c:formatCode>
                <c:ptCount val="10"/>
                <c:pt idx="0">
                  <c:v>90.7</c:v>
                </c:pt>
                <c:pt idx="1">
                  <c:v>59.52</c:v>
                </c:pt>
                <c:pt idx="2">
                  <c:v>58.44</c:v>
                </c:pt>
                <c:pt idx="3">
                  <c:v>57.43</c:v>
                </c:pt>
                <c:pt idx="4">
                  <c:v>56.49</c:v>
                </c:pt>
                <c:pt idx="5">
                  <c:v>55.2</c:v>
                </c:pt>
                <c:pt idx="6">
                  <c:v>53.85</c:v>
                </c:pt>
                <c:pt idx="7">
                  <c:v>52.71</c:v>
                </c:pt>
                <c:pt idx="8">
                  <c:v>50.68</c:v>
                </c:pt>
                <c:pt idx="9">
                  <c:v>37.79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E-469E-BF82-C4FF2E8C8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541614"/>
        <c:axId val="1103333888"/>
      </c:scatterChart>
      <c:valAx>
        <c:axId val="84754161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3333888"/>
        <c:crosses val="autoZero"/>
        <c:crossBetween val="midCat"/>
      </c:valAx>
      <c:valAx>
        <c:axId val="110333388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754161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Width (846.6)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3.6544105899806001E-2"/>
                  <c:y val="0.13011655011655013"/>
                </c:manualLayout>
              </c:layout>
              <c:numFmt formatCode="General" sourceLinked="0"/>
            </c:trendlineLbl>
          </c:trendline>
          <c:xVal>
            <c:numRef>
              <c:f>'Site 1271 - Initial Data'!$K$24:$K$33</c:f>
              <c:numCache>
                <c:formatCode>General</c:formatCode>
                <c:ptCount val="10"/>
                <c:pt idx="0">
                  <c:v>1100</c:v>
                </c:pt>
                <c:pt idx="1">
                  <c:v>980</c:v>
                </c:pt>
                <c:pt idx="2">
                  <c:v>860</c:v>
                </c:pt>
                <c:pt idx="3">
                  <c:v>740</c:v>
                </c:pt>
                <c:pt idx="4">
                  <c:v>620</c:v>
                </c:pt>
                <c:pt idx="5">
                  <c:v>500</c:v>
                </c:pt>
                <c:pt idx="6">
                  <c:v>380</c:v>
                </c:pt>
                <c:pt idx="7">
                  <c:v>260</c:v>
                </c:pt>
                <c:pt idx="8">
                  <c:v>140</c:v>
                </c:pt>
                <c:pt idx="9">
                  <c:v>20</c:v>
                </c:pt>
              </c:numCache>
            </c:numRef>
          </c:xVal>
          <c:yVal>
            <c:numRef>
              <c:f>'Site 1271 - Initial Data'!$M$24:$M$33</c:f>
              <c:numCache>
                <c:formatCode>General</c:formatCode>
                <c:ptCount val="10"/>
                <c:pt idx="0">
                  <c:v>70.98</c:v>
                </c:pt>
                <c:pt idx="1">
                  <c:v>69.52</c:v>
                </c:pt>
                <c:pt idx="2">
                  <c:v>67.59</c:v>
                </c:pt>
                <c:pt idx="3">
                  <c:v>65.94</c:v>
                </c:pt>
                <c:pt idx="4">
                  <c:v>64.39</c:v>
                </c:pt>
                <c:pt idx="5">
                  <c:v>62.46</c:v>
                </c:pt>
                <c:pt idx="6">
                  <c:v>60.17</c:v>
                </c:pt>
                <c:pt idx="7">
                  <c:v>57.52</c:v>
                </c:pt>
                <c:pt idx="8">
                  <c:v>47.9</c:v>
                </c:pt>
                <c:pt idx="9">
                  <c:v>39.11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4F-4BE1-8DBD-D4FC7F58E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24211"/>
        <c:axId val="2015890182"/>
      </c:scatterChart>
      <c:valAx>
        <c:axId val="27882421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5890182"/>
        <c:crosses val="autoZero"/>
        <c:crossBetween val="midCat"/>
      </c:valAx>
      <c:valAx>
        <c:axId val="201589018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882421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Width (976.19)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3364943512495719"/>
                  <c:y val="8.8158508158508161E-2"/>
                </c:manualLayout>
              </c:layout>
              <c:numFmt formatCode="General" sourceLinked="0"/>
            </c:trendlineLbl>
          </c:trendline>
          <c:xVal>
            <c:numRef>
              <c:f>'Site 1271 - Initial Data'!$Q$24:$Q$33</c:f>
              <c:numCache>
                <c:formatCode>General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180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</c:numCache>
            </c:numRef>
          </c:xVal>
          <c:yVal>
            <c:numRef>
              <c:f>'Site 1271 - Initial Data'!$S$24:$S$33</c:f>
              <c:numCache>
                <c:formatCode>General</c:formatCode>
                <c:ptCount val="10"/>
                <c:pt idx="0">
                  <c:v>92.54</c:v>
                </c:pt>
                <c:pt idx="1">
                  <c:v>91.57</c:v>
                </c:pt>
                <c:pt idx="2">
                  <c:v>78.900000000000006</c:v>
                </c:pt>
                <c:pt idx="3">
                  <c:v>70.88</c:v>
                </c:pt>
                <c:pt idx="4">
                  <c:v>67.59</c:v>
                </c:pt>
                <c:pt idx="5">
                  <c:v>66.819999999999993</c:v>
                </c:pt>
                <c:pt idx="6">
                  <c:v>66.31</c:v>
                </c:pt>
                <c:pt idx="7">
                  <c:v>65.58</c:v>
                </c:pt>
                <c:pt idx="8">
                  <c:v>64.48</c:v>
                </c:pt>
                <c:pt idx="9">
                  <c:v>63.15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C-40EC-8676-720766F4C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7878"/>
        <c:axId val="1216350545"/>
      </c:scatterChart>
      <c:valAx>
        <c:axId val="63560787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6350545"/>
        <c:crosses val="autoZero"/>
        <c:crossBetween val="midCat"/>
      </c:valAx>
      <c:valAx>
        <c:axId val="121635054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560787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Width (1155.06)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1.2594317014720986E-2"/>
                  <c:y val="0.25139144320246681"/>
                </c:manualLayout>
              </c:layout>
              <c:numFmt formatCode="General" sourceLinked="0"/>
            </c:trendlineLbl>
          </c:trendline>
          <c:xVal>
            <c:numRef>
              <c:f>'Site 1271 - Initial Data'!$E$40:$E$49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'Site 1271 - Initial Data'!$G$40:$G$49</c:f>
              <c:numCache>
                <c:formatCode>General</c:formatCode>
                <c:ptCount val="10"/>
                <c:pt idx="0">
                  <c:v>50.68</c:v>
                </c:pt>
                <c:pt idx="1">
                  <c:v>42.01</c:v>
                </c:pt>
                <c:pt idx="2">
                  <c:v>39.83</c:v>
                </c:pt>
                <c:pt idx="3">
                  <c:v>39.21</c:v>
                </c:pt>
                <c:pt idx="4">
                  <c:v>38.450000000000003</c:v>
                </c:pt>
                <c:pt idx="5">
                  <c:v>37.74</c:v>
                </c:pt>
                <c:pt idx="6">
                  <c:v>37.33</c:v>
                </c:pt>
                <c:pt idx="7">
                  <c:v>36.799999999999997</c:v>
                </c:pt>
                <c:pt idx="8">
                  <c:v>36.31</c:v>
                </c:pt>
                <c:pt idx="9">
                  <c:v>35.33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2-46C9-BC64-5FA1E63A8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121453"/>
        <c:axId val="897545547"/>
      </c:scatterChart>
      <c:valAx>
        <c:axId val="182412145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7545547"/>
        <c:crosses val="autoZero"/>
        <c:crossBetween val="midCat"/>
      </c:valAx>
      <c:valAx>
        <c:axId val="89754554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412145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Depth (84.84)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7944813420061621"/>
                  <c:y val="-1.5556045004863902E-2"/>
                </c:manualLayout>
              </c:layout>
              <c:numFmt formatCode="General" sourceLinked="0"/>
            </c:trendlineLbl>
          </c:trendline>
          <c:xVal>
            <c:numRef>
              <c:f>'Site 1271 - Initial Data'!$E$8:$E$17</c:f>
              <c:numCache>
                <c:formatCode>General</c:formatCode>
                <c:ptCount val="10"/>
                <c:pt idx="0">
                  <c:v>800</c:v>
                </c:pt>
                <c:pt idx="1">
                  <c:v>720</c:v>
                </c:pt>
                <c:pt idx="2">
                  <c:v>640</c:v>
                </c:pt>
                <c:pt idx="3">
                  <c:v>560</c:v>
                </c:pt>
                <c:pt idx="4">
                  <c:v>480</c:v>
                </c:pt>
                <c:pt idx="5">
                  <c:v>400</c:v>
                </c:pt>
                <c:pt idx="6">
                  <c:v>320</c:v>
                </c:pt>
                <c:pt idx="7">
                  <c:v>240</c:v>
                </c:pt>
                <c:pt idx="8">
                  <c:v>160</c:v>
                </c:pt>
                <c:pt idx="9">
                  <c:v>80</c:v>
                </c:pt>
              </c:numCache>
            </c:numRef>
          </c:xVal>
          <c:yVal>
            <c:numRef>
              <c:f>'Site 1271 - Initial Data'!$H$8:$H$17</c:f>
              <c:numCache>
                <c:formatCode>General</c:formatCode>
                <c:ptCount val="10"/>
                <c:pt idx="0">
                  <c:v>4.7699999999999996</c:v>
                </c:pt>
                <c:pt idx="1">
                  <c:v>4.46</c:v>
                </c:pt>
                <c:pt idx="2">
                  <c:v>4.1900000000000004</c:v>
                </c:pt>
                <c:pt idx="3">
                  <c:v>3.94</c:v>
                </c:pt>
                <c:pt idx="4">
                  <c:v>3.61</c:v>
                </c:pt>
                <c:pt idx="5">
                  <c:v>3.31</c:v>
                </c:pt>
                <c:pt idx="6">
                  <c:v>2.92</c:v>
                </c:pt>
                <c:pt idx="7">
                  <c:v>2.52</c:v>
                </c:pt>
                <c:pt idx="8">
                  <c:v>2.0299999999999998</c:v>
                </c:pt>
                <c:pt idx="9">
                  <c:v>1.38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8-4107-BC6A-190948D1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61617"/>
        <c:axId val="1571160505"/>
      </c:scatterChart>
      <c:valAx>
        <c:axId val="196886161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1160505"/>
        <c:crosses val="autoZero"/>
        <c:crossBetween val="midCat"/>
      </c:valAx>
      <c:valAx>
        <c:axId val="157116050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886161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Depth (299.95)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849549241127467"/>
                  <c:y val="-1.6855165831543784E-2"/>
                </c:manualLayout>
              </c:layout>
              <c:numFmt formatCode="General" sourceLinked="0"/>
            </c:trendlineLbl>
          </c:trendline>
          <c:xVal>
            <c:numRef>
              <c:f>'Site 1271 - Initial Data'!$K$8:$K$17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xVal>
          <c:yVal>
            <c:numRef>
              <c:f>'Site 1271 - Initial Data'!$N$8:$N$17</c:f>
              <c:numCache>
                <c:formatCode>General</c:formatCode>
                <c:ptCount val="10"/>
                <c:pt idx="0">
                  <c:v>4.18</c:v>
                </c:pt>
                <c:pt idx="1">
                  <c:v>3.97</c:v>
                </c:pt>
                <c:pt idx="2">
                  <c:v>3.69</c:v>
                </c:pt>
                <c:pt idx="3">
                  <c:v>3.43</c:v>
                </c:pt>
                <c:pt idx="4">
                  <c:v>3.13</c:v>
                </c:pt>
                <c:pt idx="5">
                  <c:v>2.86</c:v>
                </c:pt>
                <c:pt idx="6">
                  <c:v>2.54</c:v>
                </c:pt>
                <c:pt idx="7">
                  <c:v>2.14</c:v>
                </c:pt>
                <c:pt idx="8">
                  <c:v>1.7</c:v>
                </c:pt>
                <c:pt idx="9">
                  <c:v>1.1599999999999999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A-4AE2-B95D-97C89972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02615"/>
        <c:axId val="1010900720"/>
      </c:scatterChart>
      <c:valAx>
        <c:axId val="23830261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0900720"/>
        <c:crosses val="autoZero"/>
        <c:crossBetween val="midCat"/>
      </c:valAx>
      <c:valAx>
        <c:axId val="101090072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830261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Depth (441.33)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849549241127467"/>
                  <c:y val="2.3707945597709376E-2"/>
                </c:manualLayout>
              </c:layout>
              <c:numFmt formatCode="General" sourceLinked="0"/>
            </c:trendlineLbl>
          </c:trendline>
          <c:xVal>
            <c:numRef>
              <c:f>'Site 1271 - Initial Data'!$Q$8:$Q$17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xVal>
          <c:yVal>
            <c:numRef>
              <c:f>'Site 1271 - Initial Data'!$T$8:$T$17</c:f>
              <c:numCache>
                <c:formatCode>General</c:formatCode>
                <c:ptCount val="10"/>
                <c:pt idx="0">
                  <c:v>4.1100000000000003</c:v>
                </c:pt>
                <c:pt idx="1">
                  <c:v>3.84</c:v>
                </c:pt>
                <c:pt idx="2">
                  <c:v>3.62</c:v>
                </c:pt>
                <c:pt idx="3">
                  <c:v>3.35</c:v>
                </c:pt>
                <c:pt idx="4">
                  <c:v>3.1</c:v>
                </c:pt>
                <c:pt idx="5">
                  <c:v>2.8</c:v>
                </c:pt>
                <c:pt idx="6">
                  <c:v>2.4700000000000002</c:v>
                </c:pt>
                <c:pt idx="7">
                  <c:v>2.11</c:v>
                </c:pt>
                <c:pt idx="8">
                  <c:v>1.69</c:v>
                </c:pt>
                <c:pt idx="9">
                  <c:v>1.1399999999999999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A-41D7-A5CB-A6B5081F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06034"/>
        <c:axId val="582439096"/>
      </c:scatterChart>
      <c:valAx>
        <c:axId val="155570603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2439096"/>
        <c:crosses val="autoZero"/>
        <c:crossBetween val="midCat"/>
      </c:valAx>
      <c:valAx>
        <c:axId val="58243909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70603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Depth (695.22)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0869108752710264"/>
                  <c:y val="-1.2592918892131448E-2"/>
                </c:manualLayout>
              </c:layout>
              <c:numFmt formatCode="General" sourceLinked="0"/>
            </c:trendlineLbl>
          </c:trendline>
          <c:xVal>
            <c:numRef>
              <c:f>'Site 1271 - Initial Data'!$E$24:$E$33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'Site 1271 - Initial Data'!$H$24:$H$33</c:f>
              <c:numCache>
                <c:formatCode>General</c:formatCode>
                <c:ptCount val="10"/>
                <c:pt idx="0">
                  <c:v>3.63</c:v>
                </c:pt>
                <c:pt idx="1">
                  <c:v>3.35</c:v>
                </c:pt>
                <c:pt idx="2">
                  <c:v>3.17</c:v>
                </c:pt>
                <c:pt idx="3">
                  <c:v>3</c:v>
                </c:pt>
                <c:pt idx="4">
                  <c:v>2.79</c:v>
                </c:pt>
                <c:pt idx="5">
                  <c:v>2.56</c:v>
                </c:pt>
                <c:pt idx="6">
                  <c:v>2.2400000000000002</c:v>
                </c:pt>
                <c:pt idx="7">
                  <c:v>1.91</c:v>
                </c:pt>
                <c:pt idx="8">
                  <c:v>1.52</c:v>
                </c:pt>
                <c:pt idx="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C-4392-8E87-9373485F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47785"/>
        <c:axId val="872118010"/>
      </c:scatterChart>
      <c:valAx>
        <c:axId val="198644778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2118010"/>
        <c:crosses val="autoZero"/>
        <c:crossBetween val="midCat"/>
      </c:valAx>
      <c:valAx>
        <c:axId val="87211801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644778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Depth (846.6)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5950427935638481"/>
                  <c:y val="3.6876456876456874E-2"/>
                </c:manualLayout>
              </c:layout>
              <c:numFmt formatCode="General" sourceLinked="0"/>
            </c:trendlineLbl>
          </c:trendline>
          <c:xVal>
            <c:numRef>
              <c:f>'Site 1271 - Initial Data'!$K$24:$K$33</c:f>
              <c:numCache>
                <c:formatCode>General</c:formatCode>
                <c:ptCount val="10"/>
                <c:pt idx="0">
                  <c:v>1100</c:v>
                </c:pt>
                <c:pt idx="1">
                  <c:v>980</c:v>
                </c:pt>
                <c:pt idx="2">
                  <c:v>860</c:v>
                </c:pt>
                <c:pt idx="3">
                  <c:v>740</c:v>
                </c:pt>
                <c:pt idx="4">
                  <c:v>620</c:v>
                </c:pt>
                <c:pt idx="5">
                  <c:v>500</c:v>
                </c:pt>
                <c:pt idx="6">
                  <c:v>380</c:v>
                </c:pt>
                <c:pt idx="7">
                  <c:v>260</c:v>
                </c:pt>
                <c:pt idx="8">
                  <c:v>140</c:v>
                </c:pt>
                <c:pt idx="9">
                  <c:v>20</c:v>
                </c:pt>
              </c:numCache>
            </c:numRef>
          </c:xVal>
          <c:yVal>
            <c:numRef>
              <c:f>'Site 1271 - Initial Data'!$N$24:$N$33</c:f>
              <c:numCache>
                <c:formatCode>General</c:formatCode>
                <c:ptCount val="10"/>
                <c:pt idx="0">
                  <c:v>5.0599999999999996</c:v>
                </c:pt>
                <c:pt idx="1">
                  <c:v>4.75</c:v>
                </c:pt>
                <c:pt idx="2">
                  <c:v>4.43</c:v>
                </c:pt>
                <c:pt idx="3">
                  <c:v>4.1399999999999997</c:v>
                </c:pt>
                <c:pt idx="4">
                  <c:v>3.8</c:v>
                </c:pt>
                <c:pt idx="5">
                  <c:v>3.46</c:v>
                </c:pt>
                <c:pt idx="6">
                  <c:v>3.09</c:v>
                </c:pt>
                <c:pt idx="7">
                  <c:v>2.63</c:v>
                </c:pt>
                <c:pt idx="8">
                  <c:v>1.92</c:v>
                </c:pt>
                <c:pt idx="9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4-4625-88FE-38777C0D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124310"/>
        <c:axId val="1354528052"/>
      </c:scatterChart>
      <c:valAx>
        <c:axId val="152512431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4528052"/>
        <c:crosses val="autoZero"/>
        <c:crossBetween val="midCat"/>
      </c:valAx>
      <c:valAx>
        <c:axId val="135452805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512431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Area (299.95)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9726189661074975"/>
                  <c:y val="-5.7239872987904488E-3"/>
                </c:manualLayout>
              </c:layout>
              <c:numFmt formatCode="General" sourceLinked="0"/>
            </c:trendlineLbl>
          </c:trendline>
          <c:xVal>
            <c:numRef>
              <c:f>'Site 1271 - Initial Data'!$K$8:$K$17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xVal>
          <c:yVal>
            <c:numRef>
              <c:f>'Site 1271 - Initial Data'!$L$8:$L$17</c:f>
              <c:numCache>
                <c:formatCode>General</c:formatCode>
                <c:ptCount val="10"/>
                <c:pt idx="0">
                  <c:v>325.7</c:v>
                </c:pt>
                <c:pt idx="1">
                  <c:v>298.24</c:v>
                </c:pt>
                <c:pt idx="2">
                  <c:v>269.38</c:v>
                </c:pt>
                <c:pt idx="3">
                  <c:v>240.49</c:v>
                </c:pt>
                <c:pt idx="4">
                  <c:v>211.45</c:v>
                </c:pt>
                <c:pt idx="5">
                  <c:v>184.45</c:v>
                </c:pt>
                <c:pt idx="6">
                  <c:v>153.55000000000001</c:v>
                </c:pt>
                <c:pt idx="7">
                  <c:v>121.36</c:v>
                </c:pt>
                <c:pt idx="8">
                  <c:v>88.44</c:v>
                </c:pt>
                <c:pt idx="9">
                  <c:v>51.54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B-4C18-A881-7381FF6F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38953"/>
        <c:axId val="2054991823"/>
      </c:scatterChart>
      <c:valAx>
        <c:axId val="117823895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4991823"/>
        <c:crosses val="autoZero"/>
        <c:crossBetween val="midCat"/>
      </c:valAx>
      <c:valAx>
        <c:axId val="205499182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823895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Depth (976.19)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4314275932899692"/>
                  <c:y val="1.4090266688691885E-2"/>
                </c:manualLayout>
              </c:layout>
              <c:numFmt formatCode="General" sourceLinked="0"/>
            </c:trendlineLbl>
          </c:trendline>
          <c:xVal>
            <c:numRef>
              <c:f>'Site 1271 - Initial Data'!$Q$24:$Q$33</c:f>
              <c:numCache>
                <c:formatCode>General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180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</c:numCache>
            </c:numRef>
          </c:xVal>
          <c:yVal>
            <c:numRef>
              <c:f>'Site 1271 - Initial Data'!$T$24:$T$33</c:f>
              <c:numCache>
                <c:formatCode>General</c:formatCode>
                <c:ptCount val="10"/>
                <c:pt idx="0">
                  <c:v>3.11</c:v>
                </c:pt>
                <c:pt idx="1">
                  <c:v>2.96</c:v>
                </c:pt>
                <c:pt idx="2">
                  <c:v>2.8</c:v>
                </c:pt>
                <c:pt idx="3">
                  <c:v>2.61</c:v>
                </c:pt>
                <c:pt idx="4">
                  <c:v>2.42</c:v>
                </c:pt>
                <c:pt idx="5">
                  <c:v>2.2200000000000002</c:v>
                </c:pt>
                <c:pt idx="6">
                  <c:v>1.98</c:v>
                </c:pt>
                <c:pt idx="7">
                  <c:v>1.72</c:v>
                </c:pt>
                <c:pt idx="8">
                  <c:v>1.41</c:v>
                </c:pt>
                <c:pt idx="9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6B-41DD-85F3-CE4CFA324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65421"/>
        <c:axId val="264215401"/>
      </c:scatterChart>
      <c:valAx>
        <c:axId val="175656542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215401"/>
        <c:crosses val="autoZero"/>
        <c:crossBetween val="midCat"/>
      </c:valAx>
      <c:valAx>
        <c:axId val="26421540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65654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Depth (1155.06)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5.7173798927307999E-2"/>
                  <c:y val="-9.6978874144228469E-2"/>
                </c:manualLayout>
              </c:layout>
              <c:numFmt formatCode="General" sourceLinked="0"/>
            </c:trendlineLbl>
          </c:trendline>
          <c:xVal>
            <c:numRef>
              <c:f>'Site 1271 - Initial Data'!$E$40:$E$49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'Site 1271 - Initial Data'!$H$40:$H$49</c:f>
              <c:numCache>
                <c:formatCode>General</c:formatCode>
                <c:ptCount val="10"/>
                <c:pt idx="0">
                  <c:v>1.51</c:v>
                </c:pt>
                <c:pt idx="1">
                  <c:v>1.41</c:v>
                </c:pt>
                <c:pt idx="2">
                  <c:v>1.3</c:v>
                </c:pt>
                <c:pt idx="3">
                  <c:v>1.21</c:v>
                </c:pt>
                <c:pt idx="4">
                  <c:v>1.1200000000000001</c:v>
                </c:pt>
                <c:pt idx="5">
                  <c:v>1</c:v>
                </c:pt>
                <c:pt idx="6">
                  <c:v>0.88</c:v>
                </c:pt>
                <c:pt idx="7">
                  <c:v>0.75</c:v>
                </c:pt>
                <c:pt idx="8">
                  <c:v>0.57999999999999996</c:v>
                </c:pt>
                <c:pt idx="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2-4869-AF3B-79A7CC33E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89745"/>
        <c:axId val="1914780937"/>
      </c:scatterChart>
      <c:valAx>
        <c:axId val="162068974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4780937"/>
        <c:crosses val="autoZero"/>
        <c:crossBetween val="midCat"/>
      </c:valAx>
      <c:valAx>
        <c:axId val="191478093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06897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Depth (84.84)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715827912815249"/>
                  <c:y val="-5.9774975680487494E-2"/>
                </c:manualLayout>
              </c:layout>
              <c:numFmt formatCode="General" sourceLinked="0"/>
            </c:trendlineLbl>
          </c:trendline>
          <c:xVal>
            <c:numRef>
              <c:f>'Site 1271 - Initial Data'!$E$8:$E$17</c:f>
              <c:numCache>
                <c:formatCode>General</c:formatCode>
                <c:ptCount val="10"/>
                <c:pt idx="0">
                  <c:v>800</c:v>
                </c:pt>
                <c:pt idx="1">
                  <c:v>720</c:v>
                </c:pt>
                <c:pt idx="2">
                  <c:v>640</c:v>
                </c:pt>
                <c:pt idx="3">
                  <c:v>560</c:v>
                </c:pt>
                <c:pt idx="4">
                  <c:v>480</c:v>
                </c:pt>
                <c:pt idx="5">
                  <c:v>400</c:v>
                </c:pt>
                <c:pt idx="6">
                  <c:v>320</c:v>
                </c:pt>
                <c:pt idx="7">
                  <c:v>240</c:v>
                </c:pt>
                <c:pt idx="8">
                  <c:v>160</c:v>
                </c:pt>
                <c:pt idx="9">
                  <c:v>80</c:v>
                </c:pt>
              </c:numCache>
            </c:numRef>
          </c:xVal>
          <c:yVal>
            <c:numRef>
              <c:f>'Site 1271 - Initial Data'!$I$8:$I$17</c:f>
              <c:numCache>
                <c:formatCode>General</c:formatCode>
                <c:ptCount val="10"/>
                <c:pt idx="0">
                  <c:v>3.1739734179726242</c:v>
                </c:pt>
                <c:pt idx="1">
                  <c:v>3.107466551575313</c:v>
                </c:pt>
                <c:pt idx="2">
                  <c:v>2.9994844636078173</c:v>
                </c:pt>
                <c:pt idx="3">
                  <c:v>2.8848135174119101</c:v>
                </c:pt>
                <c:pt idx="4">
                  <c:v>2.7551371828722306</c:v>
                </c:pt>
                <c:pt idx="5">
                  <c:v>2.6186579378068742</c:v>
                </c:pt>
                <c:pt idx="6">
                  <c:v>2.4624855713736054</c:v>
                </c:pt>
                <c:pt idx="7">
                  <c:v>2.2396416573348263</c:v>
                </c:pt>
                <c:pt idx="8">
                  <c:v>1.9797079930710222</c:v>
                </c:pt>
                <c:pt idx="9">
                  <c:v>1.5552099533437014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4-47C1-86B1-A0AC24800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20435"/>
        <c:axId val="1259577515"/>
      </c:scatterChart>
      <c:valAx>
        <c:axId val="85152043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9577515"/>
        <c:crosses val="autoZero"/>
        <c:crossBetween val="midCat"/>
      </c:valAx>
      <c:valAx>
        <c:axId val="125957751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15204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Velocity (299.95)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290106128038339"/>
                  <c:y val="-9.0307435346805423E-2"/>
                </c:manualLayout>
              </c:layout>
              <c:numFmt formatCode="General" sourceLinked="0"/>
            </c:trendlineLbl>
          </c:trendline>
          <c:xVal>
            <c:numRef>
              <c:f>'Site 1271 - Initial Data'!$K$8:$K$17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xVal>
          <c:yVal>
            <c:numRef>
              <c:f>'Site 1271 - Initial Data'!$O$8:$O$17</c:f>
              <c:numCache>
                <c:formatCode>General</c:formatCode>
                <c:ptCount val="10"/>
                <c:pt idx="0">
                  <c:v>1.8421860607921401</c:v>
                </c:pt>
                <c:pt idx="1">
                  <c:v>1.8106223175965666</c:v>
                </c:pt>
                <c:pt idx="2">
                  <c:v>1.781869478060732</c:v>
                </c:pt>
                <c:pt idx="3">
                  <c:v>1.746434363175184</c:v>
                </c:pt>
                <c:pt idx="4">
                  <c:v>1.7025301489713882</c:v>
                </c:pt>
                <c:pt idx="5">
                  <c:v>1.626457034426674</c:v>
                </c:pt>
                <c:pt idx="6">
                  <c:v>1.5630087919244544</c:v>
                </c:pt>
                <c:pt idx="7">
                  <c:v>1.4831905075807514</c:v>
                </c:pt>
                <c:pt idx="8">
                  <c:v>1.3568521031207599</c:v>
                </c:pt>
                <c:pt idx="9">
                  <c:v>1.1641443538998837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9-4B6B-BC95-3CE76F5E1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23389"/>
        <c:axId val="960444020"/>
      </c:scatterChart>
      <c:valAx>
        <c:axId val="212902338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0444020"/>
        <c:crosses val="autoZero"/>
        <c:crossBetween val="midCat"/>
      </c:valAx>
      <c:valAx>
        <c:axId val="96044402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Veloicty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902338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Velocity (441.33)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706059568640876"/>
                  <c:y val="-2.7545472899803608E-2"/>
                </c:manualLayout>
              </c:layout>
              <c:numFmt formatCode="General" sourceLinked="0"/>
            </c:trendlineLbl>
          </c:trendline>
          <c:xVal>
            <c:numRef>
              <c:f>'Site 1271 - Initial Data'!$Q$8:$Q$17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xVal>
          <c:yVal>
            <c:numRef>
              <c:f>'Site 1271 - Initial Data'!$U$8:$U$17</c:f>
              <c:numCache>
                <c:formatCode>General</c:formatCode>
                <c:ptCount val="10"/>
                <c:pt idx="0">
                  <c:v>1.8670649738610903</c:v>
                </c:pt>
                <c:pt idx="1">
                  <c:v>1.8376722817764164</c:v>
                </c:pt>
                <c:pt idx="2">
                  <c:v>1.7745572849273541</c:v>
                </c:pt>
                <c:pt idx="3">
                  <c:v>1.7125382262996942</c:v>
                </c:pt>
                <c:pt idx="4">
                  <c:v>1.6198704103671706</c:v>
                </c:pt>
                <c:pt idx="5">
                  <c:v>1.541465419792416</c:v>
                </c:pt>
                <c:pt idx="6">
                  <c:v>1.4443909484833894</c:v>
                </c:pt>
                <c:pt idx="7">
                  <c:v>1.3144442821673725</c:v>
                </c:pt>
                <c:pt idx="8">
                  <c:v>1.1478859766596516</c:v>
                </c:pt>
                <c:pt idx="9">
                  <c:v>0.92194222495390288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3-4D31-958D-7E409DA6F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99991"/>
        <c:axId val="969228489"/>
      </c:scatterChart>
      <c:valAx>
        <c:axId val="82679999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9228489"/>
        <c:crosses val="autoZero"/>
        <c:crossBetween val="midCat"/>
      </c:valAx>
      <c:valAx>
        <c:axId val="96922848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679999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Velocity (695.22)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0289398607782719"/>
                  <c:y val="6.5866417047519407E-3"/>
                </c:manualLayout>
              </c:layout>
              <c:numFmt formatCode="General" sourceLinked="0"/>
            </c:trendlineLbl>
          </c:trendline>
          <c:xVal>
            <c:numRef>
              <c:f>'Site 1271 - Initial Data'!$E$24:$E$33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'Site 1271 - Initial Data'!$I$24:$I$33</c:f>
              <c:numCache>
                <c:formatCode>General</c:formatCode>
                <c:ptCount val="10"/>
                <c:pt idx="0">
                  <c:v>2.9014100853014564</c:v>
                </c:pt>
                <c:pt idx="1">
                  <c:v>2.9251170046801871</c:v>
                </c:pt>
                <c:pt idx="2">
                  <c:v>2.7987685418415897</c:v>
                </c:pt>
                <c:pt idx="3">
                  <c:v>2.6563448694596237</c:v>
                </c:pt>
                <c:pt idx="4">
                  <c:v>2.4985425168651623</c:v>
                </c:pt>
                <c:pt idx="5">
                  <c:v>2.353384166431328</c:v>
                </c:pt>
                <c:pt idx="6">
                  <c:v>2.2408963585434174</c:v>
                </c:pt>
                <c:pt idx="7">
                  <c:v>2.0900097533788493</c:v>
                </c:pt>
                <c:pt idx="8">
                  <c:v>1.9230769230769231</c:v>
                </c:pt>
                <c:pt idx="9">
                  <c:v>1.590836780146357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C-4510-972A-EA4A00A09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29151"/>
        <c:axId val="1942695514"/>
      </c:scatterChart>
      <c:valAx>
        <c:axId val="66322915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2695514"/>
        <c:crosses val="autoZero"/>
        <c:crossBetween val="midCat"/>
      </c:valAx>
      <c:valAx>
        <c:axId val="194269551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322915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Velocity (846.6)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193084560082164"/>
                  <c:y val="6.9555641209184515E-3"/>
                </c:manualLayout>
              </c:layout>
              <c:numFmt formatCode="General" sourceLinked="0"/>
            </c:trendlineLbl>
          </c:trendline>
          <c:xVal>
            <c:numRef>
              <c:f>'Site 1271 - Initial Data'!$K$24:$K$33</c:f>
              <c:numCache>
                <c:formatCode>General</c:formatCode>
                <c:ptCount val="10"/>
                <c:pt idx="0">
                  <c:v>1100</c:v>
                </c:pt>
                <c:pt idx="1">
                  <c:v>980</c:v>
                </c:pt>
                <c:pt idx="2">
                  <c:v>860</c:v>
                </c:pt>
                <c:pt idx="3">
                  <c:v>740</c:v>
                </c:pt>
                <c:pt idx="4">
                  <c:v>620</c:v>
                </c:pt>
                <c:pt idx="5">
                  <c:v>500</c:v>
                </c:pt>
                <c:pt idx="6">
                  <c:v>380</c:v>
                </c:pt>
                <c:pt idx="7">
                  <c:v>260</c:v>
                </c:pt>
                <c:pt idx="8">
                  <c:v>140</c:v>
                </c:pt>
                <c:pt idx="9">
                  <c:v>20</c:v>
                </c:pt>
              </c:numCache>
            </c:numRef>
          </c:xVal>
          <c:yVal>
            <c:numRef>
              <c:f>'Site 1271 - Initial Data'!$O$24:$O$33</c:f>
              <c:numCache>
                <c:formatCode>General</c:formatCode>
                <c:ptCount val="10"/>
                <c:pt idx="0">
                  <c:v>4.1251031275781891</c:v>
                </c:pt>
                <c:pt idx="1">
                  <c:v>3.9832540747063367</c:v>
                </c:pt>
                <c:pt idx="2">
                  <c:v>3.7947315006839344</c:v>
                </c:pt>
                <c:pt idx="3">
                  <c:v>3.6221243269701415</c:v>
                </c:pt>
                <c:pt idx="4">
                  <c:v>3.3491789109766636</c:v>
                </c:pt>
                <c:pt idx="5">
                  <c:v>3.0656039239730228</c:v>
                </c:pt>
                <c:pt idx="6">
                  <c:v>2.7735201810086858</c:v>
                </c:pt>
                <c:pt idx="7">
                  <c:v>2.4016257158692036</c:v>
                </c:pt>
                <c:pt idx="8">
                  <c:v>1.9081368406705737</c:v>
                </c:pt>
                <c:pt idx="9">
                  <c:v>0.78064012490241996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78-418F-8A1B-4A1C5C309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10121"/>
        <c:axId val="1811212531"/>
      </c:scatterChart>
      <c:valAx>
        <c:axId val="75291012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1212531"/>
        <c:crosses val="autoZero"/>
        <c:crossBetween val="midCat"/>
      </c:valAx>
      <c:valAx>
        <c:axId val="181121253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2910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Velocity (976.19)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34796074403743"/>
                  <c:y val="-7.0863205036433383E-2"/>
                </c:manualLayout>
              </c:layout>
              <c:numFmt formatCode="General" sourceLinked="0"/>
            </c:trendlineLbl>
          </c:trendline>
          <c:xVal>
            <c:numRef>
              <c:f>'Site 1271 - Initial Data'!$Q$24:$Q$33</c:f>
              <c:numCache>
                <c:formatCode>General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180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</c:numCache>
            </c:numRef>
          </c:xVal>
          <c:yVal>
            <c:numRef>
              <c:f>'Site 1271 - Initial Data'!$U$24:$U$33</c:f>
              <c:numCache>
                <c:formatCode>General</c:formatCode>
                <c:ptCount val="10"/>
                <c:pt idx="0">
                  <c:v>1.5387771850636027</c:v>
                </c:pt>
                <c:pt idx="1">
                  <c:v>1.4993336294980009</c:v>
                </c:pt>
                <c:pt idx="2">
                  <c:v>1.4254320841004928</c:v>
                </c:pt>
                <c:pt idx="3">
                  <c:v>1.3636363636363635</c:v>
                </c:pt>
                <c:pt idx="4">
                  <c:v>1.273975511359615</c:v>
                </c:pt>
                <c:pt idx="5">
                  <c:v>1.1869905832080399</c:v>
                </c:pt>
                <c:pt idx="6">
                  <c:v>1.0827393305061808</c:v>
                </c:pt>
                <c:pt idx="7">
                  <c:v>0.95137420718816068</c:v>
                </c:pt>
                <c:pt idx="8">
                  <c:v>0.79872204472843444</c:v>
                </c:pt>
                <c:pt idx="9">
                  <c:v>0.59701492537313428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D-40D7-8592-EC50872CF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0986"/>
        <c:axId val="2131807685"/>
      </c:scatterChart>
      <c:valAx>
        <c:axId val="174717098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1807685"/>
        <c:crosses val="autoZero"/>
        <c:crossBetween val="midCat"/>
      </c:valAx>
      <c:valAx>
        <c:axId val="213180768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717098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Velocity (1155.06)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1114504165240215"/>
                  <c:y val="-0.10436503129416515"/>
                </c:manualLayout>
              </c:layout>
              <c:numFmt formatCode="General" sourceLinked="0"/>
            </c:trendlineLbl>
          </c:trendline>
          <c:xVal>
            <c:numRef>
              <c:f>'Site 1271 - Initial Data'!$E$40:$E$49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'Site 1271 - Initial Data'!$I$40:$I$49</c:f>
              <c:numCache>
                <c:formatCode>General</c:formatCode>
                <c:ptCount val="10"/>
                <c:pt idx="0">
                  <c:v>1.9197542714532538</c:v>
                </c:pt>
                <c:pt idx="1">
                  <c:v>1.9015423621381788</c:v>
                </c:pt>
                <c:pt idx="2">
                  <c:v>1.8497109826589595</c:v>
                </c:pt>
                <c:pt idx="3">
                  <c:v>1.7721518987341771</c:v>
                </c:pt>
                <c:pt idx="4">
                  <c:v>1.6872890888638918</c:v>
                </c:pt>
                <c:pt idx="5">
                  <c:v>1.5888147442008262</c:v>
                </c:pt>
                <c:pt idx="6">
                  <c:v>1.5105740181268883</c:v>
                </c:pt>
                <c:pt idx="7">
                  <c:v>1.3748854262144821</c:v>
                </c:pt>
                <c:pt idx="8">
                  <c:v>1.2515644555694618</c:v>
                </c:pt>
                <c:pt idx="9">
                  <c:v>1.0787486515641855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A1-4E0A-A0AC-0E4CA511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16404"/>
        <c:axId val="845169854"/>
      </c:scatterChart>
      <c:valAx>
        <c:axId val="24771640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5169854"/>
        <c:crosses val="autoZero"/>
        <c:crossBetween val="midCat"/>
      </c:valAx>
      <c:valAx>
        <c:axId val="84516985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77164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Area (441.33)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0305899806002506"/>
                  <c:y val="-7.3762458014426519E-3"/>
                </c:manualLayout>
              </c:layout>
              <c:numFmt formatCode="General" sourceLinked="0"/>
            </c:trendlineLbl>
          </c:trendline>
          <c:xVal>
            <c:numRef>
              <c:f>'Site 1271 - Initial Data'!$Q$8:$Q$17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xVal>
          <c:yVal>
            <c:numRef>
              <c:f>'Site 1271 - Initial Data'!$R$8:$R$17</c:f>
              <c:numCache>
                <c:formatCode>General</c:formatCode>
                <c:ptCount val="10"/>
                <c:pt idx="0">
                  <c:v>321.36</c:v>
                </c:pt>
                <c:pt idx="1">
                  <c:v>293.85000000000002</c:v>
                </c:pt>
                <c:pt idx="2">
                  <c:v>270.49</c:v>
                </c:pt>
                <c:pt idx="3">
                  <c:v>245.25</c:v>
                </c:pt>
                <c:pt idx="4">
                  <c:v>222.24</c:v>
                </c:pt>
                <c:pt idx="5">
                  <c:v>194.62</c:v>
                </c:pt>
                <c:pt idx="6">
                  <c:v>166.16</c:v>
                </c:pt>
                <c:pt idx="7">
                  <c:v>136.94</c:v>
                </c:pt>
                <c:pt idx="8">
                  <c:v>104.54</c:v>
                </c:pt>
                <c:pt idx="9">
                  <c:v>65.08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B3-4F27-A657-99B59E3C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860269"/>
        <c:axId val="1408041077"/>
      </c:scatterChart>
      <c:valAx>
        <c:axId val="129886026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8041077"/>
        <c:crosses val="autoZero"/>
        <c:crossBetween val="midCat"/>
      </c:valAx>
      <c:valAx>
        <c:axId val="140804107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886026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Area (695.22)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134360378865691"/>
                  <c:y val="-4.3510085714810125E-2"/>
                </c:manualLayout>
              </c:layout>
              <c:numFmt formatCode="General" sourceLinked="0"/>
            </c:trendlineLbl>
          </c:trendline>
          <c:xVal>
            <c:numRef>
              <c:f>'Site 1271 - Initial Data'!$E$24:$E$33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'Site 1271 - Initial Data'!$F$24:$F$33</c:f>
              <c:numCache>
                <c:formatCode>General</c:formatCode>
                <c:ptCount val="10"/>
                <c:pt idx="0">
                  <c:v>172.33</c:v>
                </c:pt>
                <c:pt idx="1">
                  <c:v>153.84</c:v>
                </c:pt>
                <c:pt idx="2">
                  <c:v>142.91999999999999</c:v>
                </c:pt>
                <c:pt idx="3">
                  <c:v>131.76</c:v>
                </c:pt>
                <c:pt idx="4">
                  <c:v>120.07</c:v>
                </c:pt>
                <c:pt idx="5">
                  <c:v>106.23</c:v>
                </c:pt>
                <c:pt idx="6">
                  <c:v>89.25</c:v>
                </c:pt>
                <c:pt idx="7">
                  <c:v>71.77</c:v>
                </c:pt>
                <c:pt idx="8">
                  <c:v>52</c:v>
                </c:pt>
                <c:pt idx="9">
                  <c:v>31.43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6-4028-AE2B-933E40F4D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38161"/>
        <c:axId val="1461963118"/>
      </c:scatterChart>
      <c:valAx>
        <c:axId val="41323816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1963118"/>
        <c:crosses val="autoZero"/>
        <c:crossBetween val="midCat"/>
      </c:valAx>
      <c:valAx>
        <c:axId val="146196311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323816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Area (846.6)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931895469588041"/>
                  <c:y val="-1.115760879540407E-2"/>
                </c:manualLayout>
              </c:layout>
              <c:numFmt formatCode="General" sourceLinked="0"/>
            </c:trendlineLbl>
          </c:trendline>
          <c:xVal>
            <c:numRef>
              <c:f>'Site 1271 - Initial Data'!$K$24:$K$33</c:f>
              <c:numCache>
                <c:formatCode>General</c:formatCode>
                <c:ptCount val="10"/>
                <c:pt idx="0">
                  <c:v>1100</c:v>
                </c:pt>
                <c:pt idx="1">
                  <c:v>980</c:v>
                </c:pt>
                <c:pt idx="2">
                  <c:v>860</c:v>
                </c:pt>
                <c:pt idx="3">
                  <c:v>740</c:v>
                </c:pt>
                <c:pt idx="4">
                  <c:v>620</c:v>
                </c:pt>
                <c:pt idx="5">
                  <c:v>500</c:v>
                </c:pt>
                <c:pt idx="6">
                  <c:v>380</c:v>
                </c:pt>
                <c:pt idx="7">
                  <c:v>260</c:v>
                </c:pt>
                <c:pt idx="8">
                  <c:v>140</c:v>
                </c:pt>
                <c:pt idx="9">
                  <c:v>20</c:v>
                </c:pt>
              </c:numCache>
            </c:numRef>
          </c:xVal>
          <c:yVal>
            <c:numRef>
              <c:f>'Site 1271 - Initial Data'!$L$24:$L$33</c:f>
              <c:numCache>
                <c:formatCode>General</c:formatCode>
                <c:ptCount val="10"/>
                <c:pt idx="0">
                  <c:v>266.66000000000003</c:v>
                </c:pt>
                <c:pt idx="1">
                  <c:v>246.03</c:v>
                </c:pt>
                <c:pt idx="2">
                  <c:v>226.63</c:v>
                </c:pt>
                <c:pt idx="3">
                  <c:v>204.3</c:v>
                </c:pt>
                <c:pt idx="4">
                  <c:v>185.12</c:v>
                </c:pt>
                <c:pt idx="5">
                  <c:v>163.1</c:v>
                </c:pt>
                <c:pt idx="6">
                  <c:v>137.01</c:v>
                </c:pt>
                <c:pt idx="7">
                  <c:v>108.26</c:v>
                </c:pt>
                <c:pt idx="8">
                  <c:v>73.37</c:v>
                </c:pt>
                <c:pt idx="9">
                  <c:v>25.62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F-4810-AF1F-90049A8B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935775"/>
        <c:axId val="466900352"/>
      </c:scatterChart>
      <c:valAx>
        <c:axId val="97193577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6900352"/>
        <c:crosses val="autoZero"/>
        <c:crossBetween val="midCat"/>
      </c:valAx>
      <c:valAx>
        <c:axId val="46690035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193577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Area (976.19)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5624306744265667"/>
                  <c:y val="-5.7058164932180681E-2"/>
                </c:manualLayout>
              </c:layout>
              <c:numFmt formatCode="General" sourceLinked="0"/>
            </c:trendlineLbl>
          </c:trendline>
          <c:xVal>
            <c:numRef>
              <c:f>'Site 1271 - Initial Data'!$Q$24:$Q$33</c:f>
              <c:numCache>
                <c:formatCode>General</c:formatCode>
                <c:ptCount val="10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180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</c:numCache>
            </c:numRef>
          </c:xVal>
          <c:yVal>
            <c:numRef>
              <c:f>'Site 1271 - Initial Data'!$R$24:$R$33</c:f>
              <c:numCache>
                <c:formatCode>General</c:formatCode>
                <c:ptCount val="10"/>
                <c:pt idx="0">
                  <c:v>194.96</c:v>
                </c:pt>
                <c:pt idx="1">
                  <c:v>180.08</c:v>
                </c:pt>
                <c:pt idx="2">
                  <c:v>168.37</c:v>
                </c:pt>
                <c:pt idx="3">
                  <c:v>154</c:v>
                </c:pt>
                <c:pt idx="4">
                  <c:v>141.29</c:v>
                </c:pt>
                <c:pt idx="5">
                  <c:v>126.37</c:v>
                </c:pt>
                <c:pt idx="6">
                  <c:v>110.83</c:v>
                </c:pt>
                <c:pt idx="7">
                  <c:v>94.6</c:v>
                </c:pt>
                <c:pt idx="8">
                  <c:v>75.12</c:v>
                </c:pt>
                <c:pt idx="9">
                  <c:v>50.25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46-4CED-BF07-96D156E4E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06103"/>
        <c:axId val="540220058"/>
      </c:scatterChart>
      <c:valAx>
        <c:axId val="22650610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0220058"/>
        <c:crosses val="autoZero"/>
        <c:crossBetween val="midCat"/>
      </c:valAx>
      <c:valAx>
        <c:axId val="54022005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65061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Area (1155.06)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6476823005819923"/>
                  <c:y val="3.6876456876456874E-2"/>
                </c:manualLayout>
              </c:layout>
              <c:numFmt formatCode="General" sourceLinked="0"/>
            </c:trendlineLbl>
          </c:trendline>
          <c:xVal>
            <c:numRef>
              <c:f>'Site 1271 - Initial Data'!$E$40:$E$49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'Site 1271 - Initial Data'!$F$40:$F$49</c:f>
              <c:numCache>
                <c:formatCode>General</c:formatCode>
                <c:ptCount val="10"/>
                <c:pt idx="0">
                  <c:v>52.09</c:v>
                </c:pt>
                <c:pt idx="1">
                  <c:v>47.33</c:v>
                </c:pt>
                <c:pt idx="2">
                  <c:v>43.25</c:v>
                </c:pt>
                <c:pt idx="3">
                  <c:v>39.5</c:v>
                </c:pt>
                <c:pt idx="4">
                  <c:v>35.56</c:v>
                </c:pt>
                <c:pt idx="5">
                  <c:v>31.47</c:v>
                </c:pt>
                <c:pt idx="6">
                  <c:v>26.48</c:v>
                </c:pt>
                <c:pt idx="7">
                  <c:v>21.82</c:v>
                </c:pt>
                <c:pt idx="8">
                  <c:v>15.98</c:v>
                </c:pt>
                <c:pt idx="9">
                  <c:v>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2-4CDB-834B-91352142D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8445"/>
        <c:axId val="494846665"/>
      </c:scatterChart>
      <c:valAx>
        <c:axId val="8132844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4846665"/>
        <c:crosses val="autoZero"/>
        <c:crossBetween val="midCat"/>
      </c:valAx>
      <c:valAx>
        <c:axId val="49484666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3284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Width (84.84)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8.1828141047586445E-3"/>
                  <c:y val="0.1580885780885781"/>
                </c:manualLayout>
              </c:layout>
              <c:numFmt formatCode="General" sourceLinked="0"/>
            </c:trendlineLbl>
          </c:trendline>
          <c:xVal>
            <c:numRef>
              <c:f>'Site 1271 - Initial Data'!$E$8:$E$17</c:f>
              <c:numCache>
                <c:formatCode>General</c:formatCode>
                <c:ptCount val="10"/>
                <c:pt idx="0">
                  <c:v>800</c:v>
                </c:pt>
                <c:pt idx="1">
                  <c:v>720</c:v>
                </c:pt>
                <c:pt idx="2">
                  <c:v>640</c:v>
                </c:pt>
                <c:pt idx="3">
                  <c:v>560</c:v>
                </c:pt>
                <c:pt idx="4">
                  <c:v>480</c:v>
                </c:pt>
                <c:pt idx="5">
                  <c:v>400</c:v>
                </c:pt>
                <c:pt idx="6">
                  <c:v>320</c:v>
                </c:pt>
                <c:pt idx="7">
                  <c:v>240</c:v>
                </c:pt>
                <c:pt idx="8">
                  <c:v>160</c:v>
                </c:pt>
                <c:pt idx="9">
                  <c:v>80</c:v>
                </c:pt>
              </c:numCache>
            </c:numRef>
          </c:xVal>
          <c:yVal>
            <c:numRef>
              <c:f>'Site 1271 - Initial Data'!$G$8:$G$17</c:f>
              <c:numCache>
                <c:formatCode>General</c:formatCode>
                <c:ptCount val="10"/>
                <c:pt idx="0">
                  <c:v>78.16</c:v>
                </c:pt>
                <c:pt idx="1">
                  <c:v>73.489999999999995</c:v>
                </c:pt>
                <c:pt idx="2">
                  <c:v>71.05</c:v>
                </c:pt>
                <c:pt idx="3">
                  <c:v>68.510000000000005</c:v>
                </c:pt>
                <c:pt idx="4">
                  <c:v>65.75</c:v>
                </c:pt>
                <c:pt idx="5">
                  <c:v>62.78</c:v>
                </c:pt>
                <c:pt idx="6">
                  <c:v>59.07</c:v>
                </c:pt>
                <c:pt idx="7">
                  <c:v>55.25</c:v>
                </c:pt>
                <c:pt idx="8">
                  <c:v>50.69</c:v>
                </c:pt>
                <c:pt idx="9">
                  <c:v>44.97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1F-4F6C-87B6-CCAE3013C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376991"/>
        <c:axId val="1437943915"/>
      </c:scatterChart>
      <c:valAx>
        <c:axId val="129537699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7943915"/>
        <c:crosses val="autoZero"/>
        <c:crossBetween val="midCat"/>
      </c:valAx>
      <c:valAx>
        <c:axId val="143794391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537699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Stream Discharge vs Width (299.95)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2334885313248887"/>
                  <c:y val="-0.10453976469724502"/>
                </c:manualLayout>
              </c:layout>
              <c:numFmt formatCode="General" sourceLinked="0"/>
            </c:trendlineLbl>
          </c:trendline>
          <c:xVal>
            <c:numRef>
              <c:f>'Site 1271 - Initial Data'!$K$8:$K$17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xVal>
          <c:yVal>
            <c:numRef>
              <c:f>'Site 1271 - Initial Data'!$M$8:$M$17</c:f>
              <c:numCache>
                <c:formatCode>General</c:formatCode>
                <c:ptCount val="10"/>
                <c:pt idx="0">
                  <c:v>129.16999999999999</c:v>
                </c:pt>
                <c:pt idx="1">
                  <c:v>114.35</c:v>
                </c:pt>
                <c:pt idx="2">
                  <c:v>110</c:v>
                </c:pt>
                <c:pt idx="3">
                  <c:v>105.09</c:v>
                </c:pt>
                <c:pt idx="4">
                  <c:v>99.66</c:v>
                </c:pt>
                <c:pt idx="5">
                  <c:v>93.82</c:v>
                </c:pt>
                <c:pt idx="6">
                  <c:v>87.88</c:v>
                </c:pt>
                <c:pt idx="7">
                  <c:v>80.61</c:v>
                </c:pt>
                <c:pt idx="8">
                  <c:v>72.41</c:v>
                </c:pt>
                <c:pt idx="9">
                  <c:v>61.66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B-4152-B77F-B796B68F4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06776"/>
        <c:axId val="1949225525"/>
      </c:scatterChart>
      <c:valAx>
        <c:axId val="155660677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9225525"/>
        <c:crosses val="autoZero"/>
        <c:crossBetween val="midCat"/>
      </c:valAx>
      <c:valAx>
        <c:axId val="194922552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66067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71975" cy="2695575"/>
    <xdr:graphicFrame macro="">
      <xdr:nvGraphicFramePr>
        <xdr:cNvPr id="180010676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81500" cy="2724150"/>
    <xdr:graphicFrame macro="">
      <xdr:nvGraphicFramePr>
        <xdr:cNvPr id="41826109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81500" cy="2724150"/>
    <xdr:graphicFrame macro="">
      <xdr:nvGraphicFramePr>
        <xdr:cNvPr id="200590264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81500" cy="2724150"/>
    <xdr:graphicFrame macro="">
      <xdr:nvGraphicFramePr>
        <xdr:cNvPr id="157255353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16</xdr:row>
      <xdr:rowOff>0</xdr:rowOff>
    </xdr:from>
    <xdr:ext cx="4381500" cy="2724150"/>
    <xdr:graphicFrame macro="">
      <xdr:nvGraphicFramePr>
        <xdr:cNvPr id="189836424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16</xdr:row>
      <xdr:rowOff>0</xdr:rowOff>
    </xdr:from>
    <xdr:ext cx="4381500" cy="2724150"/>
    <xdr:graphicFrame macro="">
      <xdr:nvGraphicFramePr>
        <xdr:cNvPr id="2465305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81500" cy="2724150"/>
    <xdr:graphicFrame macro="">
      <xdr:nvGraphicFramePr>
        <xdr:cNvPr id="209986905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81500" cy="2724150"/>
    <xdr:graphicFrame macro="">
      <xdr:nvGraphicFramePr>
        <xdr:cNvPr id="178680568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81500" cy="2724150"/>
    <xdr:graphicFrame macro="">
      <xdr:nvGraphicFramePr>
        <xdr:cNvPr id="72404574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81500" cy="2724150"/>
    <xdr:graphicFrame macro="">
      <xdr:nvGraphicFramePr>
        <xdr:cNvPr id="142525195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81500" cy="2724150"/>
    <xdr:graphicFrame macro="">
      <xdr:nvGraphicFramePr>
        <xdr:cNvPr id="537513450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16</xdr:row>
      <xdr:rowOff>0</xdr:rowOff>
    </xdr:from>
    <xdr:ext cx="4381500" cy="2724150"/>
    <xdr:graphicFrame macro="">
      <xdr:nvGraphicFramePr>
        <xdr:cNvPr id="1846793384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16</xdr:row>
      <xdr:rowOff>0</xdr:rowOff>
    </xdr:from>
    <xdr:ext cx="4381500" cy="2724150"/>
    <xdr:graphicFrame macro="">
      <xdr:nvGraphicFramePr>
        <xdr:cNvPr id="831359008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81500" cy="2724150"/>
    <xdr:graphicFrame macro="">
      <xdr:nvGraphicFramePr>
        <xdr:cNvPr id="572738970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81500" cy="2724150"/>
    <xdr:graphicFrame macro="">
      <xdr:nvGraphicFramePr>
        <xdr:cNvPr id="1187490922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81500" cy="2724150"/>
    <xdr:graphicFrame macro="">
      <xdr:nvGraphicFramePr>
        <xdr:cNvPr id="1900560328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81500" cy="2724150"/>
    <xdr:graphicFrame macro="">
      <xdr:nvGraphicFramePr>
        <xdr:cNvPr id="335019765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81500" cy="2724150"/>
    <xdr:graphicFrame macro="">
      <xdr:nvGraphicFramePr>
        <xdr:cNvPr id="1581274305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16</xdr:row>
      <xdr:rowOff>0</xdr:rowOff>
    </xdr:from>
    <xdr:ext cx="4381500" cy="2724150"/>
    <xdr:graphicFrame macro="">
      <xdr:nvGraphicFramePr>
        <xdr:cNvPr id="1210006904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16</xdr:row>
      <xdr:rowOff>0</xdr:rowOff>
    </xdr:from>
    <xdr:ext cx="4381500" cy="2724150"/>
    <xdr:graphicFrame macro="">
      <xdr:nvGraphicFramePr>
        <xdr:cNvPr id="41501741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81500" cy="2724150"/>
    <xdr:graphicFrame macro="">
      <xdr:nvGraphicFramePr>
        <xdr:cNvPr id="1536037555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81500" cy="2724150"/>
    <xdr:graphicFrame macro="">
      <xdr:nvGraphicFramePr>
        <xdr:cNvPr id="1614994691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81500" cy="2724150"/>
    <xdr:graphicFrame macro="">
      <xdr:nvGraphicFramePr>
        <xdr:cNvPr id="1802819948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81500" cy="2724150"/>
    <xdr:graphicFrame macro="">
      <xdr:nvGraphicFramePr>
        <xdr:cNvPr id="1350875163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81500" cy="2724150"/>
    <xdr:graphicFrame macro="">
      <xdr:nvGraphicFramePr>
        <xdr:cNvPr id="1698501101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16</xdr:row>
      <xdr:rowOff>0</xdr:rowOff>
    </xdr:from>
    <xdr:ext cx="4381500" cy="2724150"/>
    <xdr:graphicFrame macro="">
      <xdr:nvGraphicFramePr>
        <xdr:cNvPr id="342304968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16</xdr:row>
      <xdr:rowOff>0</xdr:rowOff>
    </xdr:from>
    <xdr:ext cx="4381500" cy="2724150"/>
    <xdr:graphicFrame macro="">
      <xdr:nvGraphicFramePr>
        <xdr:cNvPr id="1424067434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81500" cy="2724150"/>
    <xdr:graphicFrame macro="">
      <xdr:nvGraphicFramePr>
        <xdr:cNvPr id="1921670060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00"/>
  <sheetViews>
    <sheetView workbookViewId="0">
      <selection activeCell="B15" sqref="B15:C42"/>
    </sheetView>
  </sheetViews>
  <sheetFormatPr defaultColWidth="12.59765625" defaultRowHeight="15" customHeight="1" x14ac:dyDescent="0.25"/>
  <cols>
    <col min="1" max="1" width="7.59765625" customWidth="1"/>
    <col min="2" max="2" width="11" customWidth="1"/>
    <col min="3" max="4" width="7.59765625" customWidth="1"/>
    <col min="5" max="5" width="19.69921875" customWidth="1"/>
    <col min="6" max="6" width="8.8984375" customWidth="1"/>
    <col min="7" max="8" width="8" customWidth="1"/>
    <col min="9" max="9" width="10.8984375" customWidth="1"/>
    <col min="10" max="10" width="11.59765625" customWidth="1"/>
    <col min="11" max="11" width="19.69921875" customWidth="1"/>
    <col min="12" max="12" width="12.59765625" customWidth="1"/>
    <col min="13" max="14" width="8" customWidth="1"/>
    <col min="15" max="15" width="10.8984375" customWidth="1"/>
    <col min="16" max="16" width="7.59765625" customWidth="1"/>
    <col min="17" max="17" width="19.69921875" customWidth="1"/>
    <col min="18" max="18" width="8.8984375" customWidth="1"/>
    <col min="19" max="20" width="8" customWidth="1"/>
    <col min="21" max="21" width="10.8984375" customWidth="1"/>
    <col min="22" max="22" width="14.59765625" customWidth="1"/>
    <col min="23" max="26" width="7.59765625" customWidth="1"/>
  </cols>
  <sheetData>
    <row r="1" spans="2:22" ht="14.25" customHeight="1" x14ac:dyDescent="0.25"/>
    <row r="2" spans="2:22" ht="14.25" customHeight="1" x14ac:dyDescent="0.3">
      <c r="B2" s="1" t="s">
        <v>0</v>
      </c>
    </row>
    <row r="3" spans="2:22" ht="14.25" customHeight="1" x14ac:dyDescent="0.25"/>
    <row r="4" spans="2:22" ht="14.25" customHeight="1" x14ac:dyDescent="0.3">
      <c r="B4" s="2">
        <v>0.03</v>
      </c>
      <c r="C4" s="2" t="s">
        <v>1</v>
      </c>
      <c r="E4" s="3" t="s">
        <v>2</v>
      </c>
      <c r="F4" s="4">
        <v>1271</v>
      </c>
      <c r="K4" s="3" t="s">
        <v>2</v>
      </c>
      <c r="L4" s="4">
        <v>1271</v>
      </c>
      <c r="Q4" s="3" t="s">
        <v>2</v>
      </c>
      <c r="R4" s="4">
        <v>1271</v>
      </c>
    </row>
    <row r="5" spans="2:22" ht="14.25" customHeight="1" x14ac:dyDescent="0.3">
      <c r="B5" s="5" t="s">
        <v>3</v>
      </c>
      <c r="C5" s="6" t="s">
        <v>4</v>
      </c>
      <c r="E5" s="7" t="s">
        <v>5</v>
      </c>
      <c r="F5" s="4">
        <v>84.84</v>
      </c>
      <c r="K5" s="7" t="s">
        <v>5</v>
      </c>
      <c r="L5" s="4">
        <v>299.95</v>
      </c>
      <c r="Q5" s="7" t="s">
        <v>5</v>
      </c>
      <c r="R5" s="4">
        <v>441.33</v>
      </c>
    </row>
    <row r="6" spans="2:22" ht="14.25" customHeight="1" x14ac:dyDescent="0.3">
      <c r="B6" s="8">
        <v>84.84</v>
      </c>
      <c r="C6" s="8">
        <v>800</v>
      </c>
    </row>
    <row r="7" spans="2:22" ht="14.25" customHeight="1" x14ac:dyDescent="0.3">
      <c r="B7" s="8">
        <v>299.95</v>
      </c>
      <c r="C7" s="8">
        <v>600</v>
      </c>
      <c r="E7" s="9" t="s">
        <v>6</v>
      </c>
      <c r="F7" s="7" t="s">
        <v>7</v>
      </c>
      <c r="G7" s="10" t="s">
        <v>8</v>
      </c>
      <c r="H7" s="7" t="s">
        <v>9</v>
      </c>
      <c r="I7" s="11" t="s">
        <v>10</v>
      </c>
      <c r="J7" s="12"/>
      <c r="K7" s="9" t="s">
        <v>6</v>
      </c>
      <c r="L7" s="7" t="s">
        <v>7</v>
      </c>
      <c r="M7" s="10" t="s">
        <v>8</v>
      </c>
      <c r="N7" s="7" t="s">
        <v>9</v>
      </c>
      <c r="O7" s="11" t="s">
        <v>10</v>
      </c>
      <c r="P7" s="12"/>
      <c r="Q7" s="9" t="s">
        <v>6</v>
      </c>
      <c r="R7" s="7" t="s">
        <v>7</v>
      </c>
      <c r="S7" s="10" t="s">
        <v>8</v>
      </c>
      <c r="T7" s="7" t="s">
        <v>9</v>
      </c>
      <c r="U7" s="11" t="s">
        <v>10</v>
      </c>
      <c r="V7" s="12"/>
    </row>
    <row r="8" spans="2:22" ht="14.25" customHeight="1" x14ac:dyDescent="0.3">
      <c r="B8" s="8">
        <v>441.33</v>
      </c>
      <c r="C8" s="8">
        <v>600</v>
      </c>
      <c r="E8" s="13">
        <v>800</v>
      </c>
      <c r="F8" s="14">
        <v>252.05</v>
      </c>
      <c r="G8" s="15">
        <v>78.16</v>
      </c>
      <c r="H8" s="14">
        <v>4.7699999999999996</v>
      </c>
      <c r="I8" s="16">
        <f t="shared" ref="I8:I17" si="0">E8/F8</f>
        <v>3.1739734179726242</v>
      </c>
      <c r="J8" s="17"/>
      <c r="K8" s="13">
        <v>600</v>
      </c>
      <c r="L8" s="14">
        <v>325.7</v>
      </c>
      <c r="M8" s="14">
        <v>129.16999999999999</v>
      </c>
      <c r="N8" s="14">
        <v>4.18</v>
      </c>
      <c r="O8" s="16">
        <f t="shared" ref="O8:O17" si="1">K8/L8</f>
        <v>1.8421860607921401</v>
      </c>
      <c r="P8" s="17"/>
      <c r="Q8" s="13">
        <v>600</v>
      </c>
      <c r="R8" s="14">
        <v>321.36</v>
      </c>
      <c r="S8" s="14">
        <v>107.29</v>
      </c>
      <c r="T8" s="14">
        <v>4.1100000000000003</v>
      </c>
      <c r="U8" s="16">
        <f t="shared" ref="U8:U17" si="2">Q8/R8</f>
        <v>1.8670649738610903</v>
      </c>
      <c r="V8" s="17"/>
    </row>
    <row r="9" spans="2:22" ht="14.25" customHeight="1" x14ac:dyDescent="0.3">
      <c r="B9" s="8">
        <v>695.22</v>
      </c>
      <c r="C9" s="8">
        <v>500</v>
      </c>
      <c r="E9" s="14">
        <v>720</v>
      </c>
      <c r="F9" s="14">
        <v>231.7</v>
      </c>
      <c r="G9" s="15">
        <v>73.489999999999995</v>
      </c>
      <c r="H9" s="14">
        <v>4.46</v>
      </c>
      <c r="I9" s="16">
        <f t="shared" si="0"/>
        <v>3.107466551575313</v>
      </c>
      <c r="J9" s="17"/>
      <c r="K9" s="14">
        <v>540</v>
      </c>
      <c r="L9" s="14">
        <v>298.24</v>
      </c>
      <c r="M9" s="14">
        <v>114.35</v>
      </c>
      <c r="N9" s="14">
        <v>3.97</v>
      </c>
      <c r="O9" s="16">
        <f t="shared" si="1"/>
        <v>1.8106223175965666</v>
      </c>
      <c r="P9" s="17"/>
      <c r="Q9" s="14">
        <v>540</v>
      </c>
      <c r="R9" s="14">
        <v>293.85000000000002</v>
      </c>
      <c r="S9" s="14">
        <v>101.9</v>
      </c>
      <c r="T9" s="14">
        <v>3.84</v>
      </c>
      <c r="U9" s="16">
        <f t="shared" si="2"/>
        <v>1.8376722817764164</v>
      </c>
      <c r="V9" s="17"/>
    </row>
    <row r="10" spans="2:22" ht="14.25" customHeight="1" x14ac:dyDescent="0.3">
      <c r="B10" s="8">
        <v>846.6</v>
      </c>
      <c r="C10" s="8">
        <v>1100</v>
      </c>
      <c r="E10" s="14">
        <v>640</v>
      </c>
      <c r="F10" s="14">
        <v>213.37</v>
      </c>
      <c r="G10" s="15">
        <v>71.05</v>
      </c>
      <c r="H10" s="14">
        <v>4.1900000000000004</v>
      </c>
      <c r="I10" s="16">
        <f t="shared" si="0"/>
        <v>2.9994844636078173</v>
      </c>
      <c r="J10" s="17"/>
      <c r="K10" s="14">
        <v>480</v>
      </c>
      <c r="L10" s="14">
        <v>269.38</v>
      </c>
      <c r="M10" s="14">
        <v>110</v>
      </c>
      <c r="N10" s="14">
        <v>3.69</v>
      </c>
      <c r="O10" s="16">
        <f t="shared" si="1"/>
        <v>1.781869478060732</v>
      </c>
      <c r="P10" s="17"/>
      <c r="Q10" s="14">
        <v>480</v>
      </c>
      <c r="R10" s="14">
        <v>270.49</v>
      </c>
      <c r="S10" s="14">
        <v>97.14</v>
      </c>
      <c r="T10" s="14">
        <v>3.62</v>
      </c>
      <c r="U10" s="16">
        <f t="shared" si="2"/>
        <v>1.7745572849273541</v>
      </c>
      <c r="V10" s="17"/>
    </row>
    <row r="11" spans="2:22" ht="14.25" customHeight="1" x14ac:dyDescent="0.3">
      <c r="B11" s="8">
        <v>976.19</v>
      </c>
      <c r="C11" s="8">
        <v>300</v>
      </c>
      <c r="E11" s="14">
        <v>560</v>
      </c>
      <c r="F11" s="14">
        <v>194.12</v>
      </c>
      <c r="G11" s="15">
        <v>68.510000000000005</v>
      </c>
      <c r="H11" s="14">
        <v>3.94</v>
      </c>
      <c r="I11" s="16">
        <f t="shared" si="0"/>
        <v>2.8848135174119101</v>
      </c>
      <c r="J11" s="17"/>
      <c r="K11" s="14">
        <v>420</v>
      </c>
      <c r="L11" s="14">
        <v>240.49</v>
      </c>
      <c r="M11" s="14">
        <v>105.09</v>
      </c>
      <c r="N11" s="14">
        <v>3.43</v>
      </c>
      <c r="O11" s="16">
        <f t="shared" si="1"/>
        <v>1.746434363175184</v>
      </c>
      <c r="P11" s="17"/>
      <c r="Q11" s="14">
        <v>420</v>
      </c>
      <c r="R11" s="14">
        <v>245.25</v>
      </c>
      <c r="S11" s="14">
        <v>94.29</v>
      </c>
      <c r="T11" s="14">
        <v>3.35</v>
      </c>
      <c r="U11" s="16">
        <f t="shared" si="2"/>
        <v>1.7125382262996942</v>
      </c>
      <c r="V11" s="17"/>
    </row>
    <row r="12" spans="2:22" ht="14.25" customHeight="1" x14ac:dyDescent="0.3">
      <c r="B12" s="8">
        <v>1155.06</v>
      </c>
      <c r="C12" s="8">
        <v>100</v>
      </c>
      <c r="E12" s="14">
        <v>480</v>
      </c>
      <c r="F12" s="14">
        <v>174.22</v>
      </c>
      <c r="G12" s="15">
        <v>65.75</v>
      </c>
      <c r="H12" s="14">
        <v>3.61</v>
      </c>
      <c r="I12" s="16">
        <f t="shared" si="0"/>
        <v>2.7551371828722306</v>
      </c>
      <c r="J12" s="17"/>
      <c r="K12" s="14">
        <v>360</v>
      </c>
      <c r="L12" s="14">
        <v>211.45</v>
      </c>
      <c r="M12" s="14">
        <v>99.66</v>
      </c>
      <c r="N12" s="14">
        <v>3.13</v>
      </c>
      <c r="O12" s="16">
        <f t="shared" si="1"/>
        <v>1.7025301489713882</v>
      </c>
      <c r="P12" s="17"/>
      <c r="Q12" s="14">
        <v>360</v>
      </c>
      <c r="R12" s="14">
        <v>222.24</v>
      </c>
      <c r="S12" s="14">
        <v>91.33</v>
      </c>
      <c r="T12" s="14">
        <v>3.1</v>
      </c>
      <c r="U12" s="16">
        <f t="shared" si="2"/>
        <v>1.6198704103671706</v>
      </c>
      <c r="V12" s="17"/>
    </row>
    <row r="13" spans="2:22" ht="14.25" customHeight="1" x14ac:dyDescent="0.3">
      <c r="B13" s="18" t="s">
        <v>12</v>
      </c>
      <c r="C13" s="8">
        <v>571.42857140000001</v>
      </c>
      <c r="E13" s="14">
        <v>400</v>
      </c>
      <c r="F13" s="14">
        <v>152.75</v>
      </c>
      <c r="G13" s="15">
        <v>62.78</v>
      </c>
      <c r="H13" s="14">
        <v>3.31</v>
      </c>
      <c r="I13" s="16">
        <f t="shared" si="0"/>
        <v>2.6186579378068742</v>
      </c>
      <c r="J13" s="17"/>
      <c r="K13" s="14">
        <v>300</v>
      </c>
      <c r="L13" s="14">
        <v>184.45</v>
      </c>
      <c r="M13" s="14">
        <v>93.82</v>
      </c>
      <c r="N13" s="14">
        <v>2.86</v>
      </c>
      <c r="O13" s="16">
        <f t="shared" si="1"/>
        <v>1.626457034426674</v>
      </c>
      <c r="P13" s="17"/>
      <c r="Q13" s="14">
        <v>300</v>
      </c>
      <c r="R13" s="14">
        <v>194.62</v>
      </c>
      <c r="S13" s="14">
        <v>87.95</v>
      </c>
      <c r="T13" s="14">
        <v>2.8</v>
      </c>
      <c r="U13" s="16">
        <f t="shared" si="2"/>
        <v>1.541465419792416</v>
      </c>
      <c r="V13" s="17"/>
    </row>
    <row r="14" spans="2:22" ht="14.25" customHeight="1" x14ac:dyDescent="0.3">
      <c r="E14" s="14">
        <v>320</v>
      </c>
      <c r="F14" s="14">
        <v>129.94999999999999</v>
      </c>
      <c r="G14" s="15">
        <v>59.07</v>
      </c>
      <c r="H14" s="14">
        <v>2.92</v>
      </c>
      <c r="I14" s="16">
        <f t="shared" si="0"/>
        <v>2.4624855713736054</v>
      </c>
      <c r="J14" s="17"/>
      <c r="K14" s="14">
        <v>240</v>
      </c>
      <c r="L14" s="14">
        <v>153.55000000000001</v>
      </c>
      <c r="M14" s="14">
        <v>87.88</v>
      </c>
      <c r="N14" s="14">
        <v>2.54</v>
      </c>
      <c r="O14" s="16">
        <f t="shared" si="1"/>
        <v>1.5630087919244544</v>
      </c>
      <c r="P14" s="17"/>
      <c r="Q14" s="14">
        <v>240</v>
      </c>
      <c r="R14" s="14">
        <v>166.16</v>
      </c>
      <c r="S14" s="14">
        <v>84.78</v>
      </c>
      <c r="T14" s="14">
        <v>2.4700000000000002</v>
      </c>
      <c r="U14" s="16">
        <f t="shared" si="2"/>
        <v>1.4443909484833894</v>
      </c>
      <c r="V14" s="17"/>
    </row>
    <row r="15" spans="2:22" ht="14.25" customHeight="1" x14ac:dyDescent="0.3">
      <c r="B15" s="19"/>
      <c r="E15" s="14">
        <v>240</v>
      </c>
      <c r="F15" s="14">
        <v>107.16</v>
      </c>
      <c r="G15" s="15">
        <v>55.25</v>
      </c>
      <c r="H15" s="14">
        <v>2.52</v>
      </c>
      <c r="I15" s="16">
        <f t="shared" si="0"/>
        <v>2.2396416573348263</v>
      </c>
      <c r="J15" s="17"/>
      <c r="K15" s="14">
        <v>180</v>
      </c>
      <c r="L15" s="14">
        <v>121.36</v>
      </c>
      <c r="M15" s="14">
        <v>80.61</v>
      </c>
      <c r="N15" s="14">
        <v>2.14</v>
      </c>
      <c r="O15" s="16">
        <f t="shared" si="1"/>
        <v>1.4831905075807514</v>
      </c>
      <c r="P15" s="17"/>
      <c r="Q15" s="14">
        <v>180</v>
      </c>
      <c r="R15" s="14">
        <v>136.94</v>
      </c>
      <c r="S15" s="14">
        <v>79.489999999999995</v>
      </c>
      <c r="T15" s="14">
        <v>2.11</v>
      </c>
      <c r="U15" s="16">
        <f t="shared" si="2"/>
        <v>1.3144442821673725</v>
      </c>
      <c r="V15" s="17"/>
    </row>
    <row r="16" spans="2:22" ht="14.25" customHeight="1" x14ac:dyDescent="0.3">
      <c r="B16" s="19"/>
      <c r="E16" s="14">
        <v>160</v>
      </c>
      <c r="F16" s="14">
        <v>80.819999999999993</v>
      </c>
      <c r="G16" s="15">
        <v>50.69</v>
      </c>
      <c r="H16" s="14">
        <v>2.0299999999999998</v>
      </c>
      <c r="I16" s="16">
        <f t="shared" si="0"/>
        <v>1.9797079930710222</v>
      </c>
      <c r="J16" s="17"/>
      <c r="K16" s="14">
        <v>120</v>
      </c>
      <c r="L16" s="14">
        <v>88.44</v>
      </c>
      <c r="M16" s="14">
        <v>72.41</v>
      </c>
      <c r="N16" s="14">
        <v>1.7</v>
      </c>
      <c r="O16" s="16">
        <f t="shared" si="1"/>
        <v>1.3568521031207599</v>
      </c>
      <c r="P16" s="17"/>
      <c r="Q16" s="14">
        <v>120</v>
      </c>
      <c r="R16" s="14">
        <v>104.54</v>
      </c>
      <c r="S16" s="14">
        <v>75.58</v>
      </c>
      <c r="T16" s="14">
        <v>1.69</v>
      </c>
      <c r="U16" s="16">
        <f t="shared" si="2"/>
        <v>1.1478859766596516</v>
      </c>
      <c r="V16" s="17"/>
    </row>
    <row r="17" spans="2:22" ht="14.25" customHeight="1" x14ac:dyDescent="0.3">
      <c r="B17" s="19"/>
      <c r="E17" s="20">
        <v>80</v>
      </c>
      <c r="F17" s="20">
        <v>51.44</v>
      </c>
      <c r="G17" s="21">
        <v>44.97</v>
      </c>
      <c r="H17" s="20">
        <v>1.38</v>
      </c>
      <c r="I17" s="22">
        <f t="shared" si="0"/>
        <v>1.5552099533437014</v>
      </c>
      <c r="J17" s="17"/>
      <c r="K17" s="20">
        <v>60</v>
      </c>
      <c r="L17" s="20">
        <v>51.54</v>
      </c>
      <c r="M17" s="21">
        <v>61.66</v>
      </c>
      <c r="N17" s="20">
        <v>1.1599999999999999</v>
      </c>
      <c r="O17" s="22">
        <f t="shared" si="1"/>
        <v>1.1641443538998837</v>
      </c>
      <c r="P17" s="17"/>
      <c r="Q17" s="20">
        <v>60</v>
      </c>
      <c r="R17" s="20">
        <v>65.08</v>
      </c>
      <c r="S17" s="21">
        <v>71.040000000000006</v>
      </c>
      <c r="T17" s="20">
        <v>1.1399999999999999</v>
      </c>
      <c r="U17" s="22">
        <f t="shared" si="2"/>
        <v>0.92194222495390288</v>
      </c>
      <c r="V17" s="17"/>
    </row>
    <row r="18" spans="2:22" ht="14.25" customHeight="1" x14ac:dyDescent="0.3">
      <c r="B18" s="19"/>
    </row>
    <row r="19" spans="2:22" ht="14.25" customHeight="1" x14ac:dyDescent="0.3">
      <c r="B19" s="19"/>
    </row>
    <row r="20" spans="2:22" ht="14.25" customHeight="1" x14ac:dyDescent="0.3">
      <c r="B20" s="19"/>
      <c r="E20" s="3" t="s">
        <v>2</v>
      </c>
      <c r="F20" s="4">
        <v>1271</v>
      </c>
      <c r="K20" s="3" t="s">
        <v>2</v>
      </c>
      <c r="L20" s="4">
        <v>1271</v>
      </c>
      <c r="Q20" s="3" t="s">
        <v>2</v>
      </c>
      <c r="R20" s="4">
        <v>1271</v>
      </c>
    </row>
    <row r="21" spans="2:22" ht="14.25" customHeight="1" x14ac:dyDescent="0.3">
      <c r="B21" s="19"/>
      <c r="E21" s="7" t="s">
        <v>5</v>
      </c>
      <c r="F21" s="4">
        <v>695.22</v>
      </c>
      <c r="K21" s="7" t="s">
        <v>5</v>
      </c>
      <c r="L21" s="4">
        <v>846.6</v>
      </c>
      <c r="Q21" s="7" t="s">
        <v>5</v>
      </c>
      <c r="R21" s="4">
        <v>976.19</v>
      </c>
    </row>
    <row r="22" spans="2:22" ht="14.25" customHeight="1" x14ac:dyDescent="0.3">
      <c r="B22" s="4"/>
      <c r="C22" s="4"/>
    </row>
    <row r="23" spans="2:22" ht="14.25" customHeight="1" x14ac:dyDescent="0.3">
      <c r="E23" s="9" t="s">
        <v>6</v>
      </c>
      <c r="F23" s="7" t="s">
        <v>7</v>
      </c>
      <c r="G23" s="10" t="s">
        <v>8</v>
      </c>
      <c r="H23" s="7" t="s">
        <v>9</v>
      </c>
      <c r="I23" s="11" t="s">
        <v>10</v>
      </c>
      <c r="J23" s="12"/>
      <c r="K23" s="9" t="s">
        <v>6</v>
      </c>
      <c r="L23" s="7" t="s">
        <v>7</v>
      </c>
      <c r="M23" s="10" t="s">
        <v>8</v>
      </c>
      <c r="N23" s="7" t="s">
        <v>9</v>
      </c>
      <c r="O23" s="11" t="s">
        <v>10</v>
      </c>
      <c r="P23" s="12"/>
      <c r="Q23" s="9" t="s">
        <v>6</v>
      </c>
      <c r="R23" s="7" t="s">
        <v>7</v>
      </c>
      <c r="S23" s="10" t="s">
        <v>8</v>
      </c>
      <c r="T23" s="7" t="s">
        <v>9</v>
      </c>
      <c r="U23" s="11" t="s">
        <v>10</v>
      </c>
      <c r="V23" s="12"/>
    </row>
    <row r="24" spans="2:22" ht="14.25" customHeight="1" x14ac:dyDescent="0.3">
      <c r="B24" s="4"/>
      <c r="E24" s="23">
        <v>500</v>
      </c>
      <c r="F24" s="14">
        <v>172.33</v>
      </c>
      <c r="G24" s="15">
        <v>90.7</v>
      </c>
      <c r="H24" s="14">
        <v>3.63</v>
      </c>
      <c r="I24" s="16">
        <f t="shared" ref="I24:I33" si="3">E24/F24</f>
        <v>2.9014100853014564</v>
      </c>
      <c r="J24" s="17"/>
      <c r="K24" s="13">
        <v>1100</v>
      </c>
      <c r="L24" s="14">
        <v>266.66000000000003</v>
      </c>
      <c r="M24" s="14">
        <v>70.98</v>
      </c>
      <c r="N24" s="14">
        <v>5.0599999999999996</v>
      </c>
      <c r="O24" s="16">
        <f t="shared" ref="O24:O33" si="4">K24/L24</f>
        <v>4.1251031275781891</v>
      </c>
      <c r="P24" s="17"/>
      <c r="Q24" s="13">
        <v>300</v>
      </c>
      <c r="R24" s="14">
        <v>194.96</v>
      </c>
      <c r="S24" s="14">
        <v>92.54</v>
      </c>
      <c r="T24" s="14">
        <v>3.11</v>
      </c>
      <c r="U24" s="16">
        <f t="shared" ref="U24:U33" si="5">Q24/R24</f>
        <v>1.5387771850636027</v>
      </c>
      <c r="V24" s="17"/>
    </row>
    <row r="25" spans="2:22" ht="14.25" customHeight="1" x14ac:dyDescent="0.3">
      <c r="B25" s="4"/>
      <c r="E25" s="23">
        <v>450</v>
      </c>
      <c r="F25" s="14">
        <v>153.84</v>
      </c>
      <c r="G25" s="15">
        <v>59.52</v>
      </c>
      <c r="H25" s="14">
        <v>3.35</v>
      </c>
      <c r="I25" s="16">
        <f t="shared" si="3"/>
        <v>2.9251170046801871</v>
      </c>
      <c r="J25" s="17"/>
      <c r="K25" s="14">
        <v>980</v>
      </c>
      <c r="L25" s="14">
        <v>246.03</v>
      </c>
      <c r="M25" s="14">
        <v>69.52</v>
      </c>
      <c r="N25" s="14">
        <v>4.75</v>
      </c>
      <c r="O25" s="16">
        <f t="shared" si="4"/>
        <v>3.9832540747063367</v>
      </c>
      <c r="P25" s="17"/>
      <c r="Q25" s="14">
        <v>270</v>
      </c>
      <c r="R25" s="14">
        <v>180.08</v>
      </c>
      <c r="S25" s="14">
        <v>91.57</v>
      </c>
      <c r="T25" s="14">
        <v>2.96</v>
      </c>
      <c r="U25" s="16">
        <f t="shared" si="5"/>
        <v>1.4993336294980009</v>
      </c>
      <c r="V25" s="17"/>
    </row>
    <row r="26" spans="2:22" ht="14.25" customHeight="1" x14ac:dyDescent="0.3">
      <c r="B26" s="4"/>
      <c r="E26" s="23">
        <v>400</v>
      </c>
      <c r="F26" s="14">
        <v>142.91999999999999</v>
      </c>
      <c r="G26" s="15">
        <v>58.44</v>
      </c>
      <c r="H26" s="14">
        <v>3.17</v>
      </c>
      <c r="I26" s="16">
        <f t="shared" si="3"/>
        <v>2.7987685418415897</v>
      </c>
      <c r="J26" s="17"/>
      <c r="K26" s="14">
        <v>860</v>
      </c>
      <c r="L26" s="14">
        <v>226.63</v>
      </c>
      <c r="M26" s="14">
        <v>67.59</v>
      </c>
      <c r="N26" s="14">
        <v>4.43</v>
      </c>
      <c r="O26" s="16">
        <f t="shared" si="4"/>
        <v>3.7947315006839344</v>
      </c>
      <c r="P26" s="17"/>
      <c r="Q26" s="14">
        <v>240</v>
      </c>
      <c r="R26" s="14">
        <v>168.37</v>
      </c>
      <c r="S26" s="14">
        <v>78.900000000000006</v>
      </c>
      <c r="T26" s="14">
        <v>2.8</v>
      </c>
      <c r="U26" s="16">
        <f t="shared" si="5"/>
        <v>1.4254320841004928</v>
      </c>
      <c r="V26" s="17"/>
    </row>
    <row r="27" spans="2:22" ht="14.25" customHeight="1" x14ac:dyDescent="0.3">
      <c r="B27" s="4"/>
      <c r="E27" s="23">
        <v>350</v>
      </c>
      <c r="F27" s="14">
        <v>131.76</v>
      </c>
      <c r="G27" s="15">
        <v>57.43</v>
      </c>
      <c r="H27" s="14">
        <v>3</v>
      </c>
      <c r="I27" s="16">
        <f t="shared" si="3"/>
        <v>2.6563448694596237</v>
      </c>
      <c r="J27" s="17"/>
      <c r="K27" s="14">
        <v>740</v>
      </c>
      <c r="L27" s="14">
        <v>204.3</v>
      </c>
      <c r="M27" s="14">
        <v>65.94</v>
      </c>
      <c r="N27" s="14">
        <v>4.1399999999999997</v>
      </c>
      <c r="O27" s="16">
        <f t="shared" si="4"/>
        <v>3.6221243269701415</v>
      </c>
      <c r="P27" s="17"/>
      <c r="Q27" s="14">
        <v>210</v>
      </c>
      <c r="R27" s="14">
        <v>154</v>
      </c>
      <c r="S27" s="14">
        <v>70.88</v>
      </c>
      <c r="T27" s="14">
        <v>2.61</v>
      </c>
      <c r="U27" s="16">
        <f t="shared" si="5"/>
        <v>1.3636363636363635</v>
      </c>
      <c r="V27" s="17"/>
    </row>
    <row r="28" spans="2:22" ht="14.25" customHeight="1" x14ac:dyDescent="0.3">
      <c r="B28" s="4"/>
      <c r="E28" s="23">
        <v>300</v>
      </c>
      <c r="F28" s="14">
        <v>120.07</v>
      </c>
      <c r="G28" s="15">
        <v>56.49</v>
      </c>
      <c r="H28" s="14">
        <v>2.79</v>
      </c>
      <c r="I28" s="16">
        <f t="shared" si="3"/>
        <v>2.4985425168651623</v>
      </c>
      <c r="J28" s="17"/>
      <c r="K28" s="14">
        <v>620</v>
      </c>
      <c r="L28" s="14">
        <v>185.12</v>
      </c>
      <c r="M28" s="14">
        <v>64.39</v>
      </c>
      <c r="N28" s="14">
        <v>3.8</v>
      </c>
      <c r="O28" s="16">
        <f t="shared" si="4"/>
        <v>3.3491789109766636</v>
      </c>
      <c r="P28" s="17"/>
      <c r="Q28" s="14">
        <v>180</v>
      </c>
      <c r="R28" s="14">
        <v>141.29</v>
      </c>
      <c r="S28" s="14">
        <v>67.59</v>
      </c>
      <c r="T28" s="14">
        <v>2.42</v>
      </c>
      <c r="U28" s="16">
        <f t="shared" si="5"/>
        <v>1.273975511359615</v>
      </c>
      <c r="V28" s="17"/>
    </row>
    <row r="29" spans="2:22" ht="14.25" customHeight="1" x14ac:dyDescent="0.3">
      <c r="B29" s="4"/>
      <c r="E29" s="23">
        <v>250</v>
      </c>
      <c r="F29" s="14">
        <v>106.23</v>
      </c>
      <c r="G29" s="15">
        <v>55.2</v>
      </c>
      <c r="H29" s="14">
        <v>2.56</v>
      </c>
      <c r="I29" s="16">
        <f t="shared" si="3"/>
        <v>2.353384166431328</v>
      </c>
      <c r="J29" s="17"/>
      <c r="K29" s="14">
        <v>500</v>
      </c>
      <c r="L29" s="14">
        <v>163.1</v>
      </c>
      <c r="M29" s="14">
        <v>62.46</v>
      </c>
      <c r="N29" s="14">
        <v>3.46</v>
      </c>
      <c r="O29" s="16">
        <f t="shared" si="4"/>
        <v>3.0656039239730228</v>
      </c>
      <c r="P29" s="17"/>
      <c r="Q29" s="14">
        <v>150</v>
      </c>
      <c r="R29" s="14">
        <v>126.37</v>
      </c>
      <c r="S29" s="14">
        <v>66.819999999999993</v>
      </c>
      <c r="T29" s="14">
        <v>2.2200000000000002</v>
      </c>
      <c r="U29" s="16">
        <f t="shared" si="5"/>
        <v>1.1869905832080399</v>
      </c>
      <c r="V29" s="17"/>
    </row>
    <row r="30" spans="2:22" ht="14.25" customHeight="1" x14ac:dyDescent="0.3">
      <c r="B30" s="4"/>
      <c r="E30" s="23">
        <v>200</v>
      </c>
      <c r="F30" s="14">
        <v>89.25</v>
      </c>
      <c r="G30" s="15">
        <v>53.85</v>
      </c>
      <c r="H30" s="14">
        <v>2.2400000000000002</v>
      </c>
      <c r="I30" s="16">
        <f t="shared" si="3"/>
        <v>2.2408963585434174</v>
      </c>
      <c r="J30" s="17"/>
      <c r="K30" s="14">
        <v>380</v>
      </c>
      <c r="L30" s="14">
        <v>137.01</v>
      </c>
      <c r="M30" s="14">
        <v>60.17</v>
      </c>
      <c r="N30" s="14">
        <v>3.09</v>
      </c>
      <c r="O30" s="16">
        <f t="shared" si="4"/>
        <v>2.7735201810086858</v>
      </c>
      <c r="P30" s="17"/>
      <c r="Q30" s="14">
        <v>120</v>
      </c>
      <c r="R30" s="14">
        <v>110.83</v>
      </c>
      <c r="S30" s="14">
        <v>66.31</v>
      </c>
      <c r="T30" s="14">
        <v>1.98</v>
      </c>
      <c r="U30" s="16">
        <f t="shared" si="5"/>
        <v>1.0827393305061808</v>
      </c>
      <c r="V30" s="17"/>
    </row>
    <row r="31" spans="2:22" ht="14.25" customHeight="1" x14ac:dyDescent="0.3">
      <c r="B31" s="4"/>
      <c r="C31" s="4"/>
      <c r="E31" s="23">
        <v>150</v>
      </c>
      <c r="F31" s="14">
        <v>71.77</v>
      </c>
      <c r="G31" s="15">
        <v>52.71</v>
      </c>
      <c r="H31" s="14">
        <v>1.91</v>
      </c>
      <c r="I31" s="16">
        <f t="shared" si="3"/>
        <v>2.0900097533788493</v>
      </c>
      <c r="J31" s="17"/>
      <c r="K31" s="14">
        <v>260</v>
      </c>
      <c r="L31" s="14">
        <v>108.26</v>
      </c>
      <c r="M31" s="14">
        <v>57.52</v>
      </c>
      <c r="N31" s="14">
        <v>2.63</v>
      </c>
      <c r="O31" s="16">
        <f t="shared" si="4"/>
        <v>2.4016257158692036</v>
      </c>
      <c r="P31" s="17"/>
      <c r="Q31" s="14">
        <v>90</v>
      </c>
      <c r="R31" s="14">
        <v>94.6</v>
      </c>
      <c r="S31" s="14">
        <v>65.58</v>
      </c>
      <c r="T31" s="14">
        <v>1.72</v>
      </c>
      <c r="U31" s="16">
        <f t="shared" si="5"/>
        <v>0.95137420718816068</v>
      </c>
      <c r="V31" s="17"/>
    </row>
    <row r="32" spans="2:22" ht="14.25" customHeight="1" x14ac:dyDescent="0.3">
      <c r="E32" s="23">
        <v>100</v>
      </c>
      <c r="F32" s="14">
        <v>52</v>
      </c>
      <c r="G32" s="15">
        <v>50.68</v>
      </c>
      <c r="H32" s="14">
        <v>1.52</v>
      </c>
      <c r="I32" s="16">
        <f t="shared" si="3"/>
        <v>1.9230769230769231</v>
      </c>
      <c r="J32" s="17"/>
      <c r="K32" s="14">
        <v>140</v>
      </c>
      <c r="L32" s="14">
        <v>73.37</v>
      </c>
      <c r="M32" s="14">
        <v>47.9</v>
      </c>
      <c r="N32" s="14">
        <v>1.92</v>
      </c>
      <c r="O32" s="16">
        <f t="shared" si="4"/>
        <v>1.9081368406705737</v>
      </c>
      <c r="P32" s="17"/>
      <c r="Q32" s="14">
        <v>60</v>
      </c>
      <c r="R32" s="14">
        <v>75.12</v>
      </c>
      <c r="S32" s="14">
        <v>64.48</v>
      </c>
      <c r="T32" s="14">
        <v>1.41</v>
      </c>
      <c r="U32" s="16">
        <f t="shared" si="5"/>
        <v>0.79872204472843444</v>
      </c>
      <c r="V32" s="17"/>
    </row>
    <row r="33" spans="5:22" ht="14.25" customHeight="1" x14ac:dyDescent="0.3">
      <c r="E33" s="20">
        <v>50</v>
      </c>
      <c r="F33" s="20">
        <v>31.43</v>
      </c>
      <c r="G33" s="21">
        <v>37.79</v>
      </c>
      <c r="H33" s="20">
        <v>1.01</v>
      </c>
      <c r="I33" s="22">
        <f t="shared" si="3"/>
        <v>1.590836780146357</v>
      </c>
      <c r="J33" s="17"/>
      <c r="K33" s="20">
        <v>20</v>
      </c>
      <c r="L33" s="20">
        <v>25.62</v>
      </c>
      <c r="M33" s="21">
        <v>39.11</v>
      </c>
      <c r="N33" s="20">
        <v>0.08</v>
      </c>
      <c r="O33" s="22">
        <f t="shared" si="4"/>
        <v>0.78064012490241996</v>
      </c>
      <c r="P33" s="17"/>
      <c r="Q33" s="20">
        <v>30</v>
      </c>
      <c r="R33" s="20">
        <v>50.25</v>
      </c>
      <c r="S33" s="21">
        <v>63.15</v>
      </c>
      <c r="T33" s="20">
        <v>1.03</v>
      </c>
      <c r="U33" s="22">
        <f t="shared" si="5"/>
        <v>0.59701492537313428</v>
      </c>
      <c r="V33" s="17"/>
    </row>
    <row r="34" spans="5:22" ht="14.25" customHeight="1" x14ac:dyDescent="0.25"/>
    <row r="35" spans="5:22" ht="14.25" customHeight="1" x14ac:dyDescent="0.25"/>
    <row r="36" spans="5:22" ht="14.25" customHeight="1" x14ac:dyDescent="0.3">
      <c r="E36" s="3" t="s">
        <v>2</v>
      </c>
      <c r="F36" s="4">
        <v>1271</v>
      </c>
    </row>
    <row r="37" spans="5:22" ht="14.25" customHeight="1" x14ac:dyDescent="0.3">
      <c r="E37" s="7" t="s">
        <v>5</v>
      </c>
      <c r="F37" s="4">
        <v>1155.06</v>
      </c>
    </row>
    <row r="38" spans="5:22" ht="14.25" customHeight="1" x14ac:dyDescent="0.25"/>
    <row r="39" spans="5:22" ht="14.25" customHeight="1" x14ac:dyDescent="0.3">
      <c r="E39" s="9" t="s">
        <v>6</v>
      </c>
      <c r="F39" s="7" t="s">
        <v>7</v>
      </c>
      <c r="G39" s="10" t="s">
        <v>8</v>
      </c>
      <c r="H39" s="7" t="s">
        <v>9</v>
      </c>
      <c r="I39" s="11" t="s">
        <v>10</v>
      </c>
      <c r="J39" s="12"/>
      <c r="L39" s="24" t="s">
        <v>11</v>
      </c>
    </row>
    <row r="40" spans="5:22" ht="14.25" customHeight="1" x14ac:dyDescent="0.3">
      <c r="E40" s="23">
        <v>100</v>
      </c>
      <c r="F40" s="14">
        <v>52.09</v>
      </c>
      <c r="G40" s="4">
        <v>50.68</v>
      </c>
      <c r="H40" s="14">
        <v>1.51</v>
      </c>
      <c r="I40" s="16">
        <f t="shared" ref="I40:I49" si="6">E40/F40</f>
        <v>1.9197542714532538</v>
      </c>
      <c r="J40" s="17"/>
      <c r="L40" s="4">
        <v>1</v>
      </c>
    </row>
    <row r="41" spans="5:22" ht="14.25" customHeight="1" x14ac:dyDescent="0.3">
      <c r="E41" s="23">
        <v>90</v>
      </c>
      <c r="F41" s="14">
        <v>47.33</v>
      </c>
      <c r="G41" s="4">
        <v>42.01</v>
      </c>
      <c r="H41" s="14">
        <v>1.41</v>
      </c>
      <c r="I41" s="16">
        <f t="shared" si="6"/>
        <v>1.9015423621381788</v>
      </c>
      <c r="J41" s="17"/>
      <c r="L41" s="4">
        <v>0.93501048218029359</v>
      </c>
    </row>
    <row r="42" spans="5:22" ht="14.25" customHeight="1" x14ac:dyDescent="0.3">
      <c r="E42" s="23">
        <v>80</v>
      </c>
      <c r="F42" s="14">
        <v>43.25</v>
      </c>
      <c r="G42" s="4">
        <v>39.83</v>
      </c>
      <c r="H42" s="14">
        <v>1.3</v>
      </c>
      <c r="I42" s="16">
        <f t="shared" si="6"/>
        <v>1.8497109826589595</v>
      </c>
      <c r="J42" s="17"/>
      <c r="L42" s="4">
        <v>0.87840670859538805</v>
      </c>
    </row>
    <row r="43" spans="5:22" ht="14.25" customHeight="1" x14ac:dyDescent="0.3">
      <c r="E43" s="23">
        <v>70</v>
      </c>
      <c r="F43" s="14">
        <v>39.5</v>
      </c>
      <c r="G43" s="4">
        <v>39.21</v>
      </c>
      <c r="H43" s="14">
        <v>1.21</v>
      </c>
      <c r="I43" s="16">
        <f t="shared" si="6"/>
        <v>1.7721518987341771</v>
      </c>
      <c r="J43" s="17"/>
      <c r="L43" s="4">
        <v>0.82599580712788268</v>
      </c>
    </row>
    <row r="44" spans="5:22" ht="14.25" customHeight="1" x14ac:dyDescent="0.3">
      <c r="E44" s="23">
        <v>60</v>
      </c>
      <c r="F44" s="14">
        <v>35.56</v>
      </c>
      <c r="G44" s="4">
        <v>38.450000000000003</v>
      </c>
      <c r="H44" s="14">
        <v>1.1200000000000001</v>
      </c>
      <c r="I44" s="16">
        <f t="shared" si="6"/>
        <v>1.6872890888638918</v>
      </c>
      <c r="J44" s="17"/>
      <c r="L44" s="4">
        <v>0.75681341719077577</v>
      </c>
    </row>
    <row r="45" spans="5:22" ht="14.25" customHeight="1" x14ac:dyDescent="0.3">
      <c r="E45" s="23">
        <v>50</v>
      </c>
      <c r="F45" s="14">
        <v>31.47</v>
      </c>
      <c r="G45" s="4">
        <v>37.74</v>
      </c>
      <c r="H45" s="14">
        <v>1</v>
      </c>
      <c r="I45" s="16">
        <f t="shared" si="6"/>
        <v>1.5888147442008262</v>
      </c>
      <c r="J45" s="17"/>
      <c r="L45" s="4">
        <v>0.6939203354297695</v>
      </c>
    </row>
    <row r="46" spans="5:22" ht="14.25" customHeight="1" x14ac:dyDescent="0.3">
      <c r="E46" s="23">
        <v>40</v>
      </c>
      <c r="F46" s="14">
        <v>26.48</v>
      </c>
      <c r="G46" s="4">
        <v>37.33</v>
      </c>
      <c r="H46" s="14">
        <v>0.88</v>
      </c>
      <c r="I46" s="16">
        <f t="shared" si="6"/>
        <v>1.5105740181268883</v>
      </c>
      <c r="J46" s="17"/>
      <c r="L46" s="4">
        <v>0.61215932914046123</v>
      </c>
    </row>
    <row r="47" spans="5:22" ht="14.25" customHeight="1" x14ac:dyDescent="0.3">
      <c r="E47" s="23">
        <v>30</v>
      </c>
      <c r="F47" s="14">
        <v>21.82</v>
      </c>
      <c r="G47" s="4">
        <v>36.799999999999997</v>
      </c>
      <c r="H47" s="14">
        <v>0.75</v>
      </c>
      <c r="I47" s="16">
        <f t="shared" si="6"/>
        <v>1.3748854262144821</v>
      </c>
      <c r="J47" s="17"/>
      <c r="L47" s="4">
        <v>0.52830188679245293</v>
      </c>
    </row>
    <row r="48" spans="5:22" ht="14.25" customHeight="1" x14ac:dyDescent="0.3">
      <c r="E48" s="23">
        <v>20</v>
      </c>
      <c r="F48" s="14">
        <v>15.98</v>
      </c>
      <c r="G48" s="4">
        <v>36.31</v>
      </c>
      <c r="H48" s="14">
        <v>0.57999999999999996</v>
      </c>
      <c r="I48" s="16">
        <f t="shared" si="6"/>
        <v>1.2515644555694618</v>
      </c>
      <c r="J48" s="17"/>
      <c r="L48" s="4">
        <v>0.42557651991614254</v>
      </c>
    </row>
    <row r="49" spans="5:12" ht="14.25" customHeight="1" x14ac:dyDescent="0.3">
      <c r="E49" s="25">
        <v>10</v>
      </c>
      <c r="F49" s="20">
        <v>9.27</v>
      </c>
      <c r="G49" s="21">
        <v>35.33</v>
      </c>
      <c r="H49" s="20">
        <v>0.4</v>
      </c>
      <c r="I49" s="22">
        <f t="shared" si="6"/>
        <v>1.0787486515641855</v>
      </c>
      <c r="J49" s="17"/>
      <c r="L49" s="4">
        <v>0.28930817610062892</v>
      </c>
    </row>
    <row r="50" spans="5:12" ht="14.25" customHeight="1" x14ac:dyDescent="0.3">
      <c r="L50" s="4">
        <v>1</v>
      </c>
    </row>
    <row r="51" spans="5:12" ht="14.25" customHeight="1" x14ac:dyDescent="0.3">
      <c r="L51" s="4">
        <v>0.94976076555023936</v>
      </c>
    </row>
    <row r="52" spans="5:12" ht="14.25" customHeight="1" x14ac:dyDescent="0.3">
      <c r="L52" s="4">
        <v>0.88277511961722488</v>
      </c>
    </row>
    <row r="53" spans="5:12" ht="14.25" customHeight="1" x14ac:dyDescent="0.3">
      <c r="L53" s="4">
        <v>0.82057416267942596</v>
      </c>
    </row>
    <row r="54" spans="5:12" ht="14.25" customHeight="1" x14ac:dyDescent="0.3">
      <c r="L54" s="4">
        <v>0.74880382775119625</v>
      </c>
    </row>
    <row r="55" spans="5:12" ht="14.25" customHeight="1" x14ac:dyDescent="0.3">
      <c r="L55" s="4">
        <v>0.68421052631578949</v>
      </c>
    </row>
    <row r="56" spans="5:12" ht="14.25" customHeight="1" x14ac:dyDescent="0.3">
      <c r="L56" s="4">
        <v>0.60765550239234456</v>
      </c>
    </row>
    <row r="57" spans="5:12" ht="14.25" customHeight="1" x14ac:dyDescent="0.3">
      <c r="L57" s="4">
        <v>0.5119617224880384</v>
      </c>
    </row>
    <row r="58" spans="5:12" ht="14.25" customHeight="1" x14ac:dyDescent="0.3">
      <c r="L58" s="4">
        <v>0.40669856459330145</v>
      </c>
    </row>
    <row r="59" spans="5:12" ht="14.25" customHeight="1" x14ac:dyDescent="0.3">
      <c r="L59" s="4">
        <v>0.27751196172248804</v>
      </c>
    </row>
    <row r="60" spans="5:12" ht="14.25" customHeight="1" x14ac:dyDescent="0.3">
      <c r="L60" s="4">
        <v>1</v>
      </c>
    </row>
    <row r="61" spans="5:12" ht="14.25" customHeight="1" x14ac:dyDescent="0.3">
      <c r="L61" s="4">
        <v>0.93430656934306555</v>
      </c>
    </row>
    <row r="62" spans="5:12" ht="14.25" customHeight="1" x14ac:dyDescent="0.3">
      <c r="L62" s="4">
        <v>0.88077858880778581</v>
      </c>
    </row>
    <row r="63" spans="5:12" ht="14.25" customHeight="1" x14ac:dyDescent="0.3">
      <c r="L63" s="4">
        <v>0.81508515815085159</v>
      </c>
    </row>
    <row r="64" spans="5:12" ht="14.25" customHeight="1" x14ac:dyDescent="0.3">
      <c r="L64" s="4">
        <v>0.75425790754257904</v>
      </c>
    </row>
    <row r="65" spans="12:12" ht="14.25" customHeight="1" x14ac:dyDescent="0.3">
      <c r="L65" s="4">
        <v>0.68126520681265201</v>
      </c>
    </row>
    <row r="66" spans="12:12" ht="14.25" customHeight="1" x14ac:dyDescent="0.3">
      <c r="L66" s="4">
        <v>0.6009732360097324</v>
      </c>
    </row>
    <row r="67" spans="12:12" ht="14.25" customHeight="1" x14ac:dyDescent="0.3">
      <c r="L67" s="4">
        <v>0.51338199513381988</v>
      </c>
    </row>
    <row r="68" spans="12:12" ht="14.25" customHeight="1" x14ac:dyDescent="0.3">
      <c r="L68" s="4">
        <v>0.41119221411192208</v>
      </c>
    </row>
    <row r="69" spans="12:12" ht="14.25" customHeight="1" x14ac:dyDescent="0.3">
      <c r="L69" s="4">
        <v>0.27737226277372257</v>
      </c>
    </row>
    <row r="70" spans="12:12" ht="14.25" customHeight="1" x14ac:dyDescent="0.3">
      <c r="L70" s="4">
        <v>1</v>
      </c>
    </row>
    <row r="71" spans="12:12" ht="14.25" customHeight="1" x14ac:dyDescent="0.3">
      <c r="L71" s="4">
        <v>0.92286501377410468</v>
      </c>
    </row>
    <row r="72" spans="12:12" ht="14.25" customHeight="1" x14ac:dyDescent="0.3">
      <c r="L72" s="4">
        <v>0.8732782369146006</v>
      </c>
    </row>
    <row r="73" spans="12:12" ht="14.25" customHeight="1" x14ac:dyDescent="0.3">
      <c r="L73" s="4">
        <v>0.82644628099173556</v>
      </c>
    </row>
    <row r="74" spans="12:12" ht="14.25" customHeight="1" x14ac:dyDescent="0.3">
      <c r="L74" s="4">
        <v>0.76859504132231404</v>
      </c>
    </row>
    <row r="75" spans="12:12" ht="14.25" customHeight="1" x14ac:dyDescent="0.3">
      <c r="L75" s="4">
        <v>0.70523415977961434</v>
      </c>
    </row>
    <row r="76" spans="12:12" ht="14.25" customHeight="1" x14ac:dyDescent="0.3">
      <c r="L76" s="4">
        <v>0.61707988980716266</v>
      </c>
    </row>
    <row r="77" spans="12:12" ht="14.25" customHeight="1" x14ac:dyDescent="0.3">
      <c r="L77" s="4">
        <v>0.52617079889807161</v>
      </c>
    </row>
    <row r="78" spans="12:12" ht="14.25" customHeight="1" x14ac:dyDescent="0.3">
      <c r="L78" s="4">
        <v>0.41873278236914602</v>
      </c>
    </row>
    <row r="79" spans="12:12" ht="14.25" customHeight="1" x14ac:dyDescent="0.3">
      <c r="L79" s="4">
        <v>0.278236914600551</v>
      </c>
    </row>
    <row r="80" spans="12:12" ht="14.25" customHeight="1" x14ac:dyDescent="0.3">
      <c r="L80" s="4">
        <v>1</v>
      </c>
    </row>
    <row r="81" spans="12:12" ht="14.25" customHeight="1" x14ac:dyDescent="0.3">
      <c r="L81" s="4">
        <v>0.93873517786561267</v>
      </c>
    </row>
    <row r="82" spans="12:12" ht="14.25" customHeight="1" x14ac:dyDescent="0.3">
      <c r="L82" s="4">
        <v>0.87549407114624511</v>
      </c>
    </row>
    <row r="83" spans="12:12" ht="14.25" customHeight="1" x14ac:dyDescent="0.3">
      <c r="L83" s="4">
        <v>0.81818181818181823</v>
      </c>
    </row>
    <row r="84" spans="12:12" ht="14.25" customHeight="1" x14ac:dyDescent="0.3">
      <c r="L84" s="4">
        <v>0.75098814229249011</v>
      </c>
    </row>
    <row r="85" spans="12:12" ht="14.25" customHeight="1" x14ac:dyDescent="0.3">
      <c r="L85" s="4">
        <v>0.6837944664031621</v>
      </c>
    </row>
    <row r="86" spans="12:12" ht="14.25" customHeight="1" x14ac:dyDescent="0.3">
      <c r="L86" s="4">
        <v>0.61067193675889331</v>
      </c>
    </row>
    <row r="87" spans="12:12" ht="14.25" customHeight="1" x14ac:dyDescent="0.3">
      <c r="L87" s="4">
        <v>0.51976284584980237</v>
      </c>
    </row>
    <row r="88" spans="12:12" ht="14.25" customHeight="1" x14ac:dyDescent="0.3">
      <c r="L88" s="4">
        <v>0.37944664031620556</v>
      </c>
    </row>
    <row r="89" spans="12:12" ht="14.25" customHeight="1" x14ac:dyDescent="0.3">
      <c r="L89" s="4">
        <v>1.58102766798419E-2</v>
      </c>
    </row>
    <row r="90" spans="12:12" ht="14.25" customHeight="1" x14ac:dyDescent="0.3">
      <c r="L90" s="4">
        <v>1</v>
      </c>
    </row>
    <row r="91" spans="12:12" ht="14.25" customHeight="1" x14ac:dyDescent="0.3">
      <c r="L91" s="4">
        <v>0.95176848874598075</v>
      </c>
    </row>
    <row r="92" spans="12:12" ht="14.25" customHeight="1" x14ac:dyDescent="0.3">
      <c r="L92" s="4">
        <v>0.90032154340836013</v>
      </c>
    </row>
    <row r="93" spans="12:12" ht="14.25" customHeight="1" x14ac:dyDescent="0.3">
      <c r="L93" s="4">
        <v>0.83922829581993563</v>
      </c>
    </row>
    <row r="94" spans="12:12" ht="14.25" customHeight="1" x14ac:dyDescent="0.3">
      <c r="L94" s="4">
        <v>0.77813504823151125</v>
      </c>
    </row>
    <row r="95" spans="12:12" ht="14.25" customHeight="1" x14ac:dyDescent="0.3">
      <c r="L95" s="4">
        <v>0.71382636655948561</v>
      </c>
    </row>
    <row r="96" spans="12:12" ht="14.25" customHeight="1" x14ac:dyDescent="0.3">
      <c r="L96" s="4">
        <v>0.63665594855305463</v>
      </c>
    </row>
    <row r="97" spans="11:12" ht="14.25" customHeight="1" x14ac:dyDescent="0.3">
      <c r="L97" s="4">
        <v>0.55305466237942125</v>
      </c>
    </row>
    <row r="98" spans="11:12" ht="14.25" customHeight="1" x14ac:dyDescent="0.3">
      <c r="L98" s="4">
        <v>0.45337620578778132</v>
      </c>
    </row>
    <row r="99" spans="11:12" ht="14.25" customHeight="1" x14ac:dyDescent="0.3">
      <c r="L99" s="4">
        <v>0.3311897106109325</v>
      </c>
    </row>
    <row r="100" spans="11:12" ht="14.25" customHeight="1" x14ac:dyDescent="0.3">
      <c r="L100" s="4">
        <v>1</v>
      </c>
    </row>
    <row r="101" spans="11:12" ht="14.25" customHeight="1" x14ac:dyDescent="0.3">
      <c r="L101" s="4">
        <v>0.93377483443708609</v>
      </c>
    </row>
    <row r="102" spans="11:12" ht="14.25" customHeight="1" x14ac:dyDescent="0.3">
      <c r="L102" s="4">
        <v>0.86092715231788086</v>
      </c>
    </row>
    <row r="103" spans="11:12" ht="14.25" customHeight="1" x14ac:dyDescent="0.3">
      <c r="L103" s="4">
        <v>0.80132450331125826</v>
      </c>
    </row>
    <row r="104" spans="11:12" ht="14.25" customHeight="1" x14ac:dyDescent="0.3">
      <c r="L104" s="4">
        <v>0.74172185430463577</v>
      </c>
    </row>
    <row r="105" spans="11:12" ht="14.25" customHeight="1" x14ac:dyDescent="0.3">
      <c r="L105" s="4">
        <v>0.66225165562913912</v>
      </c>
    </row>
    <row r="106" spans="11:12" ht="14.25" customHeight="1" x14ac:dyDescent="0.3">
      <c r="L106" s="4">
        <v>0.58278145695364236</v>
      </c>
    </row>
    <row r="107" spans="11:12" ht="14.25" customHeight="1" x14ac:dyDescent="0.3">
      <c r="L107" s="4">
        <v>0.49668874172185429</v>
      </c>
    </row>
    <row r="108" spans="11:12" ht="14.25" customHeight="1" x14ac:dyDescent="0.3">
      <c r="L108" s="4">
        <v>0.38410596026490063</v>
      </c>
    </row>
    <row r="109" spans="11:12" ht="14.25" customHeight="1" x14ac:dyDescent="0.3">
      <c r="L109" s="4">
        <v>0.26490066225165565</v>
      </c>
    </row>
    <row r="110" spans="11:12" ht="14.25" customHeight="1" x14ac:dyDescent="0.3">
      <c r="K110" s="26" t="s">
        <v>13</v>
      </c>
      <c r="L110" s="4">
        <f>STDEV(L40:L109)</f>
        <v>0.23277477402257235</v>
      </c>
    </row>
    <row r="111" spans="11:12" ht="14.25" customHeight="1" x14ac:dyDescent="0.25"/>
    <row r="112" spans="11: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31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22" workbookViewId="0">
      <selection activeCell="L40" sqref="L40"/>
    </sheetView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28" workbookViewId="0">
      <selection activeCell="K57" sqref="K57"/>
    </sheetView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topLeftCell="A28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1271 - Initial Data</vt:lpstr>
      <vt:lpstr>Discharge vs Area</vt:lpstr>
      <vt:lpstr>Discharge vs Width</vt:lpstr>
      <vt:lpstr>Discharge vs Depth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Spaunhorst</dc:creator>
  <cp:lastModifiedBy>Ruma</cp:lastModifiedBy>
  <dcterms:created xsi:type="dcterms:W3CDTF">2020-08-04T20:39:02Z</dcterms:created>
  <dcterms:modified xsi:type="dcterms:W3CDTF">2021-07-16T23:16:05Z</dcterms:modified>
</cp:coreProperties>
</file>