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EW JOURNAL\Power\"/>
    </mc:Choice>
  </mc:AlternateContent>
  <bookViews>
    <workbookView xWindow="0" yWindow="0" windowWidth="23040" windowHeight="8760" activeTab="4"/>
  </bookViews>
  <sheets>
    <sheet name="Collected Data Site 1423" sheetId="1" r:id="rId1"/>
    <sheet name="Discharge vs Depth" sheetId="2" r:id="rId2"/>
    <sheet name="Discharge vs Width" sheetId="3" r:id="rId3"/>
    <sheet name="Discharge vs Area" sheetId="4" r:id="rId4"/>
    <sheet name="Discharge vs Velocit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F22" i="1" s="1"/>
  <c r="N22" i="1"/>
  <c r="N23" i="1" s="1"/>
  <c r="H22" i="1"/>
  <c r="L22" i="1" s="1"/>
  <c r="F21" i="1"/>
  <c r="R21" i="1"/>
  <c r="L21" i="1"/>
  <c r="H7" i="1"/>
  <c r="H8" i="1" s="1"/>
  <c r="N6" i="1"/>
  <c r="N7" i="1" s="1"/>
  <c r="H6" i="1"/>
  <c r="L6" i="1" s="1"/>
  <c r="B6" i="1"/>
  <c r="B7" i="1" s="1"/>
  <c r="R5" i="1"/>
  <c r="L5" i="1"/>
  <c r="F5" i="1"/>
  <c r="B23" i="1" l="1"/>
  <c r="B24" i="1" s="1"/>
  <c r="H23" i="1"/>
  <c r="H24" i="1" s="1"/>
  <c r="L24" i="1" s="1"/>
  <c r="R23" i="1"/>
  <c r="N24" i="1"/>
  <c r="R7" i="1"/>
  <c r="N8" i="1"/>
  <c r="H25" i="1"/>
  <c r="F7" i="1"/>
  <c r="B8" i="1"/>
  <c r="L8" i="1"/>
  <c r="H9" i="1"/>
  <c r="F24" i="1"/>
  <c r="B25" i="1"/>
  <c r="F6" i="1"/>
  <c r="R6" i="1"/>
  <c r="L7" i="1"/>
  <c r="R22" i="1"/>
  <c r="L23" i="1"/>
  <c r="F23" i="1"/>
  <c r="B26" i="1" l="1"/>
  <c r="F25" i="1"/>
  <c r="B9" i="1"/>
  <c r="F8" i="1"/>
  <c r="H10" i="1"/>
  <c r="L9" i="1"/>
  <c r="H26" i="1"/>
  <c r="L25" i="1"/>
  <c r="N25" i="1"/>
  <c r="R24" i="1"/>
  <c r="N9" i="1"/>
  <c r="R8" i="1"/>
  <c r="F9" i="1" l="1"/>
  <c r="B10" i="1"/>
  <c r="R9" i="1"/>
  <c r="N10" i="1"/>
  <c r="L26" i="1"/>
  <c r="H27" i="1"/>
  <c r="R25" i="1"/>
  <c r="N26" i="1"/>
  <c r="L10" i="1"/>
  <c r="H11" i="1"/>
  <c r="F26" i="1"/>
  <c r="B27" i="1"/>
  <c r="H12" i="1" l="1"/>
  <c r="L11" i="1"/>
  <c r="B11" i="1"/>
  <c r="F10" i="1"/>
  <c r="B28" i="1"/>
  <c r="F27" i="1"/>
  <c r="N27" i="1"/>
  <c r="R26" i="1"/>
  <c r="N11" i="1"/>
  <c r="R10" i="1"/>
  <c r="H28" i="1"/>
  <c r="L27" i="1"/>
  <c r="L28" i="1" l="1"/>
  <c r="H29" i="1"/>
  <c r="R27" i="1"/>
  <c r="N28" i="1"/>
  <c r="F11" i="1"/>
  <c r="B12" i="1"/>
  <c r="R11" i="1"/>
  <c r="N12" i="1"/>
  <c r="F28" i="1"/>
  <c r="B29" i="1"/>
  <c r="L12" i="1"/>
  <c r="H13" i="1"/>
  <c r="H14" i="1" l="1"/>
  <c r="L13" i="1"/>
  <c r="N29" i="1"/>
  <c r="R28" i="1"/>
  <c r="B30" i="1"/>
  <c r="F30" i="1" s="1"/>
  <c r="F29" i="1"/>
  <c r="N13" i="1"/>
  <c r="R12" i="1"/>
  <c r="B13" i="1"/>
  <c r="F12" i="1"/>
  <c r="H30" i="1"/>
  <c r="L30" i="1" s="1"/>
  <c r="L29" i="1"/>
  <c r="R13" i="1" l="1"/>
  <c r="N14" i="1"/>
  <c r="R14" i="1" s="1"/>
  <c r="R29" i="1"/>
  <c r="N30" i="1"/>
  <c r="R30" i="1" s="1"/>
  <c r="F13" i="1"/>
  <c r="B14" i="1"/>
  <c r="F14" i="1" s="1"/>
  <c r="L14" i="1"/>
</calcChain>
</file>

<file path=xl/sharedStrings.xml><?xml version="1.0" encoding="utf-8"?>
<sst xmlns="http://schemas.openxmlformats.org/spreadsheetml/2006/main" count="42" uniqueCount="7">
  <si>
    <t>Site</t>
  </si>
  <si>
    <t>Cross Section</t>
  </si>
  <si>
    <t>Stream Discharge (m^3/s)</t>
  </si>
  <si>
    <t>Area (m^2)</t>
  </si>
  <si>
    <t>Width (m)</t>
  </si>
  <si>
    <t>Depth (m)</t>
  </si>
  <si>
    <t>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</si>
</sst>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/>
    <xf numFmtId="0" fontId="1" fillId="0" borderId="0" xfId="0" applyFont="1" applyAlignment="1"/>
    <xf numFmtId="0" fontId="1" fillId="0" borderId="0" xfId="0" applyFont="1" applyBorder="1" applyAlignment="1"/>
    <xf numFmtId="0" fontId="1" fillId="0" borderId="2" xfId="0" applyFont="1" applyBorder="1"/>
    <xf numFmtId="0" fontId="1" fillId="0" borderId="3" xfId="0" applyFont="1" applyBorder="1" applyAlignment="1"/>
    <xf numFmtId="0" fontId="1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(30.11)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147243088866764"/>
                  <c:y val="-5.828229804607757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0.3883x</a:t>
                    </a:r>
                    <a:r>
                      <a:rPr lang="en-US" sz="1200" baseline="30000"/>
                      <a:t>0.435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0.9717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1423'!$B$5:$B$14</c:f>
              <c:numCache>
                <c:formatCode>General</c:formatCode>
                <c:ptCount val="10"/>
                <c:pt idx="0">
                  <c:v>2</c:v>
                </c:pt>
                <c:pt idx="1">
                  <c:v>1.8</c:v>
                </c:pt>
                <c:pt idx="2">
                  <c:v>1.6</c:v>
                </c:pt>
                <c:pt idx="3">
                  <c:v>1.4000000000000001</c:v>
                </c:pt>
                <c:pt idx="4">
                  <c:v>1.2000000000000002</c:v>
                </c:pt>
                <c:pt idx="5">
                  <c:v>1.0000000000000002</c:v>
                </c:pt>
                <c:pt idx="6">
                  <c:v>0.80000000000000027</c:v>
                </c:pt>
                <c:pt idx="7">
                  <c:v>0.60000000000000031</c:v>
                </c:pt>
                <c:pt idx="8">
                  <c:v>0.4000000000000003</c:v>
                </c:pt>
                <c:pt idx="9">
                  <c:v>0.20000000000000029</c:v>
                </c:pt>
              </c:numCache>
            </c:numRef>
          </c:xVal>
          <c:yVal>
            <c:numRef>
              <c:f>'Collected Data Site 1423'!$E$5:$E$14</c:f>
              <c:numCache>
                <c:formatCode>General</c:formatCode>
                <c:ptCount val="10"/>
                <c:pt idx="0">
                  <c:v>0.49</c:v>
                </c:pt>
                <c:pt idx="1">
                  <c:v>0.48</c:v>
                </c:pt>
                <c:pt idx="2">
                  <c:v>0.47</c:v>
                </c:pt>
                <c:pt idx="3">
                  <c:v>0.47</c:v>
                </c:pt>
                <c:pt idx="4">
                  <c:v>0.45</c:v>
                </c:pt>
                <c:pt idx="5">
                  <c:v>0.43</c:v>
                </c:pt>
                <c:pt idx="6">
                  <c:v>0.34</c:v>
                </c:pt>
                <c:pt idx="7">
                  <c:v>0.3</c:v>
                </c:pt>
                <c:pt idx="8">
                  <c:v>0.26</c:v>
                </c:pt>
                <c:pt idx="9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AE-4E9E-9A22-5C7774AC7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36992"/>
        <c:axId val="522446504"/>
      </c:scatterChart>
      <c:valAx>
        <c:axId val="5224369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46504"/>
        <c:crosses val="autoZero"/>
        <c:crossBetween val="midCat"/>
      </c:valAx>
      <c:valAx>
        <c:axId val="522446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(298.95)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459845536549313"/>
                  <c:y val="4.139508603091280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7.9272x</a:t>
                    </a:r>
                    <a:r>
                      <a:rPr lang="en-US" sz="1200" baseline="30000"/>
                      <a:t>0.4435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0.9779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1423'!$B$21:$B$30</c:f>
              <c:numCache>
                <c:formatCode>General</c:formatCode>
                <c:ptCount val="10"/>
                <c:pt idx="0">
                  <c:v>800</c:v>
                </c:pt>
                <c:pt idx="1">
                  <c:v>720</c:v>
                </c:pt>
                <c:pt idx="2">
                  <c:v>640</c:v>
                </c:pt>
                <c:pt idx="3">
                  <c:v>560</c:v>
                </c:pt>
                <c:pt idx="4">
                  <c:v>480</c:v>
                </c:pt>
                <c:pt idx="5">
                  <c:v>400</c:v>
                </c:pt>
                <c:pt idx="6">
                  <c:v>320</c:v>
                </c:pt>
                <c:pt idx="7">
                  <c:v>240</c:v>
                </c:pt>
                <c:pt idx="8">
                  <c:v>160</c:v>
                </c:pt>
                <c:pt idx="9">
                  <c:v>80</c:v>
                </c:pt>
              </c:numCache>
            </c:numRef>
          </c:xVal>
          <c:yVal>
            <c:numRef>
              <c:f>'Collected Data Site 1423'!$D$21:$D$30</c:f>
              <c:numCache>
                <c:formatCode>General</c:formatCode>
                <c:ptCount val="10"/>
                <c:pt idx="0">
                  <c:v>161.46</c:v>
                </c:pt>
                <c:pt idx="1">
                  <c:v>151.63999999999999</c:v>
                </c:pt>
                <c:pt idx="2">
                  <c:v>140.72999999999999</c:v>
                </c:pt>
                <c:pt idx="3">
                  <c:v>132.25</c:v>
                </c:pt>
                <c:pt idx="4">
                  <c:v>122.57</c:v>
                </c:pt>
                <c:pt idx="5">
                  <c:v>109.03</c:v>
                </c:pt>
                <c:pt idx="6">
                  <c:v>97.48</c:v>
                </c:pt>
                <c:pt idx="7">
                  <c:v>83.32</c:v>
                </c:pt>
                <c:pt idx="8">
                  <c:v>73.31</c:v>
                </c:pt>
                <c:pt idx="9">
                  <c:v>60.26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5-4B51-8E43-BE7F4098B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49864"/>
        <c:axId val="567843960"/>
      </c:scatterChart>
      <c:valAx>
        <c:axId val="5678498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43960"/>
        <c:crosses val="autoZero"/>
        <c:crossBetween val="midCat"/>
      </c:valAx>
      <c:valAx>
        <c:axId val="567843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4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(362.9)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706933508311466"/>
                  <c:y val="-2.9456474190726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10.631x</a:t>
                    </a:r>
                    <a:r>
                      <a:rPr lang="en-US" sz="1200" baseline="30000"/>
                      <a:t>0.4619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0.8963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1423'!$H$21:$H$30</c:f>
              <c:numCache>
                <c:formatCode>General</c:formatCode>
                <c:ptCount val="10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</c:numCache>
            </c:numRef>
          </c:xVal>
          <c:yVal>
            <c:numRef>
              <c:f>'Collected Data Site 1423'!$J$21:$J$30</c:f>
              <c:numCache>
                <c:formatCode>General</c:formatCode>
                <c:ptCount val="10"/>
                <c:pt idx="0">
                  <c:v>221.48</c:v>
                </c:pt>
                <c:pt idx="1">
                  <c:v>200.41</c:v>
                </c:pt>
                <c:pt idx="2">
                  <c:v>184.11</c:v>
                </c:pt>
                <c:pt idx="3">
                  <c:v>138.32</c:v>
                </c:pt>
                <c:pt idx="4">
                  <c:v>125.65</c:v>
                </c:pt>
                <c:pt idx="5">
                  <c:v>120.17</c:v>
                </c:pt>
                <c:pt idx="6">
                  <c:v>117.65</c:v>
                </c:pt>
                <c:pt idx="7">
                  <c:v>107.12</c:v>
                </c:pt>
                <c:pt idx="8">
                  <c:v>92.43</c:v>
                </c:pt>
                <c:pt idx="9">
                  <c:v>69.959999999999994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2-4D7B-92F1-B1BEF2238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03656"/>
        <c:axId val="567903984"/>
      </c:scatterChart>
      <c:valAx>
        <c:axId val="5679036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03984"/>
        <c:crosses val="autoZero"/>
        <c:crossBetween val="midCat"/>
      </c:valAx>
      <c:valAx>
        <c:axId val="567903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0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(422.91)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4537962025380225"/>
                  <c:y val="-4.566345873432487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32.345x</a:t>
                    </a:r>
                    <a:r>
                      <a:rPr lang="en-US" sz="1200" baseline="30000"/>
                      <a:t>0.3288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1423'!$N$21:$N$30</c:f>
              <c:numCache>
                <c:formatCode>General</c:formatCode>
                <c:ptCount val="10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</c:numCache>
            </c:numRef>
          </c:xVal>
          <c:yVal>
            <c:numRef>
              <c:f>'Collected Data Site 1423'!$P$21:$P$30</c:f>
              <c:numCache>
                <c:formatCode>General</c:formatCode>
                <c:ptCount val="10"/>
                <c:pt idx="0">
                  <c:v>244.45</c:v>
                </c:pt>
                <c:pt idx="1">
                  <c:v>237.86</c:v>
                </c:pt>
                <c:pt idx="2">
                  <c:v>230.98</c:v>
                </c:pt>
                <c:pt idx="3">
                  <c:v>223.82</c:v>
                </c:pt>
                <c:pt idx="4">
                  <c:v>217.91</c:v>
                </c:pt>
                <c:pt idx="5">
                  <c:v>197.53</c:v>
                </c:pt>
                <c:pt idx="6">
                  <c:v>189.64</c:v>
                </c:pt>
                <c:pt idx="7">
                  <c:v>166.9</c:v>
                </c:pt>
                <c:pt idx="8">
                  <c:v>145.81</c:v>
                </c:pt>
                <c:pt idx="9">
                  <c:v>116.3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E3-41A7-8312-B2B766139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63968"/>
        <c:axId val="563792592"/>
      </c:scatterChart>
      <c:valAx>
        <c:axId val="5678639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92592"/>
        <c:crosses val="autoZero"/>
        <c:crossBetween val="midCat"/>
      </c:valAx>
      <c:valAx>
        <c:axId val="563792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6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(30.11)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7347041072840944"/>
                  <c:y val="1.805555555555555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3.1172x</a:t>
                    </a:r>
                    <a:r>
                      <a:rPr lang="en-US" sz="1200" baseline="30000"/>
                      <a:t>1.0901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0.9656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1423'!$B$5:$B$14</c:f>
              <c:numCache>
                <c:formatCode>General</c:formatCode>
                <c:ptCount val="10"/>
                <c:pt idx="0">
                  <c:v>2</c:v>
                </c:pt>
                <c:pt idx="1">
                  <c:v>1.8</c:v>
                </c:pt>
                <c:pt idx="2">
                  <c:v>1.6</c:v>
                </c:pt>
                <c:pt idx="3">
                  <c:v>1.4000000000000001</c:v>
                </c:pt>
                <c:pt idx="4">
                  <c:v>1.2000000000000002</c:v>
                </c:pt>
                <c:pt idx="5">
                  <c:v>1.0000000000000002</c:v>
                </c:pt>
                <c:pt idx="6">
                  <c:v>0.80000000000000027</c:v>
                </c:pt>
                <c:pt idx="7">
                  <c:v>0.60000000000000031</c:v>
                </c:pt>
                <c:pt idx="8">
                  <c:v>0.4000000000000003</c:v>
                </c:pt>
                <c:pt idx="9">
                  <c:v>0.20000000000000029</c:v>
                </c:pt>
              </c:numCache>
            </c:numRef>
          </c:xVal>
          <c:yVal>
            <c:numRef>
              <c:f>'Collected Data Site 1423'!$C$5:$C$14</c:f>
              <c:numCache>
                <c:formatCode>General</c:formatCode>
                <c:ptCount val="10"/>
                <c:pt idx="0">
                  <c:v>6.32</c:v>
                </c:pt>
                <c:pt idx="1">
                  <c:v>5.9</c:v>
                </c:pt>
                <c:pt idx="2">
                  <c:v>5.45</c:v>
                </c:pt>
                <c:pt idx="3">
                  <c:v>4.99</c:v>
                </c:pt>
                <c:pt idx="4">
                  <c:v>4.3499999999999996</c:v>
                </c:pt>
                <c:pt idx="5">
                  <c:v>3.6</c:v>
                </c:pt>
                <c:pt idx="6">
                  <c:v>1.82</c:v>
                </c:pt>
                <c:pt idx="7">
                  <c:v>1.47</c:v>
                </c:pt>
                <c:pt idx="8">
                  <c:v>1.1000000000000001</c:v>
                </c:pt>
                <c:pt idx="9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1-4579-847D-A712B89B8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36992"/>
        <c:axId val="522446504"/>
      </c:scatterChart>
      <c:valAx>
        <c:axId val="5224369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46504"/>
        <c:crosses val="autoZero"/>
        <c:crossBetween val="midCat"/>
      </c:valAx>
      <c:valAx>
        <c:axId val="522446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  <a:r>
                  <a:rPr lang="en-US" baseline="0"/>
                  <a:t> (m^2)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(148.03)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0185089844538663"/>
                  <c:y val="4.423519976669582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6.5065x</a:t>
                    </a:r>
                    <a:r>
                      <a:rPr lang="en-US" sz="1200" baseline="30000"/>
                      <a:t>0.5919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0.9365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1423'!$H$5:$H$14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0.70000000000000007</c:v>
                </c:pt>
                <c:pt idx="4">
                  <c:v>0.60000000000000009</c:v>
                </c:pt>
                <c:pt idx="5">
                  <c:v>0.50000000000000011</c:v>
                </c:pt>
                <c:pt idx="6">
                  <c:v>0.40000000000000013</c:v>
                </c:pt>
                <c:pt idx="7">
                  <c:v>0.30000000000000016</c:v>
                </c:pt>
                <c:pt idx="8">
                  <c:v>0.20000000000000015</c:v>
                </c:pt>
                <c:pt idx="9">
                  <c:v>0.10000000000000014</c:v>
                </c:pt>
              </c:numCache>
            </c:numRef>
          </c:xVal>
          <c:yVal>
            <c:numRef>
              <c:f>'Collected Data Site 1423'!$I$5:$I$14</c:f>
              <c:numCache>
                <c:formatCode>General</c:formatCode>
                <c:ptCount val="10"/>
                <c:pt idx="0">
                  <c:v>8.5399999999999991</c:v>
                </c:pt>
                <c:pt idx="1">
                  <c:v>6.14</c:v>
                </c:pt>
                <c:pt idx="2">
                  <c:v>5.6</c:v>
                </c:pt>
                <c:pt idx="3">
                  <c:v>4.8899999999999997</c:v>
                </c:pt>
                <c:pt idx="4">
                  <c:v>4.37</c:v>
                </c:pt>
                <c:pt idx="5">
                  <c:v>3.94</c:v>
                </c:pt>
                <c:pt idx="6">
                  <c:v>3.5</c:v>
                </c:pt>
                <c:pt idx="7">
                  <c:v>3.08</c:v>
                </c:pt>
                <c:pt idx="8">
                  <c:v>2.5499999999999998</c:v>
                </c:pt>
                <c:pt idx="9">
                  <c:v>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EA-4392-B112-9EC738FE4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27064"/>
        <c:axId val="530027720"/>
      </c:scatterChart>
      <c:valAx>
        <c:axId val="5300270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27720"/>
        <c:crosses val="autoZero"/>
        <c:crossBetween val="midCat"/>
      </c:valAx>
      <c:valAx>
        <c:axId val="530027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2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</a:t>
            </a:r>
            <a:r>
              <a:rPr lang="en-US" baseline="0"/>
              <a:t> (210.74)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551643688217133"/>
                  <c:y val="-4.274897929425488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5.6474x</a:t>
                    </a:r>
                    <a:r>
                      <a:rPr lang="en-US" sz="1200" baseline="30000"/>
                      <a:t>0.5499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0.9987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1423'!$N$5:$N$14</c:f>
              <c:numCache>
                <c:formatCode>General</c:formatCode>
                <c:ptCount val="10"/>
                <c:pt idx="0">
                  <c:v>400</c:v>
                </c:pt>
                <c:pt idx="1">
                  <c:v>360</c:v>
                </c:pt>
                <c:pt idx="2">
                  <c:v>320</c:v>
                </c:pt>
                <c:pt idx="3">
                  <c:v>280</c:v>
                </c:pt>
                <c:pt idx="4">
                  <c:v>240</c:v>
                </c:pt>
                <c:pt idx="5">
                  <c:v>200</c:v>
                </c:pt>
                <c:pt idx="6">
                  <c:v>160</c:v>
                </c:pt>
                <c:pt idx="7">
                  <c:v>120</c:v>
                </c:pt>
                <c:pt idx="8">
                  <c:v>80</c:v>
                </c:pt>
                <c:pt idx="9">
                  <c:v>40</c:v>
                </c:pt>
              </c:numCache>
            </c:numRef>
          </c:xVal>
          <c:yVal>
            <c:numRef>
              <c:f>'Collected Data Site 1423'!$O$5:$O$14</c:f>
              <c:numCache>
                <c:formatCode>General</c:formatCode>
                <c:ptCount val="10"/>
                <c:pt idx="0">
                  <c:v>155.62</c:v>
                </c:pt>
                <c:pt idx="1">
                  <c:v>146.19</c:v>
                </c:pt>
                <c:pt idx="2">
                  <c:v>134.97</c:v>
                </c:pt>
                <c:pt idx="3">
                  <c:v>123.85</c:v>
                </c:pt>
                <c:pt idx="4">
                  <c:v>113.99</c:v>
                </c:pt>
                <c:pt idx="5">
                  <c:v>102.59</c:v>
                </c:pt>
                <c:pt idx="6">
                  <c:v>90.44</c:v>
                </c:pt>
                <c:pt idx="7">
                  <c:v>78.150000000000006</c:v>
                </c:pt>
                <c:pt idx="8">
                  <c:v>62.59</c:v>
                </c:pt>
                <c:pt idx="9">
                  <c:v>43.77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5-4635-8730-8708A4A98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91608"/>
        <c:axId val="563791936"/>
      </c:scatterChart>
      <c:valAx>
        <c:axId val="5637916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91936"/>
        <c:crosses val="autoZero"/>
        <c:crossBetween val="midCat"/>
      </c:valAx>
      <c:valAx>
        <c:axId val="563791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9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(298.95)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398722996163942"/>
                  <c:y val="-2.637357830271216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2.349x</a:t>
                    </a:r>
                    <a:r>
                      <a:rPr lang="en-US" sz="1200" baseline="30000"/>
                      <a:t>0.6993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0.9943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1423'!$B$21:$B$30</c:f>
              <c:numCache>
                <c:formatCode>General</c:formatCode>
                <c:ptCount val="10"/>
                <c:pt idx="0">
                  <c:v>800</c:v>
                </c:pt>
                <c:pt idx="1">
                  <c:v>720</c:v>
                </c:pt>
                <c:pt idx="2">
                  <c:v>640</c:v>
                </c:pt>
                <c:pt idx="3">
                  <c:v>560</c:v>
                </c:pt>
                <c:pt idx="4">
                  <c:v>480</c:v>
                </c:pt>
                <c:pt idx="5">
                  <c:v>400</c:v>
                </c:pt>
                <c:pt idx="6">
                  <c:v>320</c:v>
                </c:pt>
                <c:pt idx="7">
                  <c:v>240</c:v>
                </c:pt>
                <c:pt idx="8">
                  <c:v>160</c:v>
                </c:pt>
                <c:pt idx="9">
                  <c:v>80</c:v>
                </c:pt>
              </c:numCache>
            </c:numRef>
          </c:xVal>
          <c:yVal>
            <c:numRef>
              <c:f>'Collected Data Site 1423'!$C$21:$C$30</c:f>
              <c:numCache>
                <c:formatCode>General</c:formatCode>
                <c:ptCount val="10"/>
                <c:pt idx="0">
                  <c:v>264.89</c:v>
                </c:pt>
                <c:pt idx="1">
                  <c:v>241.02</c:v>
                </c:pt>
                <c:pt idx="2">
                  <c:v>218.11</c:v>
                </c:pt>
                <c:pt idx="3">
                  <c:v>195.5</c:v>
                </c:pt>
                <c:pt idx="4">
                  <c:v>173.98</c:v>
                </c:pt>
                <c:pt idx="5">
                  <c:v>149.80000000000001</c:v>
                </c:pt>
                <c:pt idx="6">
                  <c:v>126.43</c:v>
                </c:pt>
                <c:pt idx="7">
                  <c:v>103.22</c:v>
                </c:pt>
                <c:pt idx="8">
                  <c:v>81.02</c:v>
                </c:pt>
                <c:pt idx="9">
                  <c:v>53.51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7-49EE-8521-133E62962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49864"/>
        <c:axId val="567843960"/>
      </c:scatterChart>
      <c:valAx>
        <c:axId val="5678498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43960"/>
        <c:crosses val="autoZero"/>
        <c:crossBetween val="midCat"/>
      </c:valAx>
      <c:valAx>
        <c:axId val="567843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4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(362.9)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706933508311466"/>
                  <c:y val="-2.9456474190726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2.0295x</a:t>
                    </a:r>
                    <a:r>
                      <a:rPr lang="en-US" sz="1200" baseline="30000"/>
                      <a:t>0.8038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0.9439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1423'!$H$21:$H$30</c:f>
              <c:numCache>
                <c:formatCode>General</c:formatCode>
                <c:ptCount val="10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</c:numCache>
            </c:numRef>
          </c:xVal>
          <c:yVal>
            <c:numRef>
              <c:f>'Collected Data Site 1423'!$I$21:$I$30</c:f>
              <c:numCache>
                <c:formatCode>General</c:formatCode>
                <c:ptCount val="10"/>
                <c:pt idx="0">
                  <c:v>352.69</c:v>
                </c:pt>
                <c:pt idx="1">
                  <c:v>323.23</c:v>
                </c:pt>
                <c:pt idx="2">
                  <c:v>292.05</c:v>
                </c:pt>
                <c:pt idx="3">
                  <c:v>187.37</c:v>
                </c:pt>
                <c:pt idx="4">
                  <c:v>169.93</c:v>
                </c:pt>
                <c:pt idx="5">
                  <c:v>151.16999999999999</c:v>
                </c:pt>
                <c:pt idx="6">
                  <c:v>129.46</c:v>
                </c:pt>
                <c:pt idx="7">
                  <c:v>107.09</c:v>
                </c:pt>
                <c:pt idx="8">
                  <c:v>83.05</c:v>
                </c:pt>
                <c:pt idx="9">
                  <c:v>54.46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4-4E5C-96CB-B077BC087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03656"/>
        <c:axId val="567903984"/>
      </c:scatterChart>
      <c:valAx>
        <c:axId val="5679036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03984"/>
        <c:crosses val="autoZero"/>
        <c:crossBetween val="midCat"/>
      </c:valAx>
      <c:valAx>
        <c:axId val="567903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0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(422.91)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4982602749368973"/>
                  <c:y val="2.268518518518518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13.464x</a:t>
                    </a:r>
                    <a:r>
                      <a:rPr lang="en-US" sz="1200" baseline="30000"/>
                      <a:t>0.5554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0.9968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1423'!$N$21:$N$30</c:f>
              <c:numCache>
                <c:formatCode>General</c:formatCode>
                <c:ptCount val="10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</c:numCache>
            </c:numRef>
          </c:xVal>
          <c:yVal>
            <c:numRef>
              <c:f>'Collected Data Site 1423'!$O$21:$O$30</c:f>
              <c:numCache>
                <c:formatCode>General</c:formatCode>
                <c:ptCount val="10"/>
                <c:pt idx="0">
                  <c:v>434.06</c:v>
                </c:pt>
                <c:pt idx="1">
                  <c:v>407.62</c:v>
                </c:pt>
                <c:pt idx="2">
                  <c:v>381.6</c:v>
                </c:pt>
                <c:pt idx="3">
                  <c:v>349</c:v>
                </c:pt>
                <c:pt idx="4">
                  <c:v>317</c:v>
                </c:pt>
                <c:pt idx="5">
                  <c:v>282.32</c:v>
                </c:pt>
                <c:pt idx="6">
                  <c:v>248.39</c:v>
                </c:pt>
                <c:pt idx="7">
                  <c:v>212.38</c:v>
                </c:pt>
                <c:pt idx="8">
                  <c:v>171.45</c:v>
                </c:pt>
                <c:pt idx="9">
                  <c:v>122.95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5-47B1-8A67-9E8B66600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63968"/>
        <c:axId val="563792592"/>
      </c:scatterChart>
      <c:valAx>
        <c:axId val="5678639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92592"/>
        <c:crosses val="autoZero"/>
        <c:crossBetween val="midCat"/>
      </c:valAx>
      <c:valAx>
        <c:axId val="563792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6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(30.11)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295202261567015"/>
                  <c:y val="0.127889690871974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0.3208x</a:t>
                    </a:r>
                    <a:r>
                      <a:rPr lang="en-US" sz="1200" baseline="30000"/>
                      <a:t>-0.09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0.1607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1423'!$B$5:$B$14</c:f>
              <c:numCache>
                <c:formatCode>General</c:formatCode>
                <c:ptCount val="10"/>
                <c:pt idx="0">
                  <c:v>2</c:v>
                </c:pt>
                <c:pt idx="1">
                  <c:v>1.8</c:v>
                </c:pt>
                <c:pt idx="2">
                  <c:v>1.6</c:v>
                </c:pt>
                <c:pt idx="3">
                  <c:v>1.4000000000000001</c:v>
                </c:pt>
                <c:pt idx="4">
                  <c:v>1.2000000000000002</c:v>
                </c:pt>
                <c:pt idx="5">
                  <c:v>1.0000000000000002</c:v>
                </c:pt>
                <c:pt idx="6">
                  <c:v>0.80000000000000027</c:v>
                </c:pt>
                <c:pt idx="7">
                  <c:v>0.60000000000000031</c:v>
                </c:pt>
                <c:pt idx="8">
                  <c:v>0.4000000000000003</c:v>
                </c:pt>
                <c:pt idx="9">
                  <c:v>0.20000000000000029</c:v>
                </c:pt>
              </c:numCache>
            </c:numRef>
          </c:xVal>
          <c:yVal>
            <c:numRef>
              <c:f>'Collected Data Site 1423'!$F$5:$F$14</c:f>
              <c:numCache>
                <c:formatCode>General</c:formatCode>
                <c:ptCount val="10"/>
                <c:pt idx="0">
                  <c:v>0.31645569620253161</c:v>
                </c:pt>
                <c:pt idx="1">
                  <c:v>0.30508474576271183</c:v>
                </c:pt>
                <c:pt idx="2">
                  <c:v>0.29357798165137616</c:v>
                </c:pt>
                <c:pt idx="3">
                  <c:v>0.28056112224448898</c:v>
                </c:pt>
                <c:pt idx="4">
                  <c:v>0.27586206896551729</c:v>
                </c:pt>
                <c:pt idx="5">
                  <c:v>0.27777777777777785</c:v>
                </c:pt>
                <c:pt idx="6">
                  <c:v>0.43956043956043966</c:v>
                </c:pt>
                <c:pt idx="7">
                  <c:v>0.40816326530612268</c:v>
                </c:pt>
                <c:pt idx="8">
                  <c:v>0.36363636363636387</c:v>
                </c:pt>
                <c:pt idx="9">
                  <c:v>0.31746031746031794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0A-4E60-98A8-7B07FF749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36992"/>
        <c:axId val="522446504"/>
      </c:scatterChart>
      <c:valAx>
        <c:axId val="5224369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46504"/>
        <c:crosses val="autoZero"/>
        <c:crossBetween val="midCat"/>
      </c:valAx>
      <c:valAx>
        <c:axId val="522446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(148.03)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6771522309711285"/>
                  <c:y val="-5.705489938757655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0.5464x</a:t>
                    </a:r>
                    <a:r>
                      <a:rPr lang="en-US" sz="1200" baseline="30000"/>
                      <a:t>0.3316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0.9906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1423'!$H$5:$H$14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0.70000000000000007</c:v>
                </c:pt>
                <c:pt idx="4">
                  <c:v>0.60000000000000009</c:v>
                </c:pt>
                <c:pt idx="5">
                  <c:v>0.50000000000000011</c:v>
                </c:pt>
                <c:pt idx="6">
                  <c:v>0.40000000000000013</c:v>
                </c:pt>
                <c:pt idx="7">
                  <c:v>0.30000000000000016</c:v>
                </c:pt>
                <c:pt idx="8">
                  <c:v>0.20000000000000015</c:v>
                </c:pt>
                <c:pt idx="9">
                  <c:v>0.10000000000000014</c:v>
                </c:pt>
              </c:numCache>
            </c:numRef>
          </c:xVal>
          <c:yVal>
            <c:numRef>
              <c:f>'Collected Data Site 1423'!$K$5:$K$14</c:f>
              <c:numCache>
                <c:formatCode>General</c:formatCode>
                <c:ptCount val="10"/>
                <c:pt idx="0">
                  <c:v>0.57999999999999996</c:v>
                </c:pt>
                <c:pt idx="1">
                  <c:v>0.52</c:v>
                </c:pt>
                <c:pt idx="2">
                  <c:v>0.5</c:v>
                </c:pt>
                <c:pt idx="3">
                  <c:v>0.48</c:v>
                </c:pt>
                <c:pt idx="4">
                  <c:v>0.46</c:v>
                </c:pt>
                <c:pt idx="5">
                  <c:v>0.43</c:v>
                </c:pt>
                <c:pt idx="6">
                  <c:v>0.4</c:v>
                </c:pt>
                <c:pt idx="7">
                  <c:v>0.36</c:v>
                </c:pt>
                <c:pt idx="8">
                  <c:v>0.32</c:v>
                </c:pt>
                <c:pt idx="9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2C-453E-BC75-719700DEA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27064"/>
        <c:axId val="530027720"/>
      </c:scatterChart>
      <c:valAx>
        <c:axId val="5300270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27720"/>
        <c:crosses val="autoZero"/>
        <c:crossBetween val="midCat"/>
      </c:valAx>
      <c:valAx>
        <c:axId val="530027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2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(148.03)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6771522309711285"/>
                  <c:y val="-5.705489938757655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0.1537x</a:t>
                    </a:r>
                    <a:r>
                      <a:rPr lang="en-US" sz="1200" baseline="30000"/>
                      <a:t>0.4081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0.8752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1423'!$H$5:$H$14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0.70000000000000007</c:v>
                </c:pt>
                <c:pt idx="4">
                  <c:v>0.60000000000000009</c:v>
                </c:pt>
                <c:pt idx="5">
                  <c:v>0.50000000000000011</c:v>
                </c:pt>
                <c:pt idx="6">
                  <c:v>0.40000000000000013</c:v>
                </c:pt>
                <c:pt idx="7">
                  <c:v>0.30000000000000016</c:v>
                </c:pt>
                <c:pt idx="8">
                  <c:v>0.20000000000000015</c:v>
                </c:pt>
                <c:pt idx="9">
                  <c:v>0.10000000000000014</c:v>
                </c:pt>
              </c:numCache>
            </c:numRef>
          </c:xVal>
          <c:yVal>
            <c:numRef>
              <c:f>'Collected Data Site 1423'!$L$5:$L$14</c:f>
              <c:numCache>
                <c:formatCode>General</c:formatCode>
                <c:ptCount val="10"/>
                <c:pt idx="0">
                  <c:v>0.117096018735363</c:v>
                </c:pt>
                <c:pt idx="1">
                  <c:v>0.1465798045602606</c:v>
                </c:pt>
                <c:pt idx="2">
                  <c:v>0.14285714285714288</c:v>
                </c:pt>
                <c:pt idx="3">
                  <c:v>0.14314928425357876</c:v>
                </c:pt>
                <c:pt idx="4">
                  <c:v>0.13729977116704808</c:v>
                </c:pt>
                <c:pt idx="5">
                  <c:v>0.12690355329949241</c:v>
                </c:pt>
                <c:pt idx="6">
                  <c:v>0.11428571428571432</c:v>
                </c:pt>
                <c:pt idx="7">
                  <c:v>9.7402597402597449E-2</c:v>
                </c:pt>
                <c:pt idx="8">
                  <c:v>7.8431372549019676E-2</c:v>
                </c:pt>
                <c:pt idx="9">
                  <c:v>5.4347826086956597E-2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E-4089-8418-1847BA0D4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27064"/>
        <c:axId val="530027720"/>
      </c:scatterChart>
      <c:valAx>
        <c:axId val="5300270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27720"/>
        <c:crosses val="autoZero"/>
        <c:crossBetween val="midCat"/>
      </c:valAx>
      <c:valAx>
        <c:axId val="530027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2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</a:t>
            </a:r>
            <a:r>
              <a:rPr lang="en-US" baseline="0"/>
              <a:t> (210.74)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6546062740238085"/>
                  <c:y val="-2.633967629046369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0.1771x</a:t>
                    </a:r>
                    <a:r>
                      <a:rPr lang="en-US" sz="1200" baseline="30000"/>
                      <a:t>0.4501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0.9981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1423'!$N$5:$N$14</c:f>
              <c:numCache>
                <c:formatCode>General</c:formatCode>
                <c:ptCount val="10"/>
                <c:pt idx="0">
                  <c:v>400</c:v>
                </c:pt>
                <c:pt idx="1">
                  <c:v>360</c:v>
                </c:pt>
                <c:pt idx="2">
                  <c:v>320</c:v>
                </c:pt>
                <c:pt idx="3">
                  <c:v>280</c:v>
                </c:pt>
                <c:pt idx="4">
                  <c:v>240</c:v>
                </c:pt>
                <c:pt idx="5">
                  <c:v>200</c:v>
                </c:pt>
                <c:pt idx="6">
                  <c:v>160</c:v>
                </c:pt>
                <c:pt idx="7">
                  <c:v>120</c:v>
                </c:pt>
                <c:pt idx="8">
                  <c:v>80</c:v>
                </c:pt>
                <c:pt idx="9">
                  <c:v>40</c:v>
                </c:pt>
              </c:numCache>
            </c:numRef>
          </c:xVal>
          <c:yVal>
            <c:numRef>
              <c:f>'Collected Data Site 1423'!$R$5:$R$14</c:f>
              <c:numCache>
                <c:formatCode>General</c:formatCode>
                <c:ptCount val="10"/>
                <c:pt idx="0">
                  <c:v>2.5703637064644647</c:v>
                </c:pt>
                <c:pt idx="1">
                  <c:v>2.4625487379437718</c:v>
                </c:pt>
                <c:pt idx="2">
                  <c:v>2.3708972364229086</c:v>
                </c:pt>
                <c:pt idx="3">
                  <c:v>2.2607993540573275</c:v>
                </c:pt>
                <c:pt idx="4">
                  <c:v>2.1054478463023072</c:v>
                </c:pt>
                <c:pt idx="5">
                  <c:v>1.9495077492933033</c:v>
                </c:pt>
                <c:pt idx="6">
                  <c:v>1.7691287041132242</c:v>
                </c:pt>
                <c:pt idx="7">
                  <c:v>1.5355086372360844</c:v>
                </c:pt>
                <c:pt idx="8">
                  <c:v>1.2781594503914362</c:v>
                </c:pt>
                <c:pt idx="9">
                  <c:v>0.91386794608179112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10-4857-B14F-9F2471E2E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91608"/>
        <c:axId val="563791936"/>
      </c:scatterChart>
      <c:valAx>
        <c:axId val="5637916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91936"/>
        <c:crosses val="autoZero"/>
        <c:crossBetween val="midCat"/>
      </c:valAx>
      <c:valAx>
        <c:axId val="563791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9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(298.95)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656955380577429"/>
                  <c:y val="-7.327391367745698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0.4257x</a:t>
                    </a:r>
                    <a:r>
                      <a:rPr lang="en-US" sz="1200" baseline="30000"/>
                      <a:t>0.3007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0.9698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1423'!$B$21:$B$30</c:f>
              <c:numCache>
                <c:formatCode>General</c:formatCode>
                <c:ptCount val="10"/>
                <c:pt idx="0">
                  <c:v>800</c:v>
                </c:pt>
                <c:pt idx="1">
                  <c:v>720</c:v>
                </c:pt>
                <c:pt idx="2">
                  <c:v>640</c:v>
                </c:pt>
                <c:pt idx="3">
                  <c:v>560</c:v>
                </c:pt>
                <c:pt idx="4">
                  <c:v>480</c:v>
                </c:pt>
                <c:pt idx="5">
                  <c:v>400</c:v>
                </c:pt>
                <c:pt idx="6">
                  <c:v>320</c:v>
                </c:pt>
                <c:pt idx="7">
                  <c:v>240</c:v>
                </c:pt>
                <c:pt idx="8">
                  <c:v>160</c:v>
                </c:pt>
                <c:pt idx="9">
                  <c:v>80</c:v>
                </c:pt>
              </c:numCache>
            </c:numRef>
          </c:xVal>
          <c:yVal>
            <c:numRef>
              <c:f>'Collected Data Site 1423'!$F$21:$F$30</c:f>
              <c:numCache>
                <c:formatCode>General</c:formatCode>
                <c:ptCount val="10"/>
                <c:pt idx="0">
                  <c:v>3.020121559892786</c:v>
                </c:pt>
                <c:pt idx="1">
                  <c:v>2.9873039581777445</c:v>
                </c:pt>
                <c:pt idx="2">
                  <c:v>2.9342992068222453</c:v>
                </c:pt>
                <c:pt idx="3">
                  <c:v>2.8644501278772379</c:v>
                </c:pt>
                <c:pt idx="4">
                  <c:v>2.758937808943557</c:v>
                </c:pt>
                <c:pt idx="5">
                  <c:v>2.6702269692923895</c:v>
                </c:pt>
                <c:pt idx="6">
                  <c:v>2.5310448469508819</c:v>
                </c:pt>
                <c:pt idx="7">
                  <c:v>2.3251307886068591</c:v>
                </c:pt>
                <c:pt idx="8">
                  <c:v>1.9748210318439892</c:v>
                </c:pt>
                <c:pt idx="9">
                  <c:v>1.4950476546439919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D0-43B4-8AC3-5143CC50B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49864"/>
        <c:axId val="567843960"/>
      </c:scatterChart>
      <c:valAx>
        <c:axId val="5678498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43960"/>
        <c:crosses val="autoZero"/>
        <c:crossBetween val="midCat"/>
      </c:valAx>
      <c:valAx>
        <c:axId val="567843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4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(362.9)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706933508311466"/>
                  <c:y val="-2.9456474190726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0.4927x</a:t>
                    </a:r>
                    <a:r>
                      <a:rPr lang="en-US" sz="1200" baseline="30000"/>
                      <a:t>0.1962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0.5008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1423'!$H$21:$H$30</c:f>
              <c:numCache>
                <c:formatCode>General</c:formatCode>
                <c:ptCount val="10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</c:numCache>
            </c:numRef>
          </c:xVal>
          <c:yVal>
            <c:numRef>
              <c:f>'Collected Data Site 1423'!$L$21:$L$30</c:f>
              <c:numCache>
                <c:formatCode>General</c:formatCode>
                <c:ptCount val="10"/>
                <c:pt idx="0">
                  <c:v>1.417675579120474</c:v>
                </c:pt>
                <c:pt idx="1">
                  <c:v>1.3921975064195773</c:v>
                </c:pt>
                <c:pt idx="2">
                  <c:v>1.369628488272556</c:v>
                </c:pt>
                <c:pt idx="3">
                  <c:v>1.8679617868388749</c:v>
                </c:pt>
                <c:pt idx="4">
                  <c:v>1.7654328252809981</c:v>
                </c:pt>
                <c:pt idx="5">
                  <c:v>1.6537672818680957</c:v>
                </c:pt>
                <c:pt idx="6">
                  <c:v>1.5448787270199289</c:v>
                </c:pt>
                <c:pt idx="7">
                  <c:v>1.4006910075637313</c:v>
                </c:pt>
                <c:pt idx="8">
                  <c:v>1.2040939193257074</c:v>
                </c:pt>
                <c:pt idx="9">
                  <c:v>0.91810503121557108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3D-4305-B8F2-DDBBA01F9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03656"/>
        <c:axId val="567903984"/>
      </c:scatterChart>
      <c:valAx>
        <c:axId val="5679036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03984"/>
        <c:crosses val="autoZero"/>
        <c:crossBetween val="midCat"/>
      </c:valAx>
      <c:valAx>
        <c:axId val="567903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0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(422.91)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3708311461067366"/>
                  <c:y val="-4.807123067949843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0.0743x</a:t>
                    </a:r>
                    <a:r>
                      <a:rPr lang="en-US" sz="1200" baseline="30000"/>
                      <a:t>0.4446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0.9951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1423'!$N$21:$N$30</c:f>
              <c:numCache>
                <c:formatCode>General</c:formatCode>
                <c:ptCount val="10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</c:numCache>
            </c:numRef>
          </c:xVal>
          <c:yVal>
            <c:numRef>
              <c:f>'Collected Data Site 1423'!$R$21:$R$30</c:f>
              <c:numCache>
                <c:formatCode>General</c:formatCode>
                <c:ptCount val="10"/>
                <c:pt idx="0">
                  <c:v>1.151914481868866</c:v>
                </c:pt>
                <c:pt idx="1">
                  <c:v>1.1039693832491047</c:v>
                </c:pt>
                <c:pt idx="2">
                  <c:v>1.0482180293501047</c:v>
                </c:pt>
                <c:pt idx="3">
                  <c:v>1.002865329512894</c:v>
                </c:pt>
                <c:pt idx="4">
                  <c:v>0.94637223974763407</c:v>
                </c:pt>
                <c:pt idx="5">
                  <c:v>0.88551997733068866</c:v>
                </c:pt>
                <c:pt idx="6">
                  <c:v>0.80518539393695399</c:v>
                </c:pt>
                <c:pt idx="7">
                  <c:v>0.70628119408607215</c:v>
                </c:pt>
                <c:pt idx="8">
                  <c:v>0.58326042578011084</c:v>
                </c:pt>
                <c:pt idx="9">
                  <c:v>0.40666937779585194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53-4D80-A69F-334CD8696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63968"/>
        <c:axId val="563792592"/>
      </c:scatterChart>
      <c:valAx>
        <c:axId val="5678639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92592"/>
        <c:crosses val="autoZero"/>
        <c:crossBetween val="midCat"/>
      </c:valAx>
      <c:valAx>
        <c:axId val="563792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6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</a:t>
            </a:r>
            <a:r>
              <a:rPr lang="en-US" baseline="0"/>
              <a:t> (210.74)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7053553401978599"/>
                  <c:y val="-0.111730825313502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0.3495x</a:t>
                    </a:r>
                    <a:r>
                      <a:rPr lang="en-US" sz="1200" baseline="30000"/>
                      <a:t>0.3224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0.9983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1423'!$N$5:$N$14</c:f>
              <c:numCache>
                <c:formatCode>General</c:formatCode>
                <c:ptCount val="10"/>
                <c:pt idx="0">
                  <c:v>400</c:v>
                </c:pt>
                <c:pt idx="1">
                  <c:v>360</c:v>
                </c:pt>
                <c:pt idx="2">
                  <c:v>320</c:v>
                </c:pt>
                <c:pt idx="3">
                  <c:v>280</c:v>
                </c:pt>
                <c:pt idx="4">
                  <c:v>240</c:v>
                </c:pt>
                <c:pt idx="5">
                  <c:v>200</c:v>
                </c:pt>
                <c:pt idx="6">
                  <c:v>160</c:v>
                </c:pt>
                <c:pt idx="7">
                  <c:v>120</c:v>
                </c:pt>
                <c:pt idx="8">
                  <c:v>80</c:v>
                </c:pt>
                <c:pt idx="9">
                  <c:v>40</c:v>
                </c:pt>
              </c:numCache>
            </c:numRef>
          </c:xVal>
          <c:yVal>
            <c:numRef>
              <c:f>'Collected Data Site 1423'!$Q$5:$Q$14</c:f>
              <c:numCache>
                <c:formatCode>General</c:formatCode>
                <c:ptCount val="10"/>
                <c:pt idx="0">
                  <c:v>2.44</c:v>
                </c:pt>
                <c:pt idx="1">
                  <c:v>2.36</c:v>
                </c:pt>
                <c:pt idx="2">
                  <c:v>2.25</c:v>
                </c:pt>
                <c:pt idx="3">
                  <c:v>2.12</c:v>
                </c:pt>
                <c:pt idx="4">
                  <c:v>2.04</c:v>
                </c:pt>
                <c:pt idx="5">
                  <c:v>1.92</c:v>
                </c:pt>
                <c:pt idx="6">
                  <c:v>1.77</c:v>
                </c:pt>
                <c:pt idx="7">
                  <c:v>1.64</c:v>
                </c:pt>
                <c:pt idx="8">
                  <c:v>1.43</c:v>
                </c:pt>
                <c:pt idx="9">
                  <c:v>1.1599999999999999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E7-4383-AD0F-AFE5116BF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91608"/>
        <c:axId val="563791936"/>
      </c:scatterChart>
      <c:valAx>
        <c:axId val="5637916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91936"/>
        <c:crosses val="autoZero"/>
        <c:crossBetween val="midCat"/>
      </c:valAx>
      <c:valAx>
        <c:axId val="563791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9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(298.95)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656955380577429"/>
                  <c:y val="-7.790354330708661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0.3578x</a:t>
                    </a:r>
                    <a:r>
                      <a:rPr lang="en-US" sz="1200" baseline="30000"/>
                      <a:t>0.3489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0.9976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1423'!$B$21:$B$30</c:f>
              <c:numCache>
                <c:formatCode>General</c:formatCode>
                <c:ptCount val="10"/>
                <c:pt idx="0">
                  <c:v>800</c:v>
                </c:pt>
                <c:pt idx="1">
                  <c:v>720</c:v>
                </c:pt>
                <c:pt idx="2">
                  <c:v>640</c:v>
                </c:pt>
                <c:pt idx="3">
                  <c:v>560</c:v>
                </c:pt>
                <c:pt idx="4">
                  <c:v>480</c:v>
                </c:pt>
                <c:pt idx="5">
                  <c:v>400</c:v>
                </c:pt>
                <c:pt idx="6">
                  <c:v>320</c:v>
                </c:pt>
                <c:pt idx="7">
                  <c:v>240</c:v>
                </c:pt>
                <c:pt idx="8">
                  <c:v>160</c:v>
                </c:pt>
                <c:pt idx="9">
                  <c:v>80</c:v>
                </c:pt>
              </c:numCache>
            </c:numRef>
          </c:xVal>
          <c:yVal>
            <c:numRef>
              <c:f>'Collected Data Site 1423'!$E$21:$E$30</c:f>
              <c:numCache>
                <c:formatCode>General</c:formatCode>
                <c:ptCount val="10"/>
                <c:pt idx="0">
                  <c:v>3.74</c:v>
                </c:pt>
                <c:pt idx="1">
                  <c:v>3.55</c:v>
                </c:pt>
                <c:pt idx="2">
                  <c:v>3.47</c:v>
                </c:pt>
                <c:pt idx="3">
                  <c:v>3.24</c:v>
                </c:pt>
                <c:pt idx="4">
                  <c:v>3.07</c:v>
                </c:pt>
                <c:pt idx="5">
                  <c:v>2.87</c:v>
                </c:pt>
                <c:pt idx="6">
                  <c:v>2.64</c:v>
                </c:pt>
                <c:pt idx="7">
                  <c:v>2.38</c:v>
                </c:pt>
                <c:pt idx="8">
                  <c:v>2.1</c:v>
                </c:pt>
                <c:pt idx="9">
                  <c:v>1.68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78-4E26-9AAB-A01CB42FB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49864"/>
        <c:axId val="567843960"/>
      </c:scatterChart>
      <c:valAx>
        <c:axId val="5678498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43960"/>
        <c:crosses val="autoZero"/>
        <c:crossBetween val="midCat"/>
      </c:valAx>
      <c:valAx>
        <c:axId val="567843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4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(362.9)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706933508311466"/>
                  <c:y val="-2.9456474190726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0.2786x</a:t>
                    </a:r>
                    <a:r>
                      <a:rPr lang="en-US" sz="1200" baseline="30000"/>
                      <a:t>0.4006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0.9459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1423'!$H$21:$H$30</c:f>
              <c:numCache>
                <c:formatCode>General</c:formatCode>
                <c:ptCount val="10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</c:numCache>
            </c:numRef>
          </c:xVal>
          <c:yVal>
            <c:numRef>
              <c:f>'Collected Data Site 1423'!$K$21:$K$30</c:f>
              <c:numCache>
                <c:formatCode>General</c:formatCode>
                <c:ptCount val="10"/>
                <c:pt idx="0">
                  <c:v>3.64</c:v>
                </c:pt>
                <c:pt idx="1">
                  <c:v>3.48</c:v>
                </c:pt>
                <c:pt idx="2">
                  <c:v>3.31</c:v>
                </c:pt>
                <c:pt idx="3">
                  <c:v>2.66</c:v>
                </c:pt>
                <c:pt idx="4">
                  <c:v>2.5499999999999998</c:v>
                </c:pt>
                <c:pt idx="5">
                  <c:v>2.38</c:v>
                </c:pt>
                <c:pt idx="6">
                  <c:v>2.2000000000000002</c:v>
                </c:pt>
                <c:pt idx="7">
                  <c:v>2.02</c:v>
                </c:pt>
                <c:pt idx="8">
                  <c:v>1.78</c:v>
                </c:pt>
                <c:pt idx="9">
                  <c:v>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29-4E5E-8D74-9F853C9C5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03656"/>
        <c:axId val="567903984"/>
      </c:scatterChart>
      <c:valAx>
        <c:axId val="5679036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03984"/>
        <c:crosses val="autoZero"/>
        <c:crossBetween val="midCat"/>
      </c:valAx>
      <c:valAx>
        <c:axId val="567903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0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(422.91)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3708311461067366"/>
                  <c:y val="-4.807123067949843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0.558x</a:t>
                    </a:r>
                    <a:r>
                      <a:rPr lang="en-US" sz="1200" baseline="30000"/>
                      <a:t>0.2915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0.9978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1423'!$N$21:$N$30</c:f>
              <c:numCache>
                <c:formatCode>General</c:formatCode>
                <c:ptCount val="10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</c:numCache>
            </c:numRef>
          </c:xVal>
          <c:yVal>
            <c:numRef>
              <c:f>'Collected Data Site 1423'!$Q$21:$Q$30</c:f>
              <c:numCache>
                <c:formatCode>General</c:formatCode>
                <c:ptCount val="10"/>
                <c:pt idx="0">
                  <c:v>3.43</c:v>
                </c:pt>
                <c:pt idx="1">
                  <c:v>3.35</c:v>
                </c:pt>
                <c:pt idx="2">
                  <c:v>3.23</c:v>
                </c:pt>
                <c:pt idx="3">
                  <c:v>3.08</c:v>
                </c:pt>
                <c:pt idx="4">
                  <c:v>2.92</c:v>
                </c:pt>
                <c:pt idx="5">
                  <c:v>2.77</c:v>
                </c:pt>
                <c:pt idx="6">
                  <c:v>2.57</c:v>
                </c:pt>
                <c:pt idx="7">
                  <c:v>2.39</c:v>
                </c:pt>
                <c:pt idx="8">
                  <c:v>2.13</c:v>
                </c:pt>
                <c:pt idx="9">
                  <c:v>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1D-4AD8-8405-D5B4CD740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63968"/>
        <c:axId val="563792592"/>
      </c:scatterChart>
      <c:valAx>
        <c:axId val="5678639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92592"/>
        <c:crosses val="autoZero"/>
        <c:crossBetween val="midCat"/>
      </c:valAx>
      <c:valAx>
        <c:axId val="563792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6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(30.11)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446446598021401"/>
                  <c:y val="3.657407407407407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25.979x</a:t>
                    </a:r>
                    <a:r>
                      <a:rPr lang="en-US" sz="1200" baseline="30000"/>
                      <a:t>1.2017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0.848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1423'!$B$5:$B$14</c:f>
              <c:numCache>
                <c:formatCode>General</c:formatCode>
                <c:ptCount val="10"/>
                <c:pt idx="0">
                  <c:v>2</c:v>
                </c:pt>
                <c:pt idx="1">
                  <c:v>1.8</c:v>
                </c:pt>
                <c:pt idx="2">
                  <c:v>1.6</c:v>
                </c:pt>
                <c:pt idx="3">
                  <c:v>1.4000000000000001</c:v>
                </c:pt>
                <c:pt idx="4">
                  <c:v>1.2000000000000002</c:v>
                </c:pt>
                <c:pt idx="5">
                  <c:v>1.0000000000000002</c:v>
                </c:pt>
                <c:pt idx="6">
                  <c:v>0.80000000000000027</c:v>
                </c:pt>
                <c:pt idx="7">
                  <c:v>0.60000000000000031</c:v>
                </c:pt>
                <c:pt idx="8">
                  <c:v>0.4000000000000003</c:v>
                </c:pt>
                <c:pt idx="9">
                  <c:v>0.20000000000000029</c:v>
                </c:pt>
              </c:numCache>
            </c:numRef>
          </c:xVal>
          <c:yVal>
            <c:numRef>
              <c:f>'Collected Data Site 1423'!$D$5:$D$14</c:f>
              <c:numCache>
                <c:formatCode>General</c:formatCode>
                <c:ptCount val="10"/>
                <c:pt idx="0">
                  <c:v>52.88</c:v>
                </c:pt>
                <c:pt idx="1">
                  <c:v>52.23</c:v>
                </c:pt>
                <c:pt idx="2">
                  <c:v>51.2</c:v>
                </c:pt>
                <c:pt idx="3">
                  <c:v>50.51</c:v>
                </c:pt>
                <c:pt idx="4">
                  <c:v>45.17</c:v>
                </c:pt>
                <c:pt idx="5">
                  <c:v>36.97</c:v>
                </c:pt>
                <c:pt idx="6">
                  <c:v>9.58</c:v>
                </c:pt>
                <c:pt idx="7">
                  <c:v>8.7100000000000009</c:v>
                </c:pt>
                <c:pt idx="8">
                  <c:v>7.77</c:v>
                </c:pt>
                <c:pt idx="9">
                  <c:v>5.51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C4-45A6-AD61-7A24083A1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36992"/>
        <c:axId val="522446504"/>
      </c:scatterChart>
      <c:valAx>
        <c:axId val="5224369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46504"/>
        <c:crosses val="autoZero"/>
        <c:crossBetween val="midCat"/>
      </c:valAx>
      <c:valAx>
        <c:axId val="522446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(148.03)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6771522309711285"/>
                  <c:y val="-5.705489938757655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27.469x</a:t>
                    </a:r>
                    <a:r>
                      <a:rPr lang="en-US" sz="1200" baseline="30000"/>
                      <a:t>0.5284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0.6579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1423'!$H$5:$H$14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0.70000000000000007</c:v>
                </c:pt>
                <c:pt idx="4">
                  <c:v>0.60000000000000009</c:v>
                </c:pt>
                <c:pt idx="5">
                  <c:v>0.50000000000000011</c:v>
                </c:pt>
                <c:pt idx="6">
                  <c:v>0.40000000000000013</c:v>
                </c:pt>
                <c:pt idx="7">
                  <c:v>0.30000000000000016</c:v>
                </c:pt>
                <c:pt idx="8">
                  <c:v>0.20000000000000015</c:v>
                </c:pt>
                <c:pt idx="9">
                  <c:v>0.10000000000000014</c:v>
                </c:pt>
              </c:numCache>
            </c:numRef>
          </c:xVal>
          <c:yVal>
            <c:numRef>
              <c:f>'Collected Data Site 1423'!$J$5:$J$14</c:f>
              <c:numCache>
                <c:formatCode>General</c:formatCode>
                <c:ptCount val="10"/>
                <c:pt idx="0">
                  <c:v>47.34</c:v>
                </c:pt>
                <c:pt idx="1">
                  <c:v>29.51</c:v>
                </c:pt>
                <c:pt idx="2">
                  <c:v>26.92</c:v>
                </c:pt>
                <c:pt idx="3">
                  <c:v>19.91</c:v>
                </c:pt>
                <c:pt idx="4">
                  <c:v>16.03</c:v>
                </c:pt>
                <c:pt idx="5">
                  <c:v>14.48</c:v>
                </c:pt>
                <c:pt idx="6">
                  <c:v>12.75</c:v>
                </c:pt>
                <c:pt idx="7">
                  <c:v>12.42</c:v>
                </c:pt>
                <c:pt idx="8">
                  <c:v>11.93</c:v>
                </c:pt>
                <c:pt idx="9">
                  <c:v>11.33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9-44CC-92CD-CA0FC7256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27064"/>
        <c:axId val="530027720"/>
      </c:scatterChart>
      <c:valAx>
        <c:axId val="5300270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27720"/>
        <c:crosses val="autoZero"/>
        <c:crossBetween val="midCat"/>
      </c:valAx>
      <c:valAx>
        <c:axId val="530027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2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</a:t>
            </a:r>
            <a:r>
              <a:rPr lang="en-US" baseline="0"/>
              <a:t> (210.74)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59451342620634"/>
                  <c:y val="-6.351122776319627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27.733x</a:t>
                    </a:r>
                    <a:r>
                      <a:rPr lang="en-US" sz="1200" baseline="30000"/>
                      <a:t>0.2253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0.9986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1423'!$N$5:$N$14</c:f>
              <c:numCache>
                <c:formatCode>General</c:formatCode>
                <c:ptCount val="10"/>
                <c:pt idx="0">
                  <c:v>400</c:v>
                </c:pt>
                <c:pt idx="1">
                  <c:v>360</c:v>
                </c:pt>
                <c:pt idx="2">
                  <c:v>320</c:v>
                </c:pt>
                <c:pt idx="3">
                  <c:v>280</c:v>
                </c:pt>
                <c:pt idx="4">
                  <c:v>240</c:v>
                </c:pt>
                <c:pt idx="5">
                  <c:v>200</c:v>
                </c:pt>
                <c:pt idx="6">
                  <c:v>160</c:v>
                </c:pt>
                <c:pt idx="7">
                  <c:v>120</c:v>
                </c:pt>
                <c:pt idx="8">
                  <c:v>80</c:v>
                </c:pt>
                <c:pt idx="9">
                  <c:v>40</c:v>
                </c:pt>
              </c:numCache>
            </c:numRef>
          </c:xVal>
          <c:yVal>
            <c:numRef>
              <c:f>'Collected Data Site 1423'!$P$5:$P$14</c:f>
              <c:numCache>
                <c:formatCode>General</c:formatCode>
                <c:ptCount val="10"/>
                <c:pt idx="0">
                  <c:v>108.25</c:v>
                </c:pt>
                <c:pt idx="1">
                  <c:v>104.76</c:v>
                </c:pt>
                <c:pt idx="2">
                  <c:v>101.11</c:v>
                </c:pt>
                <c:pt idx="3">
                  <c:v>98.04</c:v>
                </c:pt>
                <c:pt idx="4">
                  <c:v>94.71</c:v>
                </c:pt>
                <c:pt idx="5">
                  <c:v>91.98</c:v>
                </c:pt>
                <c:pt idx="6">
                  <c:v>87.22</c:v>
                </c:pt>
                <c:pt idx="7">
                  <c:v>81.33</c:v>
                </c:pt>
                <c:pt idx="8">
                  <c:v>74.17</c:v>
                </c:pt>
                <c:pt idx="9">
                  <c:v>63.98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0-4C98-B3A6-D6D03C7F5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91608"/>
        <c:axId val="563791936"/>
      </c:scatterChart>
      <c:valAx>
        <c:axId val="5637916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91936"/>
        <c:crosses val="autoZero"/>
        <c:crossBetween val="midCat"/>
      </c:valAx>
      <c:valAx>
        <c:axId val="563791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9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15240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DA2F5-B851-4A1D-91DD-B9D17E8CC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8</xdr:col>
      <xdr:colOff>0</xdr:colOff>
      <xdr:row>13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DA027-CCF0-42CE-BD7A-2F0C5695F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12</xdr:col>
      <xdr:colOff>0</xdr:colOff>
      <xdr:row>13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C6AAB0-FE80-402F-ACFC-6B48BCFE0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4</xdr:col>
      <xdr:colOff>7620</xdr:colOff>
      <xdr:row>27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E9DC73-C94D-48A6-9DEF-13A7D2029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8</xdr:col>
      <xdr:colOff>15240</xdr:colOff>
      <xdr:row>27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9AAEF5-2D10-4AF6-8C87-DE8B9CB38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12</xdr:col>
      <xdr:colOff>0</xdr:colOff>
      <xdr:row>27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C992BE-B571-4F93-82B4-2215F3D70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13A8B-B323-43BC-B9BE-76D109AFB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8</xdr:col>
      <xdr:colOff>7620</xdr:colOff>
      <xdr:row>13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1BE5DF-B5AE-41E0-AFB8-E7C986403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12</xdr:col>
      <xdr:colOff>0</xdr:colOff>
      <xdr:row>13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CB0FB3-A869-4D6F-85CD-0EF2BF76E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4</xdr:col>
      <xdr:colOff>15240</xdr:colOff>
      <xdr:row>27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2C6BD2-08FB-48DC-810A-E8154BC45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8</xdr:col>
      <xdr:colOff>7620</xdr:colOff>
      <xdr:row>27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5431B4-109F-4B42-AF78-B072413D7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12</xdr:col>
      <xdr:colOff>7620</xdr:colOff>
      <xdr:row>27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E79513-CDC6-4113-BBBF-9ECCA4452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7620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08197-D89B-4958-AF17-926C0A317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8</xdr:col>
      <xdr:colOff>0</xdr:colOff>
      <xdr:row>13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19EE94-50BB-436B-B7DC-02B508DDC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12</xdr:col>
      <xdr:colOff>15240</xdr:colOff>
      <xdr:row>13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FE96AA-D049-43F0-A3B3-C7A3398A7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4</xdr:col>
      <xdr:colOff>0</xdr:colOff>
      <xdr:row>27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B9F6B7-E2F0-49C9-9B31-0B929C285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8</xdr:col>
      <xdr:colOff>7620</xdr:colOff>
      <xdr:row>27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D21F3E-BBE5-4CD7-AC77-22692474C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12</xdr:col>
      <xdr:colOff>15240</xdr:colOff>
      <xdr:row>27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75E4DD-9125-4D4E-886E-2D6DC8F11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982980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C4432-8C9B-4400-9D1A-7AFB0C9FF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8</xdr:col>
      <xdr:colOff>15240</xdr:colOff>
      <xdr:row>13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347750-73AC-4FB1-BB47-9FF3C5DA8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12</xdr:col>
      <xdr:colOff>7620</xdr:colOff>
      <xdr:row>13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9B0B5D-4499-4EDD-9BEC-888076C9F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4</xdr:col>
      <xdr:colOff>0</xdr:colOff>
      <xdr:row>27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243878-A700-4AE5-9272-DEA574D7E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8</xdr:col>
      <xdr:colOff>0</xdr:colOff>
      <xdr:row>27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986F60-C975-44B4-8363-000818FF3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12</xdr:col>
      <xdr:colOff>0</xdr:colOff>
      <xdr:row>27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DAF616-C1AB-45A6-9273-935F4F5D4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D67"/>
  <sheetViews>
    <sheetView workbookViewId="0">
      <selection activeCell="M15" sqref="M15"/>
    </sheetView>
  </sheetViews>
  <sheetFormatPr defaultColWidth="14.44140625" defaultRowHeight="15.75" customHeight="1" x14ac:dyDescent="0.25"/>
  <cols>
    <col min="2" max="2" width="22.5546875" bestFit="1" customWidth="1"/>
    <col min="3" max="3" width="10" bestFit="1" customWidth="1"/>
    <col min="4" max="5" width="9.109375" bestFit="1" customWidth="1"/>
    <col min="6" max="6" width="12.21875" bestFit="1" customWidth="1"/>
    <col min="8" max="8" width="22.5546875" bestFit="1" customWidth="1"/>
    <col min="9" max="9" width="10" bestFit="1" customWidth="1"/>
    <col min="10" max="11" width="9.109375" bestFit="1" customWidth="1"/>
    <col min="12" max="12" width="12.21875" bestFit="1" customWidth="1"/>
    <col min="14" max="14" width="22.5546875" bestFit="1" customWidth="1"/>
    <col min="15" max="15" width="10" bestFit="1" customWidth="1"/>
    <col min="16" max="17" width="9.109375" bestFit="1" customWidth="1"/>
    <col min="18" max="18" width="12.21875" bestFit="1" customWidth="1"/>
    <col min="20" max="20" width="21.44140625" customWidth="1"/>
    <col min="26" max="26" width="21.44140625" customWidth="1"/>
  </cols>
  <sheetData>
    <row r="1" spans="2:18" ht="13.2" x14ac:dyDescent="0.25">
      <c r="B1" s="1" t="s">
        <v>0</v>
      </c>
      <c r="C1" s="2">
        <v>1423</v>
      </c>
      <c r="D1" s="3"/>
      <c r="E1" s="3"/>
      <c r="F1" s="3"/>
      <c r="H1" s="1" t="s">
        <v>0</v>
      </c>
      <c r="I1" s="2">
        <v>1423</v>
      </c>
      <c r="J1" s="3"/>
      <c r="K1" s="3"/>
      <c r="L1" s="3"/>
      <c r="N1" s="1" t="s">
        <v>0</v>
      </c>
      <c r="O1" s="2">
        <v>1423</v>
      </c>
      <c r="P1" s="3"/>
      <c r="Q1" s="3"/>
      <c r="R1" s="3"/>
    </row>
    <row r="2" spans="2:18" ht="13.2" x14ac:dyDescent="0.25">
      <c r="B2" s="1" t="s">
        <v>1</v>
      </c>
      <c r="C2" s="2">
        <v>30.11</v>
      </c>
      <c r="D2" s="3"/>
      <c r="E2" s="3"/>
      <c r="F2" s="3"/>
      <c r="H2" s="1" t="s">
        <v>1</v>
      </c>
      <c r="I2" s="2">
        <v>148.03</v>
      </c>
      <c r="J2" s="3"/>
      <c r="K2" s="3"/>
      <c r="L2" s="3"/>
      <c r="N2" s="1" t="s">
        <v>1</v>
      </c>
      <c r="O2" s="2">
        <v>210.74</v>
      </c>
      <c r="P2" s="3"/>
      <c r="Q2" s="3"/>
      <c r="R2" s="3"/>
    </row>
    <row r="4" spans="2:18" ht="13.2" x14ac:dyDescent="0.25"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H4" s="1" t="s">
        <v>2</v>
      </c>
      <c r="I4" s="1" t="s">
        <v>3</v>
      </c>
      <c r="J4" s="1" t="s">
        <v>4</v>
      </c>
      <c r="K4" s="1" t="s">
        <v>5</v>
      </c>
      <c r="L4" s="1" t="s">
        <v>6</v>
      </c>
      <c r="N4" s="1" t="s">
        <v>2</v>
      </c>
      <c r="O4" s="1" t="s">
        <v>3</v>
      </c>
      <c r="P4" s="1" t="s">
        <v>4</v>
      </c>
      <c r="Q4" s="1" t="s">
        <v>5</v>
      </c>
      <c r="R4" s="1" t="s">
        <v>6</v>
      </c>
    </row>
    <row r="5" spans="2:18" ht="13.2" x14ac:dyDescent="0.25">
      <c r="B5" s="4">
        <v>2</v>
      </c>
      <c r="C5" s="4">
        <v>6.32</v>
      </c>
      <c r="D5" s="4">
        <v>52.88</v>
      </c>
      <c r="E5" s="4">
        <v>0.49</v>
      </c>
      <c r="F5" s="5">
        <f t="shared" ref="F5:F14" si="0">B5/C5</f>
        <v>0.31645569620253161</v>
      </c>
      <c r="H5" s="4">
        <v>1</v>
      </c>
      <c r="I5" s="4">
        <v>8.5399999999999991</v>
      </c>
      <c r="J5" s="4">
        <v>47.34</v>
      </c>
      <c r="K5" s="4">
        <v>0.57999999999999996</v>
      </c>
      <c r="L5" s="5">
        <f t="shared" ref="L5:L14" si="1">H5/I5</f>
        <v>0.117096018735363</v>
      </c>
      <c r="N5" s="4">
        <v>400</v>
      </c>
      <c r="O5" s="4">
        <v>155.62</v>
      </c>
      <c r="P5" s="4">
        <v>108.25</v>
      </c>
      <c r="Q5" s="4">
        <v>2.44</v>
      </c>
      <c r="R5" s="5">
        <f t="shared" ref="R5:R14" si="2">N5/O5</f>
        <v>2.5703637064644647</v>
      </c>
    </row>
    <row r="6" spans="2:18" ht="13.2" x14ac:dyDescent="0.25">
      <c r="B6" s="5">
        <f t="shared" ref="B6:B14" si="3">B5-$B$5/10</f>
        <v>1.8</v>
      </c>
      <c r="C6" s="4">
        <v>5.9</v>
      </c>
      <c r="D6" s="4">
        <v>52.23</v>
      </c>
      <c r="E6" s="4">
        <v>0.48</v>
      </c>
      <c r="F6" s="5">
        <f t="shared" si="0"/>
        <v>0.30508474576271183</v>
      </c>
      <c r="H6" s="5">
        <f t="shared" ref="H6:H14" si="4">H5-$H$5/10</f>
        <v>0.9</v>
      </c>
      <c r="I6" s="4">
        <v>6.14</v>
      </c>
      <c r="J6" s="4">
        <v>29.51</v>
      </c>
      <c r="K6" s="4">
        <v>0.52</v>
      </c>
      <c r="L6" s="5">
        <f t="shared" si="1"/>
        <v>0.1465798045602606</v>
      </c>
      <c r="N6" s="5">
        <f t="shared" ref="N6:N14" si="5">N5-$N$5/10</f>
        <v>360</v>
      </c>
      <c r="O6" s="4">
        <v>146.19</v>
      </c>
      <c r="P6" s="4">
        <v>104.76</v>
      </c>
      <c r="Q6" s="4">
        <v>2.36</v>
      </c>
      <c r="R6" s="5">
        <f t="shared" si="2"/>
        <v>2.4625487379437718</v>
      </c>
    </row>
    <row r="7" spans="2:18" ht="13.2" x14ac:dyDescent="0.25">
      <c r="B7" s="5">
        <f t="shared" si="3"/>
        <v>1.6</v>
      </c>
      <c r="C7" s="4">
        <v>5.45</v>
      </c>
      <c r="D7" s="4">
        <v>51.2</v>
      </c>
      <c r="E7" s="4">
        <v>0.47</v>
      </c>
      <c r="F7" s="5">
        <f t="shared" si="0"/>
        <v>0.29357798165137616</v>
      </c>
      <c r="H7" s="5">
        <f t="shared" si="4"/>
        <v>0.8</v>
      </c>
      <c r="I7" s="4">
        <v>5.6</v>
      </c>
      <c r="J7" s="4">
        <v>26.92</v>
      </c>
      <c r="K7" s="4">
        <v>0.5</v>
      </c>
      <c r="L7" s="5">
        <f t="shared" si="1"/>
        <v>0.14285714285714288</v>
      </c>
      <c r="N7" s="5">
        <f t="shared" si="5"/>
        <v>320</v>
      </c>
      <c r="O7" s="4">
        <v>134.97</v>
      </c>
      <c r="P7" s="4">
        <v>101.11</v>
      </c>
      <c r="Q7" s="4">
        <v>2.25</v>
      </c>
      <c r="R7" s="5">
        <f t="shared" si="2"/>
        <v>2.3708972364229086</v>
      </c>
    </row>
    <row r="8" spans="2:18" ht="13.2" x14ac:dyDescent="0.25">
      <c r="B8" s="5">
        <f t="shared" si="3"/>
        <v>1.4000000000000001</v>
      </c>
      <c r="C8" s="4">
        <v>4.99</v>
      </c>
      <c r="D8" s="4">
        <v>50.51</v>
      </c>
      <c r="E8" s="4">
        <v>0.47</v>
      </c>
      <c r="F8" s="5">
        <f t="shared" si="0"/>
        <v>0.28056112224448898</v>
      </c>
      <c r="H8" s="5">
        <f t="shared" si="4"/>
        <v>0.70000000000000007</v>
      </c>
      <c r="I8" s="4">
        <v>4.8899999999999997</v>
      </c>
      <c r="J8" s="4">
        <v>19.91</v>
      </c>
      <c r="K8" s="4">
        <v>0.48</v>
      </c>
      <c r="L8" s="5">
        <f t="shared" si="1"/>
        <v>0.14314928425357876</v>
      </c>
      <c r="N8" s="5">
        <f t="shared" si="5"/>
        <v>280</v>
      </c>
      <c r="O8" s="4">
        <v>123.85</v>
      </c>
      <c r="P8" s="4">
        <v>98.04</v>
      </c>
      <c r="Q8" s="4">
        <v>2.12</v>
      </c>
      <c r="R8" s="5">
        <f t="shared" si="2"/>
        <v>2.2607993540573275</v>
      </c>
    </row>
    <row r="9" spans="2:18" ht="13.2" x14ac:dyDescent="0.25">
      <c r="B9" s="5">
        <f t="shared" si="3"/>
        <v>1.2000000000000002</v>
      </c>
      <c r="C9" s="4">
        <v>4.3499999999999996</v>
      </c>
      <c r="D9" s="4">
        <v>45.17</v>
      </c>
      <c r="E9" s="4">
        <v>0.45</v>
      </c>
      <c r="F9" s="5">
        <f t="shared" si="0"/>
        <v>0.27586206896551729</v>
      </c>
      <c r="H9" s="5">
        <f t="shared" si="4"/>
        <v>0.60000000000000009</v>
      </c>
      <c r="I9" s="4">
        <v>4.37</v>
      </c>
      <c r="J9" s="4">
        <v>16.03</v>
      </c>
      <c r="K9" s="4">
        <v>0.46</v>
      </c>
      <c r="L9" s="5">
        <f t="shared" si="1"/>
        <v>0.13729977116704808</v>
      </c>
      <c r="N9" s="5">
        <f t="shared" si="5"/>
        <v>240</v>
      </c>
      <c r="O9" s="4">
        <v>113.99</v>
      </c>
      <c r="P9" s="4">
        <v>94.71</v>
      </c>
      <c r="Q9" s="4">
        <v>2.04</v>
      </c>
      <c r="R9" s="5">
        <f t="shared" si="2"/>
        <v>2.1054478463023072</v>
      </c>
    </row>
    <row r="10" spans="2:18" ht="13.2" x14ac:dyDescent="0.25">
      <c r="B10" s="5">
        <f t="shared" si="3"/>
        <v>1.0000000000000002</v>
      </c>
      <c r="C10" s="4">
        <v>3.6</v>
      </c>
      <c r="D10" s="4">
        <v>36.97</v>
      </c>
      <c r="E10" s="4">
        <v>0.43</v>
      </c>
      <c r="F10" s="5">
        <f t="shared" si="0"/>
        <v>0.27777777777777785</v>
      </c>
      <c r="H10" s="5">
        <f t="shared" si="4"/>
        <v>0.50000000000000011</v>
      </c>
      <c r="I10" s="4">
        <v>3.94</v>
      </c>
      <c r="J10" s="4">
        <v>14.48</v>
      </c>
      <c r="K10" s="4">
        <v>0.43</v>
      </c>
      <c r="L10" s="5">
        <f t="shared" si="1"/>
        <v>0.12690355329949241</v>
      </c>
      <c r="N10" s="5">
        <f t="shared" si="5"/>
        <v>200</v>
      </c>
      <c r="O10" s="4">
        <v>102.59</v>
      </c>
      <c r="P10" s="4">
        <v>91.98</v>
      </c>
      <c r="Q10" s="4">
        <v>1.92</v>
      </c>
      <c r="R10" s="5">
        <f t="shared" si="2"/>
        <v>1.9495077492933033</v>
      </c>
    </row>
    <row r="11" spans="2:18" ht="13.2" x14ac:dyDescent="0.25">
      <c r="B11" s="5">
        <f t="shared" si="3"/>
        <v>0.80000000000000027</v>
      </c>
      <c r="C11" s="4">
        <v>1.82</v>
      </c>
      <c r="D11" s="4">
        <v>9.58</v>
      </c>
      <c r="E11" s="4">
        <v>0.34</v>
      </c>
      <c r="F11" s="5">
        <f t="shared" si="0"/>
        <v>0.43956043956043966</v>
      </c>
      <c r="H11" s="5">
        <f t="shared" si="4"/>
        <v>0.40000000000000013</v>
      </c>
      <c r="I11" s="4">
        <v>3.5</v>
      </c>
      <c r="J11" s="4">
        <v>12.75</v>
      </c>
      <c r="K11" s="4">
        <v>0.4</v>
      </c>
      <c r="L11" s="5">
        <f t="shared" si="1"/>
        <v>0.11428571428571432</v>
      </c>
      <c r="N11" s="5">
        <f t="shared" si="5"/>
        <v>160</v>
      </c>
      <c r="O11" s="4">
        <v>90.44</v>
      </c>
      <c r="P11" s="4">
        <v>87.22</v>
      </c>
      <c r="Q11" s="4">
        <v>1.77</v>
      </c>
      <c r="R11" s="5">
        <f t="shared" si="2"/>
        <v>1.7691287041132242</v>
      </c>
    </row>
    <row r="12" spans="2:18" ht="13.2" x14ac:dyDescent="0.25">
      <c r="B12" s="5">
        <f t="shared" si="3"/>
        <v>0.60000000000000031</v>
      </c>
      <c r="C12" s="4">
        <v>1.47</v>
      </c>
      <c r="D12" s="4">
        <v>8.7100000000000009</v>
      </c>
      <c r="E12" s="4">
        <v>0.3</v>
      </c>
      <c r="F12" s="5">
        <f t="shared" si="0"/>
        <v>0.40816326530612268</v>
      </c>
      <c r="H12" s="5">
        <f t="shared" si="4"/>
        <v>0.30000000000000016</v>
      </c>
      <c r="I12" s="4">
        <v>3.08</v>
      </c>
      <c r="J12" s="4">
        <v>12.42</v>
      </c>
      <c r="K12" s="4">
        <v>0.36</v>
      </c>
      <c r="L12" s="5">
        <f t="shared" si="1"/>
        <v>9.7402597402597449E-2</v>
      </c>
      <c r="N12" s="5">
        <f t="shared" si="5"/>
        <v>120</v>
      </c>
      <c r="O12" s="4">
        <v>78.150000000000006</v>
      </c>
      <c r="P12" s="4">
        <v>81.33</v>
      </c>
      <c r="Q12" s="4">
        <v>1.64</v>
      </c>
      <c r="R12" s="5">
        <f t="shared" si="2"/>
        <v>1.5355086372360844</v>
      </c>
    </row>
    <row r="13" spans="2:18" ht="13.2" x14ac:dyDescent="0.25">
      <c r="B13" s="5">
        <f t="shared" si="3"/>
        <v>0.4000000000000003</v>
      </c>
      <c r="C13" s="4">
        <v>1.1000000000000001</v>
      </c>
      <c r="D13" s="4">
        <v>7.77</v>
      </c>
      <c r="E13" s="4">
        <v>0.26</v>
      </c>
      <c r="F13" s="5">
        <f t="shared" si="0"/>
        <v>0.36363636363636387</v>
      </c>
      <c r="H13" s="5">
        <f t="shared" si="4"/>
        <v>0.20000000000000015</v>
      </c>
      <c r="I13" s="4">
        <v>2.5499999999999998</v>
      </c>
      <c r="J13" s="4">
        <v>11.93</v>
      </c>
      <c r="K13" s="4">
        <v>0.32</v>
      </c>
      <c r="L13" s="5">
        <f t="shared" si="1"/>
        <v>7.8431372549019676E-2</v>
      </c>
      <c r="N13" s="5">
        <f t="shared" si="5"/>
        <v>80</v>
      </c>
      <c r="O13" s="4">
        <v>62.59</v>
      </c>
      <c r="P13" s="4">
        <v>74.17</v>
      </c>
      <c r="Q13" s="4">
        <v>1.43</v>
      </c>
      <c r="R13" s="5">
        <f t="shared" si="2"/>
        <v>1.2781594503914362</v>
      </c>
    </row>
    <row r="14" spans="2:18" ht="13.2" x14ac:dyDescent="0.25">
      <c r="B14" s="10">
        <f t="shared" si="3"/>
        <v>0.20000000000000029</v>
      </c>
      <c r="C14" s="4">
        <v>0.63</v>
      </c>
      <c r="D14" s="4">
        <v>5.51</v>
      </c>
      <c r="E14" s="4">
        <v>0.19</v>
      </c>
      <c r="F14" s="5">
        <f t="shared" si="0"/>
        <v>0.31746031746031794</v>
      </c>
      <c r="H14" s="5">
        <f t="shared" si="4"/>
        <v>0.10000000000000014</v>
      </c>
      <c r="I14" s="4">
        <v>1.84</v>
      </c>
      <c r="J14" s="4">
        <v>11.33</v>
      </c>
      <c r="K14" s="4">
        <v>0.26</v>
      </c>
      <c r="L14" s="5">
        <f t="shared" si="1"/>
        <v>5.4347826086956597E-2</v>
      </c>
      <c r="N14" s="5">
        <f t="shared" si="5"/>
        <v>40</v>
      </c>
      <c r="O14" s="4">
        <v>43.77</v>
      </c>
      <c r="P14" s="4">
        <v>63.98</v>
      </c>
      <c r="Q14" s="4">
        <v>1.1599999999999999</v>
      </c>
      <c r="R14" s="10">
        <f t="shared" si="2"/>
        <v>0.91386794608179112</v>
      </c>
    </row>
    <row r="15" spans="2:18" ht="13.2" x14ac:dyDescent="0.25">
      <c r="B15" s="11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1"/>
    </row>
    <row r="17" spans="2:30" ht="15.75" customHeight="1" x14ac:dyDescent="0.25">
      <c r="B17" s="1" t="s">
        <v>0</v>
      </c>
      <c r="C17" s="2">
        <v>1423</v>
      </c>
      <c r="D17" s="3"/>
      <c r="E17" s="3"/>
      <c r="F17" s="3"/>
      <c r="H17" s="1" t="s">
        <v>0</v>
      </c>
      <c r="I17" s="2">
        <v>1423</v>
      </c>
      <c r="J17" s="3"/>
      <c r="K17" s="3"/>
      <c r="L17" s="3"/>
      <c r="N17" s="1" t="s">
        <v>0</v>
      </c>
      <c r="O17" s="2">
        <v>1423</v>
      </c>
      <c r="P17" s="3"/>
      <c r="Q17" s="3"/>
      <c r="R17" s="3"/>
    </row>
    <row r="18" spans="2:30" ht="13.2" x14ac:dyDescent="0.25">
      <c r="B18" s="1" t="s">
        <v>1</v>
      </c>
      <c r="C18" s="2">
        <v>298.95</v>
      </c>
      <c r="D18" s="3"/>
      <c r="E18" s="3"/>
      <c r="F18" s="3"/>
      <c r="H18" s="1" t="s">
        <v>1</v>
      </c>
      <c r="I18" s="2">
        <v>362.9</v>
      </c>
      <c r="J18" s="3"/>
      <c r="K18" s="3"/>
      <c r="L18" s="3"/>
      <c r="N18" s="1" t="s">
        <v>1</v>
      </c>
      <c r="O18" s="2">
        <v>422.91</v>
      </c>
      <c r="P18" s="3"/>
      <c r="Q18" s="3"/>
      <c r="R18" s="3"/>
    </row>
    <row r="19" spans="2:30" ht="13.2" x14ac:dyDescent="0.25">
      <c r="T19" s="6"/>
      <c r="U19" s="6"/>
      <c r="V19" s="3"/>
      <c r="W19" s="3"/>
      <c r="X19" s="3"/>
      <c r="Z19" s="6"/>
      <c r="AA19" s="6"/>
      <c r="AB19" s="3"/>
      <c r="AC19" s="3"/>
      <c r="AD19" s="3"/>
    </row>
    <row r="20" spans="2:30" ht="13.2" x14ac:dyDescent="0.25"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H20" s="1" t="s">
        <v>2</v>
      </c>
      <c r="I20" s="1" t="s">
        <v>3</v>
      </c>
      <c r="J20" s="1" t="s">
        <v>4</v>
      </c>
      <c r="K20" s="1" t="s">
        <v>5</v>
      </c>
      <c r="L20" s="1" t="s">
        <v>6</v>
      </c>
      <c r="N20" s="1" t="s">
        <v>2</v>
      </c>
      <c r="O20" s="1" t="s">
        <v>3</v>
      </c>
      <c r="P20" s="1" t="s">
        <v>4</v>
      </c>
      <c r="Q20" s="1" t="s">
        <v>5</v>
      </c>
      <c r="R20" s="1" t="s">
        <v>6</v>
      </c>
      <c r="T20" s="6"/>
      <c r="U20" s="6"/>
      <c r="V20" s="3"/>
      <c r="W20" s="3"/>
      <c r="X20" s="3"/>
      <c r="Z20" s="6"/>
      <c r="AA20" s="6"/>
      <c r="AB20" s="3"/>
      <c r="AC20" s="3"/>
      <c r="AD20" s="3"/>
    </row>
    <row r="21" spans="2:30" ht="13.2" x14ac:dyDescent="0.25">
      <c r="B21" s="4">
        <v>800</v>
      </c>
      <c r="C21" s="4">
        <v>264.89</v>
      </c>
      <c r="D21" s="4">
        <v>161.46</v>
      </c>
      <c r="E21" s="4">
        <v>3.74</v>
      </c>
      <c r="F21" s="5">
        <f t="shared" ref="F21:F30" si="6">B21/C21</f>
        <v>3.020121559892786</v>
      </c>
      <c r="H21" s="4">
        <v>500</v>
      </c>
      <c r="I21" s="7">
        <v>352.69</v>
      </c>
      <c r="J21" s="7">
        <v>221.48</v>
      </c>
      <c r="K21" s="7">
        <v>3.64</v>
      </c>
      <c r="L21" s="5">
        <f t="shared" ref="L21:L30" si="7">H21/I21</f>
        <v>1.417675579120474</v>
      </c>
      <c r="N21" s="4">
        <v>500</v>
      </c>
      <c r="O21" s="4">
        <v>434.06</v>
      </c>
      <c r="P21" s="4">
        <v>244.45</v>
      </c>
      <c r="Q21" s="4">
        <v>3.43</v>
      </c>
      <c r="R21" s="5">
        <f t="shared" ref="R21:R30" si="8">N21/O21</f>
        <v>1.151914481868866</v>
      </c>
    </row>
    <row r="22" spans="2:30" ht="13.2" x14ac:dyDescent="0.25">
      <c r="B22" s="5">
        <f t="shared" ref="B22:B30" si="9">B21-$B$21/10</f>
        <v>720</v>
      </c>
      <c r="C22" s="4">
        <v>241.02</v>
      </c>
      <c r="D22" s="4">
        <v>151.63999999999999</v>
      </c>
      <c r="E22" s="4">
        <v>3.55</v>
      </c>
      <c r="F22" s="5">
        <f t="shared" si="6"/>
        <v>2.9873039581777445</v>
      </c>
      <c r="H22" s="5">
        <f t="shared" ref="H22:H30" si="10">H21-$H$21/10</f>
        <v>450</v>
      </c>
      <c r="I22" s="7">
        <v>323.23</v>
      </c>
      <c r="J22" s="7">
        <v>200.41</v>
      </c>
      <c r="K22" s="7">
        <v>3.48</v>
      </c>
      <c r="L22" s="5">
        <f t="shared" si="7"/>
        <v>1.3921975064195773</v>
      </c>
      <c r="N22" s="5">
        <f t="shared" ref="N22:N30" si="11">N21-$N$21/10</f>
        <v>450</v>
      </c>
      <c r="O22" s="4">
        <v>407.62</v>
      </c>
      <c r="P22" s="4">
        <v>237.86</v>
      </c>
      <c r="Q22" s="4">
        <v>3.35</v>
      </c>
      <c r="R22" s="5">
        <f t="shared" si="8"/>
        <v>1.1039693832491047</v>
      </c>
      <c r="T22" s="6"/>
      <c r="U22" s="6"/>
      <c r="V22" s="6"/>
      <c r="W22" s="6"/>
      <c r="X22" s="6"/>
      <c r="Z22" s="6"/>
      <c r="AA22" s="6"/>
      <c r="AB22" s="6"/>
      <c r="AC22" s="6"/>
      <c r="AD22" s="6"/>
    </row>
    <row r="23" spans="2:30" ht="13.2" x14ac:dyDescent="0.25">
      <c r="B23" s="5">
        <f t="shared" si="9"/>
        <v>640</v>
      </c>
      <c r="C23" s="4">
        <v>218.11</v>
      </c>
      <c r="D23" s="4">
        <v>140.72999999999999</v>
      </c>
      <c r="E23" s="4">
        <v>3.47</v>
      </c>
      <c r="F23" s="5">
        <f t="shared" si="6"/>
        <v>2.9342992068222453</v>
      </c>
      <c r="H23" s="5">
        <f t="shared" si="10"/>
        <v>400</v>
      </c>
      <c r="I23" s="7">
        <v>292.05</v>
      </c>
      <c r="J23" s="7">
        <v>184.11</v>
      </c>
      <c r="K23" s="7">
        <v>3.31</v>
      </c>
      <c r="L23" s="5">
        <f t="shared" si="7"/>
        <v>1.369628488272556</v>
      </c>
      <c r="N23" s="5">
        <f t="shared" si="11"/>
        <v>400</v>
      </c>
      <c r="O23" s="4">
        <v>381.6</v>
      </c>
      <c r="P23" s="4">
        <v>230.98</v>
      </c>
      <c r="Q23" s="4">
        <v>3.23</v>
      </c>
      <c r="R23" s="5">
        <f t="shared" si="8"/>
        <v>1.0482180293501047</v>
      </c>
      <c r="T23" s="8"/>
      <c r="Z23" s="8"/>
    </row>
    <row r="24" spans="2:30" ht="13.2" x14ac:dyDescent="0.25">
      <c r="B24" s="5">
        <f t="shared" si="9"/>
        <v>560</v>
      </c>
      <c r="C24" s="4">
        <v>195.5</v>
      </c>
      <c r="D24" s="4">
        <v>132.25</v>
      </c>
      <c r="E24" s="4">
        <v>3.24</v>
      </c>
      <c r="F24" s="5">
        <f t="shared" si="6"/>
        <v>2.8644501278772379</v>
      </c>
      <c r="H24" s="5">
        <f t="shared" si="10"/>
        <v>350</v>
      </c>
      <c r="I24" s="4">
        <v>187.37</v>
      </c>
      <c r="J24" s="4">
        <v>138.32</v>
      </c>
      <c r="K24" s="4">
        <v>2.66</v>
      </c>
      <c r="L24" s="5">
        <f t="shared" si="7"/>
        <v>1.8679617868388749</v>
      </c>
      <c r="N24" s="5">
        <f t="shared" si="11"/>
        <v>350</v>
      </c>
      <c r="O24" s="4">
        <v>349</v>
      </c>
      <c r="P24" s="4">
        <v>223.82</v>
      </c>
      <c r="Q24" s="4">
        <v>3.08</v>
      </c>
      <c r="R24" s="5">
        <f t="shared" si="8"/>
        <v>1.002865329512894</v>
      </c>
    </row>
    <row r="25" spans="2:30" ht="13.2" x14ac:dyDescent="0.25">
      <c r="B25" s="5">
        <f t="shared" si="9"/>
        <v>480</v>
      </c>
      <c r="C25" s="4">
        <v>173.98</v>
      </c>
      <c r="D25" s="4">
        <v>122.57</v>
      </c>
      <c r="E25" s="4">
        <v>3.07</v>
      </c>
      <c r="F25" s="5">
        <f t="shared" si="6"/>
        <v>2.758937808943557</v>
      </c>
      <c r="H25" s="5">
        <f t="shared" si="10"/>
        <v>300</v>
      </c>
      <c r="I25" s="4">
        <v>169.93</v>
      </c>
      <c r="J25" s="4">
        <v>125.65</v>
      </c>
      <c r="K25" s="4">
        <v>2.5499999999999998</v>
      </c>
      <c r="L25" s="5">
        <f t="shared" si="7"/>
        <v>1.7654328252809981</v>
      </c>
      <c r="N25" s="5">
        <f t="shared" si="11"/>
        <v>300</v>
      </c>
      <c r="O25" s="4">
        <v>317</v>
      </c>
      <c r="P25" s="4">
        <v>217.91</v>
      </c>
      <c r="Q25" s="4">
        <v>2.92</v>
      </c>
      <c r="R25" s="5">
        <f t="shared" si="8"/>
        <v>0.94637223974763407</v>
      </c>
    </row>
    <row r="26" spans="2:30" ht="13.2" x14ac:dyDescent="0.25">
      <c r="B26" s="5">
        <f t="shared" si="9"/>
        <v>400</v>
      </c>
      <c r="C26" s="4">
        <v>149.80000000000001</v>
      </c>
      <c r="D26" s="4">
        <v>109.03</v>
      </c>
      <c r="E26" s="4">
        <v>2.87</v>
      </c>
      <c r="F26" s="5">
        <f t="shared" si="6"/>
        <v>2.6702269692923895</v>
      </c>
      <c r="H26" s="5">
        <f t="shared" si="10"/>
        <v>250</v>
      </c>
      <c r="I26" s="4">
        <v>151.16999999999999</v>
      </c>
      <c r="J26" s="4">
        <v>120.17</v>
      </c>
      <c r="K26" s="4">
        <v>2.38</v>
      </c>
      <c r="L26" s="5">
        <f t="shared" si="7"/>
        <v>1.6537672818680957</v>
      </c>
      <c r="N26" s="5">
        <f t="shared" si="11"/>
        <v>250</v>
      </c>
      <c r="O26" s="4">
        <v>282.32</v>
      </c>
      <c r="P26" s="4">
        <v>197.53</v>
      </c>
      <c r="Q26" s="4">
        <v>2.77</v>
      </c>
      <c r="R26" s="5">
        <f t="shared" si="8"/>
        <v>0.88551997733068866</v>
      </c>
    </row>
    <row r="27" spans="2:30" ht="13.2" x14ac:dyDescent="0.25">
      <c r="B27" s="5">
        <f t="shared" si="9"/>
        <v>320</v>
      </c>
      <c r="C27" s="4">
        <v>126.43</v>
      </c>
      <c r="D27" s="4">
        <v>97.48</v>
      </c>
      <c r="E27" s="4">
        <v>2.64</v>
      </c>
      <c r="F27" s="5">
        <f t="shared" si="6"/>
        <v>2.5310448469508819</v>
      </c>
      <c r="H27" s="5">
        <f t="shared" si="10"/>
        <v>200</v>
      </c>
      <c r="I27" s="4">
        <v>129.46</v>
      </c>
      <c r="J27" s="4">
        <v>117.65</v>
      </c>
      <c r="K27" s="4">
        <v>2.2000000000000002</v>
      </c>
      <c r="L27" s="5">
        <f t="shared" si="7"/>
        <v>1.5448787270199289</v>
      </c>
      <c r="N27" s="5">
        <f t="shared" si="11"/>
        <v>200</v>
      </c>
      <c r="O27" s="4">
        <v>248.39</v>
      </c>
      <c r="P27" s="4">
        <v>189.64</v>
      </c>
      <c r="Q27" s="4">
        <v>2.57</v>
      </c>
      <c r="R27" s="5">
        <f t="shared" si="8"/>
        <v>0.80518539393695399</v>
      </c>
    </row>
    <row r="28" spans="2:30" ht="13.2" x14ac:dyDescent="0.25">
      <c r="B28" s="5">
        <f t="shared" si="9"/>
        <v>240</v>
      </c>
      <c r="C28" s="4">
        <v>103.22</v>
      </c>
      <c r="D28" s="4">
        <v>83.32</v>
      </c>
      <c r="E28" s="4">
        <v>2.38</v>
      </c>
      <c r="F28" s="5">
        <f t="shared" si="6"/>
        <v>2.3251307886068591</v>
      </c>
      <c r="H28" s="5">
        <f t="shared" si="10"/>
        <v>150</v>
      </c>
      <c r="I28" s="4">
        <v>107.09</v>
      </c>
      <c r="J28" s="4">
        <v>107.12</v>
      </c>
      <c r="K28" s="4">
        <v>2.02</v>
      </c>
      <c r="L28" s="5">
        <f t="shared" si="7"/>
        <v>1.4006910075637313</v>
      </c>
      <c r="N28" s="5">
        <f t="shared" si="11"/>
        <v>150</v>
      </c>
      <c r="O28" s="4">
        <v>212.38</v>
      </c>
      <c r="P28" s="4">
        <v>166.9</v>
      </c>
      <c r="Q28" s="4">
        <v>2.39</v>
      </c>
      <c r="R28" s="5">
        <f t="shared" si="8"/>
        <v>0.70628119408607215</v>
      </c>
    </row>
    <row r="29" spans="2:30" ht="13.2" x14ac:dyDescent="0.25">
      <c r="B29" s="5">
        <f t="shared" si="9"/>
        <v>160</v>
      </c>
      <c r="C29" s="4">
        <v>81.02</v>
      </c>
      <c r="D29" s="4">
        <v>73.31</v>
      </c>
      <c r="E29" s="4">
        <v>2.1</v>
      </c>
      <c r="F29" s="5">
        <f t="shared" si="6"/>
        <v>1.9748210318439892</v>
      </c>
      <c r="H29" s="5">
        <f t="shared" si="10"/>
        <v>100</v>
      </c>
      <c r="I29" s="4">
        <v>83.05</v>
      </c>
      <c r="J29" s="4">
        <v>92.43</v>
      </c>
      <c r="K29" s="4">
        <v>1.78</v>
      </c>
      <c r="L29" s="5">
        <f t="shared" si="7"/>
        <v>1.2040939193257074</v>
      </c>
      <c r="N29" s="5">
        <f t="shared" si="11"/>
        <v>100</v>
      </c>
      <c r="O29" s="4">
        <v>171.45</v>
      </c>
      <c r="P29" s="4">
        <v>145.81</v>
      </c>
      <c r="Q29" s="4">
        <v>2.13</v>
      </c>
      <c r="R29" s="5">
        <f t="shared" si="8"/>
        <v>0.58326042578011084</v>
      </c>
    </row>
    <row r="30" spans="2:30" ht="13.2" x14ac:dyDescent="0.25">
      <c r="B30" s="10">
        <f t="shared" si="9"/>
        <v>80</v>
      </c>
      <c r="C30" s="12">
        <v>53.51</v>
      </c>
      <c r="D30" s="12">
        <v>60.26</v>
      </c>
      <c r="E30" s="12">
        <v>1.68</v>
      </c>
      <c r="F30" s="10">
        <f t="shared" si="6"/>
        <v>1.4950476546439919</v>
      </c>
      <c r="H30" s="10">
        <f t="shared" si="10"/>
        <v>50</v>
      </c>
      <c r="I30" s="12">
        <v>54.46</v>
      </c>
      <c r="J30" s="12">
        <v>69.959999999999994</v>
      </c>
      <c r="K30" s="12">
        <v>1.43</v>
      </c>
      <c r="L30" s="10">
        <f t="shared" si="7"/>
        <v>0.91810503121557108</v>
      </c>
      <c r="N30" s="10">
        <f t="shared" si="11"/>
        <v>50</v>
      </c>
      <c r="O30" s="12">
        <v>122.95</v>
      </c>
      <c r="P30" s="12">
        <v>116.3</v>
      </c>
      <c r="Q30" s="12">
        <v>1.77</v>
      </c>
      <c r="R30" s="10">
        <f t="shared" si="8"/>
        <v>0.40666937779585194</v>
      </c>
    </row>
    <row r="31" spans="2:30" ht="13.2" x14ac:dyDescent="0.25">
      <c r="B31" s="11"/>
      <c r="C31" s="11"/>
      <c r="D31" s="11"/>
      <c r="E31" s="11"/>
      <c r="F31" s="11"/>
      <c r="G31" s="9"/>
      <c r="H31" s="11"/>
      <c r="I31" s="11"/>
      <c r="J31" s="11"/>
      <c r="K31" s="11"/>
      <c r="L31" s="11"/>
      <c r="M31" s="9"/>
      <c r="N31" s="11"/>
      <c r="O31" s="11"/>
      <c r="P31" s="11"/>
      <c r="Q31" s="11"/>
      <c r="R31" s="11"/>
    </row>
    <row r="33" spans="2:30" ht="13.2" x14ac:dyDescent="0.25">
      <c r="H33" s="8"/>
      <c r="I33" s="8"/>
      <c r="J33" s="8"/>
      <c r="K33" s="8"/>
      <c r="L33" s="8"/>
      <c r="N33" s="8"/>
      <c r="O33" s="8"/>
      <c r="P33" s="8"/>
      <c r="Q33" s="8"/>
      <c r="R33" s="8"/>
      <c r="T33" s="8"/>
      <c r="U33" s="8"/>
      <c r="V33" s="8"/>
      <c r="W33" s="8"/>
      <c r="X33" s="8"/>
      <c r="Z33" s="8"/>
      <c r="AA33" s="8"/>
      <c r="AB33" s="8"/>
      <c r="AC33" s="8"/>
      <c r="AD33" s="8"/>
    </row>
    <row r="36" spans="2:30" ht="13.2" x14ac:dyDescent="0.25">
      <c r="B36" s="6"/>
      <c r="C36" s="6"/>
      <c r="D36" s="3"/>
      <c r="E36" s="3"/>
      <c r="F36" s="3"/>
      <c r="H36" s="6"/>
      <c r="I36" s="6"/>
      <c r="J36" s="3"/>
      <c r="K36" s="3"/>
      <c r="L36" s="3"/>
      <c r="N36" s="6"/>
      <c r="O36" s="6"/>
      <c r="P36" s="3"/>
      <c r="Q36" s="3"/>
      <c r="R36" s="3"/>
      <c r="T36" s="6"/>
      <c r="U36" s="6"/>
      <c r="V36" s="3"/>
      <c r="W36" s="3"/>
      <c r="X36" s="3"/>
      <c r="Z36" s="6"/>
      <c r="AA36" s="6"/>
      <c r="AB36" s="3"/>
      <c r="AC36" s="3"/>
      <c r="AD36" s="3"/>
    </row>
    <row r="37" spans="2:30" ht="13.2" x14ac:dyDescent="0.25">
      <c r="B37" s="6"/>
      <c r="C37" s="6"/>
      <c r="D37" s="3"/>
      <c r="E37" s="3"/>
      <c r="F37" s="3"/>
      <c r="H37" s="6"/>
      <c r="I37" s="6"/>
      <c r="J37" s="3"/>
      <c r="K37" s="3"/>
      <c r="L37" s="3"/>
      <c r="N37" s="6"/>
      <c r="O37" s="6"/>
      <c r="P37" s="3"/>
      <c r="Q37" s="3"/>
      <c r="R37" s="3"/>
      <c r="T37" s="6"/>
      <c r="U37" s="6"/>
      <c r="V37" s="3"/>
      <c r="W37" s="3"/>
      <c r="X37" s="3"/>
      <c r="Z37" s="6"/>
      <c r="AA37" s="6"/>
      <c r="AB37" s="3"/>
      <c r="AC37" s="3"/>
      <c r="AD37" s="3"/>
    </row>
    <row r="39" spans="2:30" ht="13.2" x14ac:dyDescent="0.25">
      <c r="B39" s="6"/>
      <c r="C39" s="6"/>
      <c r="D39" s="6"/>
      <c r="E39" s="6"/>
      <c r="F39" s="6"/>
      <c r="H39" s="6"/>
      <c r="I39" s="6"/>
      <c r="J39" s="6"/>
      <c r="K39" s="6"/>
      <c r="L39" s="6"/>
      <c r="N39" s="6"/>
      <c r="O39" s="6"/>
      <c r="P39" s="6"/>
      <c r="Q39" s="6"/>
      <c r="R39" s="6"/>
      <c r="T39" s="6"/>
      <c r="U39" s="6"/>
      <c r="V39" s="6"/>
      <c r="W39" s="6"/>
      <c r="X39" s="6"/>
      <c r="Z39" s="6"/>
      <c r="AA39" s="6"/>
      <c r="AB39" s="6"/>
      <c r="AC39" s="6"/>
      <c r="AD39" s="6"/>
    </row>
    <row r="40" spans="2:30" ht="13.2" x14ac:dyDescent="0.25">
      <c r="B40" s="8"/>
      <c r="H40" s="8"/>
      <c r="N40" s="8"/>
      <c r="T40" s="8"/>
      <c r="Z40" s="8"/>
    </row>
    <row r="50" spans="2:30" ht="13.2" x14ac:dyDescent="0.25">
      <c r="B50" s="8"/>
      <c r="C50" s="8"/>
      <c r="D50" s="8"/>
      <c r="E50" s="8"/>
      <c r="F50" s="8"/>
      <c r="H50" s="8"/>
      <c r="I50" s="8"/>
      <c r="J50" s="8"/>
      <c r="K50" s="8"/>
      <c r="L50" s="8"/>
      <c r="N50" s="8"/>
      <c r="O50" s="8"/>
      <c r="P50" s="8"/>
      <c r="Q50" s="8"/>
      <c r="R50" s="8"/>
      <c r="T50" s="8"/>
      <c r="U50" s="8"/>
      <c r="V50" s="8"/>
      <c r="W50" s="8"/>
      <c r="X50" s="8"/>
      <c r="Z50" s="8"/>
      <c r="AA50" s="8"/>
      <c r="AB50" s="8"/>
      <c r="AC50" s="8"/>
      <c r="AD50" s="8"/>
    </row>
    <row r="53" spans="2:30" ht="13.2" x14ac:dyDescent="0.25">
      <c r="B53" s="6"/>
      <c r="C53" s="6"/>
      <c r="D53" s="3"/>
      <c r="E53" s="3"/>
      <c r="F53" s="3"/>
      <c r="H53" s="6"/>
      <c r="I53" s="6"/>
      <c r="J53" s="3"/>
      <c r="K53" s="3"/>
      <c r="L53" s="3"/>
    </row>
    <row r="54" spans="2:30" ht="13.2" x14ac:dyDescent="0.25">
      <c r="B54" s="6"/>
      <c r="C54" s="6"/>
      <c r="D54" s="3"/>
      <c r="E54" s="3"/>
      <c r="F54" s="3"/>
      <c r="H54" s="6"/>
      <c r="I54" s="6"/>
      <c r="J54" s="3"/>
      <c r="K54" s="3"/>
      <c r="L54" s="3"/>
    </row>
    <row r="56" spans="2:30" ht="13.2" x14ac:dyDescent="0.25">
      <c r="B56" s="6"/>
      <c r="C56" s="6"/>
      <c r="D56" s="6"/>
      <c r="E56" s="6"/>
      <c r="F56" s="6"/>
      <c r="H56" s="6"/>
      <c r="I56" s="6"/>
      <c r="J56" s="6"/>
      <c r="K56" s="6"/>
      <c r="L56" s="6"/>
    </row>
    <row r="57" spans="2:30" ht="13.2" x14ac:dyDescent="0.25">
      <c r="B57" s="8"/>
      <c r="H57" s="8"/>
    </row>
    <row r="58" spans="2:30" ht="13.2" x14ac:dyDescent="0.25">
      <c r="H58" s="8"/>
    </row>
    <row r="59" spans="2:30" ht="13.2" x14ac:dyDescent="0.25">
      <c r="H59" s="8"/>
    </row>
    <row r="60" spans="2:30" ht="13.2" x14ac:dyDescent="0.25">
      <c r="H60" s="8"/>
    </row>
    <row r="61" spans="2:30" ht="13.2" x14ac:dyDescent="0.25">
      <c r="H61" s="8"/>
    </row>
    <row r="62" spans="2:30" ht="13.2" x14ac:dyDescent="0.25">
      <c r="H62" s="8"/>
    </row>
    <row r="63" spans="2:30" ht="13.2" x14ac:dyDescent="0.25">
      <c r="H63" s="8"/>
    </row>
    <row r="64" spans="2:30" ht="13.2" x14ac:dyDescent="0.25">
      <c r="H64" s="8"/>
    </row>
    <row r="65" spans="2:12" ht="13.2" x14ac:dyDescent="0.25">
      <c r="H65" s="8"/>
    </row>
    <row r="66" spans="2:12" ht="13.2" x14ac:dyDescent="0.25">
      <c r="H66" s="8"/>
    </row>
    <row r="67" spans="2:12" ht="13.2" x14ac:dyDescent="0.25">
      <c r="B67" s="8"/>
      <c r="C67" s="8"/>
      <c r="D67" s="8"/>
      <c r="E67" s="8"/>
      <c r="F67" s="8"/>
      <c r="H67" s="8"/>
      <c r="I67" s="8"/>
      <c r="J67" s="8"/>
      <c r="K67" s="8"/>
      <c r="L6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topLeftCell="A13" workbookViewId="0">
      <selection activeCell="M14" sqref="M14"/>
    </sheetView>
  </sheetViews>
  <sheetFormatPr defaultColWidth="14.44140625" defaultRowHeight="15.75" customHeight="1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>
      <selection activeCell="M15" sqref="M15"/>
    </sheetView>
  </sheetViews>
  <sheetFormatPr defaultColWidth="14.44140625" defaultRowHeight="15.75" customHeight="1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>
      <selection activeCell="M11" sqref="M11"/>
    </sheetView>
  </sheetViews>
  <sheetFormatPr defaultColWidth="14.44140625" defaultRowHeight="15.75" customHeight="1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tabSelected="1" workbookViewId="0">
      <selection activeCell="M16" sqref="M16"/>
    </sheetView>
  </sheetViews>
  <sheetFormatPr defaultColWidth="14.44140625" defaultRowHeight="15.75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Collected Data Site 1423</vt:lpstr>
      <vt:lpstr>Discharge vs Depth</vt:lpstr>
      <vt:lpstr>Discharge vs Width</vt:lpstr>
      <vt:lpstr>Discharge vs Area</vt:lpstr>
      <vt:lpstr>Discharge vs 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Fahmidah Ashraf</dc:creator>
  <cp:lastModifiedBy>Ruma</cp:lastModifiedBy>
  <dcterms:created xsi:type="dcterms:W3CDTF">2021-07-16T23:17:37Z</dcterms:created>
  <dcterms:modified xsi:type="dcterms:W3CDTF">2021-07-16T23:17:37Z</dcterms:modified>
</cp:coreProperties>
</file>