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JOURNAL\Power\"/>
    </mc:Choice>
  </mc:AlternateContent>
  <bookViews>
    <workbookView xWindow="0" yWindow="0" windowWidth="23040" windowHeight="8760" firstSheet="1" activeTab="4"/>
  </bookViews>
  <sheets>
    <sheet name="Site 395 - Initial Data" sheetId="1" r:id="rId1"/>
    <sheet name="Discharge vs Area" sheetId="2" r:id="rId2"/>
    <sheet name="Discharge vs Width" sheetId="3" r:id="rId3"/>
    <sheet name="Discharge vs Depth" sheetId="4" r:id="rId4"/>
    <sheet name="Discharge vs Velocity" sheetId="5" r:id="rId5"/>
  </sheets>
  <calcPr calcId="162913"/>
  <extLst>
    <ext uri="GoogleSheetsCustomDataVersion1">
      <go:sheetsCustomData xmlns:go="http://customooxmlschemas.google.com/" r:id="rId9" roundtripDataSignature="AMtx7mi6oqUe0HYPxGUlWu7GfXBpO9VtpQ=="/>
    </ext>
  </extLst>
</workbook>
</file>

<file path=xl/calcChain.xml><?xml version="1.0" encoding="utf-8"?>
<calcChain xmlns="http://schemas.openxmlformats.org/spreadsheetml/2006/main">
  <c r="Z109" i="1" l="1"/>
  <c r="W34" i="1"/>
  <c r="P34" i="1"/>
  <c r="I34" i="1"/>
  <c r="W33" i="1"/>
  <c r="P33" i="1"/>
  <c r="I33" i="1"/>
  <c r="W32" i="1"/>
  <c r="P32" i="1"/>
  <c r="I32" i="1"/>
  <c r="W31" i="1"/>
  <c r="P31" i="1"/>
  <c r="I31" i="1"/>
  <c r="W30" i="1"/>
  <c r="P30" i="1"/>
  <c r="I30" i="1"/>
  <c r="W29" i="1"/>
  <c r="P29" i="1"/>
  <c r="I29" i="1"/>
  <c r="W28" i="1"/>
  <c r="P28" i="1"/>
  <c r="I28" i="1"/>
  <c r="W27" i="1"/>
  <c r="P27" i="1"/>
  <c r="I27" i="1"/>
  <c r="W26" i="1"/>
  <c r="P26" i="1"/>
  <c r="I26" i="1"/>
  <c r="W25" i="1"/>
  <c r="P25" i="1"/>
  <c r="I25" i="1"/>
  <c r="AD18" i="1"/>
  <c r="W18" i="1"/>
  <c r="P18" i="1"/>
  <c r="I18" i="1"/>
  <c r="AD17" i="1"/>
  <c r="W17" i="1"/>
  <c r="P17" i="1"/>
  <c r="I17" i="1"/>
  <c r="AD16" i="1"/>
  <c r="W16" i="1"/>
  <c r="P16" i="1"/>
  <c r="I16" i="1"/>
  <c r="AD15" i="1"/>
  <c r="W15" i="1"/>
  <c r="P15" i="1"/>
  <c r="I15" i="1"/>
  <c r="AD14" i="1"/>
  <c r="W14" i="1"/>
  <c r="P14" i="1"/>
  <c r="I14" i="1"/>
  <c r="AD13" i="1"/>
  <c r="W13" i="1"/>
  <c r="P13" i="1"/>
  <c r="I13" i="1"/>
  <c r="AD12" i="1"/>
  <c r="W12" i="1"/>
  <c r="P12" i="1"/>
  <c r="I12" i="1"/>
  <c r="AD11" i="1"/>
  <c r="W11" i="1"/>
  <c r="P11" i="1"/>
  <c r="I11" i="1"/>
  <c r="AD10" i="1"/>
  <c r="W10" i="1"/>
  <c r="P10" i="1"/>
  <c r="I10" i="1"/>
  <c r="AD9" i="1"/>
  <c r="W9" i="1"/>
  <c r="P9" i="1"/>
  <c r="I9" i="1"/>
</calcChain>
</file>

<file path=xl/sharedStrings.xml><?xml version="1.0" encoding="utf-8"?>
<sst xmlns="http://schemas.openxmlformats.org/spreadsheetml/2006/main" count="56" uniqueCount="14">
  <si>
    <t>SITE 395 - MONOCACY RIVER</t>
  </si>
  <si>
    <t>Flow</t>
  </si>
  <si>
    <t>Site</t>
  </si>
  <si>
    <t>Cross Sections</t>
  </si>
  <si>
    <t>Q</t>
  </si>
  <si>
    <t>Cross Section</t>
  </si>
  <si>
    <t>Stream Discharge (m^3/s)</t>
  </si>
  <si>
    <t>Area (m^2)</t>
  </si>
  <si>
    <t>Width (m)</t>
  </si>
  <si>
    <t>Depth (m)</t>
  </si>
  <si>
    <t>Velocity (m/s)</t>
  </si>
  <si>
    <t>H*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</si>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</sst>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Arial"/>
    </font>
    <font>
      <sz val="11"/>
      <color rgb="FFFF0000"/>
      <name val="Arial"/>
    </font>
    <font>
      <sz val="11"/>
      <color rgb="FFFF0000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/>
    <xf numFmtId="0" fontId="3" fillId="0" borderId="0" xfId="0" applyFont="1"/>
    <xf numFmtId="0" fontId="2" fillId="3" borderId="0" xfId="0" applyFont="1" applyFill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0" fontId="2" fillId="3" borderId="3" xfId="0" applyFont="1" applyFill="1" applyBorder="1"/>
    <xf numFmtId="0" fontId="2" fillId="4" borderId="1" xfId="0" applyFont="1" applyFill="1" applyBorder="1" applyAlignment="1">
      <alignment horizontal="right" wrapText="1"/>
    </xf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4" fillId="0" borderId="0" xfId="0" applyFont="1" applyAlignment="1"/>
    <xf numFmtId="0" fontId="5" fillId="3" borderId="0" xfId="0" applyFont="1" applyFill="1" applyAlignme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6" fillId="0" borderId="0" xfId="0" applyFont="1"/>
    <xf numFmtId="0" fontId="2" fillId="0" borderId="10" xfId="0" applyFont="1" applyBorder="1"/>
    <xf numFmtId="0" fontId="7" fillId="0" borderId="0" xfId="0" applyFont="1"/>
    <xf numFmtId="0" fontId="2" fillId="4" borderId="1" xfId="0" applyFont="1" applyFill="1" applyBorder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(198.5)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5.4586911204000735E-2"/>
                  <c:y val="-7.0782523865932687E-2"/>
                </c:manualLayout>
              </c:layout>
              <c:numFmt formatCode="General" sourceLinked="0"/>
            </c:trendlineLbl>
          </c:trendline>
          <c:xVal>
            <c:numRef>
              <c:f>'Site 395 - Initial Data'!$E$9:$E$18</c:f>
              <c:numCache>
                <c:formatCode>General</c:formatCode>
                <c:ptCount val="10"/>
                <c:pt idx="0">
                  <c:v>150</c:v>
                </c:pt>
                <c:pt idx="1">
                  <c:v>135</c:v>
                </c:pt>
                <c:pt idx="2">
                  <c:v>120</c:v>
                </c:pt>
                <c:pt idx="3">
                  <c:v>105</c:v>
                </c:pt>
                <c:pt idx="4">
                  <c:v>90</c:v>
                </c:pt>
                <c:pt idx="5">
                  <c:v>75</c:v>
                </c:pt>
                <c:pt idx="6">
                  <c:v>60</c:v>
                </c:pt>
                <c:pt idx="7">
                  <c:v>45</c:v>
                </c:pt>
                <c:pt idx="8">
                  <c:v>30</c:v>
                </c:pt>
                <c:pt idx="9">
                  <c:v>15</c:v>
                </c:pt>
              </c:numCache>
            </c:numRef>
          </c:xVal>
          <c:yVal>
            <c:numRef>
              <c:f>'Site 395 - Initial Data'!$F$9:$F$18</c:f>
              <c:numCache>
                <c:formatCode>General</c:formatCode>
                <c:ptCount val="10"/>
                <c:pt idx="0">
                  <c:v>162.84</c:v>
                </c:pt>
                <c:pt idx="1">
                  <c:v>152.82</c:v>
                </c:pt>
                <c:pt idx="2">
                  <c:v>138.82</c:v>
                </c:pt>
                <c:pt idx="3">
                  <c:v>125.92</c:v>
                </c:pt>
                <c:pt idx="4">
                  <c:v>111.52</c:v>
                </c:pt>
                <c:pt idx="5">
                  <c:v>99.12</c:v>
                </c:pt>
                <c:pt idx="6">
                  <c:v>85.73</c:v>
                </c:pt>
                <c:pt idx="7">
                  <c:v>70.459999999999994</c:v>
                </c:pt>
                <c:pt idx="8">
                  <c:v>54.48</c:v>
                </c:pt>
                <c:pt idx="9">
                  <c:v>33.33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E4-4BB3-8B9E-4A4CFB09A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466530"/>
        <c:axId val="1109701892"/>
      </c:scatterChart>
      <c:valAx>
        <c:axId val="90446653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9701892"/>
        <c:crosses val="autoZero"/>
        <c:crossBetween val="midCat"/>
      </c:valAx>
      <c:valAx>
        <c:axId val="110970189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446653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(591.69)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0604448847364795"/>
                  <c:y val="9.886524822695035E-2"/>
                </c:manualLayout>
              </c:layout>
              <c:numFmt formatCode="General" sourceLinked="0"/>
            </c:trendlineLbl>
          </c:trendline>
          <c:xVal>
            <c:numRef>
              <c:f>'Site 395 - Initial Data'!$S$9:$S$18</c:f>
              <c:numCache>
                <c:formatCode>General</c:formatCode>
                <c:ptCount val="10"/>
                <c:pt idx="0">
                  <c:v>350</c:v>
                </c:pt>
                <c:pt idx="1">
                  <c:v>315</c:v>
                </c:pt>
                <c:pt idx="2">
                  <c:v>280</c:v>
                </c:pt>
                <c:pt idx="3">
                  <c:v>245</c:v>
                </c:pt>
                <c:pt idx="4">
                  <c:v>210</c:v>
                </c:pt>
                <c:pt idx="5">
                  <c:v>175</c:v>
                </c:pt>
                <c:pt idx="6">
                  <c:v>140</c:v>
                </c:pt>
                <c:pt idx="7">
                  <c:v>105</c:v>
                </c:pt>
                <c:pt idx="8">
                  <c:v>70</c:v>
                </c:pt>
                <c:pt idx="9">
                  <c:v>35</c:v>
                </c:pt>
              </c:numCache>
            </c:numRef>
          </c:xVal>
          <c:yVal>
            <c:numRef>
              <c:f>'Site 395 - Initial Data'!$U$9:$U$18</c:f>
              <c:numCache>
                <c:formatCode>General</c:formatCode>
                <c:ptCount val="10"/>
                <c:pt idx="0">
                  <c:v>87.69</c:v>
                </c:pt>
                <c:pt idx="1">
                  <c:v>79.489999999999995</c:v>
                </c:pt>
                <c:pt idx="2">
                  <c:v>77.150000000000006</c:v>
                </c:pt>
                <c:pt idx="3">
                  <c:v>75.34</c:v>
                </c:pt>
                <c:pt idx="4">
                  <c:v>72.91</c:v>
                </c:pt>
                <c:pt idx="5">
                  <c:v>69.78</c:v>
                </c:pt>
                <c:pt idx="6">
                  <c:v>66.28</c:v>
                </c:pt>
                <c:pt idx="7">
                  <c:v>65.44</c:v>
                </c:pt>
                <c:pt idx="8">
                  <c:v>65</c:v>
                </c:pt>
                <c:pt idx="9">
                  <c:v>63.99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8-4B11-AE1D-47D753ED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404020"/>
        <c:axId val="1413263298"/>
      </c:scatterChart>
      <c:valAx>
        <c:axId val="101740402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3263298"/>
        <c:crosses val="autoZero"/>
        <c:crossBetween val="midCat"/>
      </c:valAx>
      <c:valAx>
        <c:axId val="141326329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740402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(794.92)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0705188424115092"/>
                  <c:y val="-8.7685929718149189E-2"/>
                </c:manualLayout>
              </c:layout>
              <c:numFmt formatCode="General" sourceLinked="0"/>
            </c:trendlineLbl>
          </c:trendline>
          <c:xVal>
            <c:numRef>
              <c:f>'Site 395 - Initial Data'!$Z$9:$Z$18</c:f>
              <c:numCache>
                <c:formatCode>General</c:formatCode>
                <c:ptCount val="10"/>
                <c:pt idx="0">
                  <c:v>500</c:v>
                </c:pt>
                <c:pt idx="1">
                  <c:v>445</c:v>
                </c:pt>
                <c:pt idx="2">
                  <c:v>390</c:v>
                </c:pt>
                <c:pt idx="3">
                  <c:v>335</c:v>
                </c:pt>
                <c:pt idx="4">
                  <c:v>280</c:v>
                </c:pt>
                <c:pt idx="5">
                  <c:v>225</c:v>
                </c:pt>
                <c:pt idx="6">
                  <c:v>170</c:v>
                </c:pt>
                <c:pt idx="7">
                  <c:v>115</c:v>
                </c:pt>
                <c:pt idx="8">
                  <c:v>60</c:v>
                </c:pt>
                <c:pt idx="9">
                  <c:v>5</c:v>
                </c:pt>
              </c:numCache>
            </c:numRef>
          </c:xVal>
          <c:yVal>
            <c:numRef>
              <c:f>'Site 395 - Initial Data'!$AB$9:$AB$18</c:f>
              <c:numCache>
                <c:formatCode>General</c:formatCode>
                <c:ptCount val="10"/>
                <c:pt idx="0">
                  <c:v>105.32</c:v>
                </c:pt>
                <c:pt idx="1">
                  <c:v>98.94</c:v>
                </c:pt>
                <c:pt idx="2">
                  <c:v>77.010000000000005</c:v>
                </c:pt>
                <c:pt idx="3">
                  <c:v>71.900000000000006</c:v>
                </c:pt>
                <c:pt idx="4">
                  <c:v>70.34</c:v>
                </c:pt>
                <c:pt idx="5">
                  <c:v>68.599999999999994</c:v>
                </c:pt>
                <c:pt idx="6">
                  <c:v>66.66</c:v>
                </c:pt>
                <c:pt idx="7">
                  <c:v>64.290000000000006</c:v>
                </c:pt>
                <c:pt idx="8">
                  <c:v>56.12</c:v>
                </c:pt>
                <c:pt idx="9">
                  <c:v>52.86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A1-42B7-AF6D-F33083B8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74211"/>
        <c:axId val="1684734777"/>
      </c:scatterChart>
      <c:valAx>
        <c:axId val="72507421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4734777"/>
        <c:crosses val="autoZero"/>
        <c:crossBetween val="midCat"/>
      </c:valAx>
      <c:valAx>
        <c:axId val="168473477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507421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(1047.72)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3554516384141938"/>
                  <c:y val="-9.5704040516062253E-2"/>
                </c:manualLayout>
              </c:layout>
              <c:numFmt formatCode="General" sourceLinked="0"/>
            </c:trendlineLbl>
          </c:trendline>
          <c:xVal>
            <c:numRef>
              <c:f>'Site 395 - Initial Data'!$E$25:$E$34</c:f>
              <c:numCache>
                <c:formatCode>General</c:formatCode>
                <c:ptCount val="10"/>
                <c:pt idx="0">
                  <c:v>450</c:v>
                </c:pt>
                <c:pt idx="1">
                  <c:v>405</c:v>
                </c:pt>
                <c:pt idx="2">
                  <c:v>360</c:v>
                </c:pt>
                <c:pt idx="3">
                  <c:v>315</c:v>
                </c:pt>
                <c:pt idx="4">
                  <c:v>270</c:v>
                </c:pt>
                <c:pt idx="5">
                  <c:v>225</c:v>
                </c:pt>
                <c:pt idx="6">
                  <c:v>180</c:v>
                </c:pt>
                <c:pt idx="7">
                  <c:v>135</c:v>
                </c:pt>
                <c:pt idx="8">
                  <c:v>90</c:v>
                </c:pt>
                <c:pt idx="9">
                  <c:v>45</c:v>
                </c:pt>
              </c:numCache>
            </c:numRef>
          </c:xVal>
          <c:yVal>
            <c:numRef>
              <c:f>'Site 395 - Initial Data'!$G$25:$G$34</c:f>
              <c:numCache>
                <c:formatCode>General</c:formatCode>
                <c:ptCount val="10"/>
                <c:pt idx="0">
                  <c:v>144.25</c:v>
                </c:pt>
                <c:pt idx="1">
                  <c:v>108.64</c:v>
                </c:pt>
                <c:pt idx="2">
                  <c:v>108.2</c:v>
                </c:pt>
                <c:pt idx="3">
                  <c:v>107.37</c:v>
                </c:pt>
                <c:pt idx="4">
                  <c:v>106.48</c:v>
                </c:pt>
                <c:pt idx="5">
                  <c:v>105.57</c:v>
                </c:pt>
                <c:pt idx="6">
                  <c:v>105.65</c:v>
                </c:pt>
                <c:pt idx="7">
                  <c:v>103.61</c:v>
                </c:pt>
                <c:pt idx="8">
                  <c:v>102.2</c:v>
                </c:pt>
                <c:pt idx="9">
                  <c:v>100.35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6-4DC0-9B35-BD7DAAD23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84210"/>
        <c:axId val="1454357659"/>
      </c:scatterChart>
      <c:valAx>
        <c:axId val="188598421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4357659"/>
        <c:crosses val="autoZero"/>
        <c:crossBetween val="midCat"/>
      </c:valAx>
      <c:valAx>
        <c:axId val="145435765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598421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(1213.42)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1432500285290425"/>
                  <c:y val="-6.4403903737384943E-2"/>
                </c:manualLayout>
              </c:layout>
              <c:numFmt formatCode="General" sourceLinked="0"/>
            </c:trendlineLbl>
          </c:trendline>
          <c:xVal>
            <c:numRef>
              <c:f>'Site 395 - Initial Data'!$L$25:$L$34</c:f>
              <c:numCache>
                <c:formatCode>General</c:formatCode>
                <c:ptCount val="10"/>
                <c:pt idx="0">
                  <c:v>350</c:v>
                </c:pt>
                <c:pt idx="1">
                  <c:v>315</c:v>
                </c:pt>
                <c:pt idx="2">
                  <c:v>280</c:v>
                </c:pt>
                <c:pt idx="3">
                  <c:v>245</c:v>
                </c:pt>
                <c:pt idx="4">
                  <c:v>210</c:v>
                </c:pt>
                <c:pt idx="5">
                  <c:v>175</c:v>
                </c:pt>
                <c:pt idx="6">
                  <c:v>140</c:v>
                </c:pt>
                <c:pt idx="7">
                  <c:v>105</c:v>
                </c:pt>
                <c:pt idx="8">
                  <c:v>70</c:v>
                </c:pt>
                <c:pt idx="9">
                  <c:v>35</c:v>
                </c:pt>
              </c:numCache>
            </c:numRef>
          </c:xVal>
          <c:yVal>
            <c:numRef>
              <c:f>'Site 395 - Initial Data'!$N$25:$N$34</c:f>
              <c:numCache>
                <c:formatCode>General</c:formatCode>
                <c:ptCount val="10"/>
                <c:pt idx="0">
                  <c:v>191.3</c:v>
                </c:pt>
                <c:pt idx="1">
                  <c:v>125.16</c:v>
                </c:pt>
                <c:pt idx="2">
                  <c:v>90.25</c:v>
                </c:pt>
                <c:pt idx="3">
                  <c:v>87.5</c:v>
                </c:pt>
                <c:pt idx="4">
                  <c:v>86.66</c:v>
                </c:pt>
                <c:pt idx="5">
                  <c:v>85.82</c:v>
                </c:pt>
                <c:pt idx="6">
                  <c:v>85.24</c:v>
                </c:pt>
                <c:pt idx="7">
                  <c:v>84.32</c:v>
                </c:pt>
                <c:pt idx="8">
                  <c:v>83.39</c:v>
                </c:pt>
                <c:pt idx="9">
                  <c:v>82.57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A5-408F-BC12-B772C6A7E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104883"/>
        <c:axId val="1730128859"/>
      </c:scatterChart>
      <c:valAx>
        <c:axId val="73510488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0128859"/>
        <c:crosses val="autoZero"/>
        <c:crossBetween val="midCat"/>
      </c:valAx>
      <c:valAx>
        <c:axId val="173012885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510488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(1340.13)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2493347027273764"/>
                  <c:y val="-9.2626248574051925E-2"/>
                </c:manualLayout>
              </c:layout>
              <c:numFmt formatCode="General" sourceLinked="0"/>
            </c:trendlineLbl>
          </c:trendline>
          <c:xVal>
            <c:numRef>
              <c:f>'Site 395 - Initial Data'!$S$25:$S$34</c:f>
              <c:numCache>
                <c:formatCode>General</c:formatCode>
                <c:ptCount val="10"/>
                <c:pt idx="0">
                  <c:v>250</c:v>
                </c:pt>
                <c:pt idx="1">
                  <c:v>225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  <c:pt idx="9">
                  <c:v>25</c:v>
                </c:pt>
              </c:numCache>
            </c:numRef>
          </c:xVal>
          <c:yVal>
            <c:numRef>
              <c:f>'Site 395 - Initial Data'!$U$25:$U$34</c:f>
              <c:numCache>
                <c:formatCode>General</c:formatCode>
                <c:ptCount val="10"/>
                <c:pt idx="0">
                  <c:v>101.92</c:v>
                </c:pt>
                <c:pt idx="1">
                  <c:v>91.84</c:v>
                </c:pt>
                <c:pt idx="2">
                  <c:v>86.02</c:v>
                </c:pt>
                <c:pt idx="3">
                  <c:v>35.39</c:v>
                </c:pt>
                <c:pt idx="4">
                  <c:v>84.85</c:v>
                </c:pt>
                <c:pt idx="5">
                  <c:v>84.12</c:v>
                </c:pt>
                <c:pt idx="6">
                  <c:v>83.49</c:v>
                </c:pt>
                <c:pt idx="7">
                  <c:v>82.86</c:v>
                </c:pt>
                <c:pt idx="8">
                  <c:v>82.14</c:v>
                </c:pt>
                <c:pt idx="9">
                  <c:v>81.05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BC-4DEB-B47C-8C5D2C52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552"/>
        <c:axId val="685698878"/>
      </c:scatterChart>
      <c:valAx>
        <c:axId val="2698155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5698878"/>
        <c:crosses val="autoZero"/>
        <c:crossBetween val="midCat"/>
      </c:valAx>
      <c:valAx>
        <c:axId val="68569887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98155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(198.5)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'Site 395 - Initial Data'!$E$9:$E$18</c:f>
              <c:numCache>
                <c:formatCode>General</c:formatCode>
                <c:ptCount val="10"/>
                <c:pt idx="0">
                  <c:v>150</c:v>
                </c:pt>
                <c:pt idx="1">
                  <c:v>135</c:v>
                </c:pt>
                <c:pt idx="2">
                  <c:v>120</c:v>
                </c:pt>
                <c:pt idx="3">
                  <c:v>105</c:v>
                </c:pt>
                <c:pt idx="4">
                  <c:v>90</c:v>
                </c:pt>
                <c:pt idx="5">
                  <c:v>75</c:v>
                </c:pt>
                <c:pt idx="6">
                  <c:v>60</c:v>
                </c:pt>
                <c:pt idx="7">
                  <c:v>45</c:v>
                </c:pt>
                <c:pt idx="8">
                  <c:v>30</c:v>
                </c:pt>
                <c:pt idx="9">
                  <c:v>15</c:v>
                </c:pt>
              </c:numCache>
            </c:numRef>
          </c:xVal>
          <c:yVal>
            <c:numRef>
              <c:f>'Site 395 - Initial Data'!$H$9:$H$18</c:f>
              <c:numCache>
                <c:formatCode>General</c:formatCode>
                <c:ptCount val="10"/>
                <c:pt idx="0">
                  <c:v>2.06</c:v>
                </c:pt>
                <c:pt idx="1">
                  <c:v>1.96</c:v>
                </c:pt>
                <c:pt idx="2">
                  <c:v>1.84</c:v>
                </c:pt>
                <c:pt idx="3">
                  <c:v>1.72</c:v>
                </c:pt>
                <c:pt idx="4">
                  <c:v>1.58</c:v>
                </c:pt>
                <c:pt idx="5">
                  <c:v>1.44</c:v>
                </c:pt>
                <c:pt idx="6">
                  <c:v>1.3</c:v>
                </c:pt>
                <c:pt idx="7">
                  <c:v>1.1299999999999999</c:v>
                </c:pt>
                <c:pt idx="8">
                  <c:v>0.95</c:v>
                </c:pt>
                <c:pt idx="9">
                  <c:v>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3-4E7A-AAFF-3212ADAF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51651"/>
        <c:axId val="1238848725"/>
      </c:scatterChart>
      <c:valAx>
        <c:axId val="18995165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8848725"/>
        <c:crosses val="autoZero"/>
        <c:crossBetween val="midCat"/>
      </c:valAx>
      <c:valAx>
        <c:axId val="123884872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95165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(397.58)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'Site 395 - Initial Data'!$L$9:$L$18</c:f>
              <c:numCache>
                <c:formatCode>General</c:formatCode>
                <c:ptCount val="10"/>
                <c:pt idx="0">
                  <c:v>700</c:v>
                </c:pt>
                <c:pt idx="1">
                  <c:v>630</c:v>
                </c:pt>
                <c:pt idx="2">
                  <c:v>560</c:v>
                </c:pt>
                <c:pt idx="3">
                  <c:v>490</c:v>
                </c:pt>
                <c:pt idx="4">
                  <c:v>420</c:v>
                </c:pt>
                <c:pt idx="5">
                  <c:v>350</c:v>
                </c:pt>
                <c:pt idx="6">
                  <c:v>280</c:v>
                </c:pt>
                <c:pt idx="7">
                  <c:v>210</c:v>
                </c:pt>
                <c:pt idx="8">
                  <c:v>140</c:v>
                </c:pt>
                <c:pt idx="9">
                  <c:v>70</c:v>
                </c:pt>
              </c:numCache>
            </c:numRef>
          </c:xVal>
          <c:yVal>
            <c:numRef>
              <c:f>'Site 395 - Initial Data'!$O$9:$O$18</c:f>
              <c:numCache>
                <c:formatCode>General</c:formatCode>
                <c:ptCount val="10"/>
                <c:pt idx="0">
                  <c:v>4.45</c:v>
                </c:pt>
                <c:pt idx="1">
                  <c:v>4.24</c:v>
                </c:pt>
                <c:pt idx="2">
                  <c:v>4.0199999999999996</c:v>
                </c:pt>
                <c:pt idx="3">
                  <c:v>3.79</c:v>
                </c:pt>
                <c:pt idx="4">
                  <c:v>3.54</c:v>
                </c:pt>
                <c:pt idx="5">
                  <c:v>3.26</c:v>
                </c:pt>
                <c:pt idx="6">
                  <c:v>2.96</c:v>
                </c:pt>
                <c:pt idx="7">
                  <c:v>2.63</c:v>
                </c:pt>
                <c:pt idx="8">
                  <c:v>2.25</c:v>
                </c:pt>
                <c:pt idx="9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C-4D7E-8FC8-31C6769B5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305538"/>
        <c:axId val="1508758500"/>
      </c:scatterChart>
      <c:valAx>
        <c:axId val="180430553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8758500"/>
        <c:crosses val="autoZero"/>
        <c:crossBetween val="midCat"/>
      </c:valAx>
      <c:valAx>
        <c:axId val="150875850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430553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(591.69)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'Site 395 - Initial Data'!$S$9:$S$18</c:f>
              <c:numCache>
                <c:formatCode>General</c:formatCode>
                <c:ptCount val="10"/>
                <c:pt idx="0">
                  <c:v>350</c:v>
                </c:pt>
                <c:pt idx="1">
                  <c:v>315</c:v>
                </c:pt>
                <c:pt idx="2">
                  <c:v>280</c:v>
                </c:pt>
                <c:pt idx="3">
                  <c:v>245</c:v>
                </c:pt>
                <c:pt idx="4">
                  <c:v>210</c:v>
                </c:pt>
                <c:pt idx="5">
                  <c:v>175</c:v>
                </c:pt>
                <c:pt idx="6">
                  <c:v>140</c:v>
                </c:pt>
                <c:pt idx="7">
                  <c:v>105</c:v>
                </c:pt>
                <c:pt idx="8">
                  <c:v>70</c:v>
                </c:pt>
                <c:pt idx="9">
                  <c:v>35</c:v>
                </c:pt>
              </c:numCache>
            </c:numRef>
          </c:xVal>
          <c:yVal>
            <c:numRef>
              <c:f>'Site 395 - Initial Data'!$V$9:$V$18</c:f>
              <c:numCache>
                <c:formatCode>General</c:formatCode>
                <c:ptCount val="10"/>
                <c:pt idx="0">
                  <c:v>3.65</c:v>
                </c:pt>
                <c:pt idx="1">
                  <c:v>3.5</c:v>
                </c:pt>
                <c:pt idx="2">
                  <c:v>3.34</c:v>
                </c:pt>
                <c:pt idx="3">
                  <c:v>3.27</c:v>
                </c:pt>
                <c:pt idx="4">
                  <c:v>3</c:v>
                </c:pt>
                <c:pt idx="5">
                  <c:v>2.81</c:v>
                </c:pt>
                <c:pt idx="6">
                  <c:v>2.61</c:v>
                </c:pt>
                <c:pt idx="7">
                  <c:v>2.3199999999999998</c:v>
                </c:pt>
                <c:pt idx="8">
                  <c:v>1.97</c:v>
                </c:pt>
                <c:pt idx="9">
                  <c:v>1.59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88-4FF1-AF20-825391887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397442"/>
        <c:axId val="1619494492"/>
      </c:scatterChart>
      <c:valAx>
        <c:axId val="133739744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9494492"/>
        <c:crosses val="autoZero"/>
        <c:crossBetween val="midCat"/>
      </c:valAx>
      <c:valAx>
        <c:axId val="161949449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739744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(794.92)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'Site 395 - Initial Data'!$Z$9:$Z$18</c:f>
              <c:numCache>
                <c:formatCode>General</c:formatCode>
                <c:ptCount val="10"/>
                <c:pt idx="0">
                  <c:v>500</c:v>
                </c:pt>
                <c:pt idx="1">
                  <c:v>445</c:v>
                </c:pt>
                <c:pt idx="2">
                  <c:v>390</c:v>
                </c:pt>
                <c:pt idx="3">
                  <c:v>335</c:v>
                </c:pt>
                <c:pt idx="4">
                  <c:v>280</c:v>
                </c:pt>
                <c:pt idx="5">
                  <c:v>225</c:v>
                </c:pt>
                <c:pt idx="6">
                  <c:v>170</c:v>
                </c:pt>
                <c:pt idx="7">
                  <c:v>115</c:v>
                </c:pt>
                <c:pt idx="8">
                  <c:v>60</c:v>
                </c:pt>
                <c:pt idx="9">
                  <c:v>5</c:v>
                </c:pt>
              </c:numCache>
            </c:numRef>
          </c:xVal>
          <c:yVal>
            <c:numRef>
              <c:f>'Site 395 - Initial Data'!$AC$9:$AC$18</c:f>
              <c:numCache>
                <c:formatCode>General</c:formatCode>
                <c:ptCount val="10"/>
                <c:pt idx="0">
                  <c:v>4.28</c:v>
                </c:pt>
                <c:pt idx="1">
                  <c:v>4.05</c:v>
                </c:pt>
                <c:pt idx="2">
                  <c:v>3.86</c:v>
                </c:pt>
                <c:pt idx="3">
                  <c:v>3.6</c:v>
                </c:pt>
                <c:pt idx="4">
                  <c:v>3.33</c:v>
                </c:pt>
                <c:pt idx="5">
                  <c:v>3.06</c:v>
                </c:pt>
                <c:pt idx="6">
                  <c:v>2.76</c:v>
                </c:pt>
                <c:pt idx="7">
                  <c:v>2.39</c:v>
                </c:pt>
                <c:pt idx="8">
                  <c:v>1.83</c:v>
                </c:pt>
                <c:pt idx="9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6-47F0-B5FF-EBF7AFB45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258769"/>
        <c:axId val="1388243632"/>
      </c:scatterChart>
      <c:valAx>
        <c:axId val="167825876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8243632"/>
        <c:crosses val="autoZero"/>
        <c:crossBetween val="midCat"/>
      </c:valAx>
      <c:valAx>
        <c:axId val="138824363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825876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(1047.72)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'Site 395 - Initial Data'!$E$25:$E$34</c:f>
              <c:numCache>
                <c:formatCode>General</c:formatCode>
                <c:ptCount val="10"/>
                <c:pt idx="0">
                  <c:v>450</c:v>
                </c:pt>
                <c:pt idx="1">
                  <c:v>405</c:v>
                </c:pt>
                <c:pt idx="2">
                  <c:v>360</c:v>
                </c:pt>
                <c:pt idx="3">
                  <c:v>315</c:v>
                </c:pt>
                <c:pt idx="4">
                  <c:v>270</c:v>
                </c:pt>
                <c:pt idx="5">
                  <c:v>225</c:v>
                </c:pt>
                <c:pt idx="6">
                  <c:v>180</c:v>
                </c:pt>
                <c:pt idx="7">
                  <c:v>135</c:v>
                </c:pt>
                <c:pt idx="8">
                  <c:v>90</c:v>
                </c:pt>
                <c:pt idx="9">
                  <c:v>45</c:v>
                </c:pt>
              </c:numCache>
            </c:numRef>
          </c:xVal>
          <c:yVal>
            <c:numRef>
              <c:f>'Site 395 - Initial Data'!$H$25:$H$34</c:f>
              <c:numCache>
                <c:formatCode>General</c:formatCode>
                <c:ptCount val="10"/>
                <c:pt idx="0">
                  <c:v>4.3499999999999996</c:v>
                </c:pt>
                <c:pt idx="1">
                  <c:v>4.1500000000000004</c:v>
                </c:pt>
                <c:pt idx="2">
                  <c:v>3.91</c:v>
                </c:pt>
                <c:pt idx="3">
                  <c:v>3.72</c:v>
                </c:pt>
                <c:pt idx="4">
                  <c:v>3.46</c:v>
                </c:pt>
                <c:pt idx="5">
                  <c:v>3.22</c:v>
                </c:pt>
                <c:pt idx="6">
                  <c:v>2.95</c:v>
                </c:pt>
                <c:pt idx="7">
                  <c:v>2.65</c:v>
                </c:pt>
                <c:pt idx="8">
                  <c:v>2.23</c:v>
                </c:pt>
                <c:pt idx="9">
                  <c:v>1.72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F8-4C12-940E-DC2E36604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533580"/>
        <c:axId val="148006654"/>
      </c:scatterChart>
      <c:valAx>
        <c:axId val="114953358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006654"/>
        <c:crosses val="autoZero"/>
        <c:crossBetween val="midCat"/>
      </c:valAx>
      <c:valAx>
        <c:axId val="14800665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953358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(397.58)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5836558931160297"/>
                  <c:y val="2.3653729674323255E-2"/>
                </c:manualLayout>
              </c:layout>
              <c:numFmt formatCode="General" sourceLinked="0"/>
            </c:trendlineLbl>
          </c:trendline>
          <c:xVal>
            <c:numRef>
              <c:f>'Site 395 - Initial Data'!$L$9:$L$18</c:f>
              <c:numCache>
                <c:formatCode>General</c:formatCode>
                <c:ptCount val="10"/>
                <c:pt idx="0">
                  <c:v>700</c:v>
                </c:pt>
                <c:pt idx="1">
                  <c:v>630</c:v>
                </c:pt>
                <c:pt idx="2">
                  <c:v>560</c:v>
                </c:pt>
                <c:pt idx="3">
                  <c:v>490</c:v>
                </c:pt>
                <c:pt idx="4">
                  <c:v>420</c:v>
                </c:pt>
                <c:pt idx="5">
                  <c:v>350</c:v>
                </c:pt>
                <c:pt idx="6">
                  <c:v>280</c:v>
                </c:pt>
                <c:pt idx="7">
                  <c:v>210</c:v>
                </c:pt>
                <c:pt idx="8">
                  <c:v>140</c:v>
                </c:pt>
                <c:pt idx="9">
                  <c:v>70</c:v>
                </c:pt>
              </c:numCache>
            </c:numRef>
          </c:xVal>
          <c:yVal>
            <c:numRef>
              <c:f>'Site 395 - Initial Data'!$M$9:$M$18</c:f>
              <c:numCache>
                <c:formatCode>General</c:formatCode>
                <c:ptCount val="10"/>
                <c:pt idx="0">
                  <c:v>377.83</c:v>
                </c:pt>
                <c:pt idx="1">
                  <c:v>355.43</c:v>
                </c:pt>
                <c:pt idx="2">
                  <c:v>333.42</c:v>
                </c:pt>
                <c:pt idx="3">
                  <c:v>311.38</c:v>
                </c:pt>
                <c:pt idx="4">
                  <c:v>288.69</c:v>
                </c:pt>
                <c:pt idx="5">
                  <c:v>263.75</c:v>
                </c:pt>
                <c:pt idx="6">
                  <c:v>237.29</c:v>
                </c:pt>
                <c:pt idx="7">
                  <c:v>207.6</c:v>
                </c:pt>
                <c:pt idx="8">
                  <c:v>174.23</c:v>
                </c:pt>
                <c:pt idx="9">
                  <c:v>122.27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28-43FD-9AFF-66839771B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952381"/>
        <c:axId val="1345237365"/>
      </c:scatterChart>
      <c:valAx>
        <c:axId val="131895238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5237365"/>
        <c:crosses val="autoZero"/>
        <c:crossBetween val="midCat"/>
      </c:valAx>
      <c:valAx>
        <c:axId val="134523736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895238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(1213.42)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'Site 395 - Initial Data'!$L$25:$L$34</c:f>
              <c:numCache>
                <c:formatCode>General</c:formatCode>
                <c:ptCount val="10"/>
                <c:pt idx="0">
                  <c:v>350</c:v>
                </c:pt>
                <c:pt idx="1">
                  <c:v>315</c:v>
                </c:pt>
                <c:pt idx="2">
                  <c:v>280</c:v>
                </c:pt>
                <c:pt idx="3">
                  <c:v>245</c:v>
                </c:pt>
                <c:pt idx="4">
                  <c:v>210</c:v>
                </c:pt>
                <c:pt idx="5">
                  <c:v>175</c:v>
                </c:pt>
                <c:pt idx="6">
                  <c:v>140</c:v>
                </c:pt>
                <c:pt idx="7">
                  <c:v>105</c:v>
                </c:pt>
                <c:pt idx="8">
                  <c:v>70</c:v>
                </c:pt>
                <c:pt idx="9">
                  <c:v>35</c:v>
                </c:pt>
              </c:numCache>
            </c:numRef>
          </c:xVal>
          <c:yVal>
            <c:numRef>
              <c:f>'Site 395 - Initial Data'!$O$25:$O$34</c:f>
              <c:numCache>
                <c:formatCode>General</c:formatCode>
                <c:ptCount val="10"/>
                <c:pt idx="0">
                  <c:v>4.08</c:v>
                </c:pt>
                <c:pt idx="1">
                  <c:v>3.89</c:v>
                </c:pt>
                <c:pt idx="2">
                  <c:v>3.71</c:v>
                </c:pt>
                <c:pt idx="3">
                  <c:v>3.52</c:v>
                </c:pt>
                <c:pt idx="4">
                  <c:v>3.34</c:v>
                </c:pt>
                <c:pt idx="5">
                  <c:v>3.11</c:v>
                </c:pt>
                <c:pt idx="6">
                  <c:v>2.87</c:v>
                </c:pt>
                <c:pt idx="7">
                  <c:v>2.57</c:v>
                </c:pt>
                <c:pt idx="8">
                  <c:v>2.2000000000000002</c:v>
                </c:pt>
                <c:pt idx="9">
                  <c:v>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4-4E74-B195-3A3AED61D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48120"/>
        <c:axId val="2041203018"/>
      </c:scatterChart>
      <c:valAx>
        <c:axId val="154654812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1203018"/>
        <c:crosses val="autoZero"/>
        <c:crossBetween val="midCat"/>
      </c:valAx>
      <c:valAx>
        <c:axId val="204120301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654812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(1340.13)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'Site 395 - Initial Data'!$S$25:$S$34</c:f>
              <c:numCache>
                <c:formatCode>General</c:formatCode>
                <c:ptCount val="10"/>
                <c:pt idx="0">
                  <c:v>250</c:v>
                </c:pt>
                <c:pt idx="1">
                  <c:v>225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  <c:pt idx="9">
                  <c:v>25</c:v>
                </c:pt>
              </c:numCache>
            </c:numRef>
          </c:xVal>
          <c:yVal>
            <c:numRef>
              <c:f>'Site 395 - Initial Data'!$V$25:$V$34</c:f>
              <c:numCache>
                <c:formatCode>General</c:formatCode>
                <c:ptCount val="10"/>
                <c:pt idx="0">
                  <c:v>3.65</c:v>
                </c:pt>
                <c:pt idx="1">
                  <c:v>3.5</c:v>
                </c:pt>
                <c:pt idx="2">
                  <c:v>3.35</c:v>
                </c:pt>
                <c:pt idx="3">
                  <c:v>3.19</c:v>
                </c:pt>
                <c:pt idx="4">
                  <c:v>3.03</c:v>
                </c:pt>
                <c:pt idx="5">
                  <c:v>2.83</c:v>
                </c:pt>
                <c:pt idx="6">
                  <c:v>2.61</c:v>
                </c:pt>
                <c:pt idx="7">
                  <c:v>2.35</c:v>
                </c:pt>
                <c:pt idx="8">
                  <c:v>2.04</c:v>
                </c:pt>
                <c:pt idx="9">
                  <c:v>1.66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6F-4F67-8CBF-ADB9B796C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17099"/>
        <c:axId val="2021088712"/>
      </c:scatterChart>
      <c:valAx>
        <c:axId val="104671709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1088712"/>
        <c:crosses val="autoZero"/>
        <c:crossBetween val="midCat"/>
      </c:valAx>
      <c:valAx>
        <c:axId val="202108871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671709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(198.5)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5.1099003080146491E-2"/>
                  <c:y val="0.29744680851063832"/>
                </c:manualLayout>
              </c:layout>
              <c:numFmt formatCode="General" sourceLinked="0"/>
            </c:trendlineLbl>
          </c:trendline>
          <c:xVal>
            <c:numRef>
              <c:f>'Site 395 - Initial Data'!$E$9:$E$18</c:f>
              <c:numCache>
                <c:formatCode>General</c:formatCode>
                <c:ptCount val="10"/>
                <c:pt idx="0">
                  <c:v>150</c:v>
                </c:pt>
                <c:pt idx="1">
                  <c:v>135</c:v>
                </c:pt>
                <c:pt idx="2">
                  <c:v>120</c:v>
                </c:pt>
                <c:pt idx="3">
                  <c:v>105</c:v>
                </c:pt>
                <c:pt idx="4">
                  <c:v>90</c:v>
                </c:pt>
                <c:pt idx="5">
                  <c:v>75</c:v>
                </c:pt>
                <c:pt idx="6">
                  <c:v>60</c:v>
                </c:pt>
                <c:pt idx="7">
                  <c:v>45</c:v>
                </c:pt>
                <c:pt idx="8">
                  <c:v>30</c:v>
                </c:pt>
                <c:pt idx="9">
                  <c:v>15</c:v>
                </c:pt>
              </c:numCache>
            </c:numRef>
          </c:xVal>
          <c:yVal>
            <c:numRef>
              <c:f>'Site 395 - Initial Data'!$I$9:$I$18</c:f>
              <c:numCache>
                <c:formatCode>General</c:formatCode>
                <c:ptCount val="10"/>
                <c:pt idx="0">
                  <c:v>0.92114959469417834</c:v>
                </c:pt>
                <c:pt idx="1">
                  <c:v>0.88339222614840995</c:v>
                </c:pt>
                <c:pt idx="2">
                  <c:v>0.86442875666330499</c:v>
                </c:pt>
                <c:pt idx="3">
                  <c:v>0.83386277001270648</c:v>
                </c:pt>
                <c:pt idx="4">
                  <c:v>0.80703012912482064</c:v>
                </c:pt>
                <c:pt idx="5">
                  <c:v>0.7566585956416465</c:v>
                </c:pt>
                <c:pt idx="6">
                  <c:v>0.69987169019013173</c:v>
                </c:pt>
                <c:pt idx="7">
                  <c:v>0.63866023275617378</c:v>
                </c:pt>
                <c:pt idx="8">
                  <c:v>0.55066079295154191</c:v>
                </c:pt>
                <c:pt idx="9">
                  <c:v>0.45004500450045004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B-4657-B3EF-24729645D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615405"/>
        <c:axId val="1332687594"/>
      </c:scatterChart>
      <c:valAx>
        <c:axId val="28961540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2687594"/>
        <c:crosses val="autoZero"/>
        <c:crossBetween val="midCat"/>
      </c:valAx>
      <c:valAx>
        <c:axId val="133268759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961540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(397.58)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4477587360403474"/>
                  <c:y val="-2.9068706837177268E-2"/>
                </c:manualLayout>
              </c:layout>
              <c:numFmt formatCode="General" sourceLinked="0"/>
            </c:trendlineLbl>
          </c:trendline>
          <c:xVal>
            <c:numRef>
              <c:f>'Site 395 - Initial Data'!$L$9:$L$18</c:f>
              <c:numCache>
                <c:formatCode>General</c:formatCode>
                <c:ptCount val="10"/>
                <c:pt idx="0">
                  <c:v>700</c:v>
                </c:pt>
                <c:pt idx="1">
                  <c:v>630</c:v>
                </c:pt>
                <c:pt idx="2">
                  <c:v>560</c:v>
                </c:pt>
                <c:pt idx="3">
                  <c:v>490</c:v>
                </c:pt>
                <c:pt idx="4">
                  <c:v>420</c:v>
                </c:pt>
                <c:pt idx="5">
                  <c:v>350</c:v>
                </c:pt>
                <c:pt idx="6">
                  <c:v>280</c:v>
                </c:pt>
                <c:pt idx="7">
                  <c:v>210</c:v>
                </c:pt>
                <c:pt idx="8">
                  <c:v>140</c:v>
                </c:pt>
                <c:pt idx="9">
                  <c:v>70</c:v>
                </c:pt>
              </c:numCache>
            </c:numRef>
          </c:xVal>
          <c:yVal>
            <c:numRef>
              <c:f>'Site 395 - Initial Data'!$P$9:$P$18</c:f>
              <c:numCache>
                <c:formatCode>General</c:formatCode>
                <c:ptCount val="10"/>
                <c:pt idx="0">
                  <c:v>1.8526850700050288</c:v>
                </c:pt>
                <c:pt idx="1">
                  <c:v>1.7725009143853923</c:v>
                </c:pt>
                <c:pt idx="2">
                  <c:v>1.67956331353848</c:v>
                </c:pt>
                <c:pt idx="3">
                  <c:v>1.5736399254929667</c:v>
                </c:pt>
                <c:pt idx="4">
                  <c:v>1.4548477605736256</c:v>
                </c:pt>
                <c:pt idx="5">
                  <c:v>1.3270142180094786</c:v>
                </c:pt>
                <c:pt idx="6">
                  <c:v>1.179990728644275</c:v>
                </c:pt>
                <c:pt idx="7">
                  <c:v>1.0115606936416186</c:v>
                </c:pt>
                <c:pt idx="8">
                  <c:v>0.80353555644837293</c:v>
                </c:pt>
                <c:pt idx="9">
                  <c:v>0.57250347591396089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1-40A1-BD65-AABE0D654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33701"/>
        <c:axId val="443968006"/>
      </c:scatterChart>
      <c:valAx>
        <c:axId val="44503370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3968006"/>
        <c:crosses val="autoZero"/>
        <c:crossBetween val="midCat"/>
      </c:valAx>
      <c:valAx>
        <c:axId val="44396800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503370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(591.69)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5684788859093265"/>
                  <c:y val="-0.12162915805737048"/>
                </c:manualLayout>
              </c:layout>
              <c:numFmt formatCode="General" sourceLinked="0"/>
            </c:trendlineLbl>
          </c:trendline>
          <c:xVal>
            <c:numRef>
              <c:f>'Site 395 - Initial Data'!$S$9:$S$18</c:f>
              <c:numCache>
                <c:formatCode>General</c:formatCode>
                <c:ptCount val="10"/>
                <c:pt idx="0">
                  <c:v>350</c:v>
                </c:pt>
                <c:pt idx="1">
                  <c:v>315</c:v>
                </c:pt>
                <c:pt idx="2">
                  <c:v>280</c:v>
                </c:pt>
                <c:pt idx="3">
                  <c:v>245</c:v>
                </c:pt>
                <c:pt idx="4">
                  <c:v>210</c:v>
                </c:pt>
                <c:pt idx="5">
                  <c:v>175</c:v>
                </c:pt>
                <c:pt idx="6">
                  <c:v>140</c:v>
                </c:pt>
                <c:pt idx="7">
                  <c:v>105</c:v>
                </c:pt>
                <c:pt idx="8">
                  <c:v>70</c:v>
                </c:pt>
                <c:pt idx="9">
                  <c:v>35</c:v>
                </c:pt>
              </c:numCache>
            </c:numRef>
          </c:xVal>
          <c:yVal>
            <c:numRef>
              <c:f>'Site 395 - Initial Data'!$W$9:$W$18</c:f>
              <c:numCache>
                <c:formatCode>General</c:formatCode>
                <c:ptCount val="10"/>
                <c:pt idx="0">
                  <c:v>1.5543811342541192</c:v>
                </c:pt>
                <c:pt idx="1">
                  <c:v>1.4819345126082046</c:v>
                </c:pt>
                <c:pt idx="2">
                  <c:v>1.3966480446927374</c:v>
                </c:pt>
                <c:pt idx="3">
                  <c:v>1.3029142735588173</c:v>
                </c:pt>
                <c:pt idx="4">
                  <c:v>1.2011668477950008</c:v>
                </c:pt>
                <c:pt idx="5">
                  <c:v>1.0824519082080784</c:v>
                </c:pt>
                <c:pt idx="6">
                  <c:v>0.94748240389821337</c:v>
                </c:pt>
                <c:pt idx="7">
                  <c:v>0.81420595533498752</c:v>
                </c:pt>
                <c:pt idx="8">
                  <c:v>0.65176908752327745</c:v>
                </c:pt>
                <c:pt idx="9">
                  <c:v>0.42997542997542992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1-4152-9D1F-663C2966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66667"/>
        <c:axId val="162116109"/>
      </c:scatterChart>
      <c:valAx>
        <c:axId val="105286666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116109"/>
        <c:crosses val="autoZero"/>
        <c:crossBetween val="midCat"/>
      </c:valAx>
      <c:valAx>
        <c:axId val="16211610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286666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(794.92)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0349531145916955"/>
                  <c:y val="-6.8300292250702707E-2"/>
                </c:manualLayout>
              </c:layout>
              <c:numFmt formatCode="General" sourceLinked="0"/>
            </c:trendlineLbl>
          </c:trendline>
          <c:xVal>
            <c:numRef>
              <c:f>'Site 395 - Initial Data'!$Z$9:$Z$18</c:f>
              <c:numCache>
                <c:formatCode>General</c:formatCode>
                <c:ptCount val="10"/>
                <c:pt idx="0">
                  <c:v>500</c:v>
                </c:pt>
                <c:pt idx="1">
                  <c:v>445</c:v>
                </c:pt>
                <c:pt idx="2">
                  <c:v>390</c:v>
                </c:pt>
                <c:pt idx="3">
                  <c:v>335</c:v>
                </c:pt>
                <c:pt idx="4">
                  <c:v>280</c:v>
                </c:pt>
                <c:pt idx="5">
                  <c:v>225</c:v>
                </c:pt>
                <c:pt idx="6">
                  <c:v>170</c:v>
                </c:pt>
                <c:pt idx="7">
                  <c:v>115</c:v>
                </c:pt>
                <c:pt idx="8">
                  <c:v>60</c:v>
                </c:pt>
                <c:pt idx="9">
                  <c:v>5</c:v>
                </c:pt>
              </c:numCache>
            </c:numRef>
          </c:xVal>
          <c:yVal>
            <c:numRef>
              <c:f>'Site 395 - Initial Data'!$AD$9:$AD$18</c:f>
              <c:numCache>
                <c:formatCode>General</c:formatCode>
                <c:ptCount val="10"/>
                <c:pt idx="0">
                  <c:v>1.8821757952192737</c:v>
                </c:pt>
                <c:pt idx="1">
                  <c:v>1.8305224187577129</c:v>
                </c:pt>
                <c:pt idx="2">
                  <c:v>1.7608813436879178</c:v>
                </c:pt>
                <c:pt idx="3">
                  <c:v>1.6429622363903873</c:v>
                </c:pt>
                <c:pt idx="4">
                  <c:v>1.513840830449827</c:v>
                </c:pt>
                <c:pt idx="5">
                  <c:v>1.3568930165239417</c:v>
                </c:pt>
                <c:pt idx="6">
                  <c:v>1.1730609991719569</c:v>
                </c:pt>
                <c:pt idx="7">
                  <c:v>0.95889268740098388</c:v>
                </c:pt>
                <c:pt idx="8">
                  <c:v>0.68454078722190526</c:v>
                </c:pt>
                <c:pt idx="9">
                  <c:v>0.15225334957369061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B1-46A5-8613-862B8DA4B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60431"/>
        <c:axId val="1200239969"/>
      </c:scatterChart>
      <c:valAx>
        <c:axId val="22436043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0239969"/>
        <c:crosses val="autoZero"/>
        <c:crossBetween val="midCat"/>
      </c:valAx>
      <c:valAx>
        <c:axId val="120023996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436043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(1047.72)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8909764008756552"/>
                  <c:y val="-8.5895646022970576E-2"/>
                </c:manualLayout>
              </c:layout>
              <c:numFmt formatCode="General" sourceLinked="0"/>
            </c:trendlineLbl>
          </c:trendline>
          <c:xVal>
            <c:numRef>
              <c:f>'Site 395 - Initial Data'!$E$25:$E$34</c:f>
              <c:numCache>
                <c:formatCode>General</c:formatCode>
                <c:ptCount val="10"/>
                <c:pt idx="0">
                  <c:v>450</c:v>
                </c:pt>
                <c:pt idx="1">
                  <c:v>405</c:v>
                </c:pt>
                <c:pt idx="2">
                  <c:v>360</c:v>
                </c:pt>
                <c:pt idx="3">
                  <c:v>315</c:v>
                </c:pt>
                <c:pt idx="4">
                  <c:v>270</c:v>
                </c:pt>
                <c:pt idx="5">
                  <c:v>225</c:v>
                </c:pt>
                <c:pt idx="6">
                  <c:v>180</c:v>
                </c:pt>
                <c:pt idx="7">
                  <c:v>135</c:v>
                </c:pt>
                <c:pt idx="8">
                  <c:v>90</c:v>
                </c:pt>
                <c:pt idx="9">
                  <c:v>45</c:v>
                </c:pt>
              </c:numCache>
            </c:numRef>
          </c:xVal>
          <c:yVal>
            <c:numRef>
              <c:f>'Site 395 - Initial Data'!$I$25:$I$34</c:f>
              <c:numCache>
                <c:formatCode>General</c:formatCode>
                <c:ptCount val="10"/>
                <c:pt idx="0">
                  <c:v>1.1695906432748537</c:v>
                </c:pt>
                <c:pt idx="1">
                  <c:v>1.1315693889525298</c:v>
                </c:pt>
                <c:pt idx="2">
                  <c:v>1.0810161551858748</c:v>
                </c:pt>
                <c:pt idx="3">
                  <c:v>1.0167850225952226</c:v>
                </c:pt>
                <c:pt idx="4">
                  <c:v>0.94776748104465036</c:v>
                </c:pt>
                <c:pt idx="5">
                  <c:v>0.87118132187245911</c:v>
                </c:pt>
                <c:pt idx="6">
                  <c:v>0.78141957890167135</c:v>
                </c:pt>
                <c:pt idx="7">
                  <c:v>0.67866478986527257</c:v>
                </c:pt>
                <c:pt idx="8">
                  <c:v>0.577626596495732</c:v>
                </c:pt>
                <c:pt idx="9">
                  <c:v>0.43503480278422274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05-41F5-983E-2A1BDA3E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318327"/>
        <c:axId val="269531631"/>
      </c:scatterChart>
      <c:valAx>
        <c:axId val="205531832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9531631"/>
        <c:crosses val="autoZero"/>
        <c:crossBetween val="midCat"/>
      </c:valAx>
      <c:valAx>
        <c:axId val="26953163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531832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(1213.42)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625507922620783"/>
                  <c:y val="-0.1308631843554767"/>
                </c:manualLayout>
              </c:layout>
              <c:numFmt formatCode="General" sourceLinked="0"/>
            </c:trendlineLbl>
          </c:trendline>
          <c:xVal>
            <c:numRef>
              <c:f>'Site 395 - Initial Data'!$L$25:$L$34</c:f>
              <c:numCache>
                <c:formatCode>General</c:formatCode>
                <c:ptCount val="10"/>
                <c:pt idx="0">
                  <c:v>350</c:v>
                </c:pt>
                <c:pt idx="1">
                  <c:v>315</c:v>
                </c:pt>
                <c:pt idx="2">
                  <c:v>280</c:v>
                </c:pt>
                <c:pt idx="3">
                  <c:v>245</c:v>
                </c:pt>
                <c:pt idx="4">
                  <c:v>210</c:v>
                </c:pt>
                <c:pt idx="5">
                  <c:v>175</c:v>
                </c:pt>
                <c:pt idx="6">
                  <c:v>140</c:v>
                </c:pt>
                <c:pt idx="7">
                  <c:v>105</c:v>
                </c:pt>
                <c:pt idx="8">
                  <c:v>70</c:v>
                </c:pt>
                <c:pt idx="9">
                  <c:v>35</c:v>
                </c:pt>
              </c:numCache>
            </c:numRef>
          </c:xVal>
          <c:yVal>
            <c:numRef>
              <c:f>'Site 395 - Initial Data'!$P$25:$P$34</c:f>
              <c:numCache>
                <c:formatCode>General</c:formatCode>
                <c:ptCount val="10"/>
                <c:pt idx="0">
                  <c:v>1.0326311441553078</c:v>
                </c:pt>
                <c:pt idx="1">
                  <c:v>1.0078065011517789</c:v>
                </c:pt>
                <c:pt idx="2">
                  <c:v>0.95325639192455647</c:v>
                </c:pt>
                <c:pt idx="3">
                  <c:v>0.88457233635411769</c:v>
                </c:pt>
                <c:pt idx="4">
                  <c:v>0.80682342093130488</c:v>
                </c:pt>
                <c:pt idx="5">
                  <c:v>0.72520823836558779</c:v>
                </c:pt>
                <c:pt idx="6">
                  <c:v>0.63219688417249942</c:v>
                </c:pt>
                <c:pt idx="7">
                  <c:v>0.5364258710534382</c:v>
                </c:pt>
                <c:pt idx="8">
                  <c:v>0.42380577586728829</c:v>
                </c:pt>
                <c:pt idx="9">
                  <c:v>0.27491948786426834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0B-4A4D-8560-8B2BC21AB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11631"/>
        <c:axId val="27656692"/>
      </c:scatterChart>
      <c:valAx>
        <c:axId val="65081163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656692"/>
        <c:crosses val="autoZero"/>
        <c:crossBetween val="midCat"/>
      </c:valAx>
      <c:valAx>
        <c:axId val="2765669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081163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(1340.13)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0962246855802465"/>
                  <c:y val="9.886524822695035E-2"/>
                </c:manualLayout>
              </c:layout>
              <c:numFmt formatCode="General" sourceLinked="0"/>
            </c:trendlineLbl>
          </c:trendline>
          <c:xVal>
            <c:numRef>
              <c:f>'Site 395 - Initial Data'!$S$25:$S$34</c:f>
              <c:numCache>
                <c:formatCode>General</c:formatCode>
                <c:ptCount val="10"/>
                <c:pt idx="0">
                  <c:v>250</c:v>
                </c:pt>
                <c:pt idx="1">
                  <c:v>225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  <c:pt idx="9">
                  <c:v>25</c:v>
                </c:pt>
              </c:numCache>
            </c:numRef>
          </c:xVal>
          <c:yVal>
            <c:numRef>
              <c:f>'Site 395 - Initial Data'!$W$25:$W$34</c:f>
              <c:numCache>
                <c:formatCode>General</c:formatCode>
                <c:ptCount val="10"/>
                <c:pt idx="0">
                  <c:v>0.88775256560491456</c:v>
                </c:pt>
                <c:pt idx="1">
                  <c:v>0.8419713355536429</c:v>
                </c:pt>
                <c:pt idx="2">
                  <c:v>0.78526836546389733</c:v>
                </c:pt>
                <c:pt idx="3">
                  <c:v>0.72689511941848395</c:v>
                </c:pt>
                <c:pt idx="4">
                  <c:v>0.66181336863004636</c:v>
                </c:pt>
                <c:pt idx="5">
                  <c:v>0.59608965188364338</c:v>
                </c:pt>
                <c:pt idx="6">
                  <c:v>0.52394425233155184</c:v>
                </c:pt>
                <c:pt idx="7">
                  <c:v>0.44305293005671076</c:v>
                </c:pt>
                <c:pt idx="8">
                  <c:v>0.34549474847982309</c:v>
                </c:pt>
                <c:pt idx="9">
                  <c:v>0.22069209039548021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C-41A4-BA3D-6E4040815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15452"/>
        <c:axId val="707501161"/>
      </c:scatterChart>
      <c:valAx>
        <c:axId val="164531545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7501161"/>
        <c:crosses val="autoZero"/>
        <c:crossBetween val="midCat"/>
      </c:valAx>
      <c:valAx>
        <c:axId val="70750116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531545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(591.69)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7205484324726342"/>
                  <c:y val="-3.5465003076395867E-3"/>
                </c:manualLayout>
              </c:layout>
              <c:numFmt formatCode="General" sourceLinked="0"/>
            </c:trendlineLbl>
          </c:trendline>
          <c:xVal>
            <c:numRef>
              <c:f>'Site 395 - Initial Data'!$L$9:$L$18</c:f>
              <c:numCache>
                <c:formatCode>General</c:formatCode>
                <c:ptCount val="10"/>
                <c:pt idx="0">
                  <c:v>700</c:v>
                </c:pt>
                <c:pt idx="1">
                  <c:v>630</c:v>
                </c:pt>
                <c:pt idx="2">
                  <c:v>560</c:v>
                </c:pt>
                <c:pt idx="3">
                  <c:v>490</c:v>
                </c:pt>
                <c:pt idx="4">
                  <c:v>420</c:v>
                </c:pt>
                <c:pt idx="5">
                  <c:v>350</c:v>
                </c:pt>
                <c:pt idx="6">
                  <c:v>280</c:v>
                </c:pt>
                <c:pt idx="7">
                  <c:v>210</c:v>
                </c:pt>
                <c:pt idx="8">
                  <c:v>140</c:v>
                </c:pt>
                <c:pt idx="9">
                  <c:v>70</c:v>
                </c:pt>
              </c:numCache>
            </c:numRef>
          </c:xVal>
          <c:yVal>
            <c:numRef>
              <c:f>'Site 395 - Initial Data'!$M$9:$M$18</c:f>
              <c:numCache>
                <c:formatCode>General</c:formatCode>
                <c:ptCount val="10"/>
                <c:pt idx="0">
                  <c:v>377.83</c:v>
                </c:pt>
                <c:pt idx="1">
                  <c:v>355.43</c:v>
                </c:pt>
                <c:pt idx="2">
                  <c:v>333.42</c:v>
                </c:pt>
                <c:pt idx="3">
                  <c:v>311.38</c:v>
                </c:pt>
                <c:pt idx="4">
                  <c:v>288.69</c:v>
                </c:pt>
                <c:pt idx="5">
                  <c:v>263.75</c:v>
                </c:pt>
                <c:pt idx="6">
                  <c:v>237.29</c:v>
                </c:pt>
                <c:pt idx="7">
                  <c:v>207.6</c:v>
                </c:pt>
                <c:pt idx="8">
                  <c:v>174.23</c:v>
                </c:pt>
                <c:pt idx="9">
                  <c:v>122.27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51-4574-8B53-A3034AFCE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043443"/>
        <c:axId val="554001137"/>
      </c:scatterChart>
      <c:valAx>
        <c:axId val="141204344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4001137"/>
        <c:crosses val="autoZero"/>
        <c:crossBetween val="midCat"/>
      </c:valAx>
      <c:valAx>
        <c:axId val="55400113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204344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(794.92)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-0.21517190516474691"/>
                  <c:y val="-1.2666962623737316E-3"/>
                </c:manualLayout>
              </c:layout>
              <c:numFmt formatCode="General" sourceLinked="0"/>
            </c:trendlineLbl>
          </c:trendline>
          <c:xVal>
            <c:numRef>
              <c:f>'Site 395 - Initial Data'!$Z$9:$Z$18</c:f>
              <c:numCache>
                <c:formatCode>General</c:formatCode>
                <c:ptCount val="10"/>
                <c:pt idx="0">
                  <c:v>500</c:v>
                </c:pt>
                <c:pt idx="1">
                  <c:v>445</c:v>
                </c:pt>
                <c:pt idx="2">
                  <c:v>390</c:v>
                </c:pt>
                <c:pt idx="3">
                  <c:v>335</c:v>
                </c:pt>
                <c:pt idx="4">
                  <c:v>280</c:v>
                </c:pt>
                <c:pt idx="5">
                  <c:v>225</c:v>
                </c:pt>
                <c:pt idx="6">
                  <c:v>170</c:v>
                </c:pt>
                <c:pt idx="7">
                  <c:v>115</c:v>
                </c:pt>
                <c:pt idx="8">
                  <c:v>60</c:v>
                </c:pt>
                <c:pt idx="9">
                  <c:v>5</c:v>
                </c:pt>
              </c:numCache>
            </c:numRef>
          </c:xVal>
          <c:yVal>
            <c:numRef>
              <c:f>'Site 395 - Initial Data'!$AA$9:$AA$18</c:f>
              <c:numCache>
                <c:formatCode>General</c:formatCode>
                <c:ptCount val="10"/>
                <c:pt idx="0">
                  <c:v>265.64999999999998</c:v>
                </c:pt>
                <c:pt idx="1">
                  <c:v>243.1</c:v>
                </c:pt>
                <c:pt idx="2">
                  <c:v>221.48</c:v>
                </c:pt>
                <c:pt idx="3">
                  <c:v>203.9</c:v>
                </c:pt>
                <c:pt idx="4">
                  <c:v>184.96</c:v>
                </c:pt>
                <c:pt idx="5">
                  <c:v>165.82</c:v>
                </c:pt>
                <c:pt idx="6">
                  <c:v>144.91999999999999</c:v>
                </c:pt>
                <c:pt idx="7">
                  <c:v>119.93</c:v>
                </c:pt>
                <c:pt idx="8">
                  <c:v>87.65</c:v>
                </c:pt>
                <c:pt idx="9">
                  <c:v>32.840000000000003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76-405F-A9FB-A359EAA9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582874"/>
        <c:axId val="2088258372"/>
      </c:scatterChart>
      <c:valAx>
        <c:axId val="163058287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8258372"/>
        <c:crosses val="autoZero"/>
        <c:crossBetween val="midCat"/>
      </c:valAx>
      <c:valAx>
        <c:axId val="208825837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058287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(1047.72)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9412051799310209"/>
                  <c:y val="5.9402751647194543E-3"/>
                </c:manualLayout>
              </c:layout>
              <c:numFmt formatCode="General" sourceLinked="0"/>
            </c:trendlineLbl>
          </c:trendline>
          <c:xVal>
            <c:numRef>
              <c:f>'Site 395 - Initial Data'!$E$25:$E$34</c:f>
              <c:numCache>
                <c:formatCode>General</c:formatCode>
                <c:ptCount val="10"/>
                <c:pt idx="0">
                  <c:v>450</c:v>
                </c:pt>
                <c:pt idx="1">
                  <c:v>405</c:v>
                </c:pt>
                <c:pt idx="2">
                  <c:v>360</c:v>
                </c:pt>
                <c:pt idx="3">
                  <c:v>315</c:v>
                </c:pt>
                <c:pt idx="4">
                  <c:v>270</c:v>
                </c:pt>
                <c:pt idx="5">
                  <c:v>225</c:v>
                </c:pt>
                <c:pt idx="6">
                  <c:v>180</c:v>
                </c:pt>
                <c:pt idx="7">
                  <c:v>135</c:v>
                </c:pt>
                <c:pt idx="8">
                  <c:v>90</c:v>
                </c:pt>
                <c:pt idx="9">
                  <c:v>45</c:v>
                </c:pt>
              </c:numCache>
            </c:numRef>
          </c:xVal>
          <c:yVal>
            <c:numRef>
              <c:f>'Site 395 - Initial Data'!$F$25:$F$34</c:f>
              <c:numCache>
                <c:formatCode>General</c:formatCode>
                <c:ptCount val="10"/>
                <c:pt idx="0">
                  <c:v>384.75</c:v>
                </c:pt>
                <c:pt idx="1">
                  <c:v>357.91</c:v>
                </c:pt>
                <c:pt idx="2">
                  <c:v>333.02</c:v>
                </c:pt>
                <c:pt idx="3">
                  <c:v>309.8</c:v>
                </c:pt>
                <c:pt idx="4">
                  <c:v>284.88</c:v>
                </c:pt>
                <c:pt idx="5">
                  <c:v>258.27</c:v>
                </c:pt>
                <c:pt idx="6">
                  <c:v>230.35</c:v>
                </c:pt>
                <c:pt idx="7">
                  <c:v>198.92</c:v>
                </c:pt>
                <c:pt idx="8">
                  <c:v>155.81</c:v>
                </c:pt>
                <c:pt idx="9">
                  <c:v>103.44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9F-4E61-8407-D5CB666C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327840"/>
        <c:axId val="811865779"/>
      </c:scatterChart>
      <c:valAx>
        <c:axId val="180432784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1865779"/>
        <c:crosses val="autoZero"/>
        <c:crossBetween val="midCat"/>
      </c:valAx>
      <c:valAx>
        <c:axId val="81186577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432784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(1213.42)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409263676065384"/>
                  <c:y val="-1.4476489559039725E-2"/>
                </c:manualLayout>
              </c:layout>
              <c:numFmt formatCode="General" sourceLinked="0"/>
            </c:trendlineLbl>
          </c:trendline>
          <c:xVal>
            <c:numRef>
              <c:f>'Site 395 - Initial Data'!$L$25:$L$34</c:f>
              <c:numCache>
                <c:formatCode>General</c:formatCode>
                <c:ptCount val="10"/>
                <c:pt idx="0">
                  <c:v>350</c:v>
                </c:pt>
                <c:pt idx="1">
                  <c:v>315</c:v>
                </c:pt>
                <c:pt idx="2">
                  <c:v>280</c:v>
                </c:pt>
                <c:pt idx="3">
                  <c:v>245</c:v>
                </c:pt>
                <c:pt idx="4">
                  <c:v>210</c:v>
                </c:pt>
                <c:pt idx="5">
                  <c:v>175</c:v>
                </c:pt>
                <c:pt idx="6">
                  <c:v>140</c:v>
                </c:pt>
                <c:pt idx="7">
                  <c:v>105</c:v>
                </c:pt>
                <c:pt idx="8">
                  <c:v>70</c:v>
                </c:pt>
                <c:pt idx="9">
                  <c:v>35</c:v>
                </c:pt>
              </c:numCache>
            </c:numRef>
          </c:xVal>
          <c:yVal>
            <c:numRef>
              <c:f>'Site 395 - Initial Data'!$M$25:$M$34</c:f>
              <c:numCache>
                <c:formatCode>General</c:formatCode>
                <c:ptCount val="10"/>
                <c:pt idx="0">
                  <c:v>338.94</c:v>
                </c:pt>
                <c:pt idx="1">
                  <c:v>312.56</c:v>
                </c:pt>
                <c:pt idx="2">
                  <c:v>293.73</c:v>
                </c:pt>
                <c:pt idx="3">
                  <c:v>276.97000000000003</c:v>
                </c:pt>
                <c:pt idx="4">
                  <c:v>260.27999999999997</c:v>
                </c:pt>
                <c:pt idx="5">
                  <c:v>241.31</c:v>
                </c:pt>
                <c:pt idx="6">
                  <c:v>221.45</c:v>
                </c:pt>
                <c:pt idx="7">
                  <c:v>195.74</c:v>
                </c:pt>
                <c:pt idx="8">
                  <c:v>165.17</c:v>
                </c:pt>
                <c:pt idx="9">
                  <c:v>127.31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7B-41DB-9DF4-73EEEAC89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82319"/>
        <c:axId val="237562876"/>
      </c:scatterChart>
      <c:valAx>
        <c:axId val="20518231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7562876"/>
        <c:crosses val="autoZero"/>
        <c:crossBetween val="midCat"/>
      </c:valAx>
      <c:valAx>
        <c:axId val="23756287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18231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(1340.13)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3948832371312925"/>
                  <c:y val="-3.5768653918260215E-2"/>
                </c:manualLayout>
              </c:layout>
              <c:numFmt formatCode="General" sourceLinked="0"/>
            </c:trendlineLbl>
          </c:trendline>
          <c:xVal>
            <c:numRef>
              <c:f>'Site 395 - Initial Data'!$S$25:$S$34</c:f>
              <c:numCache>
                <c:formatCode>General</c:formatCode>
                <c:ptCount val="10"/>
                <c:pt idx="0">
                  <c:v>250</c:v>
                </c:pt>
                <c:pt idx="1">
                  <c:v>225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  <c:pt idx="9">
                  <c:v>25</c:v>
                </c:pt>
              </c:numCache>
            </c:numRef>
          </c:xVal>
          <c:yVal>
            <c:numRef>
              <c:f>'Site 395 - Initial Data'!$T$25:$T$34</c:f>
              <c:numCache>
                <c:formatCode>General</c:formatCode>
                <c:ptCount val="10"/>
                <c:pt idx="0">
                  <c:v>281.61</c:v>
                </c:pt>
                <c:pt idx="1">
                  <c:v>267.23</c:v>
                </c:pt>
                <c:pt idx="2">
                  <c:v>254.69</c:v>
                </c:pt>
                <c:pt idx="3">
                  <c:v>240.75</c:v>
                </c:pt>
                <c:pt idx="4">
                  <c:v>226.65</c:v>
                </c:pt>
                <c:pt idx="5">
                  <c:v>209.7</c:v>
                </c:pt>
                <c:pt idx="6">
                  <c:v>190.86</c:v>
                </c:pt>
                <c:pt idx="7">
                  <c:v>169.28</c:v>
                </c:pt>
                <c:pt idx="8">
                  <c:v>144.72</c:v>
                </c:pt>
                <c:pt idx="9">
                  <c:v>113.28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6C-4763-BBFD-7C4AA18B7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306325"/>
        <c:axId val="2141230714"/>
      </c:scatterChart>
      <c:valAx>
        <c:axId val="173330632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1230714"/>
        <c:crosses val="autoZero"/>
        <c:crossBetween val="midCat"/>
      </c:valAx>
      <c:valAx>
        <c:axId val="214123071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330632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(198.5)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4.4240923246850056E-2"/>
                  <c:y val="-9.0966288788369543E-2"/>
                </c:manualLayout>
              </c:layout>
              <c:numFmt formatCode="General" sourceLinked="0"/>
            </c:trendlineLbl>
          </c:trendline>
          <c:xVal>
            <c:numRef>
              <c:f>'Site 395 - Initial Data'!$E$9:$E$18</c:f>
              <c:numCache>
                <c:formatCode>General</c:formatCode>
                <c:ptCount val="10"/>
                <c:pt idx="0">
                  <c:v>150</c:v>
                </c:pt>
                <c:pt idx="1">
                  <c:v>135</c:v>
                </c:pt>
                <c:pt idx="2">
                  <c:v>120</c:v>
                </c:pt>
                <c:pt idx="3">
                  <c:v>105</c:v>
                </c:pt>
                <c:pt idx="4">
                  <c:v>90</c:v>
                </c:pt>
                <c:pt idx="5">
                  <c:v>75</c:v>
                </c:pt>
                <c:pt idx="6">
                  <c:v>60</c:v>
                </c:pt>
                <c:pt idx="7">
                  <c:v>45</c:v>
                </c:pt>
                <c:pt idx="8">
                  <c:v>30</c:v>
                </c:pt>
                <c:pt idx="9">
                  <c:v>15</c:v>
                </c:pt>
              </c:numCache>
            </c:numRef>
          </c:xVal>
          <c:yVal>
            <c:numRef>
              <c:f>'Site 395 - Initial Data'!$G$9:$G$18</c:f>
              <c:numCache>
                <c:formatCode>General</c:formatCode>
                <c:ptCount val="10"/>
                <c:pt idx="0">
                  <c:v>116.83</c:v>
                </c:pt>
                <c:pt idx="1">
                  <c:v>115.95</c:v>
                </c:pt>
                <c:pt idx="2">
                  <c:v>109.16</c:v>
                </c:pt>
                <c:pt idx="3">
                  <c:v>105.79</c:v>
                </c:pt>
                <c:pt idx="4">
                  <c:v>97.28</c:v>
                </c:pt>
                <c:pt idx="5">
                  <c:v>95.21</c:v>
                </c:pt>
                <c:pt idx="6">
                  <c:v>92.61</c:v>
                </c:pt>
                <c:pt idx="7">
                  <c:v>87.65</c:v>
                </c:pt>
                <c:pt idx="8">
                  <c:v>84.52</c:v>
                </c:pt>
                <c:pt idx="9">
                  <c:v>70.03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EF-4662-B762-F3E2A0337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23655"/>
        <c:axId val="1960665486"/>
      </c:scatterChart>
      <c:valAx>
        <c:axId val="87412365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0665486"/>
        <c:crosses val="autoZero"/>
        <c:crossBetween val="midCat"/>
      </c:valAx>
      <c:valAx>
        <c:axId val="196066548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41236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(397.58)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4725923753448761"/>
          <c:y val="0.18418819702274664"/>
          <c:w val="0.79438325528733278"/>
          <c:h val="0.61601163208737575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526884302860835"/>
                  <c:y val="-6.4411682582230415E-2"/>
                </c:manualLayout>
              </c:layout>
              <c:numFmt formatCode="General" sourceLinked="0"/>
            </c:trendlineLbl>
          </c:trendline>
          <c:xVal>
            <c:numRef>
              <c:f>'Site 395 - Initial Data'!$L$9:$L$18</c:f>
              <c:numCache>
                <c:formatCode>General</c:formatCode>
                <c:ptCount val="10"/>
                <c:pt idx="0">
                  <c:v>700</c:v>
                </c:pt>
                <c:pt idx="1">
                  <c:v>630</c:v>
                </c:pt>
                <c:pt idx="2">
                  <c:v>560</c:v>
                </c:pt>
                <c:pt idx="3">
                  <c:v>490</c:v>
                </c:pt>
                <c:pt idx="4">
                  <c:v>420</c:v>
                </c:pt>
                <c:pt idx="5">
                  <c:v>350</c:v>
                </c:pt>
                <c:pt idx="6">
                  <c:v>280</c:v>
                </c:pt>
                <c:pt idx="7">
                  <c:v>210</c:v>
                </c:pt>
                <c:pt idx="8">
                  <c:v>140</c:v>
                </c:pt>
                <c:pt idx="9">
                  <c:v>70</c:v>
                </c:pt>
              </c:numCache>
            </c:numRef>
          </c:xVal>
          <c:yVal>
            <c:numRef>
              <c:f>'Site 395 - Initial Data'!$N$9:$N$18</c:f>
              <c:numCache>
                <c:formatCode>General</c:formatCode>
                <c:ptCount val="10"/>
                <c:pt idx="0">
                  <c:v>106.43</c:v>
                </c:pt>
                <c:pt idx="1">
                  <c:v>99.58</c:v>
                </c:pt>
                <c:pt idx="2">
                  <c:v>93.36</c:v>
                </c:pt>
                <c:pt idx="3">
                  <c:v>91.98</c:v>
                </c:pt>
                <c:pt idx="4">
                  <c:v>91.33</c:v>
                </c:pt>
                <c:pt idx="5">
                  <c:v>90.61</c:v>
                </c:pt>
                <c:pt idx="6">
                  <c:v>89.47</c:v>
                </c:pt>
                <c:pt idx="7">
                  <c:v>88.51</c:v>
                </c:pt>
                <c:pt idx="8">
                  <c:v>87.14</c:v>
                </c:pt>
                <c:pt idx="9">
                  <c:v>84.68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B2-429C-A839-5EE87B448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23929"/>
        <c:axId val="1519787341"/>
      </c:scatterChart>
      <c:valAx>
        <c:axId val="45902392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9787341"/>
        <c:crosses val="autoZero"/>
        <c:crossBetween val="midCat"/>
      </c:valAx>
      <c:valAx>
        <c:axId val="151978734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902392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629150" cy="3228975"/>
    <xdr:graphicFrame macro="">
      <xdr:nvGraphicFramePr>
        <xdr:cNvPr id="165231216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4638675" cy="3219450"/>
    <xdr:graphicFrame macro="">
      <xdr:nvGraphicFramePr>
        <xdr:cNvPr id="83097005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0</xdr:colOff>
      <xdr:row>0</xdr:row>
      <xdr:rowOff>0</xdr:rowOff>
    </xdr:from>
    <xdr:ext cx="4638675" cy="3209925"/>
    <xdr:graphicFrame macro="">
      <xdr:nvGraphicFramePr>
        <xdr:cNvPr id="204132337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85725</xdr:rowOff>
    </xdr:from>
    <xdr:ext cx="4610100" cy="3209925"/>
    <xdr:graphicFrame macro="">
      <xdr:nvGraphicFramePr>
        <xdr:cNvPr id="205773021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19050</xdr:colOff>
      <xdr:row>18</xdr:row>
      <xdr:rowOff>76200</xdr:rowOff>
    </xdr:from>
    <xdr:ext cx="4610100" cy="3228975"/>
    <xdr:graphicFrame macro="">
      <xdr:nvGraphicFramePr>
        <xdr:cNvPr id="76404683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600075</xdr:colOff>
      <xdr:row>18</xdr:row>
      <xdr:rowOff>85725</xdr:rowOff>
    </xdr:from>
    <xdr:ext cx="4591050" cy="3248025"/>
    <xdr:graphicFrame macro="">
      <xdr:nvGraphicFramePr>
        <xdr:cNvPr id="707208431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36</xdr:row>
      <xdr:rowOff>161925</xdr:rowOff>
    </xdr:from>
    <xdr:ext cx="4638675" cy="3200400"/>
    <xdr:graphicFrame macro="">
      <xdr:nvGraphicFramePr>
        <xdr:cNvPr id="1865506042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91025" cy="2686050"/>
    <xdr:graphicFrame macro="">
      <xdr:nvGraphicFramePr>
        <xdr:cNvPr id="147579756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438150</xdr:colOff>
      <xdr:row>0</xdr:row>
      <xdr:rowOff>0</xdr:rowOff>
    </xdr:from>
    <xdr:ext cx="4371975" cy="2686050"/>
    <xdr:graphicFrame macro="">
      <xdr:nvGraphicFramePr>
        <xdr:cNvPr id="270922273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228600</xdr:colOff>
      <xdr:row>0</xdr:row>
      <xdr:rowOff>0</xdr:rowOff>
    </xdr:from>
    <xdr:ext cx="4391025" cy="2686050"/>
    <xdr:graphicFrame macro="">
      <xdr:nvGraphicFramePr>
        <xdr:cNvPr id="1775497014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95250</xdr:rowOff>
    </xdr:from>
    <xdr:ext cx="4391025" cy="2695575"/>
    <xdr:graphicFrame macro="">
      <xdr:nvGraphicFramePr>
        <xdr:cNvPr id="79969857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438150</xdr:colOff>
      <xdr:row>15</xdr:row>
      <xdr:rowOff>85725</xdr:rowOff>
    </xdr:from>
    <xdr:ext cx="4362450" cy="2705100"/>
    <xdr:graphicFrame macro="">
      <xdr:nvGraphicFramePr>
        <xdr:cNvPr id="131254286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228600</xdr:colOff>
      <xdr:row>15</xdr:row>
      <xdr:rowOff>66675</xdr:rowOff>
    </xdr:from>
    <xdr:ext cx="4381500" cy="2705100"/>
    <xdr:graphicFrame macro="">
      <xdr:nvGraphicFramePr>
        <xdr:cNvPr id="912014852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31</xdr:row>
      <xdr:rowOff>0</xdr:rowOff>
    </xdr:from>
    <xdr:ext cx="4381500" cy="2695575"/>
    <xdr:graphicFrame macro="">
      <xdr:nvGraphicFramePr>
        <xdr:cNvPr id="168801594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657725" cy="3248025"/>
    <xdr:graphicFrame macro="">
      <xdr:nvGraphicFramePr>
        <xdr:cNvPr id="1959942374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19050</xdr:colOff>
      <xdr:row>0</xdr:row>
      <xdr:rowOff>0</xdr:rowOff>
    </xdr:from>
    <xdr:ext cx="4400550" cy="3257550"/>
    <xdr:graphicFrame macro="">
      <xdr:nvGraphicFramePr>
        <xdr:cNvPr id="88408479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438150</xdr:colOff>
      <xdr:row>0</xdr:row>
      <xdr:rowOff>0</xdr:rowOff>
    </xdr:from>
    <xdr:ext cx="4410075" cy="3248025"/>
    <xdr:graphicFrame macro="">
      <xdr:nvGraphicFramePr>
        <xdr:cNvPr id="1025317171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161925</xdr:rowOff>
    </xdr:from>
    <xdr:ext cx="4352925" cy="3257550"/>
    <xdr:graphicFrame macro="">
      <xdr:nvGraphicFramePr>
        <xdr:cNvPr id="19893683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400050</xdr:colOff>
      <xdr:row>19</xdr:row>
      <xdr:rowOff>0</xdr:rowOff>
    </xdr:from>
    <xdr:ext cx="4648200" cy="3267075"/>
    <xdr:graphicFrame macro="">
      <xdr:nvGraphicFramePr>
        <xdr:cNvPr id="618046961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457200</xdr:colOff>
      <xdr:row>19</xdr:row>
      <xdr:rowOff>0</xdr:rowOff>
    </xdr:from>
    <xdr:ext cx="4429125" cy="3257550"/>
    <xdr:graphicFrame macro="">
      <xdr:nvGraphicFramePr>
        <xdr:cNvPr id="2127637722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36</xdr:row>
      <xdr:rowOff>171450</xdr:rowOff>
    </xdr:from>
    <xdr:ext cx="4457700" cy="3248025"/>
    <xdr:graphicFrame macro="">
      <xdr:nvGraphicFramePr>
        <xdr:cNvPr id="1308833663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91025" cy="2686050"/>
    <xdr:graphicFrame macro="">
      <xdr:nvGraphicFramePr>
        <xdr:cNvPr id="1627582722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438150</xdr:colOff>
      <xdr:row>0</xdr:row>
      <xdr:rowOff>0</xdr:rowOff>
    </xdr:from>
    <xdr:ext cx="4371975" cy="2686050"/>
    <xdr:graphicFrame macro="">
      <xdr:nvGraphicFramePr>
        <xdr:cNvPr id="1249023407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257175</xdr:colOff>
      <xdr:row>0</xdr:row>
      <xdr:rowOff>0</xdr:rowOff>
    </xdr:from>
    <xdr:ext cx="4391025" cy="2686050"/>
    <xdr:graphicFrame macro="">
      <xdr:nvGraphicFramePr>
        <xdr:cNvPr id="1933608936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9525</xdr:rowOff>
    </xdr:from>
    <xdr:ext cx="4391025" cy="2686050"/>
    <xdr:graphicFrame macro="">
      <xdr:nvGraphicFramePr>
        <xdr:cNvPr id="33189489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466725</xdr:colOff>
      <xdr:row>16</xdr:row>
      <xdr:rowOff>0</xdr:rowOff>
    </xdr:from>
    <xdr:ext cx="4362450" cy="2686050"/>
    <xdr:graphicFrame macro="">
      <xdr:nvGraphicFramePr>
        <xdr:cNvPr id="438124568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285750</xdr:colOff>
      <xdr:row>15</xdr:row>
      <xdr:rowOff>171450</xdr:rowOff>
    </xdr:from>
    <xdr:ext cx="4371975" cy="2705100"/>
    <xdr:graphicFrame macro="">
      <xdr:nvGraphicFramePr>
        <xdr:cNvPr id="201158495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0</xdr:rowOff>
    </xdr:from>
    <xdr:ext cx="4391025" cy="2686050"/>
    <xdr:graphicFrame macro="">
      <xdr:nvGraphicFramePr>
        <xdr:cNvPr id="1952038281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000"/>
  <sheetViews>
    <sheetView workbookViewId="0">
      <selection activeCell="AD28" sqref="AD28"/>
    </sheetView>
  </sheetViews>
  <sheetFormatPr defaultColWidth="12.59765625" defaultRowHeight="15" customHeight="1" x14ac:dyDescent="0.25"/>
  <cols>
    <col min="1" max="1" width="7.59765625" customWidth="1"/>
    <col min="2" max="2" width="16.3984375" customWidth="1"/>
    <col min="3" max="4" width="7.59765625" customWidth="1"/>
    <col min="5" max="5" width="20.3984375" customWidth="1"/>
    <col min="6" max="6" width="9.09765625" customWidth="1"/>
    <col min="7" max="8" width="8.5" customWidth="1"/>
    <col min="9" max="9" width="11.59765625" customWidth="1"/>
    <col min="10" max="10" width="7.59765625" customWidth="1"/>
    <col min="11" max="12" width="20.3984375" customWidth="1"/>
    <col min="13" max="13" width="9" customWidth="1"/>
    <col min="14" max="15" width="8.5" customWidth="1"/>
    <col min="16" max="16" width="11.59765625" customWidth="1"/>
    <col min="17" max="17" width="7.59765625" customWidth="1"/>
    <col min="18" max="19" width="20.3984375" customWidth="1"/>
    <col min="20" max="20" width="9.09765625" customWidth="1"/>
    <col min="21" max="22" width="8.5" customWidth="1"/>
    <col min="23" max="23" width="11.59765625" customWidth="1"/>
    <col min="24" max="24" width="7.59765625" customWidth="1"/>
    <col min="25" max="26" width="20.3984375" customWidth="1"/>
    <col min="27" max="27" width="9.09765625" customWidth="1"/>
    <col min="28" max="29" width="8.5" customWidth="1"/>
    <col min="30" max="31" width="11.59765625" customWidth="1"/>
  </cols>
  <sheetData>
    <row r="1" spans="2:31" ht="14.25" customHeight="1" x14ac:dyDescent="0.25"/>
    <row r="2" spans="2:31" ht="14.25" customHeight="1" x14ac:dyDescent="0.3">
      <c r="B2" s="1" t="s">
        <v>0</v>
      </c>
      <c r="C2" s="2"/>
      <c r="D2" s="2"/>
    </row>
    <row r="3" spans="2:31" ht="14.25" customHeight="1" x14ac:dyDescent="0.25"/>
    <row r="4" spans="2:31" ht="14.25" customHeight="1" x14ac:dyDescent="0.25"/>
    <row r="5" spans="2:31" ht="14.25" customHeight="1" x14ac:dyDescent="0.3">
      <c r="B5" s="3">
        <v>0.03</v>
      </c>
      <c r="C5" s="3" t="s">
        <v>1</v>
      </c>
      <c r="E5" s="4" t="s">
        <v>2</v>
      </c>
      <c r="F5" s="5">
        <v>395</v>
      </c>
      <c r="K5" s="6"/>
      <c r="L5" s="4" t="s">
        <v>2</v>
      </c>
      <c r="M5" s="5">
        <v>395</v>
      </c>
      <c r="R5" s="6"/>
      <c r="S5" s="4" t="s">
        <v>2</v>
      </c>
      <c r="T5" s="5">
        <v>395</v>
      </c>
      <c r="Y5" s="6"/>
      <c r="Z5" s="4" t="s">
        <v>2</v>
      </c>
      <c r="AA5" s="5">
        <v>395</v>
      </c>
    </row>
    <row r="6" spans="2:31" ht="14.25" customHeight="1" x14ac:dyDescent="0.3">
      <c r="B6" s="7" t="s">
        <v>3</v>
      </c>
      <c r="C6" s="8" t="s">
        <v>4</v>
      </c>
      <c r="E6" s="9" t="s">
        <v>5</v>
      </c>
      <c r="F6" s="5">
        <v>198.5</v>
      </c>
      <c r="K6" s="6"/>
      <c r="L6" s="9" t="s">
        <v>5</v>
      </c>
      <c r="M6" s="5">
        <v>397.58</v>
      </c>
      <c r="R6" s="6"/>
      <c r="S6" s="9" t="s">
        <v>5</v>
      </c>
      <c r="T6" s="5">
        <v>591.69000000000005</v>
      </c>
      <c r="Y6" s="6"/>
      <c r="Z6" s="9" t="s">
        <v>5</v>
      </c>
      <c r="AA6" s="5">
        <v>794.92</v>
      </c>
    </row>
    <row r="7" spans="2:31" ht="14.25" customHeight="1" x14ac:dyDescent="0.3">
      <c r="B7" s="10">
        <v>198.51</v>
      </c>
      <c r="C7" s="10">
        <v>150</v>
      </c>
    </row>
    <row r="8" spans="2:31" ht="14.25" customHeight="1" x14ac:dyDescent="0.3">
      <c r="B8" s="10">
        <v>397.58</v>
      </c>
      <c r="C8" s="10">
        <v>700</v>
      </c>
      <c r="E8" s="11" t="s">
        <v>6</v>
      </c>
      <c r="F8" s="9" t="s">
        <v>7</v>
      </c>
      <c r="G8" s="12" t="s">
        <v>8</v>
      </c>
      <c r="H8" s="9" t="s">
        <v>9</v>
      </c>
      <c r="I8" s="13" t="s">
        <v>10</v>
      </c>
      <c r="J8" s="14"/>
      <c r="K8" s="6"/>
      <c r="L8" s="9" t="s">
        <v>6</v>
      </c>
      <c r="M8" s="9" t="s">
        <v>7</v>
      </c>
      <c r="N8" s="12" t="s">
        <v>8</v>
      </c>
      <c r="O8" s="9" t="s">
        <v>9</v>
      </c>
      <c r="P8" s="13" t="s">
        <v>10</v>
      </c>
      <c r="Q8" s="14"/>
      <c r="R8" s="6"/>
      <c r="S8" s="9" t="s">
        <v>6</v>
      </c>
      <c r="T8" s="9" t="s">
        <v>7</v>
      </c>
      <c r="U8" s="12" t="s">
        <v>8</v>
      </c>
      <c r="V8" s="9" t="s">
        <v>9</v>
      </c>
      <c r="W8" s="13" t="s">
        <v>10</v>
      </c>
      <c r="X8" s="14"/>
      <c r="Y8" s="6"/>
      <c r="Z8" s="9" t="s">
        <v>6</v>
      </c>
      <c r="AA8" s="9" t="s">
        <v>7</v>
      </c>
      <c r="AB8" s="12" t="s">
        <v>8</v>
      </c>
      <c r="AC8" s="9" t="s">
        <v>9</v>
      </c>
      <c r="AD8" s="13" t="s">
        <v>10</v>
      </c>
      <c r="AE8" s="15"/>
    </row>
    <row r="9" spans="2:31" ht="14.25" customHeight="1" x14ac:dyDescent="0.3">
      <c r="B9" s="10">
        <v>591.69000000000005</v>
      </c>
      <c r="C9" s="10">
        <v>350</v>
      </c>
      <c r="E9" s="16">
        <v>150</v>
      </c>
      <c r="F9" s="17">
        <v>162.84</v>
      </c>
      <c r="G9" s="2">
        <v>116.83</v>
      </c>
      <c r="H9" s="17">
        <v>2.06</v>
      </c>
      <c r="I9" s="18">
        <f t="shared" ref="I9:I18" si="0">E9/F9</f>
        <v>0.92114959469417834</v>
      </c>
      <c r="J9" s="19"/>
      <c r="K9" s="2"/>
      <c r="L9" s="17">
        <v>700</v>
      </c>
      <c r="M9" s="17">
        <v>377.83</v>
      </c>
      <c r="N9" s="2">
        <v>106.43</v>
      </c>
      <c r="O9" s="17">
        <v>4.45</v>
      </c>
      <c r="P9" s="18">
        <f t="shared" ref="P9:P18" si="1">L9/M9</f>
        <v>1.8526850700050288</v>
      </c>
      <c r="Q9" s="19"/>
      <c r="R9" s="2"/>
      <c r="S9" s="20">
        <v>350</v>
      </c>
      <c r="T9" s="17">
        <v>225.17</v>
      </c>
      <c r="U9" s="2">
        <v>87.69</v>
      </c>
      <c r="V9" s="17">
        <v>3.65</v>
      </c>
      <c r="W9" s="18">
        <f t="shared" ref="W9:W18" si="2">S9/T9</f>
        <v>1.5543811342541192</v>
      </c>
      <c r="X9" s="19"/>
      <c r="Y9" s="2"/>
      <c r="Z9" s="17">
        <v>500</v>
      </c>
      <c r="AA9" s="17">
        <v>265.64999999999998</v>
      </c>
      <c r="AB9" s="2">
        <v>105.32</v>
      </c>
      <c r="AC9" s="17">
        <v>4.28</v>
      </c>
      <c r="AD9" s="18">
        <f t="shared" ref="AD9:AD18" si="3">Z9/AA9</f>
        <v>1.8821757952192737</v>
      </c>
      <c r="AE9" s="21"/>
    </row>
    <row r="10" spans="2:31" ht="14.25" customHeight="1" x14ac:dyDescent="0.3">
      <c r="B10" s="10">
        <v>794.92</v>
      </c>
      <c r="C10" s="10">
        <v>500</v>
      </c>
      <c r="E10" s="16">
        <v>135</v>
      </c>
      <c r="F10" s="17">
        <v>152.82</v>
      </c>
      <c r="G10" s="2">
        <v>115.95</v>
      </c>
      <c r="H10" s="17">
        <v>1.96</v>
      </c>
      <c r="I10" s="18">
        <f t="shared" si="0"/>
        <v>0.88339222614840995</v>
      </c>
      <c r="J10" s="19"/>
      <c r="K10" s="2"/>
      <c r="L10" s="17">
        <v>630</v>
      </c>
      <c r="M10" s="17">
        <v>355.43</v>
      </c>
      <c r="N10" s="2">
        <v>99.58</v>
      </c>
      <c r="O10" s="17">
        <v>4.24</v>
      </c>
      <c r="P10" s="18">
        <f t="shared" si="1"/>
        <v>1.7725009143853923</v>
      </c>
      <c r="Q10" s="19"/>
      <c r="R10" s="2"/>
      <c r="S10" s="17">
        <v>315</v>
      </c>
      <c r="T10" s="17">
        <v>212.56</v>
      </c>
      <c r="U10" s="2">
        <v>79.489999999999995</v>
      </c>
      <c r="V10" s="17">
        <v>3.5</v>
      </c>
      <c r="W10" s="18">
        <f t="shared" si="2"/>
        <v>1.4819345126082046</v>
      </c>
      <c r="X10" s="19"/>
      <c r="Y10" s="2"/>
      <c r="Z10" s="17">
        <v>445</v>
      </c>
      <c r="AA10" s="17">
        <v>243.1</v>
      </c>
      <c r="AB10" s="2">
        <v>98.94</v>
      </c>
      <c r="AC10" s="17">
        <v>4.05</v>
      </c>
      <c r="AD10" s="18">
        <f t="shared" si="3"/>
        <v>1.8305224187577129</v>
      </c>
      <c r="AE10" s="21"/>
    </row>
    <row r="11" spans="2:31" ht="14.25" customHeight="1" x14ac:dyDescent="0.3">
      <c r="B11" s="10">
        <v>1047.72</v>
      </c>
      <c r="C11" s="10">
        <v>450</v>
      </c>
      <c r="E11" s="16">
        <v>120</v>
      </c>
      <c r="F11" s="17">
        <v>138.82</v>
      </c>
      <c r="G11" s="2">
        <v>109.16</v>
      </c>
      <c r="H11" s="17">
        <v>1.84</v>
      </c>
      <c r="I11" s="18">
        <f t="shared" si="0"/>
        <v>0.86442875666330499</v>
      </c>
      <c r="J11" s="19"/>
      <c r="K11" s="2"/>
      <c r="L11" s="17">
        <v>560</v>
      </c>
      <c r="M11" s="17">
        <v>333.42</v>
      </c>
      <c r="N11" s="2">
        <v>93.36</v>
      </c>
      <c r="O11" s="17">
        <v>4.0199999999999996</v>
      </c>
      <c r="P11" s="18">
        <f t="shared" si="1"/>
        <v>1.67956331353848</v>
      </c>
      <c r="Q11" s="19"/>
      <c r="R11" s="2"/>
      <c r="S11" s="17">
        <v>280</v>
      </c>
      <c r="T11" s="17">
        <v>200.48</v>
      </c>
      <c r="U11" s="2">
        <v>77.150000000000006</v>
      </c>
      <c r="V11" s="17">
        <v>3.34</v>
      </c>
      <c r="W11" s="18">
        <f t="shared" si="2"/>
        <v>1.3966480446927374</v>
      </c>
      <c r="X11" s="19"/>
      <c r="Y11" s="2"/>
      <c r="Z11" s="17">
        <v>390</v>
      </c>
      <c r="AA11" s="17">
        <v>221.48</v>
      </c>
      <c r="AB11" s="2">
        <v>77.010000000000005</v>
      </c>
      <c r="AC11" s="17">
        <v>3.86</v>
      </c>
      <c r="AD11" s="18">
        <f t="shared" si="3"/>
        <v>1.7608813436879178</v>
      </c>
      <c r="AE11" s="21"/>
    </row>
    <row r="12" spans="2:31" ht="14.25" customHeight="1" x14ac:dyDescent="0.3">
      <c r="B12" s="10">
        <v>1213.42</v>
      </c>
      <c r="C12" s="10">
        <v>350</v>
      </c>
      <c r="E12" s="16">
        <v>105</v>
      </c>
      <c r="F12" s="17">
        <v>125.92</v>
      </c>
      <c r="G12" s="2">
        <v>105.79</v>
      </c>
      <c r="H12" s="17">
        <v>1.72</v>
      </c>
      <c r="I12" s="18">
        <f t="shared" si="0"/>
        <v>0.83386277001270648</v>
      </c>
      <c r="J12" s="19"/>
      <c r="K12" s="2"/>
      <c r="L12" s="17">
        <v>490</v>
      </c>
      <c r="M12" s="17">
        <v>311.38</v>
      </c>
      <c r="N12" s="2">
        <v>91.98</v>
      </c>
      <c r="O12" s="17">
        <v>3.79</v>
      </c>
      <c r="P12" s="18">
        <f t="shared" si="1"/>
        <v>1.5736399254929667</v>
      </c>
      <c r="Q12" s="19"/>
      <c r="R12" s="2"/>
      <c r="S12" s="17">
        <v>245</v>
      </c>
      <c r="T12" s="17">
        <v>188.04</v>
      </c>
      <c r="U12" s="2">
        <v>75.34</v>
      </c>
      <c r="V12" s="17">
        <v>3.27</v>
      </c>
      <c r="W12" s="18">
        <f t="shared" si="2"/>
        <v>1.3029142735588173</v>
      </c>
      <c r="X12" s="19"/>
      <c r="Y12" s="2"/>
      <c r="Z12" s="17">
        <v>335</v>
      </c>
      <c r="AA12" s="17">
        <v>203.9</v>
      </c>
      <c r="AB12" s="2">
        <v>71.900000000000006</v>
      </c>
      <c r="AC12" s="17">
        <v>3.6</v>
      </c>
      <c r="AD12" s="18">
        <f t="shared" si="3"/>
        <v>1.6429622363903873</v>
      </c>
      <c r="AE12" s="21"/>
    </row>
    <row r="13" spans="2:31" ht="14.25" customHeight="1" x14ac:dyDescent="0.3">
      <c r="B13" s="10">
        <v>1340.13</v>
      </c>
      <c r="C13" s="10">
        <v>250</v>
      </c>
      <c r="E13" s="16">
        <v>90</v>
      </c>
      <c r="F13" s="17">
        <v>111.52</v>
      </c>
      <c r="G13" s="2">
        <v>97.28</v>
      </c>
      <c r="H13" s="17">
        <v>1.58</v>
      </c>
      <c r="I13" s="18">
        <f t="shared" si="0"/>
        <v>0.80703012912482064</v>
      </c>
      <c r="J13" s="19"/>
      <c r="K13" s="2"/>
      <c r="L13" s="17">
        <v>420</v>
      </c>
      <c r="M13" s="17">
        <v>288.69</v>
      </c>
      <c r="N13" s="2">
        <v>91.33</v>
      </c>
      <c r="O13" s="17">
        <v>3.54</v>
      </c>
      <c r="P13" s="18">
        <f t="shared" si="1"/>
        <v>1.4548477605736256</v>
      </c>
      <c r="Q13" s="19"/>
      <c r="R13" s="2"/>
      <c r="S13" s="17">
        <v>210</v>
      </c>
      <c r="T13" s="17">
        <v>174.83</v>
      </c>
      <c r="U13" s="2">
        <v>72.91</v>
      </c>
      <c r="V13" s="17">
        <v>3</v>
      </c>
      <c r="W13" s="18">
        <f t="shared" si="2"/>
        <v>1.2011668477950008</v>
      </c>
      <c r="X13" s="19"/>
      <c r="Y13" s="2"/>
      <c r="Z13" s="17">
        <v>280</v>
      </c>
      <c r="AA13" s="17">
        <v>184.96</v>
      </c>
      <c r="AB13" s="2">
        <v>70.34</v>
      </c>
      <c r="AC13" s="17">
        <v>3.33</v>
      </c>
      <c r="AD13" s="18">
        <f t="shared" si="3"/>
        <v>1.513840830449827</v>
      </c>
      <c r="AE13" s="21"/>
    </row>
    <row r="14" spans="2:31" ht="14.25" customHeight="1" x14ac:dyDescent="0.3">
      <c r="B14" s="22" t="s">
        <v>12</v>
      </c>
      <c r="C14" s="10">
        <v>392.85714289999999</v>
      </c>
      <c r="E14" s="16">
        <v>75</v>
      </c>
      <c r="F14" s="17">
        <v>99.12</v>
      </c>
      <c r="G14" s="2">
        <v>95.21</v>
      </c>
      <c r="H14" s="17">
        <v>1.44</v>
      </c>
      <c r="I14" s="18">
        <f t="shared" si="0"/>
        <v>0.7566585956416465</v>
      </c>
      <c r="J14" s="19"/>
      <c r="K14" s="2"/>
      <c r="L14" s="17">
        <v>350</v>
      </c>
      <c r="M14" s="17">
        <v>263.75</v>
      </c>
      <c r="N14" s="2">
        <v>90.61</v>
      </c>
      <c r="O14" s="17">
        <v>3.26</v>
      </c>
      <c r="P14" s="18">
        <f t="shared" si="1"/>
        <v>1.3270142180094786</v>
      </c>
      <c r="Q14" s="19"/>
      <c r="R14" s="2"/>
      <c r="S14" s="17">
        <v>175</v>
      </c>
      <c r="T14" s="17">
        <v>161.66999999999999</v>
      </c>
      <c r="U14" s="2">
        <v>69.78</v>
      </c>
      <c r="V14" s="17">
        <v>2.81</v>
      </c>
      <c r="W14" s="18">
        <f t="shared" si="2"/>
        <v>1.0824519082080784</v>
      </c>
      <c r="X14" s="19"/>
      <c r="Y14" s="2"/>
      <c r="Z14" s="17">
        <v>225</v>
      </c>
      <c r="AA14" s="17">
        <v>165.82</v>
      </c>
      <c r="AB14" s="2">
        <v>68.599999999999994</v>
      </c>
      <c r="AC14" s="17">
        <v>3.06</v>
      </c>
      <c r="AD14" s="18">
        <f t="shared" si="3"/>
        <v>1.3568930165239417</v>
      </c>
      <c r="AE14" s="21"/>
    </row>
    <row r="15" spans="2:31" ht="14.25" customHeight="1" x14ac:dyDescent="0.3">
      <c r="E15" s="16">
        <v>60</v>
      </c>
      <c r="F15" s="17">
        <v>85.73</v>
      </c>
      <c r="G15" s="2">
        <v>92.61</v>
      </c>
      <c r="H15" s="17">
        <v>1.3</v>
      </c>
      <c r="I15" s="18">
        <f t="shared" si="0"/>
        <v>0.69987169019013173</v>
      </c>
      <c r="J15" s="19"/>
      <c r="K15" s="2"/>
      <c r="L15" s="17">
        <v>280</v>
      </c>
      <c r="M15" s="17">
        <v>237.29</v>
      </c>
      <c r="N15" s="2">
        <v>89.47</v>
      </c>
      <c r="O15" s="17">
        <v>2.96</v>
      </c>
      <c r="P15" s="18">
        <f t="shared" si="1"/>
        <v>1.179990728644275</v>
      </c>
      <c r="Q15" s="19"/>
      <c r="R15" s="2"/>
      <c r="S15" s="17">
        <v>140</v>
      </c>
      <c r="T15" s="17">
        <v>147.76</v>
      </c>
      <c r="U15" s="2">
        <v>66.28</v>
      </c>
      <c r="V15" s="17">
        <v>2.61</v>
      </c>
      <c r="W15" s="18">
        <f t="shared" si="2"/>
        <v>0.94748240389821337</v>
      </c>
      <c r="X15" s="19"/>
      <c r="Y15" s="2"/>
      <c r="Z15" s="17">
        <v>170</v>
      </c>
      <c r="AA15" s="17">
        <v>144.91999999999999</v>
      </c>
      <c r="AB15" s="2">
        <v>66.66</v>
      </c>
      <c r="AC15" s="17">
        <v>2.76</v>
      </c>
      <c r="AD15" s="18">
        <f t="shared" si="3"/>
        <v>1.1730609991719569</v>
      </c>
      <c r="AE15" s="21"/>
    </row>
    <row r="16" spans="2:31" ht="14.25" customHeight="1" x14ac:dyDescent="0.3">
      <c r="B16" s="23"/>
      <c r="E16" s="16">
        <v>45</v>
      </c>
      <c r="F16" s="17">
        <v>70.459999999999994</v>
      </c>
      <c r="G16" s="2">
        <v>87.65</v>
      </c>
      <c r="H16" s="17">
        <v>1.1299999999999999</v>
      </c>
      <c r="I16" s="18">
        <f t="shared" si="0"/>
        <v>0.63866023275617378</v>
      </c>
      <c r="J16" s="19"/>
      <c r="K16" s="2"/>
      <c r="L16" s="17">
        <v>210</v>
      </c>
      <c r="M16" s="17">
        <v>207.6</v>
      </c>
      <c r="N16" s="2">
        <v>88.51</v>
      </c>
      <c r="O16" s="17">
        <v>2.63</v>
      </c>
      <c r="P16" s="18">
        <f t="shared" si="1"/>
        <v>1.0115606936416186</v>
      </c>
      <c r="Q16" s="19"/>
      <c r="R16" s="2"/>
      <c r="S16" s="17">
        <v>105</v>
      </c>
      <c r="T16" s="17">
        <v>128.96</v>
      </c>
      <c r="U16" s="2">
        <v>65.44</v>
      </c>
      <c r="V16" s="17">
        <v>2.3199999999999998</v>
      </c>
      <c r="W16" s="18">
        <f t="shared" si="2"/>
        <v>0.81420595533498752</v>
      </c>
      <c r="X16" s="19"/>
      <c r="Y16" s="2"/>
      <c r="Z16" s="17">
        <v>115</v>
      </c>
      <c r="AA16" s="17">
        <v>119.93</v>
      </c>
      <c r="AB16" s="2">
        <v>64.290000000000006</v>
      </c>
      <c r="AC16" s="17">
        <v>2.39</v>
      </c>
      <c r="AD16" s="18">
        <f t="shared" si="3"/>
        <v>0.95889268740098388</v>
      </c>
      <c r="AE16" s="21"/>
    </row>
    <row r="17" spans="2:31" ht="14.25" customHeight="1" x14ac:dyDescent="0.3">
      <c r="B17" s="23"/>
      <c r="E17" s="16">
        <v>30</v>
      </c>
      <c r="F17" s="17">
        <v>54.48</v>
      </c>
      <c r="G17" s="2">
        <v>84.52</v>
      </c>
      <c r="H17" s="17">
        <v>0.95</v>
      </c>
      <c r="I17" s="18">
        <f t="shared" si="0"/>
        <v>0.55066079295154191</v>
      </c>
      <c r="J17" s="19"/>
      <c r="K17" s="2"/>
      <c r="L17" s="17">
        <v>140</v>
      </c>
      <c r="M17" s="17">
        <v>174.23</v>
      </c>
      <c r="N17" s="2">
        <v>87.14</v>
      </c>
      <c r="O17" s="17">
        <v>2.25</v>
      </c>
      <c r="P17" s="18">
        <f t="shared" si="1"/>
        <v>0.80353555644837293</v>
      </c>
      <c r="Q17" s="19"/>
      <c r="R17" s="2"/>
      <c r="S17" s="17">
        <v>70</v>
      </c>
      <c r="T17" s="17">
        <v>107.4</v>
      </c>
      <c r="U17" s="2">
        <v>65</v>
      </c>
      <c r="V17" s="17">
        <v>1.97</v>
      </c>
      <c r="W17" s="18">
        <f t="shared" si="2"/>
        <v>0.65176908752327745</v>
      </c>
      <c r="X17" s="19"/>
      <c r="Y17" s="2"/>
      <c r="Z17" s="17">
        <v>60</v>
      </c>
      <c r="AA17" s="17">
        <v>87.65</v>
      </c>
      <c r="AB17" s="2">
        <v>56.12</v>
      </c>
      <c r="AC17" s="17">
        <v>1.83</v>
      </c>
      <c r="AD17" s="18">
        <f t="shared" si="3"/>
        <v>0.68454078722190526</v>
      </c>
      <c r="AE17" s="21"/>
    </row>
    <row r="18" spans="2:31" ht="14.25" customHeight="1" x14ac:dyDescent="0.3">
      <c r="B18" s="23"/>
      <c r="E18" s="24">
        <v>15</v>
      </c>
      <c r="F18" s="25">
        <v>33.33</v>
      </c>
      <c r="G18" s="26">
        <v>70.03</v>
      </c>
      <c r="H18" s="25">
        <v>0.68</v>
      </c>
      <c r="I18" s="27">
        <f t="shared" si="0"/>
        <v>0.45004500450045004</v>
      </c>
      <c r="J18" s="19"/>
      <c r="K18" s="2"/>
      <c r="L18" s="25">
        <v>70</v>
      </c>
      <c r="M18" s="25">
        <v>122.27</v>
      </c>
      <c r="N18" s="26">
        <v>84.68</v>
      </c>
      <c r="O18" s="25">
        <v>1.65</v>
      </c>
      <c r="P18" s="27">
        <f t="shared" si="1"/>
        <v>0.57250347591396089</v>
      </c>
      <c r="Q18" s="19"/>
      <c r="R18" s="2"/>
      <c r="S18" s="25">
        <v>35</v>
      </c>
      <c r="T18" s="25">
        <v>81.400000000000006</v>
      </c>
      <c r="U18" s="26">
        <v>63.99</v>
      </c>
      <c r="V18" s="25">
        <v>1.59</v>
      </c>
      <c r="W18" s="27">
        <f t="shared" si="2"/>
        <v>0.42997542997542992</v>
      </c>
      <c r="X18" s="19"/>
      <c r="Y18" s="2"/>
      <c r="Z18" s="25">
        <v>5</v>
      </c>
      <c r="AA18" s="25">
        <v>32.840000000000003</v>
      </c>
      <c r="AB18" s="26">
        <v>52.86</v>
      </c>
      <c r="AC18" s="25">
        <v>0.89</v>
      </c>
      <c r="AD18" s="27">
        <f t="shared" si="3"/>
        <v>0.15225334957369061</v>
      </c>
      <c r="AE18" s="21"/>
    </row>
    <row r="19" spans="2:31" ht="14.25" customHeight="1" x14ac:dyDescent="0.3">
      <c r="B19" s="23"/>
    </row>
    <row r="20" spans="2:31" ht="14.25" customHeight="1" x14ac:dyDescent="0.3">
      <c r="B20" s="23"/>
    </row>
    <row r="21" spans="2:31" ht="14.25" customHeight="1" x14ac:dyDescent="0.3">
      <c r="B21" s="23"/>
      <c r="E21" s="4" t="s">
        <v>2</v>
      </c>
      <c r="F21" s="5">
        <v>395</v>
      </c>
      <c r="K21" s="6"/>
      <c r="L21" s="4" t="s">
        <v>2</v>
      </c>
      <c r="M21" s="5">
        <v>395</v>
      </c>
      <c r="R21" s="6"/>
      <c r="S21" s="4" t="s">
        <v>2</v>
      </c>
      <c r="T21" s="5">
        <v>395</v>
      </c>
    </row>
    <row r="22" spans="2:31" ht="14.25" customHeight="1" x14ac:dyDescent="0.3">
      <c r="B22" s="23"/>
      <c r="E22" s="9" t="s">
        <v>5</v>
      </c>
      <c r="F22" s="5">
        <v>1047.72</v>
      </c>
      <c r="K22" s="6"/>
      <c r="L22" s="9" t="s">
        <v>5</v>
      </c>
      <c r="M22" s="5">
        <v>1213.42</v>
      </c>
      <c r="R22" s="6"/>
      <c r="S22" s="9" t="s">
        <v>5</v>
      </c>
      <c r="T22" s="5">
        <v>1340.13</v>
      </c>
    </row>
    <row r="23" spans="2:31" ht="14.25" customHeight="1" x14ac:dyDescent="0.3">
      <c r="B23" s="5"/>
      <c r="C23" s="5"/>
    </row>
    <row r="24" spans="2:31" ht="14.25" customHeight="1" x14ac:dyDescent="0.3">
      <c r="E24" s="11" t="s">
        <v>6</v>
      </c>
      <c r="F24" s="9" t="s">
        <v>7</v>
      </c>
      <c r="G24" s="12" t="s">
        <v>8</v>
      </c>
      <c r="H24" s="9" t="s">
        <v>9</v>
      </c>
      <c r="I24" s="13" t="s">
        <v>10</v>
      </c>
      <c r="J24" s="14"/>
      <c r="K24" s="6"/>
      <c r="L24" s="11" t="s">
        <v>6</v>
      </c>
      <c r="M24" s="9" t="s">
        <v>7</v>
      </c>
      <c r="N24" s="12" t="s">
        <v>8</v>
      </c>
      <c r="O24" s="9" t="s">
        <v>9</v>
      </c>
      <c r="P24" s="13" t="s">
        <v>10</v>
      </c>
      <c r="Q24" s="14"/>
      <c r="R24" s="6"/>
      <c r="S24" s="9" t="s">
        <v>6</v>
      </c>
      <c r="T24" s="9" t="s">
        <v>7</v>
      </c>
      <c r="U24" s="12" t="s">
        <v>8</v>
      </c>
      <c r="V24" s="9" t="s">
        <v>9</v>
      </c>
      <c r="W24" s="13" t="s">
        <v>10</v>
      </c>
      <c r="X24" s="14"/>
    </row>
    <row r="25" spans="2:31" ht="14.25" customHeight="1" x14ac:dyDescent="0.3">
      <c r="B25" s="5"/>
      <c r="E25" s="20">
        <v>450</v>
      </c>
      <c r="F25" s="17">
        <v>384.75</v>
      </c>
      <c r="G25" s="2">
        <v>144.25</v>
      </c>
      <c r="H25" s="17">
        <v>4.3499999999999996</v>
      </c>
      <c r="I25" s="18">
        <f t="shared" ref="I25:I34" si="4">E25/F25</f>
        <v>1.1695906432748537</v>
      </c>
      <c r="J25" s="19"/>
      <c r="K25" s="2"/>
      <c r="L25" s="20">
        <v>350</v>
      </c>
      <c r="M25" s="17">
        <v>338.94</v>
      </c>
      <c r="N25" s="2">
        <v>191.3</v>
      </c>
      <c r="O25" s="17">
        <v>4.08</v>
      </c>
      <c r="P25" s="18">
        <f t="shared" ref="P25:P34" si="5">L25/M25</f>
        <v>1.0326311441553078</v>
      </c>
      <c r="Q25" s="19"/>
      <c r="R25" s="2"/>
      <c r="S25" s="20">
        <v>250</v>
      </c>
      <c r="T25" s="17">
        <v>281.61</v>
      </c>
      <c r="U25" s="2">
        <v>101.92</v>
      </c>
      <c r="V25" s="17">
        <v>3.65</v>
      </c>
      <c r="W25" s="18">
        <f t="shared" ref="W25:W34" si="6">S25/T25</f>
        <v>0.88775256560491456</v>
      </c>
      <c r="X25" s="19"/>
    </row>
    <row r="26" spans="2:31" ht="14.25" customHeight="1" x14ac:dyDescent="0.3">
      <c r="B26" s="5"/>
      <c r="E26" s="17">
        <v>405</v>
      </c>
      <c r="F26" s="17">
        <v>357.91</v>
      </c>
      <c r="G26" s="2">
        <v>108.64</v>
      </c>
      <c r="H26" s="17">
        <v>4.1500000000000004</v>
      </c>
      <c r="I26" s="18">
        <f t="shared" si="4"/>
        <v>1.1315693889525298</v>
      </c>
      <c r="J26" s="19"/>
      <c r="K26" s="2"/>
      <c r="L26" s="17">
        <v>315</v>
      </c>
      <c r="M26" s="17">
        <v>312.56</v>
      </c>
      <c r="N26" s="2">
        <v>125.16</v>
      </c>
      <c r="O26" s="17">
        <v>3.89</v>
      </c>
      <c r="P26" s="18">
        <f t="shared" si="5"/>
        <v>1.0078065011517789</v>
      </c>
      <c r="Q26" s="19"/>
      <c r="R26" s="2"/>
      <c r="S26" s="17">
        <v>225</v>
      </c>
      <c r="T26" s="17">
        <v>267.23</v>
      </c>
      <c r="U26" s="2">
        <v>91.84</v>
      </c>
      <c r="V26" s="17">
        <v>3.5</v>
      </c>
      <c r="W26" s="18">
        <f t="shared" si="6"/>
        <v>0.8419713355536429</v>
      </c>
      <c r="X26" s="19"/>
    </row>
    <row r="27" spans="2:31" ht="14.25" customHeight="1" x14ac:dyDescent="0.3">
      <c r="B27" s="5"/>
      <c r="E27" s="17">
        <v>360</v>
      </c>
      <c r="F27" s="17">
        <v>333.02</v>
      </c>
      <c r="G27" s="2">
        <v>108.2</v>
      </c>
      <c r="H27" s="17">
        <v>3.91</v>
      </c>
      <c r="I27" s="18">
        <f t="shared" si="4"/>
        <v>1.0810161551858748</v>
      </c>
      <c r="J27" s="19"/>
      <c r="K27" s="2"/>
      <c r="L27" s="17">
        <v>280</v>
      </c>
      <c r="M27" s="17">
        <v>293.73</v>
      </c>
      <c r="N27" s="2">
        <v>90.25</v>
      </c>
      <c r="O27" s="17">
        <v>3.71</v>
      </c>
      <c r="P27" s="18">
        <f t="shared" si="5"/>
        <v>0.95325639192455647</v>
      </c>
      <c r="Q27" s="19"/>
      <c r="R27" s="2"/>
      <c r="S27" s="17">
        <v>200</v>
      </c>
      <c r="T27" s="17">
        <v>254.69</v>
      </c>
      <c r="U27" s="2">
        <v>86.02</v>
      </c>
      <c r="V27" s="17">
        <v>3.35</v>
      </c>
      <c r="W27" s="18">
        <f t="shared" si="6"/>
        <v>0.78526836546389733</v>
      </c>
      <c r="X27" s="19"/>
    </row>
    <row r="28" spans="2:31" ht="14.25" customHeight="1" x14ac:dyDescent="0.3">
      <c r="B28" s="5"/>
      <c r="E28" s="17">
        <v>315</v>
      </c>
      <c r="F28" s="17">
        <v>309.8</v>
      </c>
      <c r="G28" s="2">
        <v>107.37</v>
      </c>
      <c r="H28" s="17">
        <v>3.72</v>
      </c>
      <c r="I28" s="18">
        <f t="shared" si="4"/>
        <v>1.0167850225952226</v>
      </c>
      <c r="J28" s="19"/>
      <c r="K28" s="2"/>
      <c r="L28" s="17">
        <v>245</v>
      </c>
      <c r="M28" s="17">
        <v>276.97000000000003</v>
      </c>
      <c r="N28" s="2">
        <v>87.5</v>
      </c>
      <c r="O28" s="17">
        <v>3.52</v>
      </c>
      <c r="P28" s="18">
        <f t="shared" si="5"/>
        <v>0.88457233635411769</v>
      </c>
      <c r="Q28" s="19"/>
      <c r="R28" s="2"/>
      <c r="S28" s="17">
        <v>175</v>
      </c>
      <c r="T28" s="17">
        <v>240.75</v>
      </c>
      <c r="U28" s="2">
        <v>35.39</v>
      </c>
      <c r="V28" s="17">
        <v>3.19</v>
      </c>
      <c r="W28" s="18">
        <f t="shared" si="6"/>
        <v>0.72689511941848395</v>
      </c>
      <c r="X28" s="19"/>
    </row>
    <row r="29" spans="2:31" ht="14.25" customHeight="1" x14ac:dyDescent="0.3">
      <c r="B29" s="5"/>
      <c r="E29" s="17">
        <v>270</v>
      </c>
      <c r="F29" s="17">
        <v>284.88</v>
      </c>
      <c r="G29" s="2">
        <v>106.48</v>
      </c>
      <c r="H29" s="17">
        <v>3.46</v>
      </c>
      <c r="I29" s="18">
        <f t="shared" si="4"/>
        <v>0.94776748104465036</v>
      </c>
      <c r="J29" s="19"/>
      <c r="K29" s="2"/>
      <c r="L29" s="17">
        <v>210</v>
      </c>
      <c r="M29" s="17">
        <v>260.27999999999997</v>
      </c>
      <c r="N29" s="2">
        <v>86.66</v>
      </c>
      <c r="O29" s="17">
        <v>3.34</v>
      </c>
      <c r="P29" s="18">
        <f t="shared" si="5"/>
        <v>0.80682342093130488</v>
      </c>
      <c r="Q29" s="19"/>
      <c r="R29" s="2"/>
      <c r="S29" s="17">
        <v>150</v>
      </c>
      <c r="T29" s="17">
        <v>226.65</v>
      </c>
      <c r="U29" s="2">
        <v>84.85</v>
      </c>
      <c r="V29" s="17">
        <v>3.03</v>
      </c>
      <c r="W29" s="18">
        <f t="shared" si="6"/>
        <v>0.66181336863004636</v>
      </c>
      <c r="X29" s="19"/>
    </row>
    <row r="30" spans="2:31" ht="14.25" customHeight="1" x14ac:dyDescent="0.3">
      <c r="B30" s="5"/>
      <c r="E30" s="17">
        <v>225</v>
      </c>
      <c r="F30" s="17">
        <v>258.27</v>
      </c>
      <c r="G30" s="2">
        <v>105.57</v>
      </c>
      <c r="H30" s="17">
        <v>3.22</v>
      </c>
      <c r="I30" s="18">
        <f t="shared" si="4"/>
        <v>0.87118132187245911</v>
      </c>
      <c r="J30" s="19"/>
      <c r="K30" s="2"/>
      <c r="L30" s="17">
        <v>175</v>
      </c>
      <c r="M30" s="17">
        <v>241.31</v>
      </c>
      <c r="N30" s="2">
        <v>85.82</v>
      </c>
      <c r="O30" s="17">
        <v>3.11</v>
      </c>
      <c r="P30" s="18">
        <f t="shared" si="5"/>
        <v>0.72520823836558779</v>
      </c>
      <c r="Q30" s="19"/>
      <c r="R30" s="2"/>
      <c r="S30" s="17">
        <v>125</v>
      </c>
      <c r="T30" s="17">
        <v>209.7</v>
      </c>
      <c r="U30" s="2">
        <v>84.12</v>
      </c>
      <c r="V30" s="17">
        <v>2.83</v>
      </c>
      <c r="W30" s="18">
        <f t="shared" si="6"/>
        <v>0.59608965188364338</v>
      </c>
      <c r="X30" s="19"/>
    </row>
    <row r="31" spans="2:31" ht="14.25" customHeight="1" x14ac:dyDescent="0.3">
      <c r="B31" s="5"/>
      <c r="E31" s="17">
        <v>180</v>
      </c>
      <c r="F31" s="17">
        <v>230.35</v>
      </c>
      <c r="G31" s="2">
        <v>105.65</v>
      </c>
      <c r="H31" s="17">
        <v>2.95</v>
      </c>
      <c r="I31" s="18">
        <f t="shared" si="4"/>
        <v>0.78141957890167135</v>
      </c>
      <c r="J31" s="19"/>
      <c r="K31" s="2"/>
      <c r="L31" s="17">
        <v>140</v>
      </c>
      <c r="M31" s="17">
        <v>221.45</v>
      </c>
      <c r="N31" s="2">
        <v>85.24</v>
      </c>
      <c r="O31" s="17">
        <v>2.87</v>
      </c>
      <c r="P31" s="18">
        <f t="shared" si="5"/>
        <v>0.63219688417249942</v>
      </c>
      <c r="Q31" s="19"/>
      <c r="R31" s="2"/>
      <c r="S31" s="17">
        <v>100</v>
      </c>
      <c r="T31" s="17">
        <v>190.86</v>
      </c>
      <c r="U31" s="2">
        <v>83.49</v>
      </c>
      <c r="V31" s="17">
        <v>2.61</v>
      </c>
      <c r="W31" s="18">
        <f t="shared" si="6"/>
        <v>0.52394425233155184</v>
      </c>
      <c r="X31" s="19"/>
    </row>
    <row r="32" spans="2:31" ht="14.25" customHeight="1" x14ac:dyDescent="0.3">
      <c r="B32" s="5"/>
      <c r="C32" s="5"/>
      <c r="E32" s="17">
        <v>135</v>
      </c>
      <c r="F32" s="17">
        <v>198.92</v>
      </c>
      <c r="G32" s="2">
        <v>103.61</v>
      </c>
      <c r="H32" s="17">
        <v>2.65</v>
      </c>
      <c r="I32" s="18">
        <f t="shared" si="4"/>
        <v>0.67866478986527257</v>
      </c>
      <c r="J32" s="19"/>
      <c r="K32" s="2"/>
      <c r="L32" s="17">
        <v>105</v>
      </c>
      <c r="M32" s="17">
        <v>195.74</v>
      </c>
      <c r="N32" s="2">
        <v>84.32</v>
      </c>
      <c r="O32" s="17">
        <v>2.57</v>
      </c>
      <c r="P32" s="18">
        <f t="shared" si="5"/>
        <v>0.5364258710534382</v>
      </c>
      <c r="Q32" s="19"/>
      <c r="R32" s="2"/>
      <c r="S32" s="17">
        <v>75</v>
      </c>
      <c r="T32" s="17">
        <v>169.28</v>
      </c>
      <c r="U32" s="2">
        <v>82.86</v>
      </c>
      <c r="V32" s="17">
        <v>2.35</v>
      </c>
      <c r="W32" s="18">
        <f t="shared" si="6"/>
        <v>0.44305293005671076</v>
      </c>
      <c r="X32" s="19"/>
    </row>
    <row r="33" spans="5:26" ht="14.25" customHeight="1" x14ac:dyDescent="0.3">
      <c r="E33" s="17">
        <v>90</v>
      </c>
      <c r="F33" s="17">
        <v>155.81</v>
      </c>
      <c r="G33" s="2">
        <v>102.2</v>
      </c>
      <c r="H33" s="17">
        <v>2.23</v>
      </c>
      <c r="I33" s="18">
        <f t="shared" si="4"/>
        <v>0.577626596495732</v>
      </c>
      <c r="J33" s="19"/>
      <c r="K33" s="2"/>
      <c r="L33" s="17">
        <v>70</v>
      </c>
      <c r="M33" s="17">
        <v>165.17</v>
      </c>
      <c r="N33" s="2">
        <v>83.39</v>
      </c>
      <c r="O33" s="17">
        <v>2.2000000000000002</v>
      </c>
      <c r="P33" s="18">
        <f t="shared" si="5"/>
        <v>0.42380577586728829</v>
      </c>
      <c r="Q33" s="19"/>
      <c r="R33" s="2"/>
      <c r="S33" s="17">
        <v>50</v>
      </c>
      <c r="T33" s="17">
        <v>144.72</v>
      </c>
      <c r="U33" s="2">
        <v>82.14</v>
      </c>
      <c r="V33" s="17">
        <v>2.04</v>
      </c>
      <c r="W33" s="18">
        <f t="shared" si="6"/>
        <v>0.34549474847982309</v>
      </c>
      <c r="X33" s="19"/>
    </row>
    <row r="34" spans="5:26" ht="14.25" customHeight="1" x14ac:dyDescent="0.3">
      <c r="E34" s="25">
        <v>45</v>
      </c>
      <c r="F34" s="25">
        <v>103.44</v>
      </c>
      <c r="G34" s="26">
        <v>100.35</v>
      </c>
      <c r="H34" s="25">
        <v>1.72</v>
      </c>
      <c r="I34" s="27">
        <f t="shared" si="4"/>
        <v>0.43503480278422274</v>
      </c>
      <c r="J34" s="19"/>
      <c r="K34" s="2"/>
      <c r="L34" s="25">
        <v>35</v>
      </c>
      <c r="M34" s="25">
        <v>127.31</v>
      </c>
      <c r="N34" s="26">
        <v>82.57</v>
      </c>
      <c r="O34" s="25">
        <v>1.74</v>
      </c>
      <c r="P34" s="27">
        <f t="shared" si="5"/>
        <v>0.27491948786426834</v>
      </c>
      <c r="Q34" s="19"/>
      <c r="R34" s="2"/>
      <c r="S34" s="25">
        <v>25</v>
      </c>
      <c r="T34" s="25">
        <v>113.28</v>
      </c>
      <c r="U34" s="26">
        <v>81.05</v>
      </c>
      <c r="V34" s="25">
        <v>1.66</v>
      </c>
      <c r="W34" s="27">
        <f t="shared" si="6"/>
        <v>0.22069209039548021</v>
      </c>
      <c r="X34" s="19"/>
    </row>
    <row r="35" spans="5:26" ht="14.25" customHeight="1" x14ac:dyDescent="0.25"/>
    <row r="36" spans="5:26" ht="14.25" customHeight="1" x14ac:dyDescent="0.25"/>
    <row r="37" spans="5:26" ht="14.25" customHeight="1" x14ac:dyDescent="0.25"/>
    <row r="38" spans="5:26" ht="14.25" customHeight="1" x14ac:dyDescent="0.3">
      <c r="Z38" s="28" t="s">
        <v>11</v>
      </c>
    </row>
    <row r="39" spans="5:26" ht="14.25" customHeight="1" x14ac:dyDescent="0.3">
      <c r="Z39" s="5">
        <v>1</v>
      </c>
    </row>
    <row r="40" spans="5:26" ht="14.25" customHeight="1" x14ac:dyDescent="0.3">
      <c r="Z40" s="5">
        <v>0.95145631067961156</v>
      </c>
    </row>
    <row r="41" spans="5:26" ht="14.25" customHeight="1" x14ac:dyDescent="0.3">
      <c r="Z41" s="5">
        <v>0.89320388349514568</v>
      </c>
    </row>
    <row r="42" spans="5:26" ht="14.25" customHeight="1" x14ac:dyDescent="0.3">
      <c r="Z42" s="5">
        <v>0.83495145631067957</v>
      </c>
    </row>
    <row r="43" spans="5:26" ht="14.25" customHeight="1" x14ac:dyDescent="0.3">
      <c r="Z43" s="5">
        <v>0.76699029126213591</v>
      </c>
    </row>
    <row r="44" spans="5:26" ht="14.25" customHeight="1" x14ac:dyDescent="0.3">
      <c r="Z44" s="5">
        <v>0.69902912621359214</v>
      </c>
    </row>
    <row r="45" spans="5:26" ht="14.25" customHeight="1" x14ac:dyDescent="0.3">
      <c r="Z45" s="5">
        <v>0.6310679611650486</v>
      </c>
    </row>
    <row r="46" spans="5:26" ht="14.25" customHeight="1" x14ac:dyDescent="0.3">
      <c r="Z46" s="5">
        <v>0.54854368932038833</v>
      </c>
    </row>
    <row r="47" spans="5:26" ht="14.25" customHeight="1" x14ac:dyDescent="0.3">
      <c r="Z47" s="5">
        <v>0.46116504854368928</v>
      </c>
    </row>
    <row r="48" spans="5:26" ht="14.25" customHeight="1" x14ac:dyDescent="0.3">
      <c r="Z48" s="5">
        <v>0.3300970873786408</v>
      </c>
    </row>
    <row r="49" spans="26:26" ht="14.25" customHeight="1" x14ac:dyDescent="0.3">
      <c r="Z49" s="5">
        <v>1</v>
      </c>
    </row>
    <row r="50" spans="26:26" ht="14.25" customHeight="1" x14ac:dyDescent="0.3">
      <c r="Z50" s="5">
        <v>0.95280898876404496</v>
      </c>
    </row>
    <row r="51" spans="26:26" ht="14.25" customHeight="1" x14ac:dyDescent="0.3">
      <c r="Z51" s="5">
        <v>0.90337078651685376</v>
      </c>
    </row>
    <row r="52" spans="26:26" ht="14.25" customHeight="1" x14ac:dyDescent="0.3">
      <c r="Z52" s="5">
        <v>0.85168539325842696</v>
      </c>
    </row>
    <row r="53" spans="26:26" ht="14.25" customHeight="1" x14ac:dyDescent="0.3">
      <c r="Z53" s="5">
        <v>0.79550561797752806</v>
      </c>
    </row>
    <row r="54" spans="26:26" ht="14.25" customHeight="1" x14ac:dyDescent="0.3">
      <c r="Z54" s="5">
        <v>0.73258426966292123</v>
      </c>
    </row>
    <row r="55" spans="26:26" ht="14.25" customHeight="1" x14ac:dyDescent="0.3">
      <c r="Z55" s="5">
        <v>0.66516853932584263</v>
      </c>
    </row>
    <row r="56" spans="26:26" ht="14.25" customHeight="1" x14ac:dyDescent="0.3">
      <c r="Z56" s="5">
        <v>0.59101123595505611</v>
      </c>
    </row>
    <row r="57" spans="26:26" ht="14.25" customHeight="1" x14ac:dyDescent="0.3">
      <c r="Z57" s="5">
        <v>0.5056179775280899</v>
      </c>
    </row>
    <row r="58" spans="26:26" ht="14.25" customHeight="1" x14ac:dyDescent="0.3">
      <c r="Z58" s="5">
        <v>0.37078651685393255</v>
      </c>
    </row>
    <row r="59" spans="26:26" ht="14.25" customHeight="1" x14ac:dyDescent="0.3">
      <c r="Z59" s="5">
        <v>1</v>
      </c>
    </row>
    <row r="60" spans="26:26" ht="14.25" customHeight="1" x14ac:dyDescent="0.3">
      <c r="Z60" s="5">
        <v>0.95890410958904115</v>
      </c>
    </row>
    <row r="61" spans="26:26" ht="14.25" customHeight="1" x14ac:dyDescent="0.3">
      <c r="Z61" s="5">
        <v>0.91506849315068495</v>
      </c>
    </row>
    <row r="62" spans="26:26" ht="14.25" customHeight="1" x14ac:dyDescent="0.3">
      <c r="Z62" s="5">
        <v>0.89589041095890409</v>
      </c>
    </row>
    <row r="63" spans="26:26" ht="14.25" customHeight="1" x14ac:dyDescent="0.3">
      <c r="Z63" s="5">
        <v>0.82191780821917815</v>
      </c>
    </row>
    <row r="64" spans="26:26" ht="14.25" customHeight="1" x14ac:dyDescent="0.3">
      <c r="Z64" s="5">
        <v>0.76986301369863019</v>
      </c>
    </row>
    <row r="65" spans="26:26" ht="14.25" customHeight="1" x14ac:dyDescent="0.3">
      <c r="Z65" s="5">
        <v>0.71506849315068488</v>
      </c>
    </row>
    <row r="66" spans="26:26" ht="14.25" customHeight="1" x14ac:dyDescent="0.3">
      <c r="Z66" s="5">
        <v>0.63561643835616433</v>
      </c>
    </row>
    <row r="67" spans="26:26" ht="14.25" customHeight="1" x14ac:dyDescent="0.3">
      <c r="Z67" s="5">
        <v>0.53972602739726028</v>
      </c>
    </row>
    <row r="68" spans="26:26" ht="14.25" customHeight="1" x14ac:dyDescent="0.3">
      <c r="Z68" s="5">
        <v>0.43561643835616443</v>
      </c>
    </row>
    <row r="69" spans="26:26" ht="14.25" customHeight="1" x14ac:dyDescent="0.3">
      <c r="Z69" s="5">
        <v>1</v>
      </c>
    </row>
    <row r="70" spans="26:26" ht="14.25" customHeight="1" x14ac:dyDescent="0.3">
      <c r="Z70" s="5">
        <v>0.94626168224299056</v>
      </c>
    </row>
    <row r="71" spans="26:26" ht="14.25" customHeight="1" x14ac:dyDescent="0.3">
      <c r="Z71" s="5">
        <v>0.90186915887850461</v>
      </c>
    </row>
    <row r="72" spans="26:26" ht="14.25" customHeight="1" x14ac:dyDescent="0.3">
      <c r="Z72" s="5">
        <v>0.84112149532710279</v>
      </c>
    </row>
    <row r="73" spans="26:26" ht="14.25" customHeight="1" x14ac:dyDescent="0.3">
      <c r="Z73" s="5">
        <v>0.7780373831775701</v>
      </c>
    </row>
    <row r="74" spans="26:26" ht="14.25" customHeight="1" x14ac:dyDescent="0.3">
      <c r="Z74" s="5">
        <v>0.71495327102803741</v>
      </c>
    </row>
    <row r="75" spans="26:26" ht="14.25" customHeight="1" x14ac:dyDescent="0.3">
      <c r="Z75" s="5">
        <v>0.64485981308411211</v>
      </c>
    </row>
    <row r="76" spans="26:26" ht="14.25" customHeight="1" x14ac:dyDescent="0.3">
      <c r="Z76" s="5">
        <v>0.55841121495327106</v>
      </c>
    </row>
    <row r="77" spans="26:26" ht="14.25" customHeight="1" x14ac:dyDescent="0.3">
      <c r="Z77" s="5">
        <v>0.42757009345794389</v>
      </c>
    </row>
    <row r="78" spans="26:26" ht="14.25" customHeight="1" x14ac:dyDescent="0.3">
      <c r="Z78" s="5">
        <v>0.20794392523364486</v>
      </c>
    </row>
    <row r="79" spans="26:26" ht="14.25" customHeight="1" x14ac:dyDescent="0.3">
      <c r="Z79" s="5">
        <v>1</v>
      </c>
    </row>
    <row r="80" spans="26:26" ht="14.25" customHeight="1" x14ac:dyDescent="0.3">
      <c r="Z80" s="5">
        <v>0.95402298850574729</v>
      </c>
    </row>
    <row r="81" spans="26:26" ht="14.25" customHeight="1" x14ac:dyDescent="0.3">
      <c r="Z81" s="5">
        <v>0.89885057471264374</v>
      </c>
    </row>
    <row r="82" spans="26:26" ht="14.25" customHeight="1" x14ac:dyDescent="0.3">
      <c r="Z82" s="5">
        <v>0.8551724137931036</v>
      </c>
    </row>
    <row r="83" spans="26:26" ht="14.25" customHeight="1" x14ac:dyDescent="0.3">
      <c r="Z83" s="5">
        <v>0.79540229885057478</v>
      </c>
    </row>
    <row r="84" spans="26:26" ht="14.25" customHeight="1" x14ac:dyDescent="0.3">
      <c r="Z84" s="5">
        <v>0.74022988505747134</v>
      </c>
    </row>
    <row r="85" spans="26:26" ht="14.25" customHeight="1" x14ac:dyDescent="0.3">
      <c r="Z85" s="5">
        <v>0.67816091954022995</v>
      </c>
    </row>
    <row r="86" spans="26:26" ht="14.25" customHeight="1" x14ac:dyDescent="0.3">
      <c r="Z86" s="5">
        <v>0.60919540229885061</v>
      </c>
    </row>
    <row r="87" spans="26:26" ht="14.25" customHeight="1" x14ac:dyDescent="0.3">
      <c r="Z87" s="5">
        <v>0.5126436781609196</v>
      </c>
    </row>
    <row r="88" spans="26:26" ht="14.25" customHeight="1" x14ac:dyDescent="0.3">
      <c r="Z88" s="5">
        <v>0.39540229885057476</v>
      </c>
    </row>
    <row r="89" spans="26:26" ht="14.25" customHeight="1" x14ac:dyDescent="0.3">
      <c r="Z89" s="5">
        <v>1</v>
      </c>
    </row>
    <row r="90" spans="26:26" ht="14.25" customHeight="1" x14ac:dyDescent="0.3">
      <c r="Z90" s="5">
        <v>0.95343137254901966</v>
      </c>
    </row>
    <row r="91" spans="26:26" ht="14.25" customHeight="1" x14ac:dyDescent="0.3">
      <c r="Z91" s="5">
        <v>0.90931372549019607</v>
      </c>
    </row>
    <row r="92" spans="26:26" ht="14.25" customHeight="1" x14ac:dyDescent="0.3">
      <c r="Z92" s="5">
        <v>0.86274509803921573</v>
      </c>
    </row>
    <row r="93" spans="26:26" ht="14.25" customHeight="1" x14ac:dyDescent="0.3">
      <c r="Z93" s="5">
        <v>0.81862745098039214</v>
      </c>
    </row>
    <row r="94" spans="26:26" ht="14.25" customHeight="1" x14ac:dyDescent="0.3">
      <c r="Z94" s="5">
        <v>0.76225490196078427</v>
      </c>
    </row>
    <row r="95" spans="26:26" ht="14.25" customHeight="1" x14ac:dyDescent="0.3">
      <c r="Z95" s="5">
        <v>0.70343137254901966</v>
      </c>
    </row>
    <row r="96" spans="26:26" ht="14.25" customHeight="1" x14ac:dyDescent="0.3">
      <c r="Z96" s="5">
        <v>0.62990196078431371</v>
      </c>
    </row>
    <row r="97" spans="25:26" ht="14.25" customHeight="1" x14ac:dyDescent="0.3">
      <c r="Z97" s="5">
        <v>0.53921568627450989</v>
      </c>
    </row>
    <row r="98" spans="25:26" ht="14.25" customHeight="1" x14ac:dyDescent="0.3">
      <c r="Z98" s="5">
        <v>0.4264705882352941</v>
      </c>
    </row>
    <row r="99" spans="25:26" ht="14.25" customHeight="1" x14ac:dyDescent="0.3">
      <c r="Z99" s="5">
        <v>1</v>
      </c>
    </row>
    <row r="100" spans="25:26" ht="14.25" customHeight="1" x14ac:dyDescent="0.3">
      <c r="Z100" s="5">
        <v>0.95890410958904115</v>
      </c>
    </row>
    <row r="101" spans="25:26" ht="14.25" customHeight="1" x14ac:dyDescent="0.3">
      <c r="Z101" s="5">
        <v>0.9178082191780822</v>
      </c>
    </row>
    <row r="102" spans="25:26" ht="14.25" customHeight="1" x14ac:dyDescent="0.3">
      <c r="Z102" s="5">
        <v>0.87397260273972599</v>
      </c>
    </row>
    <row r="103" spans="25:26" ht="14.25" customHeight="1" x14ac:dyDescent="0.3">
      <c r="Z103" s="5">
        <v>0.83013698630136978</v>
      </c>
    </row>
    <row r="104" spans="25:26" ht="14.25" customHeight="1" x14ac:dyDescent="0.3">
      <c r="Z104" s="5">
        <v>0.77534246575342469</v>
      </c>
    </row>
    <row r="105" spans="25:26" ht="14.25" customHeight="1" x14ac:dyDescent="0.3">
      <c r="Z105" s="5">
        <v>0.71506849315068488</v>
      </c>
    </row>
    <row r="106" spans="25:26" ht="14.25" customHeight="1" x14ac:dyDescent="0.3">
      <c r="Z106" s="5">
        <v>0.64383561643835618</v>
      </c>
    </row>
    <row r="107" spans="25:26" ht="14.25" customHeight="1" x14ac:dyDescent="0.3">
      <c r="Z107" s="5">
        <v>0.55890410958904113</v>
      </c>
    </row>
    <row r="108" spans="25:26" ht="14.25" customHeight="1" x14ac:dyDescent="0.3">
      <c r="Z108" s="5">
        <v>0.45479452054794517</v>
      </c>
    </row>
    <row r="109" spans="25:26" ht="14.25" customHeight="1" x14ac:dyDescent="0.3">
      <c r="Y109" s="28" t="s">
        <v>13</v>
      </c>
      <c r="Z109" s="5">
        <f>STDEV(Z39:Z108)</f>
        <v>0.19669379740613521</v>
      </c>
    </row>
    <row r="110" spans="25:26" ht="14.25" customHeight="1" x14ac:dyDescent="0.25"/>
    <row r="111" spans="25:26" ht="14.25" customHeight="1" x14ac:dyDescent="0.25"/>
    <row r="112" spans="25:26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28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25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28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abSelected="1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395 - Initial Data</vt:lpstr>
      <vt:lpstr>Discharge vs Area</vt:lpstr>
      <vt:lpstr>Discharge vs Width</vt:lpstr>
      <vt:lpstr>Discharge vs Depth</vt:lpstr>
      <vt:lpstr>Discharge vs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Spaunhorst</dc:creator>
  <cp:lastModifiedBy>Ruma</cp:lastModifiedBy>
  <dcterms:created xsi:type="dcterms:W3CDTF">2020-07-07T19:32:25Z</dcterms:created>
  <dcterms:modified xsi:type="dcterms:W3CDTF">2021-07-15T17:32:20Z</dcterms:modified>
</cp:coreProperties>
</file>