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firstSheet="1" activeTab="4"/>
  </bookViews>
  <sheets>
    <sheet name="Site 783 - Initial Data" sheetId="1" r:id="rId1"/>
    <sheet name="Discharge vs Area" sheetId="2" r:id="rId2"/>
    <sheet name="Discharge vs Width" sheetId="3" r:id="rId3"/>
    <sheet name="Disch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hv7Bct3EdKOZN2tnMHyWDAuRRr4g=="/>
    </ext>
  </extLst>
</workbook>
</file>

<file path=xl/calcChain.xml><?xml version="1.0" encoding="utf-8"?>
<calcChain xmlns="http://schemas.openxmlformats.org/spreadsheetml/2006/main">
  <c r="L111" i="1" l="1"/>
  <c r="I50" i="1"/>
  <c r="I49" i="1"/>
  <c r="I48" i="1"/>
  <c r="I47" i="1"/>
  <c r="I46" i="1"/>
  <c r="I45" i="1"/>
  <c r="I44" i="1"/>
  <c r="I43" i="1"/>
  <c r="I42" i="1"/>
  <c r="I41" i="1"/>
  <c r="U34" i="1"/>
  <c r="O34" i="1"/>
  <c r="I34" i="1"/>
  <c r="U33" i="1"/>
  <c r="O33" i="1"/>
  <c r="I33" i="1"/>
  <c r="U32" i="1"/>
  <c r="O32" i="1"/>
  <c r="I32" i="1"/>
  <c r="U31" i="1"/>
  <c r="O31" i="1"/>
  <c r="I31" i="1"/>
  <c r="U30" i="1"/>
  <c r="O30" i="1"/>
  <c r="I30" i="1"/>
  <c r="U29" i="1"/>
  <c r="O29" i="1"/>
  <c r="I29" i="1"/>
  <c r="U28" i="1"/>
  <c r="O28" i="1"/>
  <c r="I28" i="1"/>
  <c r="U27" i="1"/>
  <c r="O27" i="1"/>
  <c r="I27" i="1"/>
  <c r="U26" i="1"/>
  <c r="O26" i="1"/>
  <c r="I26" i="1"/>
  <c r="U25" i="1"/>
  <c r="O25" i="1"/>
  <c r="I25" i="1"/>
  <c r="U18" i="1"/>
  <c r="O18" i="1"/>
  <c r="I18" i="1"/>
  <c r="U17" i="1"/>
  <c r="O17" i="1"/>
  <c r="I17" i="1"/>
  <c r="U16" i="1"/>
  <c r="O16" i="1"/>
  <c r="I16" i="1"/>
  <c r="U15" i="1"/>
  <c r="O15" i="1"/>
  <c r="I15" i="1"/>
  <c r="U14" i="1"/>
  <c r="O14" i="1"/>
  <c r="I14" i="1"/>
  <c r="U13" i="1"/>
  <c r="O13" i="1"/>
  <c r="I13" i="1"/>
  <c r="U12" i="1"/>
  <c r="O12" i="1"/>
  <c r="I12" i="1"/>
  <c r="U11" i="1"/>
  <c r="O11" i="1"/>
  <c r="I11" i="1"/>
  <c r="U10" i="1"/>
  <c r="O10" i="1"/>
  <c r="I10" i="1"/>
  <c r="U9" i="1"/>
  <c r="O9" i="1"/>
  <c r="I9" i="1"/>
</calcChain>
</file>

<file path=xl/sharedStrings.xml><?xml version="1.0" encoding="utf-8"?>
<sst xmlns="http://schemas.openxmlformats.org/spreadsheetml/2006/main" count="56" uniqueCount="14">
  <si>
    <t>SITE 783 - COCHECO RIVER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</si>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</sst>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6">
    <border>
      <left/>
      <right/>
      <top/>
      <bottom/>
      <diagonal/>
    </border>
    <border>
      <left style="medium">
        <color rgb="FF9CC2E5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/>
    <xf numFmtId="0" fontId="4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4" borderId="5" xfId="0" applyFont="1" applyFill="1" applyBorder="1" applyAlignment="1">
      <alignment horizontal="right" wrapText="1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5" fillId="0" borderId="0" xfId="0" applyFont="1" applyAlignment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6" fillId="0" borderId="0" xfId="0" applyFont="1"/>
    <xf numFmtId="0" fontId="3" fillId="0" borderId="12" xfId="0" applyFont="1" applyBorder="1"/>
    <xf numFmtId="0" fontId="3" fillId="4" borderId="5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(13.88)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184089923542166"/>
                  <c:y val="0.15289198606271778"/>
                </c:manualLayout>
              </c:layout>
              <c:numFmt formatCode="General" sourceLinked="0"/>
            </c:trendlineLbl>
          </c:trendline>
          <c:xVal>
            <c:numRef>
              <c:f>'Site 783 - Initial Data'!$E$9:$E$18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783 - Initial Data'!$F$9:$F$18</c:f>
              <c:numCache>
                <c:formatCode>General</c:formatCode>
                <c:ptCount val="10"/>
                <c:pt idx="0">
                  <c:v>7.58</c:v>
                </c:pt>
                <c:pt idx="1">
                  <c:v>6.99</c:v>
                </c:pt>
                <c:pt idx="2">
                  <c:v>6.44</c:v>
                </c:pt>
                <c:pt idx="3">
                  <c:v>5.82</c:v>
                </c:pt>
                <c:pt idx="4">
                  <c:v>5.19</c:v>
                </c:pt>
                <c:pt idx="5">
                  <c:v>4.5</c:v>
                </c:pt>
                <c:pt idx="6">
                  <c:v>3.79</c:v>
                </c:pt>
                <c:pt idx="7">
                  <c:v>3.04</c:v>
                </c:pt>
                <c:pt idx="8">
                  <c:v>2.2000000000000002</c:v>
                </c:pt>
                <c:pt idx="9">
                  <c:v>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2A-429E-9D7E-CCC03410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72798"/>
        <c:axId val="1134593462"/>
      </c:scatterChart>
      <c:valAx>
        <c:axId val="7007727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593462"/>
        <c:crosses val="autoZero"/>
        <c:crossBetween val="midCat"/>
      </c:valAx>
      <c:valAx>
        <c:axId val="113459346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07727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(81.53)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578367660374331"/>
                  <c:y val="0.28804973062577705"/>
                </c:manualLayout>
              </c:layout>
              <c:numFmt formatCode="General" sourceLinked="0"/>
            </c:trendlineLbl>
          </c:trendline>
          <c:xVal>
            <c:numRef>
              <c:f>'Site 783 - Initial Data'!$Q$9:$Q$18</c:f>
              <c:numCache>
                <c:formatCode>General</c:formatCode>
                <c:ptCount val="10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</c:numCache>
            </c:numRef>
          </c:xVal>
          <c:yVal>
            <c:numRef>
              <c:f>'Site 783 - Initial Data'!$S$9:$S$18</c:f>
              <c:numCache>
                <c:formatCode>General</c:formatCode>
                <c:ptCount val="10"/>
                <c:pt idx="0">
                  <c:v>35.89</c:v>
                </c:pt>
                <c:pt idx="1">
                  <c:v>34.54</c:v>
                </c:pt>
                <c:pt idx="2">
                  <c:v>33.24</c:v>
                </c:pt>
                <c:pt idx="3">
                  <c:v>31.54</c:v>
                </c:pt>
                <c:pt idx="4">
                  <c:v>30.14</c:v>
                </c:pt>
                <c:pt idx="5">
                  <c:v>28.39</c:v>
                </c:pt>
                <c:pt idx="6">
                  <c:v>26.14</c:v>
                </c:pt>
                <c:pt idx="7">
                  <c:v>23.59</c:v>
                </c:pt>
                <c:pt idx="8">
                  <c:v>19.850000000000001</c:v>
                </c:pt>
                <c:pt idx="9">
                  <c:v>14.85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1-46D0-BD6A-9416C6CE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85048"/>
        <c:axId val="1001586385"/>
      </c:scatterChart>
      <c:valAx>
        <c:axId val="156558504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1586385"/>
        <c:crosses val="autoZero"/>
        <c:crossBetween val="midCat"/>
      </c:valAx>
      <c:valAx>
        <c:axId val="100158638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55850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(285.62)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52703114075806023"/>
                  <c:y val="6.9754385964912277E-2"/>
                </c:manualLayout>
              </c:layout>
              <c:numFmt formatCode="General" sourceLinked="0"/>
            </c:trendlineLbl>
          </c:trendline>
          <c:xVal>
            <c:numRef>
              <c:f>'Site 783 - Initial Data'!$E$25:$E$34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Data'!$G$25:$G$34</c:f>
              <c:numCache>
                <c:formatCode>General</c:formatCode>
                <c:ptCount val="10"/>
                <c:pt idx="0">
                  <c:v>59.47</c:v>
                </c:pt>
                <c:pt idx="1">
                  <c:v>56.83</c:v>
                </c:pt>
                <c:pt idx="2">
                  <c:v>53.21</c:v>
                </c:pt>
                <c:pt idx="3">
                  <c:v>50.1</c:v>
                </c:pt>
                <c:pt idx="4">
                  <c:v>44.27</c:v>
                </c:pt>
                <c:pt idx="5">
                  <c:v>38.729999999999997</c:v>
                </c:pt>
                <c:pt idx="6">
                  <c:v>37.200000000000003</c:v>
                </c:pt>
                <c:pt idx="7">
                  <c:v>33.21</c:v>
                </c:pt>
                <c:pt idx="8">
                  <c:v>30.21</c:v>
                </c:pt>
                <c:pt idx="9">
                  <c:v>28.68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0-4A3C-A6D3-714B8BD2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13145"/>
        <c:axId val="206553059"/>
      </c:scatterChart>
      <c:valAx>
        <c:axId val="13651314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53059"/>
        <c:crosses val="autoZero"/>
        <c:crossBetween val="midCat"/>
      </c:valAx>
      <c:valAx>
        <c:axId val="20655305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51314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(353.32)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9.5334043943197059E-3"/>
                  <c:y val="0.31770760233918127"/>
                </c:manualLayout>
              </c:layout>
              <c:numFmt formatCode="General" sourceLinked="0"/>
            </c:trendlineLbl>
          </c:trendline>
          <c:xVal>
            <c:numRef>
              <c:f>'Site 783 - Initial Data'!$K$25:$K$34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Data'!$M$25:$M$34</c:f>
              <c:numCache>
                <c:formatCode>General</c:formatCode>
                <c:ptCount val="10"/>
                <c:pt idx="0">
                  <c:v>58.63</c:v>
                </c:pt>
                <c:pt idx="1">
                  <c:v>57.43</c:v>
                </c:pt>
                <c:pt idx="2">
                  <c:v>56.13</c:v>
                </c:pt>
                <c:pt idx="3">
                  <c:v>54.66</c:v>
                </c:pt>
                <c:pt idx="4">
                  <c:v>47.21</c:v>
                </c:pt>
                <c:pt idx="5">
                  <c:v>41.45</c:v>
                </c:pt>
                <c:pt idx="6">
                  <c:v>37.840000000000003</c:v>
                </c:pt>
                <c:pt idx="7">
                  <c:v>36.93</c:v>
                </c:pt>
                <c:pt idx="8">
                  <c:v>33.54</c:v>
                </c:pt>
                <c:pt idx="9">
                  <c:v>31.45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8-4DBD-8E5E-E972167C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29600"/>
        <c:axId val="1030820188"/>
      </c:scatterChart>
      <c:valAx>
        <c:axId val="193572960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0820188"/>
        <c:crosses val="autoZero"/>
        <c:crossBetween val="midCat"/>
      </c:valAx>
      <c:valAx>
        <c:axId val="103082018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7296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(590.99)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324508017283868"/>
                  <c:y val="-1.5900907123451675E-2"/>
                </c:manualLayout>
              </c:layout>
              <c:numFmt formatCode="General" sourceLinked="0"/>
            </c:trendlineLbl>
          </c:trendline>
          <c:xVal>
            <c:numRef>
              <c:f>'Site 783 - Initial Data'!$Q$25:$Q$34</c:f>
              <c:numCache>
                <c:formatCode>General</c:formatCode>
                <c:ptCount val="10"/>
                <c:pt idx="0">
                  <c:v>3.5</c:v>
                </c:pt>
                <c:pt idx="1">
                  <c:v>3.15</c:v>
                </c:pt>
                <c:pt idx="2">
                  <c:v>2.8</c:v>
                </c:pt>
                <c:pt idx="3">
                  <c:v>2.4500000000000002</c:v>
                </c:pt>
                <c:pt idx="4">
                  <c:v>2.1</c:v>
                </c:pt>
                <c:pt idx="5">
                  <c:v>1.75</c:v>
                </c:pt>
                <c:pt idx="6">
                  <c:v>1.4</c:v>
                </c:pt>
                <c:pt idx="7">
                  <c:v>1.05</c:v>
                </c:pt>
                <c:pt idx="8">
                  <c:v>0.7</c:v>
                </c:pt>
                <c:pt idx="9">
                  <c:v>0.35</c:v>
                </c:pt>
              </c:numCache>
            </c:numRef>
          </c:xVal>
          <c:yVal>
            <c:numRef>
              <c:f>'Site 783 - Initial Data'!$S$25:$S$34</c:f>
              <c:numCache>
                <c:formatCode>General</c:formatCode>
                <c:ptCount val="10"/>
                <c:pt idx="0">
                  <c:v>51.22</c:v>
                </c:pt>
                <c:pt idx="1">
                  <c:v>44.62</c:v>
                </c:pt>
                <c:pt idx="2">
                  <c:v>33.340000000000003</c:v>
                </c:pt>
                <c:pt idx="3">
                  <c:v>19.95</c:v>
                </c:pt>
                <c:pt idx="4">
                  <c:v>15.04</c:v>
                </c:pt>
                <c:pt idx="5">
                  <c:v>10.53</c:v>
                </c:pt>
                <c:pt idx="6">
                  <c:v>8.42</c:v>
                </c:pt>
                <c:pt idx="7">
                  <c:v>6.22</c:v>
                </c:pt>
                <c:pt idx="8">
                  <c:v>5.0599999999999996</c:v>
                </c:pt>
                <c:pt idx="9">
                  <c:v>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3-4795-B345-C5B1A9A5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01873"/>
        <c:axId val="1837072801"/>
      </c:scatterChart>
      <c:valAx>
        <c:axId val="87610187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7072801"/>
        <c:crosses val="autoZero"/>
        <c:crossBetween val="midCat"/>
      </c:valAx>
      <c:valAx>
        <c:axId val="18370728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61018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(745.27)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091691595319145"/>
                  <c:y val="9.7824561403508772E-2"/>
                </c:manualLayout>
              </c:layout>
              <c:numFmt formatCode="General" sourceLinked="0"/>
            </c:trendlineLbl>
          </c:trendline>
          <c:xVal>
            <c:numRef>
              <c:f>'Site 783 - Initial Data'!$E$41:$E$50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783 - Initial Data'!$G$41:$G$50</c:f>
              <c:numCache>
                <c:formatCode>General</c:formatCode>
                <c:ptCount val="10"/>
                <c:pt idx="0">
                  <c:v>77.650000000000006</c:v>
                </c:pt>
                <c:pt idx="1">
                  <c:v>77.2</c:v>
                </c:pt>
                <c:pt idx="2">
                  <c:v>76.84</c:v>
                </c:pt>
                <c:pt idx="3">
                  <c:v>76.39</c:v>
                </c:pt>
                <c:pt idx="4">
                  <c:v>75.849999999999994</c:v>
                </c:pt>
                <c:pt idx="5">
                  <c:v>75.5</c:v>
                </c:pt>
                <c:pt idx="6">
                  <c:v>75.5</c:v>
                </c:pt>
                <c:pt idx="7">
                  <c:v>72.540000000000006</c:v>
                </c:pt>
                <c:pt idx="8">
                  <c:v>66.17</c:v>
                </c:pt>
                <c:pt idx="9">
                  <c:v>57.83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A-4893-941E-CC545381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03553"/>
        <c:axId val="266792199"/>
      </c:scatterChart>
      <c:valAx>
        <c:axId val="196670355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6792199"/>
        <c:crosses val="autoZero"/>
        <c:crossBetween val="midCat"/>
      </c:valAx>
      <c:valAx>
        <c:axId val="26679219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7035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(13.88)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3195589634265148"/>
                  <c:y val="0.19022995809734308"/>
                </c:manualLayout>
              </c:layout>
              <c:numFmt formatCode="General" sourceLinked="0"/>
            </c:trendlineLbl>
          </c:trendline>
          <c:xVal>
            <c:numRef>
              <c:f>'Site 783 - Initial Data'!$E$9:$E$18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783 - Initial Data'!$H$9:$H$18</c:f>
              <c:numCache>
                <c:formatCode>General</c:formatCode>
                <c:ptCount val="10"/>
                <c:pt idx="0">
                  <c:v>0.63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0.52</c:v>
                </c:pt>
                <c:pt idx="5">
                  <c:v>0.48</c:v>
                </c:pt>
                <c:pt idx="6">
                  <c:v>0.45</c:v>
                </c:pt>
                <c:pt idx="7">
                  <c:v>0.4</c:v>
                </c:pt>
                <c:pt idx="8">
                  <c:v>0.34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2-4FED-BB70-3981C1C7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98899"/>
        <c:axId val="1906495669"/>
      </c:scatterChart>
      <c:valAx>
        <c:axId val="213569889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6495669"/>
        <c:crosses val="autoZero"/>
        <c:crossBetween val="midCat"/>
      </c:valAx>
      <c:valAx>
        <c:axId val="190649566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6988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921133766576122"/>
                  <c:y val="-0.15331804577059446"/>
                </c:manualLayout>
              </c:layout>
              <c:numFmt formatCode="General" sourceLinked="0"/>
            </c:trendlineLbl>
          </c:trendline>
          <c:xVal>
            <c:numRef>
              <c:f>'Site 783 - Initial Data'!$K$9:$K$18</c:f>
              <c:numCache>
                <c:formatCode>General</c:formatCode>
                <c:ptCount val="10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</c:numCache>
            </c:numRef>
          </c:xVal>
          <c:yVal>
            <c:numRef>
              <c:f>'Site 783 - Initial Data'!$N$9:$N$18</c:f>
              <c:numCache>
                <c:formatCode>General</c:formatCode>
                <c:ptCount val="10"/>
                <c:pt idx="0">
                  <c:v>2.92</c:v>
                </c:pt>
                <c:pt idx="1">
                  <c:v>2.69</c:v>
                </c:pt>
                <c:pt idx="2">
                  <c:v>2.54</c:v>
                </c:pt>
                <c:pt idx="3">
                  <c:v>2.4300000000000002</c:v>
                </c:pt>
                <c:pt idx="4">
                  <c:v>2.29</c:v>
                </c:pt>
                <c:pt idx="5">
                  <c:v>2.14</c:v>
                </c:pt>
                <c:pt idx="6">
                  <c:v>1.98</c:v>
                </c:pt>
                <c:pt idx="7">
                  <c:v>1.8</c:v>
                </c:pt>
                <c:pt idx="8">
                  <c:v>1.56</c:v>
                </c:pt>
                <c:pt idx="9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5-4FF1-97D9-DBF05870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907"/>
        <c:axId val="2109181375"/>
      </c:scatterChart>
      <c:valAx>
        <c:axId val="5085690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181375"/>
        <c:crosses val="autoZero"/>
        <c:crossBetween val="midCat"/>
      </c:valAx>
      <c:valAx>
        <c:axId val="210918137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8569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(81.53)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4007679171107979"/>
                  <c:y val="-5.3333701708339086E-2"/>
                </c:manualLayout>
              </c:layout>
              <c:numFmt formatCode="General" sourceLinked="0"/>
            </c:trendlineLbl>
          </c:trendline>
          <c:xVal>
            <c:numRef>
              <c:f>'Site 783 - Initial Data'!$Q$9:$Q$18</c:f>
              <c:numCache>
                <c:formatCode>General</c:formatCode>
                <c:ptCount val="10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</c:numCache>
            </c:numRef>
          </c:xVal>
          <c:yVal>
            <c:numRef>
              <c:f>'Site 783 - Initial Data'!$T$9:$T$18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2.12</c:v>
                </c:pt>
                <c:pt idx="2">
                  <c:v>2.0499999999999998</c:v>
                </c:pt>
                <c:pt idx="3">
                  <c:v>1.95</c:v>
                </c:pt>
                <c:pt idx="4">
                  <c:v>1.85</c:v>
                </c:pt>
                <c:pt idx="5">
                  <c:v>1.73</c:v>
                </c:pt>
                <c:pt idx="6">
                  <c:v>1.6</c:v>
                </c:pt>
                <c:pt idx="7">
                  <c:v>1.45</c:v>
                </c:pt>
                <c:pt idx="8">
                  <c:v>1.23</c:v>
                </c:pt>
                <c:pt idx="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F-4BCA-9687-FBD68F82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53831"/>
        <c:axId val="575493190"/>
      </c:scatterChart>
      <c:valAx>
        <c:axId val="9451538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493190"/>
        <c:crosses val="autoZero"/>
        <c:crossBetween val="midCat"/>
      </c:valAx>
      <c:valAx>
        <c:axId val="5754931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1538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(285.62)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810828777407191E-2"/>
                  <c:y val="-0.11497610167150159"/>
                </c:manualLayout>
              </c:layout>
              <c:numFmt formatCode="General" sourceLinked="0"/>
            </c:trendlineLbl>
          </c:trendline>
          <c:xVal>
            <c:numRef>
              <c:f>'Site 783 - Initial Data'!$E$25:$E$34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Data'!$H$25:$H$34</c:f>
              <c:numCache>
                <c:formatCode>General</c:formatCode>
                <c:ptCount val="10"/>
                <c:pt idx="0">
                  <c:v>1.53</c:v>
                </c:pt>
                <c:pt idx="1">
                  <c:v>1.49</c:v>
                </c:pt>
                <c:pt idx="2">
                  <c:v>1.43</c:v>
                </c:pt>
                <c:pt idx="3">
                  <c:v>1.35</c:v>
                </c:pt>
                <c:pt idx="4">
                  <c:v>1.28</c:v>
                </c:pt>
                <c:pt idx="5">
                  <c:v>1.21</c:v>
                </c:pt>
                <c:pt idx="6">
                  <c:v>1.1200000000000001</c:v>
                </c:pt>
                <c:pt idx="7">
                  <c:v>1</c:v>
                </c:pt>
                <c:pt idx="8">
                  <c:v>0.87</c:v>
                </c:pt>
                <c:pt idx="9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D-494C-A65C-0F5640FB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29739"/>
        <c:axId val="208103568"/>
      </c:scatterChart>
      <c:valAx>
        <c:axId val="117262973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03568"/>
        <c:crosses val="autoZero"/>
        <c:crossBetween val="midCat"/>
      </c:valAx>
      <c:valAx>
        <c:axId val="2081035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262973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(353.32)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810828777407191E-2"/>
                  <c:y val="-0.13745397614771837"/>
                </c:manualLayout>
              </c:layout>
              <c:numFmt formatCode="General" sourceLinked="0"/>
            </c:trendlineLbl>
          </c:trendline>
          <c:xVal>
            <c:numRef>
              <c:f>'Site 783 - Initial Data'!$K$25:$K$34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Data'!$N$25:$N$34</c:f>
              <c:numCache>
                <c:formatCode>General</c:formatCode>
                <c:ptCount val="10"/>
                <c:pt idx="0">
                  <c:v>1.46</c:v>
                </c:pt>
                <c:pt idx="1">
                  <c:v>1.4</c:v>
                </c:pt>
                <c:pt idx="2">
                  <c:v>1.33</c:v>
                </c:pt>
                <c:pt idx="3">
                  <c:v>1.26</c:v>
                </c:pt>
                <c:pt idx="4">
                  <c:v>1.2</c:v>
                </c:pt>
                <c:pt idx="5">
                  <c:v>1.1200000000000001</c:v>
                </c:pt>
                <c:pt idx="6">
                  <c:v>1.01</c:v>
                </c:pt>
                <c:pt idx="7">
                  <c:v>0.91</c:v>
                </c:pt>
                <c:pt idx="8">
                  <c:v>0.78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5-48F4-A16E-0953A380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1787"/>
        <c:axId val="670576690"/>
      </c:scatterChart>
      <c:valAx>
        <c:axId val="26111178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576690"/>
        <c:crosses val="autoZero"/>
        <c:crossBetween val="midCat"/>
      </c:valAx>
      <c:valAx>
        <c:axId val="6705766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1117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2020951728859979"/>
                  <c:y val="-1.8700101511701282E-2"/>
                </c:manualLayout>
              </c:layout>
              <c:numFmt formatCode="General" sourceLinked="0"/>
            </c:trendlineLbl>
          </c:trendline>
          <c:xVal>
            <c:numRef>
              <c:f>'Site 783 - Initial Data'!$K$9:$K$18</c:f>
              <c:numCache>
                <c:formatCode>General</c:formatCode>
                <c:ptCount val="10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</c:numCache>
            </c:numRef>
          </c:xVal>
          <c:yVal>
            <c:numRef>
              <c:f>'Site 783 - Initial Data'!$L$9:$L$18</c:f>
              <c:numCache>
                <c:formatCode>General</c:formatCode>
                <c:ptCount val="10"/>
                <c:pt idx="0">
                  <c:v>27.04</c:v>
                </c:pt>
                <c:pt idx="1">
                  <c:v>21.67</c:v>
                </c:pt>
                <c:pt idx="2">
                  <c:v>18.98</c:v>
                </c:pt>
                <c:pt idx="3">
                  <c:v>16.98</c:v>
                </c:pt>
                <c:pt idx="4">
                  <c:v>14.93</c:v>
                </c:pt>
                <c:pt idx="5">
                  <c:v>13.05</c:v>
                </c:pt>
                <c:pt idx="6">
                  <c:v>10.85</c:v>
                </c:pt>
                <c:pt idx="7">
                  <c:v>8.67</c:v>
                </c:pt>
                <c:pt idx="8">
                  <c:v>6.34</c:v>
                </c:pt>
                <c:pt idx="9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7-40BE-AE68-85571885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31024"/>
        <c:axId val="82098572"/>
      </c:scatterChart>
      <c:valAx>
        <c:axId val="37203102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98572"/>
        <c:crosses val="autoZero"/>
        <c:crossBetween val="midCat"/>
      </c:valAx>
      <c:valAx>
        <c:axId val="820985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20310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(590.99)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231372279338447"/>
                  <c:y val="6.9754385964912277E-2"/>
                </c:manualLayout>
              </c:layout>
              <c:numFmt formatCode="General" sourceLinked="0"/>
            </c:trendlineLbl>
          </c:trendline>
          <c:xVal>
            <c:numRef>
              <c:f>'Site 783 - Initial Data'!$Q$25:$Q$34</c:f>
              <c:numCache>
                <c:formatCode>General</c:formatCode>
                <c:ptCount val="10"/>
                <c:pt idx="0">
                  <c:v>3.5</c:v>
                </c:pt>
                <c:pt idx="1">
                  <c:v>3.15</c:v>
                </c:pt>
                <c:pt idx="2">
                  <c:v>2.8</c:v>
                </c:pt>
                <c:pt idx="3">
                  <c:v>2.4500000000000002</c:v>
                </c:pt>
                <c:pt idx="4">
                  <c:v>2.1</c:v>
                </c:pt>
                <c:pt idx="5">
                  <c:v>1.75</c:v>
                </c:pt>
                <c:pt idx="6">
                  <c:v>1.4</c:v>
                </c:pt>
                <c:pt idx="7">
                  <c:v>1.05</c:v>
                </c:pt>
                <c:pt idx="8">
                  <c:v>0.7</c:v>
                </c:pt>
                <c:pt idx="9">
                  <c:v>0.35</c:v>
                </c:pt>
              </c:numCache>
            </c:numRef>
          </c:xVal>
          <c:yVal>
            <c:numRef>
              <c:f>'Site 783 - Initial Data'!$T$25:$T$34</c:f>
              <c:numCache>
                <c:formatCode>General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0.71</c:v>
                </c:pt>
                <c:pt idx="3">
                  <c:v>0.65</c:v>
                </c:pt>
                <c:pt idx="4">
                  <c:v>0.57999999999999996</c:v>
                </c:pt>
                <c:pt idx="5">
                  <c:v>0.51</c:v>
                </c:pt>
                <c:pt idx="6">
                  <c:v>0.44</c:v>
                </c:pt>
                <c:pt idx="7">
                  <c:v>0.34</c:v>
                </c:pt>
                <c:pt idx="8">
                  <c:v>0.22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E-4478-9E7C-098692D3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89354"/>
        <c:axId val="764619426"/>
      </c:scatterChart>
      <c:valAx>
        <c:axId val="86088935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4619426"/>
        <c:crosses val="autoZero"/>
        <c:crossBetween val="midCat"/>
      </c:valAx>
      <c:valAx>
        <c:axId val="76461942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8893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(745.27)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7758255108941078E-2"/>
                  <c:y val="0.18376239812128747"/>
                </c:manualLayout>
              </c:layout>
              <c:numFmt formatCode="General" sourceLinked="0"/>
            </c:trendlineLbl>
          </c:trendline>
          <c:xVal>
            <c:numRef>
              <c:f>'Site 783 - Initial Data'!$E$41:$E$50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783 - Initial Data'!$H$41:$H$50</c:f>
              <c:numCache>
                <c:formatCode>General</c:formatCode>
                <c:ptCount val="10"/>
                <c:pt idx="0">
                  <c:v>0.76</c:v>
                </c:pt>
                <c:pt idx="1">
                  <c:v>0.74</c:v>
                </c:pt>
                <c:pt idx="2">
                  <c:v>0.7</c:v>
                </c:pt>
                <c:pt idx="3">
                  <c:v>0.67</c:v>
                </c:pt>
                <c:pt idx="4">
                  <c:v>0.64</c:v>
                </c:pt>
                <c:pt idx="5">
                  <c:v>0.62</c:v>
                </c:pt>
                <c:pt idx="6">
                  <c:v>0.6</c:v>
                </c:pt>
                <c:pt idx="7">
                  <c:v>0.59</c:v>
                </c:pt>
                <c:pt idx="8">
                  <c:v>0.55000000000000004</c:v>
                </c:pt>
                <c:pt idx="9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D-475D-90D7-2314B8B5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98118"/>
        <c:axId val="1296009698"/>
      </c:scatterChart>
      <c:valAx>
        <c:axId val="87549811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009698"/>
        <c:crosses val="autoZero"/>
        <c:crossBetween val="midCat"/>
      </c:valAx>
      <c:valAx>
        <c:axId val="12960096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54981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(13.88)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2904468819126866"/>
                  <c:y val="-0.16935856702122756"/>
                </c:manualLayout>
              </c:layout>
              <c:numFmt formatCode="General" sourceLinked="0"/>
            </c:trendlineLbl>
          </c:trendline>
          <c:xVal>
            <c:numRef>
              <c:f>'Site 783 - Initial Data'!$E$9:$E$18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783 - Initial Data'!$I$9:$I$18</c:f>
              <c:numCache>
                <c:formatCode>General</c:formatCode>
                <c:ptCount val="10"/>
                <c:pt idx="0">
                  <c:v>0.26385224274406333</c:v>
                </c:pt>
                <c:pt idx="1">
                  <c:v>0.25751072961373389</c:v>
                </c:pt>
                <c:pt idx="2">
                  <c:v>0.2484472049689441</c:v>
                </c:pt>
                <c:pt idx="3">
                  <c:v>0.24054982817869414</c:v>
                </c:pt>
                <c:pt idx="4">
                  <c:v>0.23121387283236991</c:v>
                </c:pt>
                <c:pt idx="5">
                  <c:v>0.22222222222222221</c:v>
                </c:pt>
                <c:pt idx="6">
                  <c:v>0.21108179419525067</c:v>
                </c:pt>
                <c:pt idx="7">
                  <c:v>0.19736842105263158</c:v>
                </c:pt>
                <c:pt idx="8">
                  <c:v>0.18181818181818182</c:v>
                </c:pt>
                <c:pt idx="9">
                  <c:v>0.15873015873015875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4-4B21-B202-485DB253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79554"/>
        <c:axId val="1363519478"/>
      </c:scatterChart>
      <c:valAx>
        <c:axId val="193207955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519478"/>
        <c:crosses val="autoZero"/>
        <c:crossBetween val="midCat"/>
      </c:valAx>
      <c:valAx>
        <c:axId val="13635194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20795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6809590940870383E-2"/>
                  <c:y val="-0.14555454252428973"/>
                </c:manualLayout>
              </c:layout>
              <c:numFmt formatCode="General" sourceLinked="0"/>
            </c:trendlineLbl>
          </c:trendline>
          <c:xVal>
            <c:numRef>
              <c:f>'Site 783 - Initial Data'!$K$9:$K$18</c:f>
              <c:numCache>
                <c:formatCode>General</c:formatCode>
                <c:ptCount val="10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</c:numCache>
            </c:numRef>
          </c:xVal>
          <c:yVal>
            <c:numRef>
              <c:f>'Site 783 - Initial Data'!$O$9:$O$18</c:f>
              <c:numCache>
                <c:formatCode>General</c:formatCode>
                <c:ptCount val="10"/>
                <c:pt idx="0">
                  <c:v>2.9585798816568047</c:v>
                </c:pt>
                <c:pt idx="1">
                  <c:v>3.3225657591139823</c:v>
                </c:pt>
                <c:pt idx="2">
                  <c:v>3.3719704952581666</c:v>
                </c:pt>
                <c:pt idx="3">
                  <c:v>3.2979976442873968</c:v>
                </c:pt>
                <c:pt idx="4">
                  <c:v>3.2150033489618219</c:v>
                </c:pt>
                <c:pt idx="5">
                  <c:v>3.0651340996168579</c:v>
                </c:pt>
                <c:pt idx="6">
                  <c:v>2.9493087557603688</c:v>
                </c:pt>
                <c:pt idx="7">
                  <c:v>2.7681660899653981</c:v>
                </c:pt>
                <c:pt idx="8">
                  <c:v>2.5236593059936907</c:v>
                </c:pt>
                <c:pt idx="9">
                  <c:v>2.2857142857142856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C-4EA1-B47E-4C9CD9AA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80610"/>
        <c:axId val="1342173025"/>
      </c:scatterChart>
      <c:valAx>
        <c:axId val="206738061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2173025"/>
        <c:crosses val="autoZero"/>
        <c:crossBetween val="midCat"/>
      </c:valAx>
      <c:valAx>
        <c:axId val="13421730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738061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(81.53)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9.7623353849327785E-2"/>
                  <c:y val="0.15952000736750011"/>
                </c:manualLayout>
              </c:layout>
              <c:numFmt formatCode="General" sourceLinked="0"/>
            </c:trendlineLbl>
          </c:trendline>
          <c:xVal>
            <c:numRef>
              <c:f>'Site 783 - Initial Data'!$Q$9:$Q$18</c:f>
              <c:numCache>
                <c:formatCode>General</c:formatCode>
                <c:ptCount val="10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</c:numCache>
            </c:numRef>
          </c:xVal>
          <c:yVal>
            <c:numRef>
              <c:f>'Site 783 - Initial Data'!$U$9:$U$18</c:f>
              <c:numCache>
                <c:formatCode>General</c:formatCode>
                <c:ptCount val="10"/>
                <c:pt idx="0">
                  <c:v>0.63083522583901086</c:v>
                </c:pt>
                <c:pt idx="1">
                  <c:v>0.61408296943231444</c:v>
                </c:pt>
                <c:pt idx="2">
                  <c:v>0.59241706161137442</c:v>
                </c:pt>
                <c:pt idx="3">
                  <c:v>0.569846955389124</c:v>
                </c:pt>
                <c:pt idx="4">
                  <c:v>0.53898670499461021</c:v>
                </c:pt>
                <c:pt idx="5">
                  <c:v>0.51041241322988984</c:v>
                </c:pt>
                <c:pt idx="6">
                  <c:v>0.47755491881566375</c:v>
                </c:pt>
                <c:pt idx="7">
                  <c:v>0.44014084507042256</c:v>
                </c:pt>
                <c:pt idx="8">
                  <c:v>0.40387722132471726</c:v>
                </c:pt>
                <c:pt idx="9">
                  <c:v>0.36656891495601174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C22-9F84-96B9634D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79209"/>
        <c:axId val="1120748211"/>
      </c:scatterChart>
      <c:valAx>
        <c:axId val="154747920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0748211"/>
        <c:crosses val="autoZero"/>
        <c:crossBetween val="midCat"/>
      </c:valAx>
      <c:valAx>
        <c:axId val="112074821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74792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(285.62)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8360898119176148E-3"/>
                  <c:y val="-0.1193966017405719"/>
                </c:manualLayout>
              </c:layout>
              <c:numFmt formatCode="General" sourceLinked="0"/>
            </c:trendlineLbl>
          </c:trendline>
          <c:xVal>
            <c:numRef>
              <c:f>'Site 783 - Initial Data'!$E$25:$E$34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Data'!$I$25:$I$34</c:f>
              <c:numCache>
                <c:formatCode>General</c:formatCode>
                <c:ptCount val="10"/>
                <c:pt idx="0">
                  <c:v>0.12254901960784313</c:v>
                </c:pt>
                <c:pt idx="1">
                  <c:v>0.11813607525705536</c:v>
                </c:pt>
                <c:pt idx="2">
                  <c:v>0.11344835736232568</c:v>
                </c:pt>
                <c:pt idx="3">
                  <c:v>0.10816379088333763</c:v>
                </c:pt>
                <c:pt idx="4">
                  <c:v>0.1015801354401806</c:v>
                </c:pt>
                <c:pt idx="5">
                  <c:v>9.4250706880301613E-2</c:v>
                </c:pt>
                <c:pt idx="6">
                  <c:v>8.3769633507853408E-2</c:v>
                </c:pt>
                <c:pt idx="7">
                  <c:v>7.3589533932951756E-2</c:v>
                </c:pt>
                <c:pt idx="8">
                  <c:v>5.8939096267190572E-2</c:v>
                </c:pt>
                <c:pt idx="9">
                  <c:v>3.9087947882736153E-2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3-4B97-929D-1A5CDACA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46323"/>
        <c:axId val="631867910"/>
      </c:scatterChart>
      <c:valAx>
        <c:axId val="199634632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1867910"/>
        <c:crosses val="autoZero"/>
        <c:crossBetween val="midCat"/>
      </c:valAx>
      <c:valAx>
        <c:axId val="63186791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63463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(353.32)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7409597817740033E-2"/>
                  <c:y val="-0.14040318644379979"/>
                </c:manualLayout>
              </c:layout>
              <c:numFmt formatCode="General" sourceLinked="0"/>
            </c:trendlineLbl>
          </c:trendline>
          <c:xVal>
            <c:numRef>
              <c:f>'Site 783 - Initial Data'!$K$25:$K$34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Data'!$O$25:$O$34</c:f>
              <c:numCache>
                <c:formatCode>General</c:formatCode>
                <c:ptCount val="10"/>
                <c:pt idx="0">
                  <c:v>0.11836654172420596</c:v>
                </c:pt>
                <c:pt idx="1">
                  <c:v>0.11375605645670951</c:v>
                </c:pt>
                <c:pt idx="2">
                  <c:v>0.10963910461397898</c:v>
                </c:pt>
                <c:pt idx="3">
                  <c:v>0.10484273589615577</c:v>
                </c:pt>
                <c:pt idx="4">
                  <c:v>9.8199672667757781E-2</c:v>
                </c:pt>
                <c:pt idx="5">
                  <c:v>9.110233829334953E-2</c:v>
                </c:pt>
                <c:pt idx="6">
                  <c:v>8.2417582417582416E-2</c:v>
                </c:pt>
                <c:pt idx="7">
                  <c:v>7.1741729772817855E-2</c:v>
                </c:pt>
                <c:pt idx="8">
                  <c:v>5.8881256133464184E-2</c:v>
                </c:pt>
                <c:pt idx="9">
                  <c:v>4.0899795501022497E-2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B-4250-827D-F2792A58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84046"/>
        <c:axId val="59281633"/>
      </c:scatterChart>
      <c:valAx>
        <c:axId val="3711840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281633"/>
        <c:crosses val="autoZero"/>
        <c:crossBetween val="midCat"/>
      </c:valAx>
      <c:valAx>
        <c:axId val="5928163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1840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(590.99)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9.7002372520028884E-2"/>
                  <c:y val="-0.34052475019569922"/>
                </c:manualLayout>
              </c:layout>
              <c:numFmt formatCode="General" sourceLinked="0"/>
            </c:trendlineLbl>
          </c:trendline>
          <c:xVal>
            <c:numRef>
              <c:f>'Site 783 - Initial Data'!$Q$25:$Q$34</c:f>
              <c:numCache>
                <c:formatCode>General</c:formatCode>
                <c:ptCount val="10"/>
                <c:pt idx="0">
                  <c:v>3.5</c:v>
                </c:pt>
                <c:pt idx="1">
                  <c:v>3.15</c:v>
                </c:pt>
                <c:pt idx="2">
                  <c:v>2.8</c:v>
                </c:pt>
                <c:pt idx="3">
                  <c:v>2.4500000000000002</c:v>
                </c:pt>
                <c:pt idx="4">
                  <c:v>2.1</c:v>
                </c:pt>
                <c:pt idx="5">
                  <c:v>1.75</c:v>
                </c:pt>
                <c:pt idx="6">
                  <c:v>1.4</c:v>
                </c:pt>
                <c:pt idx="7">
                  <c:v>1.05</c:v>
                </c:pt>
                <c:pt idx="8">
                  <c:v>0.7</c:v>
                </c:pt>
                <c:pt idx="9">
                  <c:v>0.35</c:v>
                </c:pt>
              </c:numCache>
            </c:numRef>
          </c:xVal>
          <c:yVal>
            <c:numRef>
              <c:f>'Site 783 - Initial Data'!$U$25:$U$34</c:f>
              <c:numCache>
                <c:formatCode>General</c:formatCode>
                <c:ptCount val="10"/>
                <c:pt idx="0">
                  <c:v>0.32588454376163872</c:v>
                </c:pt>
                <c:pt idx="1">
                  <c:v>0.37366548042704628</c:v>
                </c:pt>
                <c:pt idx="2">
                  <c:v>0.43681747269890792</c:v>
                </c:pt>
                <c:pt idx="3">
                  <c:v>0.51041666666666674</c:v>
                </c:pt>
                <c:pt idx="4">
                  <c:v>0.57377049180327866</c:v>
                </c:pt>
                <c:pt idx="5">
                  <c:v>0.62949640287769792</c:v>
                </c:pt>
                <c:pt idx="6">
                  <c:v>0.66666666666666663</c:v>
                </c:pt>
                <c:pt idx="7">
                  <c:v>0.73943661971830987</c:v>
                </c:pt>
                <c:pt idx="8">
                  <c:v>0.92105263157894735</c:v>
                </c:pt>
                <c:pt idx="9">
                  <c:v>0.85365853658536583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A-47ED-90BE-70DECE1B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52723"/>
        <c:axId val="690046677"/>
      </c:scatterChart>
      <c:valAx>
        <c:axId val="88845272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046677"/>
        <c:crosses val="autoZero"/>
        <c:crossBetween val="midCat"/>
      </c:valAx>
      <c:valAx>
        <c:axId val="69004667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84527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(745.27)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12953730128712"/>
                  <c:y val="-0.22840871206888613"/>
                </c:manualLayout>
              </c:layout>
              <c:numFmt formatCode="General" sourceLinked="0"/>
            </c:trendlineLbl>
          </c:trendline>
          <c:xVal>
            <c:numRef>
              <c:f>'Site 783 - Initial Data'!$E$41:$E$50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783 - Initial Data'!$I$41:$I$50</c:f>
              <c:numCache>
                <c:formatCode>General</c:formatCode>
                <c:ptCount val="10"/>
                <c:pt idx="0">
                  <c:v>3.0284675953967291E-2</c:v>
                </c:pt>
                <c:pt idx="1">
                  <c:v>2.9145077720207257E-2</c:v>
                </c:pt>
                <c:pt idx="2">
                  <c:v>2.7787426189649186E-2</c:v>
                </c:pt>
                <c:pt idx="3">
                  <c:v>2.6585643752373718E-2</c:v>
                </c:pt>
                <c:pt idx="4">
                  <c:v>2.4519820187985288E-2</c:v>
                </c:pt>
                <c:pt idx="5">
                  <c:v>2.1486892995272885E-2</c:v>
                </c:pt>
                <c:pt idx="6">
                  <c:v>1.8613308515588647E-2</c:v>
                </c:pt>
                <c:pt idx="7">
                  <c:v>1.5447991761071058E-2</c:v>
                </c:pt>
                <c:pt idx="8">
                  <c:v>1.1448196908986836E-2</c:v>
                </c:pt>
                <c:pt idx="9">
                  <c:v>6.5789473684210531E-3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C-4612-866C-49680DBC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71418"/>
        <c:axId val="13548401"/>
      </c:scatterChart>
      <c:valAx>
        <c:axId val="43467141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8401"/>
        <c:crosses val="autoZero"/>
        <c:crossBetween val="midCat"/>
      </c:valAx>
      <c:valAx>
        <c:axId val="1354840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6714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(81.53)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5492555788605028"/>
                  <c:y val="0.2977984067781001"/>
                </c:manualLayout>
              </c:layout>
              <c:numFmt formatCode="General" sourceLinked="0"/>
            </c:trendlineLbl>
          </c:trendline>
          <c:xVal>
            <c:numRef>
              <c:f>'Site 783 - Initial Data'!$Q$9:$Q$18</c:f>
              <c:numCache>
                <c:formatCode>General</c:formatCode>
                <c:ptCount val="10"/>
                <c:pt idx="0">
                  <c:v>25</c:v>
                </c:pt>
                <c:pt idx="1">
                  <c:v>22.5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12.5</c:v>
                </c:pt>
                <c:pt idx="6">
                  <c:v>10</c:v>
                </c:pt>
                <c:pt idx="7">
                  <c:v>7.5</c:v>
                </c:pt>
                <c:pt idx="8">
                  <c:v>5</c:v>
                </c:pt>
                <c:pt idx="9">
                  <c:v>2.5</c:v>
                </c:pt>
              </c:numCache>
            </c:numRef>
          </c:xVal>
          <c:yVal>
            <c:numRef>
              <c:f>'Site 783 - Initial Data'!$R$9:$R$18</c:f>
              <c:numCache>
                <c:formatCode>General</c:formatCode>
                <c:ptCount val="10"/>
                <c:pt idx="0">
                  <c:v>39.630000000000003</c:v>
                </c:pt>
                <c:pt idx="1">
                  <c:v>36.64</c:v>
                </c:pt>
                <c:pt idx="2">
                  <c:v>33.76</c:v>
                </c:pt>
                <c:pt idx="3">
                  <c:v>30.71</c:v>
                </c:pt>
                <c:pt idx="4">
                  <c:v>27.83</c:v>
                </c:pt>
                <c:pt idx="5">
                  <c:v>24.49</c:v>
                </c:pt>
                <c:pt idx="6">
                  <c:v>20.94</c:v>
                </c:pt>
                <c:pt idx="7">
                  <c:v>17.04</c:v>
                </c:pt>
                <c:pt idx="8">
                  <c:v>12.38</c:v>
                </c:pt>
                <c:pt idx="9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E-46D9-AAC1-E1B3028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9930"/>
        <c:axId val="842545824"/>
      </c:scatterChart>
      <c:valAx>
        <c:axId val="150093993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2545824"/>
        <c:crosses val="autoZero"/>
        <c:crossBetween val="midCat"/>
      </c:valAx>
      <c:valAx>
        <c:axId val="84254582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93993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(285.62)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8360898119176148E-3"/>
                  <c:y val="0.30798471243726111"/>
                </c:manualLayout>
              </c:layout>
              <c:numFmt formatCode="General" sourceLinked="0"/>
            </c:trendlineLbl>
          </c:trendline>
          <c:xVal>
            <c:numRef>
              <c:f>'Site 783 - Initial Data'!$E$25:$E$34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Data'!$F$25:$F$34</c:f>
              <c:numCache>
                <c:formatCode>General</c:formatCode>
                <c:ptCount val="10"/>
                <c:pt idx="0">
                  <c:v>48.96</c:v>
                </c:pt>
                <c:pt idx="1">
                  <c:v>45.71</c:v>
                </c:pt>
                <c:pt idx="2">
                  <c:v>42.31</c:v>
                </c:pt>
                <c:pt idx="3">
                  <c:v>38.83</c:v>
                </c:pt>
                <c:pt idx="4">
                  <c:v>35.44</c:v>
                </c:pt>
                <c:pt idx="5">
                  <c:v>31.83</c:v>
                </c:pt>
                <c:pt idx="6">
                  <c:v>28.65</c:v>
                </c:pt>
                <c:pt idx="7">
                  <c:v>24.46</c:v>
                </c:pt>
                <c:pt idx="8">
                  <c:v>20.36</c:v>
                </c:pt>
                <c:pt idx="9">
                  <c:v>15.35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5-4BA3-88BC-8D37587C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9935"/>
        <c:axId val="1503513486"/>
      </c:scatterChart>
      <c:valAx>
        <c:axId val="113119993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513486"/>
        <c:crosses val="autoZero"/>
        <c:crossBetween val="midCat"/>
      </c:valAx>
      <c:valAx>
        <c:axId val="150351348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11999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(353.32)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1.0436108150236678E-2"/>
                  <c:y val="0.31411263065800987"/>
                </c:manualLayout>
              </c:layout>
              <c:numFmt formatCode="General" sourceLinked="0"/>
            </c:trendlineLbl>
          </c:trendline>
          <c:xVal>
            <c:numRef>
              <c:f>'Site 783 - Initial Data'!$K$25:$K$34</c:f>
              <c:numCache>
                <c:formatCode>General</c:formatCode>
                <c:ptCount val="10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1.8</c:v>
                </c:pt>
                <c:pt idx="8">
                  <c:v>1.2</c:v>
                </c:pt>
                <c:pt idx="9">
                  <c:v>0.6</c:v>
                </c:pt>
              </c:numCache>
            </c:numRef>
          </c:xVal>
          <c:yVal>
            <c:numRef>
              <c:f>'Site 783 - Initial Data'!$L$25:$L$34</c:f>
              <c:numCache>
                <c:formatCode>General</c:formatCode>
                <c:ptCount val="10"/>
                <c:pt idx="0">
                  <c:v>50.69</c:v>
                </c:pt>
                <c:pt idx="1">
                  <c:v>47.47</c:v>
                </c:pt>
                <c:pt idx="2">
                  <c:v>43.78</c:v>
                </c:pt>
                <c:pt idx="3">
                  <c:v>40.06</c:v>
                </c:pt>
                <c:pt idx="4">
                  <c:v>36.659999999999997</c:v>
                </c:pt>
                <c:pt idx="5">
                  <c:v>32.93</c:v>
                </c:pt>
                <c:pt idx="6">
                  <c:v>29.12</c:v>
                </c:pt>
                <c:pt idx="7">
                  <c:v>25.09</c:v>
                </c:pt>
                <c:pt idx="8">
                  <c:v>20.38</c:v>
                </c:pt>
                <c:pt idx="9">
                  <c:v>14.67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4-4D84-85DF-74BF30BD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20000"/>
        <c:axId val="1143728325"/>
      </c:scatterChart>
      <c:valAx>
        <c:axId val="127182000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728325"/>
        <c:crosses val="autoZero"/>
        <c:crossBetween val="midCat"/>
      </c:valAx>
      <c:valAx>
        <c:axId val="114372832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8200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(590.99)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4.8335224472486789E-3"/>
                  <c:y val="-0.1401294838145232"/>
                </c:manualLayout>
              </c:layout>
              <c:numFmt formatCode="General" sourceLinked="0"/>
            </c:trendlineLbl>
          </c:trendline>
          <c:xVal>
            <c:numRef>
              <c:f>'Site 783 - Initial Data'!$Q$25:$Q$34</c:f>
              <c:numCache>
                <c:formatCode>General</c:formatCode>
                <c:ptCount val="10"/>
                <c:pt idx="0">
                  <c:v>3.5</c:v>
                </c:pt>
                <c:pt idx="1">
                  <c:v>3.15</c:v>
                </c:pt>
                <c:pt idx="2">
                  <c:v>2.8</c:v>
                </c:pt>
                <c:pt idx="3">
                  <c:v>2.4500000000000002</c:v>
                </c:pt>
                <c:pt idx="4">
                  <c:v>2.1</c:v>
                </c:pt>
                <c:pt idx="5">
                  <c:v>1.75</c:v>
                </c:pt>
                <c:pt idx="6">
                  <c:v>1.4</c:v>
                </c:pt>
                <c:pt idx="7">
                  <c:v>1.05</c:v>
                </c:pt>
                <c:pt idx="8">
                  <c:v>0.7</c:v>
                </c:pt>
                <c:pt idx="9">
                  <c:v>0.35</c:v>
                </c:pt>
              </c:numCache>
            </c:numRef>
          </c:xVal>
          <c:yVal>
            <c:numRef>
              <c:f>'Site 783 - Initial Data'!$R$25:$R$34</c:f>
              <c:numCache>
                <c:formatCode>General</c:formatCode>
                <c:ptCount val="10"/>
                <c:pt idx="0">
                  <c:v>10.74</c:v>
                </c:pt>
                <c:pt idx="1">
                  <c:v>8.43</c:v>
                </c:pt>
                <c:pt idx="2">
                  <c:v>6.41</c:v>
                </c:pt>
                <c:pt idx="3">
                  <c:v>4.8</c:v>
                </c:pt>
                <c:pt idx="4">
                  <c:v>3.66</c:v>
                </c:pt>
                <c:pt idx="5">
                  <c:v>2.78</c:v>
                </c:pt>
                <c:pt idx="6">
                  <c:v>2.1</c:v>
                </c:pt>
                <c:pt idx="7">
                  <c:v>1.42</c:v>
                </c:pt>
                <c:pt idx="8">
                  <c:v>0.76</c:v>
                </c:pt>
                <c:pt idx="9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6-4FE3-9DC1-FB58BDF9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48889"/>
        <c:axId val="109349372"/>
      </c:scatterChart>
      <c:valAx>
        <c:axId val="104314888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349372"/>
        <c:crosses val="autoZero"/>
        <c:crossBetween val="midCat"/>
      </c:valAx>
      <c:valAx>
        <c:axId val="1093493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1488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(745.27)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3218329149904298"/>
                  <c:y val="0.22226384859787263"/>
                </c:manualLayout>
              </c:layout>
              <c:numFmt formatCode="General" sourceLinked="0"/>
            </c:trendlineLbl>
          </c:trendline>
          <c:xVal>
            <c:numRef>
              <c:f>'Site 783 - Initial Data'!$E$41:$E$50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'Site 783 - Initial Data'!$F$41:$F$50</c:f>
              <c:numCache>
                <c:formatCode>General</c:formatCode>
                <c:ptCount val="10"/>
                <c:pt idx="0">
                  <c:v>33.020000000000003</c:v>
                </c:pt>
                <c:pt idx="1">
                  <c:v>30.88</c:v>
                </c:pt>
                <c:pt idx="2">
                  <c:v>28.79</c:v>
                </c:pt>
                <c:pt idx="3">
                  <c:v>26.33</c:v>
                </c:pt>
                <c:pt idx="4">
                  <c:v>24.47</c:v>
                </c:pt>
                <c:pt idx="5">
                  <c:v>23.27</c:v>
                </c:pt>
                <c:pt idx="6">
                  <c:v>21.49</c:v>
                </c:pt>
                <c:pt idx="7">
                  <c:v>19.420000000000002</c:v>
                </c:pt>
                <c:pt idx="8">
                  <c:v>17.47</c:v>
                </c:pt>
                <c:pt idx="9">
                  <c:v>15.2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B-4686-86BC-402F2D3F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21866"/>
        <c:axId val="1110605930"/>
      </c:scatterChart>
      <c:valAx>
        <c:axId val="128022186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605930"/>
        <c:crosses val="autoZero"/>
        <c:crossBetween val="midCat"/>
      </c:valAx>
      <c:valAx>
        <c:axId val="111060593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02218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(13.88)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5603158775458745"/>
                  <c:y val="-3.1055486485241975E-2"/>
                </c:manualLayout>
              </c:layout>
              <c:numFmt formatCode="General" sourceLinked="0"/>
            </c:trendlineLbl>
          </c:trendline>
          <c:xVal>
            <c:numRef>
              <c:f>'Site 783 - Initial Data'!$E$9:$E$18</c:f>
              <c:numCache>
                <c:formatCode>General</c:formatCode>
                <c:ptCount val="10"/>
                <c:pt idx="0">
                  <c:v>2</c:v>
                </c:pt>
                <c:pt idx="1">
                  <c:v>1.8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0.2</c:v>
                </c:pt>
              </c:numCache>
            </c:numRef>
          </c:xVal>
          <c:yVal>
            <c:numRef>
              <c:f>'Site 783 - Initial Data'!$G$9:$G$18</c:f>
              <c:numCache>
                <c:formatCode>General</c:formatCode>
                <c:ptCount val="10"/>
                <c:pt idx="0">
                  <c:v>23.5</c:v>
                </c:pt>
                <c:pt idx="1">
                  <c:v>22.99</c:v>
                </c:pt>
                <c:pt idx="2">
                  <c:v>22.2</c:v>
                </c:pt>
                <c:pt idx="3">
                  <c:v>21.01</c:v>
                </c:pt>
                <c:pt idx="4">
                  <c:v>19.72</c:v>
                </c:pt>
                <c:pt idx="5">
                  <c:v>18.27</c:v>
                </c:pt>
                <c:pt idx="6">
                  <c:v>16.63</c:v>
                </c:pt>
                <c:pt idx="7">
                  <c:v>14.52</c:v>
                </c:pt>
                <c:pt idx="8">
                  <c:v>11.91</c:v>
                </c:pt>
                <c:pt idx="9">
                  <c:v>8.1300000000000008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2-40F0-9669-6AD39042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75289"/>
        <c:axId val="305081371"/>
      </c:scatterChart>
      <c:valAx>
        <c:axId val="118687528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081371"/>
        <c:crosses val="autoZero"/>
        <c:crossBetween val="midCat"/>
      </c:valAx>
      <c:valAx>
        <c:axId val="30508137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68752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(45.54)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14774495982762"/>
                  <c:y val="-3.952995349265552E-2"/>
                </c:manualLayout>
              </c:layout>
              <c:numFmt formatCode="General" sourceLinked="0"/>
            </c:trendlineLbl>
          </c:trendline>
          <c:xVal>
            <c:numRef>
              <c:f>'Site 783 - Initial Data'!$K$9:$K$18</c:f>
              <c:numCache>
                <c:formatCode>General</c:formatCode>
                <c:ptCount val="10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</c:numCache>
            </c:numRef>
          </c:xVal>
          <c:yVal>
            <c:numRef>
              <c:f>'Site 783 - Initial Data'!$M$9:$M$18</c:f>
              <c:numCache>
                <c:formatCode>General</c:formatCode>
                <c:ptCount val="10"/>
                <c:pt idx="0">
                  <c:v>31.16</c:v>
                </c:pt>
                <c:pt idx="1">
                  <c:v>17.78</c:v>
                </c:pt>
                <c:pt idx="2">
                  <c:v>16.52</c:v>
                </c:pt>
                <c:pt idx="3">
                  <c:v>15.6</c:v>
                </c:pt>
                <c:pt idx="4">
                  <c:v>14.53</c:v>
                </c:pt>
                <c:pt idx="5">
                  <c:v>13.37</c:v>
                </c:pt>
                <c:pt idx="6">
                  <c:v>12.38</c:v>
                </c:pt>
                <c:pt idx="7">
                  <c:v>11.22</c:v>
                </c:pt>
                <c:pt idx="8">
                  <c:v>9.83</c:v>
                </c:pt>
                <c:pt idx="9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C-46AC-8149-C480600A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81725"/>
        <c:axId val="1698765478"/>
      </c:scatterChart>
      <c:valAx>
        <c:axId val="139738172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8765478"/>
        <c:crosses val="autoZero"/>
        <c:crossBetween val="midCat"/>
      </c:valAx>
      <c:valAx>
        <c:axId val="169876547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38172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81500" cy="2733675"/>
    <xdr:graphicFrame macro="">
      <xdr:nvGraphicFramePr>
        <xdr:cNvPr id="1514260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81500" cy="2733675"/>
    <xdr:graphicFrame macro="">
      <xdr:nvGraphicFramePr>
        <xdr:cNvPr id="5172894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62450" cy="2714625"/>
    <xdr:graphicFrame macro="">
      <xdr:nvGraphicFramePr>
        <xdr:cNvPr id="9892938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62450" cy="2714625"/>
    <xdr:graphicFrame macro="">
      <xdr:nvGraphicFramePr>
        <xdr:cNvPr id="82078032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62450" cy="2714625"/>
    <xdr:graphicFrame macro="">
      <xdr:nvGraphicFramePr>
        <xdr:cNvPr id="198000513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62450" cy="2714625"/>
    <xdr:graphicFrame macro="">
      <xdr:nvGraphicFramePr>
        <xdr:cNvPr id="177616505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62450" cy="2714625"/>
    <xdr:graphicFrame macro="">
      <xdr:nvGraphicFramePr>
        <xdr:cNvPr id="80661676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14625"/>
    <xdr:graphicFrame macro="">
      <xdr:nvGraphicFramePr>
        <xdr:cNvPr id="76658796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62450" cy="2714625"/>
    <xdr:graphicFrame macro="">
      <xdr:nvGraphicFramePr>
        <xdr:cNvPr id="193729512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62450" cy="2714625"/>
    <xdr:graphicFrame macro="">
      <xdr:nvGraphicFramePr>
        <xdr:cNvPr id="145645912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62450" cy="2714625"/>
    <xdr:graphicFrame macro="">
      <xdr:nvGraphicFramePr>
        <xdr:cNvPr id="197996061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62450" cy="2714625"/>
    <xdr:graphicFrame macro="">
      <xdr:nvGraphicFramePr>
        <xdr:cNvPr id="35368173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62450" cy="2714625"/>
    <xdr:graphicFrame macro="">
      <xdr:nvGraphicFramePr>
        <xdr:cNvPr id="137971465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62450" cy="2714625"/>
    <xdr:graphicFrame macro="">
      <xdr:nvGraphicFramePr>
        <xdr:cNvPr id="544166562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14625"/>
    <xdr:graphicFrame macro="">
      <xdr:nvGraphicFramePr>
        <xdr:cNvPr id="67154241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62450" cy="2714625"/>
    <xdr:graphicFrame macro="">
      <xdr:nvGraphicFramePr>
        <xdr:cNvPr id="48834345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62450" cy="2714625"/>
    <xdr:graphicFrame macro="">
      <xdr:nvGraphicFramePr>
        <xdr:cNvPr id="123793509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62450" cy="2714625"/>
    <xdr:graphicFrame macro="">
      <xdr:nvGraphicFramePr>
        <xdr:cNvPr id="29949645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62450" cy="2714625"/>
    <xdr:graphicFrame macro="">
      <xdr:nvGraphicFramePr>
        <xdr:cNvPr id="191304334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62450" cy="2714625"/>
    <xdr:graphicFrame macro="">
      <xdr:nvGraphicFramePr>
        <xdr:cNvPr id="91981819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62450" cy="2714625"/>
    <xdr:graphicFrame macro="">
      <xdr:nvGraphicFramePr>
        <xdr:cNvPr id="203457389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14625"/>
    <xdr:graphicFrame macro="">
      <xdr:nvGraphicFramePr>
        <xdr:cNvPr id="149364884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62450" cy="2714625"/>
    <xdr:graphicFrame macro="">
      <xdr:nvGraphicFramePr>
        <xdr:cNvPr id="35869297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62450" cy="2714625"/>
    <xdr:graphicFrame macro="">
      <xdr:nvGraphicFramePr>
        <xdr:cNvPr id="1332416813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62450" cy="2714625"/>
    <xdr:graphicFrame macro="">
      <xdr:nvGraphicFramePr>
        <xdr:cNvPr id="60392161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16</xdr:row>
      <xdr:rowOff>0</xdr:rowOff>
    </xdr:from>
    <xdr:ext cx="4362450" cy="2714625"/>
    <xdr:graphicFrame macro="">
      <xdr:nvGraphicFramePr>
        <xdr:cNvPr id="2069076371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16</xdr:row>
      <xdr:rowOff>0</xdr:rowOff>
    </xdr:from>
    <xdr:ext cx="4362450" cy="2714625"/>
    <xdr:graphicFrame macro="">
      <xdr:nvGraphicFramePr>
        <xdr:cNvPr id="904526512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62450" cy="2714625"/>
    <xdr:graphicFrame macro="">
      <xdr:nvGraphicFramePr>
        <xdr:cNvPr id="118383433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topLeftCell="F1" workbookViewId="0">
      <selection activeCell="V1" sqref="V1:V1048576"/>
    </sheetView>
  </sheetViews>
  <sheetFormatPr defaultColWidth="12.59765625" defaultRowHeight="15" customHeight="1" x14ac:dyDescent="0.25"/>
  <cols>
    <col min="1" max="1" width="7.59765625" customWidth="1"/>
    <col min="2" max="2" width="11.09765625" customWidth="1"/>
    <col min="3" max="4" width="7.59765625" customWidth="1"/>
    <col min="5" max="5" width="19.8984375" customWidth="1"/>
    <col min="6" max="6" width="8.8984375" customWidth="1"/>
    <col min="7" max="8" width="8.09765625" customWidth="1"/>
    <col min="9" max="9" width="10.8984375" customWidth="1"/>
    <col min="10" max="10" width="7.59765625" customWidth="1"/>
    <col min="11" max="11" width="19.8984375" customWidth="1"/>
    <col min="12" max="12" width="11.59765625" customWidth="1"/>
    <col min="13" max="14" width="8.09765625" customWidth="1"/>
    <col min="15" max="15" width="10.8984375" customWidth="1"/>
    <col min="16" max="16" width="7.59765625" customWidth="1"/>
    <col min="17" max="17" width="19.8984375" customWidth="1"/>
    <col min="18" max="18" width="8.8984375" customWidth="1"/>
    <col min="19" max="20" width="8.09765625" customWidth="1"/>
    <col min="21" max="21" width="10.8984375" customWidth="1"/>
    <col min="22" max="26" width="7.59765625" customWidth="1"/>
  </cols>
  <sheetData>
    <row r="1" spans="2:22" ht="14.25" customHeight="1" x14ac:dyDescent="0.25"/>
    <row r="2" spans="2:22" ht="14.25" customHeight="1" x14ac:dyDescent="0.3">
      <c r="B2" s="1" t="s">
        <v>0</v>
      </c>
    </row>
    <row r="3" spans="2:22" ht="14.25" customHeight="1" x14ac:dyDescent="0.25"/>
    <row r="4" spans="2:22" ht="14.25" customHeight="1" x14ac:dyDescent="0.25"/>
    <row r="5" spans="2:22" ht="14.25" customHeight="1" x14ac:dyDescent="0.3">
      <c r="B5" s="2">
        <v>0.03</v>
      </c>
      <c r="C5" s="3" t="s">
        <v>1</v>
      </c>
      <c r="E5" s="4" t="s">
        <v>2</v>
      </c>
      <c r="F5" s="5">
        <v>783</v>
      </c>
      <c r="K5" s="4" t="s">
        <v>2</v>
      </c>
      <c r="L5" s="5">
        <v>783</v>
      </c>
      <c r="Q5" s="4" t="s">
        <v>2</v>
      </c>
      <c r="R5" s="5">
        <v>783</v>
      </c>
    </row>
    <row r="6" spans="2:22" ht="14.25" customHeight="1" x14ac:dyDescent="0.3">
      <c r="B6" s="6" t="s">
        <v>3</v>
      </c>
      <c r="C6" s="7" t="s">
        <v>4</v>
      </c>
      <c r="E6" s="8" t="s">
        <v>5</v>
      </c>
      <c r="F6" s="5">
        <v>13.88</v>
      </c>
      <c r="K6" s="8" t="s">
        <v>5</v>
      </c>
      <c r="L6" s="5">
        <v>45.54</v>
      </c>
      <c r="Q6" s="8" t="s">
        <v>5</v>
      </c>
      <c r="R6" s="5">
        <v>81.53</v>
      </c>
    </row>
    <row r="7" spans="2:22" ht="14.25" customHeight="1" x14ac:dyDescent="0.3">
      <c r="B7" s="9">
        <v>13.88</v>
      </c>
      <c r="C7" s="9">
        <v>2</v>
      </c>
    </row>
    <row r="8" spans="2:22" ht="14.25" customHeight="1" x14ac:dyDescent="0.3">
      <c r="B8" s="9">
        <v>45.54</v>
      </c>
      <c r="C8" s="9">
        <v>80</v>
      </c>
      <c r="E8" s="10" t="s">
        <v>6</v>
      </c>
      <c r="F8" s="8" t="s">
        <v>7</v>
      </c>
      <c r="G8" s="11" t="s">
        <v>8</v>
      </c>
      <c r="H8" s="8" t="s">
        <v>9</v>
      </c>
      <c r="I8" s="12" t="s">
        <v>10</v>
      </c>
      <c r="J8" s="13"/>
      <c r="K8" s="10" t="s">
        <v>6</v>
      </c>
      <c r="L8" s="8" t="s">
        <v>7</v>
      </c>
      <c r="M8" s="11" t="s">
        <v>8</v>
      </c>
      <c r="N8" s="8" t="s">
        <v>9</v>
      </c>
      <c r="O8" s="12" t="s">
        <v>10</v>
      </c>
      <c r="P8" s="13"/>
      <c r="Q8" s="10" t="s">
        <v>6</v>
      </c>
      <c r="R8" s="8" t="s">
        <v>7</v>
      </c>
      <c r="S8" s="11" t="s">
        <v>8</v>
      </c>
      <c r="T8" s="8" t="s">
        <v>9</v>
      </c>
      <c r="U8" s="12" t="s">
        <v>10</v>
      </c>
      <c r="V8" s="13"/>
    </row>
    <row r="9" spans="2:22" ht="14.25" customHeight="1" x14ac:dyDescent="0.3">
      <c r="B9" s="9">
        <v>81.53</v>
      </c>
      <c r="C9" s="9">
        <v>25</v>
      </c>
      <c r="E9" s="14">
        <v>2</v>
      </c>
      <c r="F9" s="15">
        <v>7.58</v>
      </c>
      <c r="G9" s="16">
        <v>23.5</v>
      </c>
      <c r="H9" s="15">
        <v>0.63</v>
      </c>
      <c r="I9" s="17">
        <f t="shared" ref="I9:I18" si="0">E9/F9</f>
        <v>0.26385224274406333</v>
      </c>
      <c r="J9" s="18"/>
      <c r="K9" s="19">
        <v>80</v>
      </c>
      <c r="L9" s="15">
        <v>27.04</v>
      </c>
      <c r="M9" s="15">
        <v>31.16</v>
      </c>
      <c r="N9" s="15">
        <v>2.92</v>
      </c>
      <c r="O9" s="17">
        <f t="shared" ref="O9:O18" si="1">K9/L9</f>
        <v>2.9585798816568047</v>
      </c>
      <c r="P9" s="18"/>
      <c r="Q9" s="19">
        <v>25</v>
      </c>
      <c r="R9" s="15">
        <v>39.630000000000003</v>
      </c>
      <c r="S9" s="15">
        <v>35.89</v>
      </c>
      <c r="T9" s="15">
        <v>2.2000000000000002</v>
      </c>
      <c r="U9" s="17">
        <f t="shared" ref="U9:U18" si="2">Q9/R9</f>
        <v>0.63083522583901086</v>
      </c>
      <c r="V9" s="18"/>
    </row>
    <row r="10" spans="2:22" ht="14.25" customHeight="1" x14ac:dyDescent="0.3">
      <c r="B10" s="9">
        <v>285.62</v>
      </c>
      <c r="C10" s="9">
        <v>6</v>
      </c>
      <c r="E10" s="14">
        <v>1.8</v>
      </c>
      <c r="F10" s="15">
        <v>6.99</v>
      </c>
      <c r="G10" s="16">
        <v>22.99</v>
      </c>
      <c r="H10" s="15">
        <v>0.61</v>
      </c>
      <c r="I10" s="17">
        <f t="shared" si="0"/>
        <v>0.25751072961373389</v>
      </c>
      <c r="J10" s="18"/>
      <c r="K10" s="15">
        <v>72</v>
      </c>
      <c r="L10" s="15">
        <v>21.67</v>
      </c>
      <c r="M10" s="5">
        <v>17.78</v>
      </c>
      <c r="N10" s="15">
        <v>2.69</v>
      </c>
      <c r="O10" s="17">
        <f t="shared" si="1"/>
        <v>3.3225657591139823</v>
      </c>
      <c r="P10" s="18"/>
      <c r="Q10" s="15">
        <v>22.5</v>
      </c>
      <c r="R10" s="15">
        <v>36.64</v>
      </c>
      <c r="S10" s="15">
        <v>34.54</v>
      </c>
      <c r="T10" s="15">
        <v>2.12</v>
      </c>
      <c r="U10" s="17">
        <f t="shared" si="2"/>
        <v>0.61408296943231444</v>
      </c>
      <c r="V10" s="18"/>
    </row>
    <row r="11" spans="2:22" ht="14.25" customHeight="1" x14ac:dyDescent="0.3">
      <c r="B11" s="9">
        <v>353.32</v>
      </c>
      <c r="C11" s="9">
        <v>6</v>
      </c>
      <c r="E11" s="14">
        <v>1.6</v>
      </c>
      <c r="F11" s="15">
        <v>6.44</v>
      </c>
      <c r="G11" s="16">
        <v>22.2</v>
      </c>
      <c r="H11" s="15">
        <v>0.57999999999999996</v>
      </c>
      <c r="I11" s="17">
        <f t="shared" si="0"/>
        <v>0.2484472049689441</v>
      </c>
      <c r="J11" s="18"/>
      <c r="K11" s="15">
        <v>64</v>
      </c>
      <c r="L11" s="15">
        <v>18.98</v>
      </c>
      <c r="M11" s="15">
        <v>16.52</v>
      </c>
      <c r="N11" s="15">
        <v>2.54</v>
      </c>
      <c r="O11" s="17">
        <f t="shared" si="1"/>
        <v>3.3719704952581666</v>
      </c>
      <c r="P11" s="18"/>
      <c r="Q11" s="15">
        <v>20</v>
      </c>
      <c r="R11" s="15">
        <v>33.76</v>
      </c>
      <c r="S11" s="15">
        <v>33.24</v>
      </c>
      <c r="T11" s="15">
        <v>2.0499999999999998</v>
      </c>
      <c r="U11" s="17">
        <f t="shared" si="2"/>
        <v>0.59241706161137442</v>
      </c>
      <c r="V11" s="18"/>
    </row>
    <row r="12" spans="2:22" ht="14.25" customHeight="1" x14ac:dyDescent="0.3">
      <c r="B12" s="9">
        <v>590.99</v>
      </c>
      <c r="C12" s="9">
        <v>3.5</v>
      </c>
      <c r="E12" s="14">
        <v>1.4</v>
      </c>
      <c r="F12" s="15">
        <v>5.82</v>
      </c>
      <c r="G12" s="16">
        <v>21.01</v>
      </c>
      <c r="H12" s="15">
        <v>0.56000000000000005</v>
      </c>
      <c r="I12" s="17">
        <f t="shared" si="0"/>
        <v>0.24054982817869414</v>
      </c>
      <c r="J12" s="18"/>
      <c r="K12" s="15">
        <v>56</v>
      </c>
      <c r="L12" s="15">
        <v>16.98</v>
      </c>
      <c r="M12" s="15">
        <v>15.6</v>
      </c>
      <c r="N12" s="15">
        <v>2.4300000000000002</v>
      </c>
      <c r="O12" s="17">
        <f t="shared" si="1"/>
        <v>3.2979976442873968</v>
      </c>
      <c r="P12" s="18"/>
      <c r="Q12" s="15">
        <v>17.5</v>
      </c>
      <c r="R12" s="15">
        <v>30.71</v>
      </c>
      <c r="S12" s="15">
        <v>31.54</v>
      </c>
      <c r="T12" s="15">
        <v>1.95</v>
      </c>
      <c r="U12" s="17">
        <f t="shared" si="2"/>
        <v>0.569846955389124</v>
      </c>
      <c r="V12" s="18"/>
    </row>
    <row r="13" spans="2:22" ht="14.25" customHeight="1" x14ac:dyDescent="0.3">
      <c r="B13" s="9">
        <v>745.27</v>
      </c>
      <c r="C13" s="9">
        <v>1</v>
      </c>
      <c r="E13" s="14">
        <v>1.2</v>
      </c>
      <c r="F13" s="15">
        <v>5.19</v>
      </c>
      <c r="G13" s="16">
        <v>19.72</v>
      </c>
      <c r="H13" s="15">
        <v>0.52</v>
      </c>
      <c r="I13" s="17">
        <f t="shared" si="0"/>
        <v>0.23121387283236991</v>
      </c>
      <c r="J13" s="18"/>
      <c r="K13" s="15">
        <v>48</v>
      </c>
      <c r="L13" s="15">
        <v>14.93</v>
      </c>
      <c r="M13" s="15">
        <v>14.53</v>
      </c>
      <c r="N13" s="15">
        <v>2.29</v>
      </c>
      <c r="O13" s="17">
        <f t="shared" si="1"/>
        <v>3.2150033489618219</v>
      </c>
      <c r="P13" s="18"/>
      <c r="Q13" s="15">
        <v>15</v>
      </c>
      <c r="R13" s="15">
        <v>27.83</v>
      </c>
      <c r="S13" s="15">
        <v>30.14</v>
      </c>
      <c r="T13" s="15">
        <v>1.85</v>
      </c>
      <c r="U13" s="17">
        <f t="shared" si="2"/>
        <v>0.53898670499461021</v>
      </c>
      <c r="V13" s="18"/>
    </row>
    <row r="14" spans="2:22" ht="14.25" customHeight="1" x14ac:dyDescent="0.3">
      <c r="B14" s="20" t="s">
        <v>12</v>
      </c>
      <c r="C14" s="9">
        <v>17.64285714</v>
      </c>
      <c r="E14" s="14">
        <v>1</v>
      </c>
      <c r="F14" s="15">
        <v>4.5</v>
      </c>
      <c r="G14" s="16">
        <v>18.27</v>
      </c>
      <c r="H14" s="15">
        <v>0.48</v>
      </c>
      <c r="I14" s="17">
        <f t="shared" si="0"/>
        <v>0.22222222222222221</v>
      </c>
      <c r="J14" s="18"/>
      <c r="K14" s="15">
        <v>40</v>
      </c>
      <c r="L14" s="15">
        <v>13.05</v>
      </c>
      <c r="M14" s="15">
        <v>13.37</v>
      </c>
      <c r="N14" s="15">
        <v>2.14</v>
      </c>
      <c r="O14" s="17">
        <f t="shared" si="1"/>
        <v>3.0651340996168579</v>
      </c>
      <c r="P14" s="18"/>
      <c r="Q14" s="15">
        <v>12.5</v>
      </c>
      <c r="R14" s="15">
        <v>24.49</v>
      </c>
      <c r="S14" s="15">
        <v>28.39</v>
      </c>
      <c r="T14" s="15">
        <v>1.73</v>
      </c>
      <c r="U14" s="17">
        <f t="shared" si="2"/>
        <v>0.51041241322988984</v>
      </c>
      <c r="V14" s="18"/>
    </row>
    <row r="15" spans="2:22" ht="14.25" customHeight="1" x14ac:dyDescent="0.3">
      <c r="E15" s="14">
        <v>0.8</v>
      </c>
      <c r="F15" s="15">
        <v>3.79</v>
      </c>
      <c r="G15" s="16">
        <v>16.63</v>
      </c>
      <c r="H15" s="15">
        <v>0.45</v>
      </c>
      <c r="I15" s="17">
        <f t="shared" si="0"/>
        <v>0.21108179419525067</v>
      </c>
      <c r="J15" s="18"/>
      <c r="K15" s="15">
        <v>32</v>
      </c>
      <c r="L15" s="15">
        <v>10.85</v>
      </c>
      <c r="M15" s="15">
        <v>12.38</v>
      </c>
      <c r="N15" s="15">
        <v>1.98</v>
      </c>
      <c r="O15" s="17">
        <f t="shared" si="1"/>
        <v>2.9493087557603688</v>
      </c>
      <c r="P15" s="18"/>
      <c r="Q15" s="15">
        <v>10</v>
      </c>
      <c r="R15" s="15">
        <v>20.94</v>
      </c>
      <c r="S15" s="15">
        <v>26.14</v>
      </c>
      <c r="T15" s="15">
        <v>1.6</v>
      </c>
      <c r="U15" s="17">
        <f t="shared" si="2"/>
        <v>0.47755491881566375</v>
      </c>
      <c r="V15" s="18"/>
    </row>
    <row r="16" spans="2:22" ht="14.25" customHeight="1" x14ac:dyDescent="0.3">
      <c r="E16" s="14">
        <v>0.6</v>
      </c>
      <c r="F16" s="15">
        <v>3.04</v>
      </c>
      <c r="G16" s="16">
        <v>14.52</v>
      </c>
      <c r="H16" s="15">
        <v>0.4</v>
      </c>
      <c r="I16" s="17">
        <f t="shared" si="0"/>
        <v>0.19736842105263158</v>
      </c>
      <c r="J16" s="18"/>
      <c r="K16" s="15">
        <v>24</v>
      </c>
      <c r="L16" s="15">
        <v>8.67</v>
      </c>
      <c r="M16" s="15">
        <v>11.22</v>
      </c>
      <c r="N16" s="15">
        <v>1.8</v>
      </c>
      <c r="O16" s="17">
        <f t="shared" si="1"/>
        <v>2.7681660899653981</v>
      </c>
      <c r="P16" s="18"/>
      <c r="Q16" s="15">
        <v>7.5</v>
      </c>
      <c r="R16" s="15">
        <v>17.04</v>
      </c>
      <c r="S16" s="15">
        <v>23.59</v>
      </c>
      <c r="T16" s="15">
        <v>1.45</v>
      </c>
      <c r="U16" s="17">
        <f t="shared" si="2"/>
        <v>0.44014084507042256</v>
      </c>
      <c r="V16" s="18"/>
    </row>
    <row r="17" spans="2:22" ht="14.25" customHeight="1" x14ac:dyDescent="0.3">
      <c r="B17" s="21"/>
      <c r="E17" s="14">
        <v>0.4</v>
      </c>
      <c r="F17" s="15">
        <v>2.2000000000000002</v>
      </c>
      <c r="G17" s="16">
        <v>11.91</v>
      </c>
      <c r="H17" s="15">
        <v>0.34</v>
      </c>
      <c r="I17" s="17">
        <f t="shared" si="0"/>
        <v>0.18181818181818182</v>
      </c>
      <c r="J17" s="18"/>
      <c r="K17" s="15">
        <v>16</v>
      </c>
      <c r="L17" s="15">
        <v>6.34</v>
      </c>
      <c r="M17" s="15">
        <v>9.83</v>
      </c>
      <c r="N17" s="15">
        <v>1.56</v>
      </c>
      <c r="O17" s="17">
        <f t="shared" si="1"/>
        <v>2.5236593059936907</v>
      </c>
      <c r="P17" s="18"/>
      <c r="Q17" s="15">
        <v>5</v>
      </c>
      <c r="R17" s="15">
        <v>12.38</v>
      </c>
      <c r="S17" s="15">
        <v>19.850000000000001</v>
      </c>
      <c r="T17" s="15">
        <v>1.23</v>
      </c>
      <c r="U17" s="17">
        <f t="shared" si="2"/>
        <v>0.40387722132471726</v>
      </c>
      <c r="V17" s="18"/>
    </row>
    <row r="18" spans="2:22" ht="14.25" customHeight="1" x14ac:dyDescent="0.3">
      <c r="B18" s="21"/>
      <c r="E18" s="22">
        <v>0.2</v>
      </c>
      <c r="F18" s="22">
        <v>1.26</v>
      </c>
      <c r="G18" s="23">
        <v>8.1300000000000008</v>
      </c>
      <c r="H18" s="22">
        <v>0.24</v>
      </c>
      <c r="I18" s="24">
        <f t="shared" si="0"/>
        <v>0.15873015873015875</v>
      </c>
      <c r="J18" s="18"/>
      <c r="K18" s="22">
        <v>8</v>
      </c>
      <c r="L18" s="22">
        <v>3.5</v>
      </c>
      <c r="M18" s="23">
        <v>6.34</v>
      </c>
      <c r="N18" s="22">
        <v>1.24</v>
      </c>
      <c r="O18" s="24">
        <f t="shared" si="1"/>
        <v>2.2857142857142856</v>
      </c>
      <c r="P18" s="18"/>
      <c r="Q18" s="22">
        <v>2.5</v>
      </c>
      <c r="R18" s="22">
        <v>6.82</v>
      </c>
      <c r="S18" s="23">
        <v>14.85</v>
      </c>
      <c r="T18" s="22">
        <v>0.92</v>
      </c>
      <c r="U18" s="24">
        <f t="shared" si="2"/>
        <v>0.36656891495601174</v>
      </c>
      <c r="V18" s="18"/>
    </row>
    <row r="19" spans="2:22" ht="14.25" customHeight="1" x14ac:dyDescent="0.3">
      <c r="B19" s="21"/>
    </row>
    <row r="20" spans="2:22" ht="14.25" customHeight="1" x14ac:dyDescent="0.3">
      <c r="B20" s="21"/>
    </row>
    <row r="21" spans="2:22" ht="14.25" customHeight="1" x14ac:dyDescent="0.3">
      <c r="B21" s="21"/>
      <c r="E21" s="4" t="s">
        <v>2</v>
      </c>
      <c r="F21" s="5">
        <v>783</v>
      </c>
      <c r="K21" s="4" t="s">
        <v>2</v>
      </c>
      <c r="L21" s="5">
        <v>783</v>
      </c>
      <c r="Q21" s="4" t="s">
        <v>2</v>
      </c>
      <c r="R21" s="5">
        <v>783</v>
      </c>
    </row>
    <row r="22" spans="2:22" ht="14.25" customHeight="1" x14ac:dyDescent="0.3">
      <c r="B22" s="21"/>
      <c r="E22" s="8" t="s">
        <v>5</v>
      </c>
      <c r="F22" s="5">
        <v>285.62</v>
      </c>
      <c r="K22" s="8" t="s">
        <v>5</v>
      </c>
      <c r="L22" s="5">
        <v>353.32</v>
      </c>
      <c r="Q22" s="8" t="s">
        <v>5</v>
      </c>
      <c r="R22" s="5">
        <v>590.99</v>
      </c>
    </row>
    <row r="23" spans="2:22" ht="14.25" customHeight="1" x14ac:dyDescent="0.3">
      <c r="B23" s="21"/>
    </row>
    <row r="24" spans="2:22" ht="14.25" customHeight="1" x14ac:dyDescent="0.3">
      <c r="B24" s="5"/>
      <c r="C24" s="5"/>
      <c r="E24" s="10" t="s">
        <v>6</v>
      </c>
      <c r="F24" s="8" t="s">
        <v>7</v>
      </c>
      <c r="G24" s="11" t="s">
        <v>8</v>
      </c>
      <c r="H24" s="8" t="s">
        <v>9</v>
      </c>
      <c r="I24" s="12" t="s">
        <v>10</v>
      </c>
      <c r="J24" s="13"/>
      <c r="K24" s="10" t="s">
        <v>6</v>
      </c>
      <c r="L24" s="8" t="s">
        <v>7</v>
      </c>
      <c r="M24" s="11" t="s">
        <v>8</v>
      </c>
      <c r="N24" s="8" t="s">
        <v>9</v>
      </c>
      <c r="O24" s="12" t="s">
        <v>10</v>
      </c>
      <c r="P24" s="13"/>
      <c r="Q24" s="10" t="s">
        <v>6</v>
      </c>
      <c r="R24" s="8" t="s">
        <v>7</v>
      </c>
      <c r="S24" s="11" t="s">
        <v>8</v>
      </c>
      <c r="T24" s="8" t="s">
        <v>9</v>
      </c>
      <c r="U24" s="12" t="s">
        <v>10</v>
      </c>
      <c r="V24" s="13"/>
    </row>
    <row r="25" spans="2:22" ht="14.25" customHeight="1" x14ac:dyDescent="0.3">
      <c r="E25" s="14">
        <v>6</v>
      </c>
      <c r="F25" s="15">
        <v>48.96</v>
      </c>
      <c r="G25" s="5">
        <v>59.47</v>
      </c>
      <c r="H25" s="15">
        <v>1.53</v>
      </c>
      <c r="I25" s="17">
        <f t="shared" ref="I25:I34" si="3">E25/F25</f>
        <v>0.12254901960784313</v>
      </c>
      <c r="J25" s="18"/>
      <c r="K25" s="14">
        <v>6</v>
      </c>
      <c r="L25" s="15">
        <v>50.69</v>
      </c>
      <c r="M25" s="5">
        <v>58.63</v>
      </c>
      <c r="N25" s="15">
        <v>1.46</v>
      </c>
      <c r="O25" s="17">
        <f t="shared" ref="O25:O34" si="4">K25/L25</f>
        <v>0.11836654172420596</v>
      </c>
      <c r="P25" s="18"/>
      <c r="Q25" s="14">
        <v>3.5</v>
      </c>
      <c r="R25" s="15">
        <v>10.74</v>
      </c>
      <c r="S25" s="15">
        <v>51.22</v>
      </c>
      <c r="T25" s="15">
        <v>0.81</v>
      </c>
      <c r="U25" s="17">
        <f t="shared" ref="U25:U34" si="5">Q25/R25</f>
        <v>0.32588454376163872</v>
      </c>
      <c r="V25" s="18"/>
    </row>
    <row r="26" spans="2:22" ht="14.25" customHeight="1" x14ac:dyDescent="0.3">
      <c r="B26" s="5"/>
      <c r="E26" s="14">
        <v>5.4</v>
      </c>
      <c r="F26" s="15">
        <v>45.71</v>
      </c>
      <c r="G26" s="16">
        <v>56.83</v>
      </c>
      <c r="H26" s="15">
        <v>1.49</v>
      </c>
      <c r="I26" s="17">
        <f t="shared" si="3"/>
        <v>0.11813607525705536</v>
      </c>
      <c r="J26" s="18"/>
      <c r="K26" s="14">
        <v>5.4</v>
      </c>
      <c r="L26" s="15">
        <v>47.47</v>
      </c>
      <c r="M26" s="5">
        <v>57.43</v>
      </c>
      <c r="N26" s="15">
        <v>1.4</v>
      </c>
      <c r="O26" s="17">
        <f t="shared" si="4"/>
        <v>0.11375605645670951</v>
      </c>
      <c r="P26" s="18"/>
      <c r="Q26" s="14">
        <v>3.15</v>
      </c>
      <c r="R26" s="15">
        <v>8.43</v>
      </c>
      <c r="S26" s="5">
        <v>44.62</v>
      </c>
      <c r="T26" s="15">
        <v>0.76</v>
      </c>
      <c r="U26" s="17">
        <f t="shared" si="5"/>
        <v>0.37366548042704628</v>
      </c>
      <c r="V26" s="18"/>
    </row>
    <row r="27" spans="2:22" ht="14.25" customHeight="1" x14ac:dyDescent="0.3">
      <c r="B27" s="5"/>
      <c r="E27" s="14">
        <v>4.8</v>
      </c>
      <c r="F27" s="15">
        <v>42.31</v>
      </c>
      <c r="G27" s="5">
        <v>53.21</v>
      </c>
      <c r="H27" s="15">
        <v>1.43</v>
      </c>
      <c r="I27" s="17">
        <f t="shared" si="3"/>
        <v>0.11344835736232568</v>
      </c>
      <c r="J27" s="18"/>
      <c r="K27" s="14">
        <v>4.8</v>
      </c>
      <c r="L27" s="15">
        <v>43.78</v>
      </c>
      <c r="M27" s="15">
        <v>56.13</v>
      </c>
      <c r="N27" s="15">
        <v>1.33</v>
      </c>
      <c r="O27" s="17">
        <f t="shared" si="4"/>
        <v>0.10963910461397898</v>
      </c>
      <c r="P27" s="18"/>
      <c r="Q27" s="14">
        <v>2.8</v>
      </c>
      <c r="R27" s="15">
        <v>6.41</v>
      </c>
      <c r="S27" s="5">
        <v>33.340000000000003</v>
      </c>
      <c r="T27" s="15">
        <v>0.71</v>
      </c>
      <c r="U27" s="17">
        <f t="shared" si="5"/>
        <v>0.43681747269890792</v>
      </c>
      <c r="V27" s="18"/>
    </row>
    <row r="28" spans="2:22" ht="14.25" customHeight="1" x14ac:dyDescent="0.3">
      <c r="B28" s="5"/>
      <c r="E28" s="14">
        <v>4.2</v>
      </c>
      <c r="F28" s="15">
        <v>38.83</v>
      </c>
      <c r="G28" s="5">
        <v>50.1</v>
      </c>
      <c r="H28" s="15">
        <v>1.35</v>
      </c>
      <c r="I28" s="17">
        <f t="shared" si="3"/>
        <v>0.10816379088333763</v>
      </c>
      <c r="J28" s="18"/>
      <c r="K28" s="14">
        <v>4.2</v>
      </c>
      <c r="L28" s="15">
        <v>40.06</v>
      </c>
      <c r="M28" s="15">
        <v>54.66</v>
      </c>
      <c r="N28" s="15">
        <v>1.26</v>
      </c>
      <c r="O28" s="17">
        <f t="shared" si="4"/>
        <v>0.10484273589615577</v>
      </c>
      <c r="P28" s="18"/>
      <c r="Q28" s="14">
        <v>2.4500000000000002</v>
      </c>
      <c r="R28" s="15">
        <v>4.8</v>
      </c>
      <c r="S28" s="15">
        <v>19.95</v>
      </c>
      <c r="T28" s="15">
        <v>0.65</v>
      </c>
      <c r="U28" s="17">
        <f t="shared" si="5"/>
        <v>0.51041666666666674</v>
      </c>
      <c r="V28" s="18"/>
    </row>
    <row r="29" spans="2:22" ht="14.25" customHeight="1" x14ac:dyDescent="0.3">
      <c r="B29" s="5"/>
      <c r="E29" s="14">
        <v>3.6</v>
      </c>
      <c r="F29" s="15">
        <v>35.44</v>
      </c>
      <c r="G29" s="5">
        <v>44.27</v>
      </c>
      <c r="H29" s="15">
        <v>1.28</v>
      </c>
      <c r="I29" s="17">
        <f t="shared" si="3"/>
        <v>0.1015801354401806</v>
      </c>
      <c r="J29" s="18"/>
      <c r="K29" s="14">
        <v>3.6</v>
      </c>
      <c r="L29" s="15">
        <v>36.659999999999997</v>
      </c>
      <c r="M29" s="15">
        <v>47.21</v>
      </c>
      <c r="N29" s="15">
        <v>1.2</v>
      </c>
      <c r="O29" s="17">
        <f t="shared" si="4"/>
        <v>9.8199672667757781E-2</v>
      </c>
      <c r="P29" s="18"/>
      <c r="Q29" s="14">
        <v>2.1</v>
      </c>
      <c r="R29" s="15">
        <v>3.66</v>
      </c>
      <c r="S29" s="15">
        <v>15.04</v>
      </c>
      <c r="T29" s="15">
        <v>0.57999999999999996</v>
      </c>
      <c r="U29" s="17">
        <f t="shared" si="5"/>
        <v>0.57377049180327866</v>
      </c>
      <c r="V29" s="18"/>
    </row>
    <row r="30" spans="2:22" ht="14.25" customHeight="1" x14ac:dyDescent="0.3">
      <c r="B30" s="5"/>
      <c r="E30" s="14">
        <v>3</v>
      </c>
      <c r="F30" s="15">
        <v>31.83</v>
      </c>
      <c r="G30" s="5">
        <v>38.729999999999997</v>
      </c>
      <c r="H30" s="15">
        <v>1.21</v>
      </c>
      <c r="I30" s="17">
        <f t="shared" si="3"/>
        <v>9.4250706880301613E-2</v>
      </c>
      <c r="J30" s="18"/>
      <c r="K30" s="14">
        <v>3</v>
      </c>
      <c r="L30" s="15">
        <v>32.93</v>
      </c>
      <c r="M30" s="15">
        <v>41.45</v>
      </c>
      <c r="N30" s="15">
        <v>1.1200000000000001</v>
      </c>
      <c r="O30" s="17">
        <f t="shared" si="4"/>
        <v>9.110233829334953E-2</v>
      </c>
      <c r="P30" s="18"/>
      <c r="Q30" s="14">
        <v>1.75</v>
      </c>
      <c r="R30" s="15">
        <v>2.78</v>
      </c>
      <c r="S30" s="15">
        <v>10.53</v>
      </c>
      <c r="T30" s="15">
        <v>0.51</v>
      </c>
      <c r="U30" s="17">
        <f t="shared" si="5"/>
        <v>0.62949640287769792</v>
      </c>
      <c r="V30" s="18"/>
    </row>
    <row r="31" spans="2:22" ht="14.25" customHeight="1" x14ac:dyDescent="0.3">
      <c r="B31" s="5"/>
      <c r="E31" s="14">
        <v>2.4</v>
      </c>
      <c r="F31" s="15">
        <v>28.65</v>
      </c>
      <c r="G31" s="5">
        <v>37.200000000000003</v>
      </c>
      <c r="H31" s="15">
        <v>1.1200000000000001</v>
      </c>
      <c r="I31" s="17">
        <f t="shared" si="3"/>
        <v>8.3769633507853408E-2</v>
      </c>
      <c r="J31" s="18"/>
      <c r="K31" s="14">
        <v>2.4</v>
      </c>
      <c r="L31" s="15">
        <v>29.12</v>
      </c>
      <c r="M31" s="15">
        <v>37.840000000000003</v>
      </c>
      <c r="N31" s="15">
        <v>1.01</v>
      </c>
      <c r="O31" s="17">
        <f t="shared" si="4"/>
        <v>8.2417582417582416E-2</v>
      </c>
      <c r="P31" s="18"/>
      <c r="Q31" s="14">
        <v>1.4</v>
      </c>
      <c r="R31" s="15">
        <v>2.1</v>
      </c>
      <c r="S31" s="15">
        <v>8.42</v>
      </c>
      <c r="T31" s="15">
        <v>0.44</v>
      </c>
      <c r="U31" s="17">
        <f t="shared" si="5"/>
        <v>0.66666666666666663</v>
      </c>
      <c r="V31" s="18"/>
    </row>
    <row r="32" spans="2:22" ht="14.25" customHeight="1" x14ac:dyDescent="0.3">
      <c r="B32" s="5"/>
      <c r="E32" s="14">
        <v>1.8</v>
      </c>
      <c r="F32" s="15">
        <v>24.46</v>
      </c>
      <c r="G32" s="5">
        <v>33.21</v>
      </c>
      <c r="H32" s="15">
        <v>1</v>
      </c>
      <c r="I32" s="17">
        <f t="shared" si="3"/>
        <v>7.3589533932951756E-2</v>
      </c>
      <c r="J32" s="18"/>
      <c r="K32" s="14">
        <v>1.8</v>
      </c>
      <c r="L32" s="15">
        <v>25.09</v>
      </c>
      <c r="M32" s="15">
        <v>36.93</v>
      </c>
      <c r="N32" s="15">
        <v>0.91</v>
      </c>
      <c r="O32" s="17">
        <f t="shared" si="4"/>
        <v>7.1741729772817855E-2</v>
      </c>
      <c r="P32" s="18"/>
      <c r="Q32" s="14">
        <v>1.05</v>
      </c>
      <c r="R32" s="15">
        <v>1.42</v>
      </c>
      <c r="S32" s="15">
        <v>6.22</v>
      </c>
      <c r="T32" s="15">
        <v>0.34</v>
      </c>
      <c r="U32" s="17">
        <f t="shared" si="5"/>
        <v>0.73943661971830987</v>
      </c>
      <c r="V32" s="18"/>
    </row>
    <row r="33" spans="2:22" ht="14.25" customHeight="1" x14ac:dyDescent="0.3">
      <c r="B33" s="5"/>
      <c r="C33" s="5"/>
      <c r="E33" s="14">
        <v>1.2</v>
      </c>
      <c r="F33" s="15">
        <v>20.36</v>
      </c>
      <c r="G33" s="5">
        <v>30.21</v>
      </c>
      <c r="H33" s="15">
        <v>0.87</v>
      </c>
      <c r="I33" s="17">
        <f t="shared" si="3"/>
        <v>5.8939096267190572E-2</v>
      </c>
      <c r="J33" s="18"/>
      <c r="K33" s="14">
        <v>1.2</v>
      </c>
      <c r="L33" s="15">
        <v>20.38</v>
      </c>
      <c r="M33" s="15">
        <v>33.54</v>
      </c>
      <c r="N33" s="15">
        <v>0.78</v>
      </c>
      <c r="O33" s="17">
        <f t="shared" si="4"/>
        <v>5.8881256133464184E-2</v>
      </c>
      <c r="P33" s="18"/>
      <c r="Q33" s="14">
        <v>0.7</v>
      </c>
      <c r="R33" s="15">
        <v>0.76</v>
      </c>
      <c r="S33" s="15">
        <v>5.0599999999999996</v>
      </c>
      <c r="T33" s="15">
        <v>0.22</v>
      </c>
      <c r="U33" s="17">
        <f t="shared" si="5"/>
        <v>0.92105263157894735</v>
      </c>
      <c r="V33" s="18"/>
    </row>
    <row r="34" spans="2:22" ht="14.25" customHeight="1" x14ac:dyDescent="0.3">
      <c r="E34" s="22">
        <v>0.6</v>
      </c>
      <c r="F34" s="22">
        <v>15.35</v>
      </c>
      <c r="G34" s="23">
        <v>28.68</v>
      </c>
      <c r="H34" s="22">
        <v>0.69</v>
      </c>
      <c r="I34" s="24">
        <f t="shared" si="3"/>
        <v>3.9087947882736153E-2</v>
      </c>
      <c r="J34" s="18"/>
      <c r="K34" s="22">
        <v>0.6</v>
      </c>
      <c r="L34" s="22">
        <v>14.67</v>
      </c>
      <c r="M34" s="23">
        <v>31.45</v>
      </c>
      <c r="N34" s="22">
        <v>0.6</v>
      </c>
      <c r="O34" s="24">
        <f t="shared" si="4"/>
        <v>4.0899795501022497E-2</v>
      </c>
      <c r="P34" s="18"/>
      <c r="Q34" s="22">
        <v>0.35</v>
      </c>
      <c r="R34" s="22">
        <v>0.41</v>
      </c>
      <c r="S34" s="23">
        <v>4.46</v>
      </c>
      <c r="T34" s="22">
        <v>0.16</v>
      </c>
      <c r="U34" s="24">
        <f t="shared" si="5"/>
        <v>0.85365853658536583</v>
      </c>
      <c r="V34" s="18"/>
    </row>
    <row r="35" spans="2:22" ht="14.25" customHeight="1" x14ac:dyDescent="0.25"/>
    <row r="36" spans="2:22" ht="14.25" customHeight="1" x14ac:dyDescent="0.25"/>
    <row r="37" spans="2:22" ht="14.25" customHeight="1" x14ac:dyDescent="0.3">
      <c r="E37" s="4" t="s">
        <v>2</v>
      </c>
      <c r="F37" s="5">
        <v>783</v>
      </c>
    </row>
    <row r="38" spans="2:22" ht="14.25" customHeight="1" x14ac:dyDescent="0.3">
      <c r="E38" s="8" t="s">
        <v>5</v>
      </c>
      <c r="F38" s="5">
        <v>745.27</v>
      </c>
    </row>
    <row r="39" spans="2:22" ht="14.25" customHeight="1" x14ac:dyDescent="0.25"/>
    <row r="40" spans="2:22" ht="14.25" customHeight="1" x14ac:dyDescent="0.3">
      <c r="E40" s="10" t="s">
        <v>6</v>
      </c>
      <c r="F40" s="8" t="s">
        <v>7</v>
      </c>
      <c r="G40" s="11" t="s">
        <v>8</v>
      </c>
      <c r="H40" s="8" t="s">
        <v>9</v>
      </c>
      <c r="I40" s="12" t="s">
        <v>10</v>
      </c>
      <c r="J40" s="13"/>
      <c r="L40" s="25" t="s">
        <v>11</v>
      </c>
    </row>
    <row r="41" spans="2:22" ht="14.25" customHeight="1" x14ac:dyDescent="0.3">
      <c r="E41" s="19">
        <v>1</v>
      </c>
      <c r="F41" s="15">
        <v>33.020000000000003</v>
      </c>
      <c r="G41" s="5">
        <v>77.650000000000006</v>
      </c>
      <c r="H41" s="15">
        <v>0.76</v>
      </c>
      <c r="I41" s="17">
        <f t="shared" ref="I41:I50" si="6">E41/F41</f>
        <v>3.0284675953967291E-2</v>
      </c>
      <c r="J41" s="18"/>
      <c r="L41" s="5">
        <v>1</v>
      </c>
    </row>
    <row r="42" spans="2:22" ht="14.25" customHeight="1" x14ac:dyDescent="0.3">
      <c r="E42" s="15">
        <v>0.9</v>
      </c>
      <c r="F42" s="15">
        <v>30.88</v>
      </c>
      <c r="G42" s="5">
        <v>77.2</v>
      </c>
      <c r="H42" s="15">
        <v>0.74</v>
      </c>
      <c r="I42" s="17">
        <f t="shared" si="6"/>
        <v>2.9145077720207257E-2</v>
      </c>
      <c r="J42" s="18"/>
      <c r="L42" s="5">
        <v>0.96825396825396826</v>
      </c>
    </row>
    <row r="43" spans="2:22" ht="14.25" customHeight="1" x14ac:dyDescent="0.3">
      <c r="E43" s="15">
        <v>0.8</v>
      </c>
      <c r="F43" s="15">
        <v>28.79</v>
      </c>
      <c r="G43" s="5">
        <v>76.84</v>
      </c>
      <c r="H43" s="15">
        <v>0.7</v>
      </c>
      <c r="I43" s="17">
        <f t="shared" si="6"/>
        <v>2.7787426189649186E-2</v>
      </c>
      <c r="J43" s="18"/>
      <c r="L43" s="5">
        <v>0.92063492063492058</v>
      </c>
    </row>
    <row r="44" spans="2:22" ht="14.25" customHeight="1" x14ac:dyDescent="0.3">
      <c r="E44" s="15">
        <v>0.7</v>
      </c>
      <c r="F44" s="15">
        <v>26.33</v>
      </c>
      <c r="G44" s="5">
        <v>76.39</v>
      </c>
      <c r="H44" s="15">
        <v>0.67</v>
      </c>
      <c r="I44" s="17">
        <f t="shared" si="6"/>
        <v>2.6585643752373718E-2</v>
      </c>
      <c r="J44" s="18"/>
      <c r="L44" s="5">
        <v>0.88888888888888895</v>
      </c>
    </row>
    <row r="45" spans="2:22" ht="14.25" customHeight="1" x14ac:dyDescent="0.3">
      <c r="E45" s="15">
        <v>0.6</v>
      </c>
      <c r="F45" s="15">
        <v>24.47</v>
      </c>
      <c r="G45" s="5">
        <v>75.849999999999994</v>
      </c>
      <c r="H45" s="15">
        <v>0.64</v>
      </c>
      <c r="I45" s="17">
        <f t="shared" si="6"/>
        <v>2.4519820187985288E-2</v>
      </c>
      <c r="J45" s="18"/>
      <c r="L45" s="5">
        <v>0.82539682539682546</v>
      </c>
    </row>
    <row r="46" spans="2:22" ht="14.25" customHeight="1" x14ac:dyDescent="0.3">
      <c r="E46" s="15">
        <v>0.5</v>
      </c>
      <c r="F46" s="15">
        <v>23.27</v>
      </c>
      <c r="G46" s="5">
        <v>75.5</v>
      </c>
      <c r="H46" s="15">
        <v>0.62</v>
      </c>
      <c r="I46" s="17">
        <f t="shared" si="6"/>
        <v>2.1486892995272885E-2</v>
      </c>
      <c r="J46" s="18"/>
      <c r="L46" s="5">
        <v>0.76190476190476186</v>
      </c>
    </row>
    <row r="47" spans="2:22" ht="14.25" customHeight="1" x14ac:dyDescent="0.3">
      <c r="E47" s="15">
        <v>0.4</v>
      </c>
      <c r="F47" s="15">
        <v>21.49</v>
      </c>
      <c r="G47" s="5">
        <v>75.5</v>
      </c>
      <c r="H47" s="15">
        <v>0.6</v>
      </c>
      <c r="I47" s="17">
        <f t="shared" si="6"/>
        <v>1.8613308515588647E-2</v>
      </c>
      <c r="J47" s="18"/>
      <c r="L47" s="5">
        <v>0.7142857142857143</v>
      </c>
    </row>
    <row r="48" spans="2:22" ht="14.25" customHeight="1" x14ac:dyDescent="0.3">
      <c r="E48" s="15">
        <v>0.3</v>
      </c>
      <c r="F48" s="15">
        <v>19.420000000000002</v>
      </c>
      <c r="G48" s="5">
        <v>72.540000000000006</v>
      </c>
      <c r="H48" s="15">
        <v>0.59</v>
      </c>
      <c r="I48" s="17">
        <f t="shared" si="6"/>
        <v>1.5447991761071058E-2</v>
      </c>
      <c r="J48" s="18"/>
      <c r="L48" s="5">
        <v>0.634920634920635</v>
      </c>
    </row>
    <row r="49" spans="5:12" ht="14.25" customHeight="1" x14ac:dyDescent="0.3">
      <c r="E49" s="15">
        <v>0.2</v>
      </c>
      <c r="F49" s="15">
        <v>17.47</v>
      </c>
      <c r="G49" s="5">
        <v>66.17</v>
      </c>
      <c r="H49" s="15">
        <v>0.55000000000000004</v>
      </c>
      <c r="I49" s="17">
        <f t="shared" si="6"/>
        <v>1.1448196908986836E-2</v>
      </c>
      <c r="J49" s="18"/>
      <c r="L49" s="5">
        <v>0.53968253968253976</v>
      </c>
    </row>
    <row r="50" spans="5:12" ht="14.25" customHeight="1" x14ac:dyDescent="0.3">
      <c r="E50" s="22">
        <v>0.1</v>
      </c>
      <c r="F50" s="22">
        <v>15.2</v>
      </c>
      <c r="G50" s="23">
        <v>57.83</v>
      </c>
      <c r="H50" s="22">
        <v>0.52</v>
      </c>
      <c r="I50" s="24">
        <f t="shared" si="6"/>
        <v>6.5789473684210531E-3</v>
      </c>
      <c r="J50" s="18"/>
      <c r="L50" s="5">
        <v>0.38095238095238093</v>
      </c>
    </row>
    <row r="51" spans="5:12" ht="14.25" customHeight="1" x14ac:dyDescent="0.3">
      <c r="L51" s="5">
        <v>1</v>
      </c>
    </row>
    <row r="52" spans="5:12" ht="14.25" customHeight="1" x14ac:dyDescent="0.3">
      <c r="L52" s="5">
        <v>0.92123287671232879</v>
      </c>
    </row>
    <row r="53" spans="5:12" ht="14.25" customHeight="1" x14ac:dyDescent="0.3">
      <c r="L53" s="5">
        <v>0.86986301369863017</v>
      </c>
    </row>
    <row r="54" spans="5:12" ht="14.25" customHeight="1" x14ac:dyDescent="0.3">
      <c r="L54" s="5">
        <v>0.83219178082191791</v>
      </c>
    </row>
    <row r="55" spans="5:12" ht="14.25" customHeight="1" x14ac:dyDescent="0.3">
      <c r="L55" s="5">
        <v>0.78424657534246578</v>
      </c>
    </row>
    <row r="56" spans="5:12" ht="14.25" customHeight="1" x14ac:dyDescent="0.3">
      <c r="L56" s="5">
        <v>0.73287671232876717</v>
      </c>
    </row>
    <row r="57" spans="5:12" ht="14.25" customHeight="1" x14ac:dyDescent="0.3">
      <c r="L57" s="5">
        <v>0.67808219178082196</v>
      </c>
    </row>
    <row r="58" spans="5:12" ht="14.25" customHeight="1" x14ac:dyDescent="0.3">
      <c r="L58" s="5">
        <v>0.61643835616438358</v>
      </c>
    </row>
    <row r="59" spans="5:12" ht="14.25" customHeight="1" x14ac:dyDescent="0.3">
      <c r="L59" s="5">
        <v>0.53424657534246578</v>
      </c>
    </row>
    <row r="60" spans="5:12" ht="14.25" customHeight="1" x14ac:dyDescent="0.3">
      <c r="L60" s="5">
        <v>0.42465753424657537</v>
      </c>
    </row>
    <row r="61" spans="5:12" ht="14.25" customHeight="1" x14ac:dyDescent="0.3">
      <c r="L61" s="5">
        <v>1</v>
      </c>
    </row>
    <row r="62" spans="5:12" ht="14.25" customHeight="1" x14ac:dyDescent="0.3">
      <c r="L62" s="5">
        <v>0.96363636363636362</v>
      </c>
    </row>
    <row r="63" spans="5:12" ht="14.25" customHeight="1" x14ac:dyDescent="0.3">
      <c r="L63" s="5">
        <v>0.93181818181818166</v>
      </c>
    </row>
    <row r="64" spans="5:12" ht="14.25" customHeight="1" x14ac:dyDescent="0.3">
      <c r="L64" s="5">
        <v>0.88636363636363624</v>
      </c>
    </row>
    <row r="65" spans="12:12" ht="14.25" customHeight="1" x14ac:dyDescent="0.3">
      <c r="L65" s="5">
        <v>0.84090909090909083</v>
      </c>
    </row>
    <row r="66" spans="12:12" ht="14.25" customHeight="1" x14ac:dyDescent="0.3">
      <c r="L66" s="5">
        <v>0.78636363636363626</v>
      </c>
    </row>
    <row r="67" spans="12:12" ht="14.25" customHeight="1" x14ac:dyDescent="0.3">
      <c r="L67" s="5">
        <v>0.72727272727272729</v>
      </c>
    </row>
    <row r="68" spans="12:12" ht="14.25" customHeight="1" x14ac:dyDescent="0.3">
      <c r="L68" s="5">
        <v>0.65909090909090906</v>
      </c>
    </row>
    <row r="69" spans="12:12" ht="14.25" customHeight="1" x14ac:dyDescent="0.3">
      <c r="L69" s="5">
        <v>0.55909090909090908</v>
      </c>
    </row>
    <row r="70" spans="12:12" ht="14.25" customHeight="1" x14ac:dyDescent="0.3">
      <c r="L70" s="5">
        <v>0.41818181818181815</v>
      </c>
    </row>
    <row r="71" spans="12:12" ht="14.25" customHeight="1" x14ac:dyDescent="0.3">
      <c r="L71" s="5">
        <v>1</v>
      </c>
    </row>
    <row r="72" spans="12:12" ht="14.25" customHeight="1" x14ac:dyDescent="0.3">
      <c r="L72" s="5">
        <v>0.97385620915032678</v>
      </c>
    </row>
    <row r="73" spans="12:12" ht="14.25" customHeight="1" x14ac:dyDescent="0.3">
      <c r="L73" s="5">
        <v>0.93464052287581689</v>
      </c>
    </row>
    <row r="74" spans="12:12" ht="14.25" customHeight="1" x14ac:dyDescent="0.3">
      <c r="L74" s="5">
        <v>0.88235294117647067</v>
      </c>
    </row>
    <row r="75" spans="12:12" ht="14.25" customHeight="1" x14ac:dyDescent="0.3">
      <c r="L75" s="5">
        <v>0.83660130718954251</v>
      </c>
    </row>
    <row r="76" spans="12:12" ht="14.25" customHeight="1" x14ac:dyDescent="0.3">
      <c r="L76" s="5">
        <v>0.79084967320261434</v>
      </c>
    </row>
    <row r="77" spans="12:12" ht="14.25" customHeight="1" x14ac:dyDescent="0.3">
      <c r="L77" s="5">
        <v>0.73202614379084974</v>
      </c>
    </row>
    <row r="78" spans="12:12" ht="14.25" customHeight="1" x14ac:dyDescent="0.3">
      <c r="L78" s="5">
        <v>0.65359477124183007</v>
      </c>
    </row>
    <row r="79" spans="12:12" ht="14.25" customHeight="1" x14ac:dyDescent="0.3">
      <c r="L79" s="5">
        <v>0.56862745098039214</v>
      </c>
    </row>
    <row r="80" spans="12:12" ht="14.25" customHeight="1" x14ac:dyDescent="0.3">
      <c r="L80" s="5">
        <v>0.4509803921568627</v>
      </c>
    </row>
    <row r="81" spans="12:12" ht="14.25" customHeight="1" x14ac:dyDescent="0.3">
      <c r="L81" s="5">
        <v>1</v>
      </c>
    </row>
    <row r="82" spans="12:12" ht="14.25" customHeight="1" x14ac:dyDescent="0.3">
      <c r="L82" s="5">
        <v>0.95890410958904104</v>
      </c>
    </row>
    <row r="83" spans="12:12" ht="14.25" customHeight="1" x14ac:dyDescent="0.3">
      <c r="L83" s="5">
        <v>0.91095890410958913</v>
      </c>
    </row>
    <row r="84" spans="12:12" ht="14.25" customHeight="1" x14ac:dyDescent="0.3">
      <c r="L84" s="5">
        <v>0.86301369863013699</v>
      </c>
    </row>
    <row r="85" spans="12:12" ht="14.25" customHeight="1" x14ac:dyDescent="0.3">
      <c r="L85" s="5">
        <v>0.82191780821917804</v>
      </c>
    </row>
    <row r="86" spans="12:12" ht="14.25" customHeight="1" x14ac:dyDescent="0.3">
      <c r="L86" s="5">
        <v>0.76712328767123295</v>
      </c>
    </row>
    <row r="87" spans="12:12" ht="14.25" customHeight="1" x14ac:dyDescent="0.3">
      <c r="L87" s="5">
        <v>0.69178082191780821</v>
      </c>
    </row>
    <row r="88" spans="12:12" ht="14.25" customHeight="1" x14ac:dyDescent="0.3">
      <c r="L88" s="5">
        <v>0.62328767123287676</v>
      </c>
    </row>
    <row r="89" spans="12:12" ht="14.25" customHeight="1" x14ac:dyDescent="0.3">
      <c r="L89" s="5">
        <v>0.53424657534246578</v>
      </c>
    </row>
    <row r="90" spans="12:12" ht="14.25" customHeight="1" x14ac:dyDescent="0.3">
      <c r="L90" s="5">
        <v>0.41095890410958902</v>
      </c>
    </row>
    <row r="91" spans="12:12" ht="14.25" customHeight="1" x14ac:dyDescent="0.3">
      <c r="L91" s="5">
        <v>1</v>
      </c>
    </row>
    <row r="92" spans="12:12" ht="14.25" customHeight="1" x14ac:dyDescent="0.3">
      <c r="L92" s="5">
        <v>0.93827160493827155</v>
      </c>
    </row>
    <row r="93" spans="12:12" ht="14.25" customHeight="1" x14ac:dyDescent="0.3">
      <c r="L93" s="5">
        <v>0.87654320987654311</v>
      </c>
    </row>
    <row r="94" spans="12:12" ht="14.25" customHeight="1" x14ac:dyDescent="0.3">
      <c r="L94" s="5">
        <v>0.80246913580246915</v>
      </c>
    </row>
    <row r="95" spans="12:12" ht="14.25" customHeight="1" x14ac:dyDescent="0.3">
      <c r="L95" s="5">
        <v>0.71604938271604923</v>
      </c>
    </row>
    <row r="96" spans="12:12" ht="14.25" customHeight="1" x14ac:dyDescent="0.3">
      <c r="L96" s="5">
        <v>0.62962962962962965</v>
      </c>
    </row>
    <row r="97" spans="11:12" ht="14.25" customHeight="1" x14ac:dyDescent="0.3">
      <c r="L97" s="5">
        <v>0.54320987654320985</v>
      </c>
    </row>
    <row r="98" spans="11:12" ht="14.25" customHeight="1" x14ac:dyDescent="0.3">
      <c r="L98" s="5">
        <v>0.41975308641975306</v>
      </c>
    </row>
    <row r="99" spans="11:12" ht="14.25" customHeight="1" x14ac:dyDescent="0.3">
      <c r="L99" s="5">
        <v>0.27160493827160492</v>
      </c>
    </row>
    <row r="100" spans="11:12" ht="14.25" customHeight="1" x14ac:dyDescent="0.3">
      <c r="L100" s="5">
        <v>0.19753086419753085</v>
      </c>
    </row>
    <row r="101" spans="11:12" ht="14.25" customHeight="1" x14ac:dyDescent="0.3">
      <c r="L101" s="5">
        <v>1</v>
      </c>
    </row>
    <row r="102" spans="11:12" ht="14.25" customHeight="1" x14ac:dyDescent="0.3">
      <c r="L102" s="5">
        <v>0.97368421052631582</v>
      </c>
    </row>
    <row r="103" spans="11:12" ht="14.25" customHeight="1" x14ac:dyDescent="0.3">
      <c r="L103" s="5">
        <v>0.92105263157894735</v>
      </c>
    </row>
    <row r="104" spans="11:12" ht="14.25" customHeight="1" x14ac:dyDescent="0.3">
      <c r="L104" s="5">
        <v>0.88157894736842113</v>
      </c>
    </row>
    <row r="105" spans="11:12" ht="14.25" customHeight="1" x14ac:dyDescent="0.3">
      <c r="L105" s="5">
        <v>0.84210526315789469</v>
      </c>
    </row>
    <row r="106" spans="11:12" ht="14.25" customHeight="1" x14ac:dyDescent="0.3">
      <c r="L106" s="5">
        <v>0.81578947368421051</v>
      </c>
    </row>
    <row r="107" spans="11:12" ht="14.25" customHeight="1" x14ac:dyDescent="0.3">
      <c r="L107" s="5">
        <v>0.78947368421052633</v>
      </c>
    </row>
    <row r="108" spans="11:12" ht="14.25" customHeight="1" x14ac:dyDescent="0.3">
      <c r="L108" s="5">
        <v>0.77631578947368418</v>
      </c>
    </row>
    <row r="109" spans="11:12" ht="14.25" customHeight="1" x14ac:dyDescent="0.3">
      <c r="L109" s="5">
        <v>0.72368421052631582</v>
      </c>
    </row>
    <row r="110" spans="11:12" ht="14.25" customHeight="1" x14ac:dyDescent="0.3">
      <c r="L110" s="5">
        <v>0.68421052631578949</v>
      </c>
    </row>
    <row r="111" spans="11:12" ht="14.25" customHeight="1" x14ac:dyDescent="0.3">
      <c r="K111" s="25" t="s">
        <v>13</v>
      </c>
      <c r="L111" s="5">
        <f>STDEV(L41:L110)</f>
        <v>0.19427025979882423</v>
      </c>
    </row>
    <row r="112" spans="11: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25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9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28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783 -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2020-08-06T13:10:36Z</dcterms:created>
  <dcterms:modified xsi:type="dcterms:W3CDTF">2021-07-17T00:12:20Z</dcterms:modified>
</cp:coreProperties>
</file>