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График" sheetId="4" r:id="rId1"/>
    <sheet name="Функционалности" sheetId="1" r:id="rId2"/>
    <sheet name="Лист2" sheetId="2" r:id="rId3"/>
    <sheet name="Лист3" sheetId="3" r:id="rId4"/>
  </sheets>
  <calcPr calcId="144525"/>
</workbook>
</file>

<file path=xl/calcChain.xml><?xml version="1.0" encoding="utf-8"?>
<calcChain xmlns="http://schemas.openxmlformats.org/spreadsheetml/2006/main">
  <c r="I13" i="4" l="1"/>
  <c r="F12" i="4"/>
  <c r="H5" i="4" s="1"/>
  <c r="H10" i="4" l="1"/>
  <c r="H7" i="4"/>
  <c r="H4" i="4"/>
  <c r="H9" i="4"/>
  <c r="H6" i="4"/>
  <c r="H11" i="4"/>
  <c r="H8" i="4"/>
  <c r="E5" i="4"/>
  <c r="E6" i="4"/>
  <c r="E7" i="4"/>
  <c r="E8" i="4"/>
  <c r="E9" i="4"/>
  <c r="E10" i="4"/>
  <c r="E11" i="4"/>
  <c r="E4" i="4"/>
  <c r="E12" i="4" s="1"/>
  <c r="G5" i="4"/>
  <c r="G6" i="4"/>
  <c r="G7" i="4"/>
  <c r="G8" i="4"/>
  <c r="G9" i="4"/>
  <c r="G10" i="4"/>
  <c r="G11" i="4"/>
  <c r="G4" i="4"/>
  <c r="L4" i="4"/>
  <c r="K4" i="4" s="1"/>
  <c r="G12" i="4" l="1"/>
</calcChain>
</file>

<file path=xl/sharedStrings.xml><?xml version="1.0" encoding="utf-8"?>
<sst xmlns="http://schemas.openxmlformats.org/spreadsheetml/2006/main" count="30" uniqueCount="30">
  <si>
    <t>Модул Управление на влогове, депозити и кредити</t>
  </si>
  <si>
    <t>Модул за управление на Банкомати</t>
  </si>
  <si>
    <t>Модул за управление на Кредитни и дебитни карти</t>
  </si>
  <si>
    <t>Модул за електронно банкиране</t>
  </si>
  <si>
    <t>Модул за СМС банкирането</t>
  </si>
  <si>
    <t>Модул за Управление на инвестиции</t>
  </si>
  <si>
    <t>Модул за Интеграция с външни системи (външни услуги)</t>
  </si>
  <si>
    <t>Модул за работа с клиенти (CRM)</t>
  </si>
  <si>
    <t>Фаза</t>
  </si>
  <si>
    <t>Итерация</t>
  </si>
  <si>
    <t>Месеци</t>
  </si>
  <si>
    <t>Седмици</t>
  </si>
  <si>
    <t>Дни</t>
  </si>
  <si>
    <t>Общо време за изпълнение:</t>
  </si>
  <si>
    <t>Inception</t>
  </si>
  <si>
    <t>i1</t>
  </si>
  <si>
    <t>Elaboration</t>
  </si>
  <si>
    <t>e1</t>
  </si>
  <si>
    <t>Construction</t>
  </si>
  <si>
    <t>c1</t>
  </si>
  <si>
    <t>c2</t>
  </si>
  <si>
    <t>c3</t>
  </si>
  <si>
    <t>Transition</t>
  </si>
  <si>
    <t>t1</t>
  </si>
  <si>
    <t>е2</t>
  </si>
  <si>
    <t>е3</t>
  </si>
  <si>
    <t>7 месеца</t>
  </si>
  <si>
    <t>28 седмици</t>
  </si>
  <si>
    <t>140 дни</t>
  </si>
  <si>
    <t>Махаме и почивните дни: (- 10 дни)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</si>
</sst>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4" borderId="1" xfId="0" applyFill="1" applyBorder="1"/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3"/>
  <sheetViews>
    <sheetView tabSelected="1" zoomScale="145" zoomScaleNormal="145" workbookViewId="0">
      <selection activeCell="I4" sqref="I4:I7"/>
    </sheetView>
  </sheetViews>
  <sheetFormatPr defaultRowHeight="15" x14ac:dyDescent="0.25"/>
  <cols>
    <col min="3" max="3" width="12.28515625" bestFit="1" customWidth="1"/>
    <col min="10" max="10" width="34.140625" bestFit="1" customWidth="1"/>
    <col min="12" max="12" width="11.42578125" bestFit="1" customWidth="1"/>
  </cols>
  <sheetData>
    <row r="3" spans="2:13" x14ac:dyDescent="0.25">
      <c r="B3" s="1"/>
      <c r="C3" s="2" t="s">
        <v>8</v>
      </c>
      <c r="D3" s="2" t="s">
        <v>9</v>
      </c>
      <c r="E3" s="2" t="s">
        <v>10</v>
      </c>
      <c r="F3" s="2" t="s">
        <v>11</v>
      </c>
      <c r="G3" s="2" t="s">
        <v>12</v>
      </c>
      <c r="J3" s="3" t="s">
        <v>13</v>
      </c>
      <c r="K3" s="3" t="s">
        <v>26</v>
      </c>
      <c r="L3" s="4" t="s">
        <v>27</v>
      </c>
      <c r="M3" s="4" t="s">
        <v>28</v>
      </c>
    </row>
    <row r="4" spans="2:13" x14ac:dyDescent="0.25">
      <c r="C4" s="5" t="s">
        <v>14</v>
      </c>
      <c r="D4" s="6" t="s">
        <v>15</v>
      </c>
      <c r="E4" s="6">
        <f>F4/4</f>
        <v>0.5</v>
      </c>
      <c r="F4" s="15">
        <v>2</v>
      </c>
      <c r="G4" s="6">
        <f>F4*5</f>
        <v>10</v>
      </c>
      <c r="H4" s="17">
        <f>SUM(F4/$F$12%)</f>
        <v>7.6923076923076916</v>
      </c>
      <c r="I4" s="15">
        <v>2</v>
      </c>
      <c r="J4" t="s">
        <v>29</v>
      </c>
      <c r="K4" s="8">
        <f>L4/4</f>
        <v>6.5</v>
      </c>
      <c r="L4" s="8">
        <f>M4/5</f>
        <v>26</v>
      </c>
      <c r="M4" s="8">
        <v>130</v>
      </c>
    </row>
    <row r="5" spans="2:13" x14ac:dyDescent="0.25">
      <c r="C5" s="14" t="s">
        <v>16</v>
      </c>
      <c r="D5" s="7" t="s">
        <v>17</v>
      </c>
      <c r="E5" s="7">
        <f t="shared" ref="E5:E11" si="0">F5/4</f>
        <v>0.75</v>
      </c>
      <c r="F5" s="16">
        <v>3</v>
      </c>
      <c r="G5" s="7">
        <f t="shared" ref="G5:G11" si="1">F5*5</f>
        <v>15</v>
      </c>
      <c r="H5" s="17">
        <f t="shared" ref="H5:H11" si="2">SUM(F5/$F$12%)</f>
        <v>11.538461538461538</v>
      </c>
      <c r="I5" s="16">
        <v>3</v>
      </c>
    </row>
    <row r="6" spans="2:13" x14ac:dyDescent="0.25">
      <c r="C6" s="14"/>
      <c r="D6" s="7" t="s">
        <v>24</v>
      </c>
      <c r="E6" s="7">
        <f t="shared" si="0"/>
        <v>0.75</v>
      </c>
      <c r="F6" s="16">
        <v>3</v>
      </c>
      <c r="G6" s="7">
        <f t="shared" si="1"/>
        <v>15</v>
      </c>
      <c r="H6" s="17">
        <f t="shared" si="2"/>
        <v>11.538461538461538</v>
      </c>
      <c r="I6" s="16">
        <v>3</v>
      </c>
    </row>
    <row r="7" spans="2:13" x14ac:dyDescent="0.25">
      <c r="C7" s="14"/>
      <c r="D7" s="7" t="s">
        <v>25</v>
      </c>
      <c r="E7" s="7">
        <f t="shared" si="0"/>
        <v>0.75</v>
      </c>
      <c r="F7" s="16">
        <v>3</v>
      </c>
      <c r="G7" s="7">
        <f t="shared" si="1"/>
        <v>15</v>
      </c>
      <c r="H7" s="17">
        <f t="shared" si="2"/>
        <v>11.538461538461538</v>
      </c>
      <c r="I7" s="16">
        <v>4</v>
      </c>
    </row>
    <row r="8" spans="2:13" x14ac:dyDescent="0.25">
      <c r="C8" s="9" t="s">
        <v>18</v>
      </c>
      <c r="D8" s="10" t="s">
        <v>19</v>
      </c>
      <c r="E8" s="10">
        <f t="shared" si="0"/>
        <v>1</v>
      </c>
      <c r="F8" s="10">
        <v>4</v>
      </c>
      <c r="G8" s="10">
        <f t="shared" si="1"/>
        <v>20</v>
      </c>
      <c r="H8" s="17">
        <f t="shared" si="2"/>
        <v>15.384615384615383</v>
      </c>
      <c r="I8" s="10">
        <v>4</v>
      </c>
    </row>
    <row r="9" spans="2:13" x14ac:dyDescent="0.25">
      <c r="C9" s="9"/>
      <c r="D9" s="10" t="s">
        <v>20</v>
      </c>
      <c r="E9" s="10">
        <f t="shared" si="0"/>
        <v>1</v>
      </c>
      <c r="F9" s="10">
        <v>4</v>
      </c>
      <c r="G9" s="10">
        <f t="shared" si="1"/>
        <v>20</v>
      </c>
      <c r="H9" s="17">
        <f t="shared" si="2"/>
        <v>15.384615384615383</v>
      </c>
      <c r="I9" s="10">
        <v>4</v>
      </c>
    </row>
    <row r="10" spans="2:13" x14ac:dyDescent="0.25">
      <c r="C10" s="9"/>
      <c r="D10" s="10" t="s">
        <v>21</v>
      </c>
      <c r="E10" s="10">
        <f t="shared" si="0"/>
        <v>1</v>
      </c>
      <c r="F10" s="10">
        <v>4</v>
      </c>
      <c r="G10" s="10">
        <f t="shared" si="1"/>
        <v>20</v>
      </c>
      <c r="H10" s="17">
        <f t="shared" si="2"/>
        <v>15.384615384615383</v>
      </c>
      <c r="I10" s="10">
        <v>4</v>
      </c>
    </row>
    <row r="11" spans="2:13" x14ac:dyDescent="0.25">
      <c r="C11" s="11" t="s">
        <v>22</v>
      </c>
      <c r="D11" s="12" t="s">
        <v>23</v>
      </c>
      <c r="E11" s="12">
        <f t="shared" si="0"/>
        <v>0.75</v>
      </c>
      <c r="F11" s="16">
        <v>3</v>
      </c>
      <c r="G11" s="12">
        <f t="shared" si="1"/>
        <v>15</v>
      </c>
      <c r="H11" s="17">
        <f t="shared" si="2"/>
        <v>11.538461538461538</v>
      </c>
      <c r="I11" s="10">
        <v>3</v>
      </c>
    </row>
    <row r="12" spans="2:13" x14ac:dyDescent="0.25">
      <c r="E12" s="13">
        <f>SUM(E4:E11)</f>
        <v>6.5</v>
      </c>
      <c r="F12" s="13">
        <f>SUM(F4:F11)</f>
        <v>26</v>
      </c>
      <c r="G12" s="1">
        <f>SUM(G4:G11)</f>
        <v>130</v>
      </c>
      <c r="I12" s="16">
        <v>1</v>
      </c>
    </row>
    <row r="13" spans="2:13" x14ac:dyDescent="0.25">
      <c r="I13" s="13">
        <f>SUM(I4:I12)</f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9"/>
  <sheetViews>
    <sheetView workbookViewId="0">
      <selection activeCell="B21" sqref="B21"/>
    </sheetView>
  </sheetViews>
  <sheetFormatPr defaultRowHeight="15" x14ac:dyDescent="0.25"/>
  <cols>
    <col min="2" max="2" width="76.140625" bestFit="1" customWidth="1"/>
  </cols>
  <sheetData>
    <row r="2" spans="2:2" x14ac:dyDescent="0.25">
      <c r="B2" t="s">
        <v>0</v>
      </c>
    </row>
    <row r="3" spans="2:2" x14ac:dyDescent="0.25">
      <c r="B3" t="s">
        <v>1</v>
      </c>
    </row>
    <row r="4" spans="2:2" x14ac:dyDescent="0.25">
      <c r="B4" t="s">
        <v>2</v>
      </c>
    </row>
    <row r="5" spans="2:2" x14ac:dyDescent="0.25">
      <c r="B5" t="s">
        <v>3</v>
      </c>
    </row>
    <row r="6" spans="2:2" x14ac:dyDescent="0.25">
      <c r="B6" t="s">
        <v>4</v>
      </c>
    </row>
    <row r="7" spans="2:2" x14ac:dyDescent="0.25">
      <c r="B7" t="s">
        <v>5</v>
      </c>
    </row>
    <row r="8" spans="2:2" x14ac:dyDescent="0.25">
      <c r="B8" t="s">
        <v>7</v>
      </c>
    </row>
    <row r="9" spans="2:2" x14ac:dyDescent="0.25">
      <c r="B9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График</vt:lpstr>
      <vt:lpstr>Функционалности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2015-11-22T14:28:11Z</dcterms:modified>
</cp:coreProperties>
</file>