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W3-MSE" state="visible" r:id="rId3"/>
  </sheets>
  <definedNames/>
  <calcPr/>
</workbook>
</file>

<file path=xl/sharedStrings.xml><?xml version="1.0" encoding="utf-8"?>
<sst xmlns="http://schemas.openxmlformats.org/spreadsheetml/2006/main">
  <si>
    <t>Ден</t>
  </si>
  <si>
    <t>Дата</t>
  </si>
  <si>
    <t>Часа / д</t>
  </si>
  <si>
    <t>Начало</t>
  </si>
  <si>
    <t>Край</t>
  </si>
  <si>
    <t>Зала</t>
  </si>
  <si>
    <t>Води</t>
  </si>
  <si>
    <t>Фаза</t>
  </si>
  <si>
    <t>Седм</t>
  </si>
  <si>
    <t>Абр.</t>
  </si>
  <si>
    <t>Водещ</t>
  </si>
  <si>
    <t>Зан.</t>
  </si>
  <si>
    <t>1.403a</t>
  </si>
  <si>
    <t>ИС</t>
  </si>
  <si>
    <t>МЧ</t>
  </si>
  <si>
    <t>Мирослав Червенски</t>
  </si>
  <si>
    <t>1.403a</t>
  </si>
  <si>
    <t>МЧ</t>
  </si>
  <si>
    <t>ИК</t>
  </si>
  <si>
    <t>Ивайло Каменаров</t>
  </si>
  <si>
    <t>1.403a</t>
  </si>
  <si>
    <t>МЧ</t>
  </si>
  <si>
    <t>ИС</t>
  </si>
  <si>
    <t>Иван Станев</t>
  </si>
  <si>
    <t>1.403a</t>
  </si>
  <si>
    <t>МЧ</t>
  </si>
  <si>
    <t>1.403a</t>
  </si>
  <si>
    <t>ИС</t>
  </si>
  <si>
    <t>I1 Предаване</t>
  </si>
  <si>
    <t>FN</t>
  </si>
  <si>
    <t>Разработващ</t>
  </si>
  <si>
    <t>Екип</t>
  </si>
  <si>
    <t>Ек1</t>
  </si>
  <si>
    <t>Ек2</t>
  </si>
  <si>
    <t>O-W3</t>
  </si>
  <si>
    <t>O-LYP</t>
  </si>
  <si>
    <t>Рък</t>
  </si>
  <si>
    <t>Рец</t>
  </si>
  <si>
    <t>Роли</t>
  </si>
  <si>
    <t>Док 1</t>
  </si>
  <si>
    <t>Док 2</t>
  </si>
  <si>
    <t>Док 3</t>
  </si>
  <si>
    <t>Док 4</t>
  </si>
  <si>
    <t>Док 5</t>
  </si>
  <si>
    <t>Email</t>
  </si>
  <si>
    <t>GSM</t>
  </si>
  <si>
    <t>1.403a</t>
  </si>
  <si>
    <t>ИС</t>
  </si>
  <si>
    <t>136553</t>
  </si>
  <si>
    <t>Симеон Илиянов Илиев</t>
  </si>
  <si>
    <t>1</t>
  </si>
  <si>
    <t>1</t>
  </si>
  <si>
    <t>ИС</t>
  </si>
  <si>
    <t>КГ</t>
  </si>
  <si>
    <t>PM, Dev</t>
  </si>
  <si>
    <t>Software Development Plan</t>
  </si>
  <si>
    <t>Iteration Plans</t>
  </si>
  <si>
    <t>Risk list</t>
  </si>
  <si>
    <t>0883 358 701</t>
  </si>
  <si>
    <t>1.403a</t>
  </si>
  <si>
    <t>ИК</t>
  </si>
  <si>
    <t>136551</t>
  </si>
  <si>
    <t>Малвина Владимирова Макариева</t>
  </si>
  <si>
    <t>1</t>
  </si>
  <si>
    <t>2</t>
  </si>
  <si>
    <t>КГ</t>
  </si>
  <si>
    <t>МЧ</t>
  </si>
  <si>
    <t>DatE, RSp, BA, Dev</t>
  </si>
  <si>
    <t>Software Requirements Specifications</t>
  </si>
  <si>
    <t>Data Model</t>
  </si>
  <si>
    <t>Business Model</t>
  </si>
  <si>
    <t>User Guides</t>
  </si>
  <si>
    <t>Gloss</t>
  </si>
  <si>
    <t>1.403a</t>
  </si>
  <si>
    <t>ИК</t>
  </si>
  <si>
    <t>Е1 Предаване</t>
  </si>
  <si>
    <t>136552</t>
  </si>
  <si>
    <t>Михаил Пламенов Радков</t>
  </si>
  <si>
    <t>1</t>
  </si>
  <si>
    <t>3</t>
  </si>
  <si>
    <t>МЧ</t>
  </si>
  <si>
    <t>ДА</t>
  </si>
  <si>
    <t>SA, Sys Adm</t>
  </si>
  <si>
    <t>Software Architecture</t>
  </si>
  <si>
    <t>Infrastructure</t>
  </si>
  <si>
    <t>Integration plan</t>
  </si>
  <si>
    <t>Install guides</t>
  </si>
  <si>
    <t>1.403a</t>
  </si>
  <si>
    <t>ИС</t>
  </si>
  <si>
    <t>136555</t>
  </si>
  <si>
    <t>Лиляна Димитрова Маринова</t>
  </si>
  <si>
    <t>1</t>
  </si>
  <si>
    <t>4</t>
  </si>
  <si>
    <t>ДА</t>
  </si>
  <si>
    <t>ВВ</t>
  </si>
  <si>
    <t>BA, TE</t>
  </si>
  <si>
    <t>Software Requirements Specification-UCB</t>
  </si>
  <si>
    <t>Glossary</t>
  </si>
  <si>
    <t>Test Evaluation Summary</t>
  </si>
  <si>
    <t>0895 416 111</t>
  </si>
  <si>
    <t>1.403a</t>
  </si>
  <si>
    <t>ИС</t>
  </si>
  <si>
    <t>136559</t>
  </si>
  <si>
    <t>Росен Красимиров Мартев</t>
  </si>
  <si>
    <t>2</t>
  </si>
  <si>
    <t>5</t>
  </si>
  <si>
    <t>ПХ</t>
  </si>
  <si>
    <t>ГА</t>
  </si>
  <si>
    <t>DM</t>
  </si>
  <si>
    <t>Design Guidelines</t>
  </si>
  <si>
    <t>Design Model</t>
  </si>
  <si>
    <t>0886703118</t>
  </si>
  <si>
    <t>1.403a</t>
  </si>
  <si>
    <t>ИС</t>
  </si>
  <si>
    <t>136554</t>
  </si>
  <si>
    <t>Светослав Атанасов Николов</t>
  </si>
  <si>
    <t>2</t>
  </si>
  <si>
    <t>6</t>
  </si>
  <si>
    <t>ГА</t>
  </si>
  <si>
    <t>ПХ</t>
  </si>
  <si>
    <t>QA</t>
  </si>
  <si>
    <t>Quality Assurance Plan</t>
  </si>
  <si>
    <t>0898 338 007</t>
  </si>
  <si>
    <t>1.403a</t>
  </si>
  <si>
    <t>ИС</t>
  </si>
  <si>
    <t>Е2 Предаване</t>
  </si>
  <si>
    <t>136556</t>
  </si>
  <si>
    <t>Михаил Василев Великов</t>
  </si>
  <si>
    <t>2</t>
  </si>
  <si>
    <t>7</t>
  </si>
  <si>
    <t>ВВ</t>
  </si>
  <si>
    <t>РР</t>
  </si>
  <si>
    <t>TM</t>
  </si>
  <si>
    <t>Master Test Plan</t>
  </si>
  <si>
    <t>Vision</t>
  </si>
  <si>
    <t>Test case, Test Scenarios</t>
  </si>
  <si>
    <t>1.403a</t>
  </si>
  <si>
    <t>МЧ</t>
  </si>
  <si>
    <t>1.403a</t>
  </si>
  <si>
    <t>МЧ</t>
  </si>
  <si>
    <t>1.403a</t>
  </si>
  <si>
    <t>МЧ</t>
  </si>
  <si>
    <t>1.403a</t>
  </si>
  <si>
    <t>ИС</t>
  </si>
  <si>
    <t>Е2 Предаване</t>
  </si>
  <si>
    <t>1.403a</t>
  </si>
  <si>
    <t>ИК</t>
  </si>
  <si>
    <t>1.403a</t>
  </si>
  <si>
    <t>ИК</t>
  </si>
  <si>
    <t>1.403a</t>
  </si>
  <si>
    <t>ИК</t>
  </si>
  <si>
    <t>C1 Предаване</t>
  </si>
  <si>
    <t>1.403a</t>
  </si>
  <si>
    <t>ИК</t>
  </si>
  <si>
    <t>1.403a</t>
  </si>
  <si>
    <t>ИК</t>
  </si>
  <si>
    <t>C2 Предаване</t>
  </si>
  <si>
    <t>No</t>
  </si>
  <si>
    <t>Тема</t>
  </si>
  <si>
    <t>Екип</t>
  </si>
  <si>
    <t>Бр. чл.</t>
  </si>
  <si>
    <t>1.403a</t>
  </si>
  <si>
    <t>ИК</t>
  </si>
  <si>
    <t>Тема 1</t>
  </si>
  <si>
    <t>Национална ИС Електронно здраве</t>
  </si>
  <si>
    <t>Екип 1</t>
  </si>
  <si>
    <t>1.403a</t>
  </si>
  <si>
    <t>МЧ</t>
  </si>
  <si>
    <t>1.403a</t>
  </si>
  <si>
    <t>МЧ</t>
  </si>
  <si>
    <t>C3 Предаване</t>
  </si>
  <si>
    <t>ИС</t>
  </si>
  <si>
    <t>Информационна система</t>
  </si>
  <si>
    <t>1.403a</t>
  </si>
  <si>
    <t>ИС</t>
  </si>
  <si>
    <t>T1 Предаване</t>
  </si>
  <si>
    <t>Абр.</t>
  </si>
  <si>
    <t>Рък. на дипл.работи</t>
  </si>
  <si>
    <t>Рък.</t>
  </si>
  <si>
    <t>Рец.</t>
  </si>
  <si>
    <t>КГ</t>
  </si>
  <si>
    <t>Каталина Григорова</t>
  </si>
  <si>
    <t>I</t>
  </si>
  <si>
    <t>E</t>
  </si>
  <si>
    <t>C</t>
  </si>
  <si>
    <t>T</t>
  </si>
  <si>
    <t>Брой Седмици</t>
  </si>
  <si>
    <t>ПХ</t>
  </si>
  <si>
    <t>Пламенка Христова</t>
  </si>
  <si>
    <t>% седмици</t>
  </si>
  <si>
    <t>Брой занятия</t>
  </si>
  <si>
    <t>ДА</t>
  </si>
  <si>
    <t>Десислава Атанасова</t>
  </si>
  <si>
    <t>Брой Седмици</t>
  </si>
  <si>
    <t>Брой часове</t>
  </si>
  <si>
    <t>ВВ</t>
  </si>
  <si>
    <t>Валентин Великов</t>
  </si>
  <si>
    <t>Брой Итерации</t>
  </si>
  <si>
    <t>ГА</t>
  </si>
  <si>
    <t>Галина Атанасова</t>
  </si>
  <si>
    <t>1. Ръководителите на проекта разделят студентите в екипи</t>
  </si>
  <si>
    <t>ИС</t>
  </si>
  <si>
    <t>Иван Станев</t>
  </si>
  <si>
    <t>2. Ръководителите на проекта определят темите на екипите (между посочените)</t>
  </si>
  <si>
    <t>МЧ</t>
  </si>
  <si>
    <t>Мирослав Червенски</t>
  </si>
  <si>
    <t>3. Ръководителите на дипломни работи могат да следят работата на стуеднтите в Quickr по време на П3</t>
  </si>
  <si>
    <t>ИК</t>
  </si>
  <si>
    <t>Ивайло Каменаров</t>
  </si>
  <si>
    <t>4. Ръководителите на дипломни работи участват в предаването на I, E, C, T</t>
  </si>
  <si>
    <t>РР</t>
  </si>
  <si>
    <t>Румен Русев</t>
  </si>
  <si>
    <t>5. Записката на дипломната работа включва документите, които студента е готвил сам в П3,</t>
  </si>
  <si>
    <t>Глава "Научени уроци" и Глава "Лично виждане на студента за фаза 2 на проекта"</t>
  </si>
  <si>
    <t>Абр.</t>
  </si>
  <si>
    <t>Легенда</t>
  </si>
  <si>
    <t>DatE</t>
  </si>
  <si>
    <t>Data Engineer</t>
  </si>
  <si>
    <t>PM</t>
  </si>
  <si>
    <t>Project Manager</t>
  </si>
  <si>
    <t>SA</t>
  </si>
  <si>
    <t>Software Architect</t>
  </si>
  <si>
    <t>SysAdm</t>
  </si>
  <si>
    <t>System Administrator</t>
  </si>
  <si>
    <t>RSp</t>
  </si>
  <si>
    <t>Requirement Specifier</t>
  </si>
  <si>
    <t>QA</t>
  </si>
  <si>
    <t>Quality Assurance</t>
  </si>
  <si>
    <t>BA</t>
  </si>
  <si>
    <t>Business Analyst</t>
  </si>
  <si>
    <t>DM</t>
  </si>
  <si>
    <t>Design Manager</t>
  </si>
  <si>
    <t>TM</t>
  </si>
  <si>
    <t>Test Manager</t>
  </si>
  <si>
    <t>Dev</t>
  </si>
  <si>
    <t>Developer</t>
  </si>
  <si>
    <t>TE</t>
  </si>
  <si>
    <t>Test Engineer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</si>
</sst>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8">
    <font>
      <sz val="10.0"/>
      <name val="Arial"/>
    </font>
    <font>
      <b/>
      <sz val="10.0"/>
      <color rgb="FF000000"/>
      <name val="Calibri"/>
    </font>
    <font>
      <sz val="12.0"/>
      <color rgb="FF000000"/>
      <name val="Dutch"/>
    </font>
    <font>
      <sz val="8.0"/>
      <color rgb="FF000000"/>
      <name val="Dutch"/>
    </font>
    <font>
      <sz val="10.0"/>
      <color rgb="FF000000"/>
      <name val="Calibri"/>
    </font>
    <font>
      <b/>
      <sz val="10.0"/>
      <color rgb="FF424242"/>
      <name val="Calibri"/>
    </font>
    <font>
      <b/>
      <sz val="10.0"/>
      <color rgb="FFF2F2F2"/>
      <name val="Calibri"/>
    </font>
    <font>
      <b/>
      <sz val="10.0"/>
      <color rgb="FFFF0000"/>
      <name val="Calibri"/>
    </font>
    <font>
      <b/>
      <u/>
      <sz val="12.0"/>
      <color rgb="FF424242"/>
      <name val="Calibri"/>
    </font>
    <font>
      <b/>
      <sz val="14.0"/>
      <color rgb="FF424242"/>
      <name val="Calibri"/>
    </font>
    <font>
      <sz val="9.0"/>
      <color rgb="FF424242"/>
      <name val="Arial"/>
    </font>
    <font>
      <b/>
      <u/>
      <sz val="12.0"/>
      <color rgb="FF424242"/>
      <name val="Calibri"/>
    </font>
    <font>
      <b/>
      <strike/>
      <sz val="10.0"/>
      <color rgb="FFF2F2F2"/>
      <name val="Calibri"/>
    </font>
    <font>
      <b/>
      <sz val="12.0"/>
      <color rgb="FF424242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b/>
      <sz val="10.0"/>
      <color rgb="FFFFFFFF"/>
      <name val="Calibri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7DDF5"/>
        <bgColor rgb="FFC7DDF5"/>
      </patternFill>
    </fill>
    <fill>
      <patternFill patternType="solid">
        <fgColor rgb="FFBFBFBF"/>
        <bgColor rgb="FFBFBFB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AEAEA"/>
        <bgColor rgb="FFEAEAEA"/>
      </patternFill>
    </fill>
    <fill>
      <patternFill patternType="solid">
        <fgColor rgb="FF0000CC"/>
        <bgColor rgb="FF0000CC"/>
      </patternFill>
    </fill>
    <fill>
      <patternFill patternType="solid">
        <fgColor rgb="FF66FFFF"/>
        <bgColor rgb="FF66FFF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left/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/>
      <top/>
      <bottom/>
    </border>
    <border>
      <left style="thin">
        <color rgb="FF000000"/>
      </left>
      <right style="thin">
        <color rgb="FF424242"/>
      </right>
      <top style="thin">
        <color rgb="FF000000"/>
      </top>
      <bottom style="thin">
        <color rgb="FF424242"/>
      </bottom>
    </border>
    <border>
      <left style="thin">
        <color rgb="FF424242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424242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CCCCCC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424242"/>
      </right>
      <top style="thin">
        <color rgb="FF424242"/>
      </top>
      <bottom style="thin">
        <color rgb="FF424242"/>
      </bottom>
    </border>
    <border>
      <left/>
      <right style="thin">
        <color rgb="FF424242"/>
      </right>
      <top/>
      <bottom/>
    </border>
    <border>
      <left style="thin">
        <color rgb="FF424242"/>
      </left>
      <right style="thin">
        <color rgb="FF424242"/>
      </right>
      <top style="thin">
        <color rgb="FF000000"/>
      </top>
      <bottom style="thin">
        <color rgb="FF424242"/>
      </bottom>
    </border>
    <border>
      <left style="thin">
        <color rgb="FF424242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thin">
        <color rgb="FF424242"/>
      </right>
      <top style="thin">
        <color rgb="FF000000"/>
      </top>
      <bottom style="thin">
        <color rgb="FF424242"/>
      </bottom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</border>
    <border>
      <left style="thin">
        <color rgb="FF424242"/>
      </left>
      <right style="thin">
        <color rgb="FF000000"/>
      </right>
      <top style="thin">
        <color rgb="FF424242"/>
      </top>
      <bottom style="thin">
        <color rgb="FF000000"/>
      </bottom>
    </border>
    <border>
      <left style="medium">
        <color rgb="FFCCCCCC"/>
      </left>
      <right style="thin">
        <color rgb="FF424242"/>
      </right>
      <top style="thin">
        <color rgb="FF424242"/>
      </top>
      <bottom style="thin">
        <color rgb="FF424242"/>
      </bottom>
    </border>
    <border>
      <left style="thin">
        <color rgb="FF424242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thin">
        <color rgb="FF424242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3F3F3F"/>
      </right>
      <top style="thin">
        <color rgb="FF424242"/>
      </top>
      <bottom style="thin">
        <color rgb="FF3F3F3F"/>
      </bottom>
    </border>
    <border>
      <left style="thin">
        <color rgb="FF3F3F3F"/>
      </left>
      <right style="thin">
        <color rgb="FF000000"/>
      </right>
      <top style="thin">
        <color rgb="FF424242"/>
      </top>
      <bottom style="thin">
        <color rgb="FF424242"/>
      </bottom>
    </border>
    <border>
      <left style="medium">
        <color rgb="FFCCCCCC"/>
      </left>
      <right style="thin">
        <color rgb="FF424242"/>
      </right>
      <top style="thin">
        <color rgb="FF3F3F3F"/>
      </top>
      <bottom style="thin">
        <color rgb="FF424242"/>
      </bottom>
    </border>
    <border>
      <left style="thin">
        <color rgb="FF424242"/>
      </left>
      <right style="thin">
        <color rgb="FF000000"/>
      </right>
      <top style="thin">
        <color rgb="FF424242"/>
      </top>
      <bottom style="thin">
        <color rgb="FF424242"/>
      </bottom>
    </border>
    <border>
      <left/>
      <right/>
      <top style="thin">
        <color rgb="FF424242"/>
      </top>
      <bottom style="thin">
        <color rgb="FF000000"/>
      </bottom>
    </border>
    <border>
      <left/>
      <right/>
      <top style="thin">
        <color rgb="FF424242"/>
      </top>
      <bottom/>
    </border>
    <border>
      <left/>
      <right style="medium">
        <color rgb="FFCCCCCC"/>
      </right>
      <top style="thin">
        <color rgb="FF424242"/>
      </top>
      <bottom/>
    </border>
    <border>
      <left style="medium">
        <color rgb="FFCCCCCC"/>
      </left>
      <right/>
      <top style="thin">
        <color rgb="FF424242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medium">
        <color rgb="FFCCCCCC"/>
      </top>
      <bottom/>
    </border>
  </borders>
  <cellStyleXfs count="1">
    <xf fillId="0" numFmtId="0" borderId="0" fontId="0"/>
  </cellStyleXfs>
  <cellXfs count="101">
    <xf fillId="0" numFmtId="0" borderId="0" fontId="0"/>
    <xf applyBorder="1" applyAlignment="1" fillId="2" xfId="0" numFmtId="0" borderId="1" applyFont="1" fontId="1" applyFill="1">
      <alignment horizontal="center"/>
    </xf>
    <xf applyBorder="1" fillId="0" xfId="0" numFmtId="0" borderId="2" applyFont="1" fontId="2"/>
    <xf applyBorder="1" fillId="0" xfId="0" numFmtId="0" borderId="3" applyFont="1" fontId="2"/>
    <xf fillId="0" xfId="0" numFmtId="0" borderId="4" applyFont="1" fontId="2"/>
    <xf applyBorder="1" fillId="0" xfId="0" numFmtId="0" borderId="5" applyFont="1" fontId="2"/>
    <xf applyBorder="1" applyAlignment="1" fillId="0" xfId="0" numFmtId="0" borderId="6" applyFont="1" fontId="3">
      <alignment wrapText="1"/>
    </xf>
    <xf applyBorder="1" fillId="0" xfId="0" numFmtId="0" borderId="7" applyFont="1" fontId="2"/>
    <xf applyBorder="1" applyAlignment="1" fillId="3" xfId="0" numFmtId="1" borderId="1" applyFont="1" fontId="4" applyNumberFormat="1" applyFill="1">
      <alignment horizontal="center"/>
    </xf>
    <xf applyBorder="1" applyAlignment="1" fillId="3" xfId="0" numFmtId="164" borderId="1" applyFont="1" fontId="4" applyNumberFormat="1">
      <alignment horizontal="center"/>
    </xf>
    <xf applyBorder="1" applyAlignment="1" fillId="3" xfId="0" numFmtId="20" borderId="1" applyFont="1" fontId="4" applyNumberFormat="1">
      <alignment horizontal="center"/>
    </xf>
    <xf applyBorder="1" fillId="3" xfId="0" numFmtId="20" borderId="1" applyFont="1" fontId="4" applyNumberFormat="1"/>
    <xf applyBorder="1" applyAlignment="1" fillId="4" xfId="0" numFmtId="49" borderId="8" applyFont="1" fontId="5" applyNumberFormat="1" applyFill="1">
      <alignment horizontal="center"/>
    </xf>
    <xf applyBorder="1" applyAlignment="1" fillId="3" xfId="0" numFmtId="0" borderId="9" applyFont="1" fontId="4">
      <alignment horizontal="left"/>
    </xf>
    <xf applyBorder="1" applyAlignment="1" fillId="3" xfId="0" numFmtId="0" borderId="1" applyFont="1" fontId="4">
      <alignment horizontal="left"/>
    </xf>
    <xf applyBorder="1" fillId="0" xfId="0" numFmtId="0" borderId="3" applyFont="1" fontId="4"/>
    <xf applyBorder="1" fillId="0" xfId="0" numFmtId="0" borderId="1" applyFont="1" fontId="4"/>
    <xf applyBorder="1" applyAlignment="1" fillId="5" xfId="0" numFmtId="1" borderId="10" applyFont="1" fontId="4" applyNumberFormat="1" applyFill="1">
      <alignment horizontal="center"/>
    </xf>
    <xf applyBorder="1" fillId="6" xfId="0" numFmtId="0" borderId="1" applyFont="1" fontId="4" applyFill="1"/>
    <xf applyBorder="1" applyAlignment="1" fillId="0" xfId="0" numFmtId="1" borderId="1" applyFont="1" fontId="4" applyNumberFormat="1">
      <alignment horizontal="center"/>
    </xf>
    <xf applyBorder="1" applyAlignment="1" fillId="0" xfId="0" numFmtId="164" borderId="1" applyFont="1" fontId="4" applyNumberFormat="1">
      <alignment horizontal="center"/>
    </xf>
    <xf applyBorder="1" applyAlignment="1" fillId="0" xfId="0" numFmtId="20" borderId="1" applyFont="1" fontId="4" applyNumberFormat="1">
      <alignment horizontal="center"/>
    </xf>
    <xf applyBorder="1" fillId="0" xfId="0" numFmtId="20" borderId="1" applyFont="1" fontId="4" applyNumberFormat="1"/>
    <xf applyBorder="1" applyAlignment="1" fillId="5" xfId="0" numFmtId="1" borderId="1" applyFont="1" fontId="4" applyNumberFormat="1">
      <alignment horizontal="center"/>
    </xf>
    <xf applyBorder="1" applyAlignment="1" fillId="0" xfId="0" numFmtId="0" borderId="1" applyFont="1" fontId="4">
      <alignment horizontal="left"/>
    </xf>
    <xf applyBorder="1" fillId="0" xfId="0" numFmtId="0" borderId="11" applyFont="1" fontId="2"/>
    <xf applyBorder="1" fillId="0" xfId="0" numFmtId="0" borderId="11" applyFont="1" fontId="4"/>
    <xf applyBorder="1" fillId="0" xfId="0" numFmtId="0" borderId="12" applyFont="1" fontId="2"/>
    <xf applyBorder="1" fillId="0" xfId="0" numFmtId="0" borderId="13" applyFont="1" fontId="2"/>
    <xf applyBorder="1" applyAlignment="1" fillId="0" xfId="0" numFmtId="0" borderId="14" applyFont="1" fontId="3">
      <alignment wrapText="1"/>
    </xf>
    <xf applyBorder="1" fillId="0" xfId="0" numFmtId="0" borderId="15" applyFont="1" fontId="2"/>
    <xf applyBorder="1" applyAlignment="1" fillId="7" xfId="0" numFmtId="0" borderId="9" applyFont="1" fontId="6" applyFill="1">
      <alignment horizontal="left"/>
    </xf>
    <xf applyBorder="1" applyAlignment="1" fillId="2" xfId="0" numFmtId="0" borderId="16" applyFont="1" fontId="1">
      <alignment horizontal="center"/>
    </xf>
    <xf applyBorder="1" applyAlignment="1" fillId="2" xfId="0" numFmtId="0" borderId="17" applyFont="1" fontId="1">
      <alignment horizontal="center"/>
    </xf>
    <xf applyBorder="1" applyAlignment="1" fillId="2" xfId="0" numFmtId="0" borderId="18" applyFont="1" fontId="1">
      <alignment horizontal="center"/>
    </xf>
    <xf applyBorder="1" applyAlignment="1" fillId="0" xfId="0" numFmtId="164" borderId="1" applyFont="1" fontId="7" applyNumberFormat="1">
      <alignment horizontal="center"/>
    </xf>
    <xf applyBorder="1" applyAlignment="1" fillId="4" xfId="0" numFmtId="49" borderId="19" applyFont="1" fontId="5" applyNumberFormat="1">
      <alignment horizontal="center"/>
    </xf>
    <xf applyBorder="1" fillId="0" xfId="0" numFmtId="0" borderId="2" applyFont="1" fontId="4"/>
    <xf applyBorder="1" applyAlignment="1" fillId="0" xfId="0" numFmtId="0" borderId="20" applyFont="1" fontId="4">
      <alignment horizontal="center"/>
    </xf>
    <xf applyBorder="1" fillId="8" xfId="0" numFmtId="49" borderId="21" applyFont="1" fontId="5" applyNumberFormat="1" applyFill="1"/>
    <xf applyBorder="1" applyAlignment="1" fillId="8" xfId="0" numFmtId="49" borderId="21" applyFont="1" fontId="5" applyNumberFormat="1">
      <alignment horizontal="center"/>
    </xf>
    <xf applyBorder="1" applyAlignment="1" fillId="0" xfId="0" numFmtId="0" borderId="22" applyFont="1" fontId="3">
      <alignment wrapText="1"/>
    </xf>
    <xf applyBorder="1" applyAlignment="1" fillId="0" xfId="0" numFmtId="0" borderId="17" applyFont="1" fontId="3">
      <alignment wrapText="1"/>
    </xf>
    <xf applyBorder="1" applyAlignment="1" fillId="8" xfId="0" numFmtId="49" borderId="23" applyFont="1" fontId="8" applyNumberFormat="1">
      <alignment horizontal="left"/>
    </xf>
    <xf applyBorder="1" fillId="8" xfId="0" numFmtId="49" borderId="21" applyFont="1" fontId="9" applyNumberFormat="1"/>
    <xf applyBorder="1" fillId="0" xfId="0" numFmtId="0" borderId="9" applyFont="1" fontId="4"/>
    <xf applyBorder="1" applyAlignment="1" fillId="8" xfId="0" numFmtId="1" borderId="10" applyFont="1" fontId="4" applyNumberFormat="1">
      <alignment horizontal="center"/>
    </xf>
    <xf applyBorder="1" fillId="6" xfId="0" numFmtId="49" borderId="24" applyFont="1" fontId="5" applyNumberFormat="1"/>
    <xf applyBorder="1" applyAlignment="1" fillId="6" xfId="0" numFmtId="49" borderId="24" applyFont="1" fontId="5" applyNumberFormat="1">
      <alignment horizontal="center"/>
    </xf>
    <xf applyBorder="1" applyAlignment="1" fillId="0" xfId="0" numFmtId="0" borderId="25" applyFont="1" fontId="4">
      <alignment horizontal="center"/>
    </xf>
    <xf applyBorder="1" applyAlignment="1" fillId="6" xfId="0" numFmtId="49" borderId="19" applyFont="1" fontId="5" applyNumberFormat="1">
      <alignment horizontal="center"/>
    </xf>
    <xf applyBorder="1" applyAlignment="1" fillId="0" xfId="0" numFmtId="0" borderId="22" applyFont="1" fontId="10">
      <alignment horizontal="left"/>
    </xf>
    <xf applyBorder="1" applyAlignment="1" fillId="0" xfId="0" numFmtId="0" borderId="17" applyFont="1" fontId="10">
      <alignment horizontal="left"/>
    </xf>
    <xf applyBorder="1" applyAlignment="1" fillId="6" xfId="0" numFmtId="49" borderId="26" applyFont="1" fontId="11" applyNumberFormat="1">
      <alignment horizontal="left"/>
    </xf>
    <xf applyBorder="1" fillId="5" xfId="0" numFmtId="49" borderId="24" applyFont="1" fontId="9" applyNumberFormat="1"/>
    <xf applyBorder="1" applyAlignment="1" fillId="8" xfId="0" numFmtId="1" borderId="1" applyFont="1" fontId="4" applyNumberFormat="1">
      <alignment horizontal="center"/>
    </xf>
    <xf applyBorder="1" applyAlignment="1" fillId="0" xfId="0" numFmtId="0" borderId="9" applyFont="1" fontId="4">
      <alignment horizontal="center"/>
    </xf>
    <xf applyBorder="1" fillId="6" xfId="0" numFmtId="49" borderId="24" applyFont="1" fontId="9" applyNumberFormat="1"/>
    <xf applyBorder="1" applyAlignment="1" fillId="6" xfId="0" numFmtId="49" borderId="24" applyFont="1" fontId="5" applyNumberFormat="1">
      <alignment horizontal="right"/>
    </xf>
    <xf applyBorder="1" applyAlignment="1" fillId="0" xfId="0" numFmtId="0" borderId="9" applyFont="1" fontId="4">
      <alignment horizontal="left"/>
    </xf>
    <xf applyBorder="1" applyAlignment="1" fillId="7" xfId="0" numFmtId="0" borderId="9" applyFont="1" fontId="12">
      <alignment horizontal="left"/>
    </xf>
    <xf applyBorder="1" applyAlignment="1" fillId="6" xfId="0" numFmtId="49" borderId="21" applyFont="1" fontId="5" applyNumberFormat="1">
      <alignment horizontal="center"/>
    </xf>
    <xf applyBorder="1" applyAlignment="1" fillId="0" xfId="0" numFmtId="0" borderId="27" applyFont="1" fontId="3">
      <alignment wrapText="1"/>
    </xf>
    <xf applyBorder="1" applyAlignment="1" fillId="0" xfId="0" numFmtId="0" borderId="28" applyFont="1" fontId="3">
      <alignment wrapText="1"/>
    </xf>
    <xf applyBorder="1" applyAlignment="1" fillId="6" xfId="0" numFmtId="49" borderId="26" applyFont="1" fontId="13" applyNumberFormat="1">
      <alignment horizontal="left"/>
    </xf>
    <xf applyBorder="1" applyAlignment="1" fillId="0" xfId="0" numFmtId="0" borderId="29" applyFont="1" fontId="3">
      <alignment wrapText="1"/>
    </xf>
    <xf applyBorder="1" fillId="0" xfId="0" numFmtId="49" borderId="30" applyFont="1" fontId="14" applyNumberFormat="1"/>
    <xf applyBorder="1" fillId="6" xfId="0" numFmtId="49" borderId="31" applyFont="1" fontId="5" applyNumberFormat="1"/>
    <xf applyBorder="1" fillId="0" xfId="0" numFmtId="49" borderId="32" applyFont="1" fontId="15" applyNumberFormat="1"/>
    <xf applyBorder="1" fillId="6" xfId="0" numFmtId="49" borderId="33" applyFont="1" fontId="5" applyNumberFormat="1"/>
    <xf applyBorder="1" applyAlignment="1" fillId="6" xfId="0" numFmtId="49" borderId="24" applyFont="1" fontId="16" applyNumberFormat="1">
      <alignment horizontal="center"/>
    </xf>
    <xf applyBorder="1" fillId="0" xfId="0" numFmtId="0" borderId="34" applyFont="1" fontId="2"/>
    <xf applyBorder="1" fillId="0" xfId="0" numFmtId="0" borderId="35" applyFont="1" fontId="2"/>
    <xf applyBorder="1" fillId="0" xfId="0" numFmtId="0" borderId="36" applyFont="1" fontId="2"/>
    <xf applyBorder="1" applyAlignment="1" fillId="0" xfId="0" numFmtId="0" borderId="6" applyFont="1" fontId="3">
      <alignment vertical="center" wrapText="1"/>
    </xf>
    <xf applyBorder="1" fillId="0" xfId="0" numFmtId="0" borderId="37" applyFont="1" fontId="2"/>
    <xf applyBorder="1" fillId="0" xfId="0" numFmtId="0" borderId="38" applyFont="1" fontId="2"/>
    <xf applyBorder="1" fillId="9" xfId="0" numFmtId="0" borderId="1" applyFont="1" fontId="4" applyFill="1"/>
    <xf applyBorder="1" applyAlignment="1" fillId="9" xfId="0" numFmtId="1" borderId="1" applyFont="1" fontId="4" applyNumberFormat="1">
      <alignment vertical="top" horizontal="center" wrapText="1"/>
    </xf>
    <xf applyBorder="1" applyAlignment="1" fillId="0" xfId="0" numFmtId="49" borderId="1" applyFont="1" fontId="4" applyNumberFormat="1">
      <alignment vertical="top" wrapText="1"/>
    </xf>
    <xf applyBorder="1" applyAlignment="1" fillId="0" xfId="0" numFmtId="1" borderId="1" applyFont="1" fontId="4" applyNumberFormat="1">
      <alignment vertical="top" horizontal="center" wrapText="1"/>
    </xf>
    <xf applyBorder="1" applyAlignment="1" fillId="7" xfId="0" numFmtId="0" borderId="1" applyFont="1" fontId="6">
      <alignment horizontal="left"/>
    </xf>
    <xf applyBorder="1" fillId="0" xfId="0" numFmtId="0" borderId="38" applyFont="1" fontId="4"/>
    <xf applyBorder="1" applyAlignment="1" fillId="0" xfId="0" numFmtId="0" borderId="12" applyFont="1" fontId="4">
      <alignment vertical="top" wrapText="1"/>
    </xf>
    <xf applyBorder="1" applyAlignment="1" fillId="0" xfId="0" numFmtId="20" borderId="10" applyFont="1" fontId="4" applyNumberFormat="1">
      <alignment horizontal="center"/>
    </xf>
    <xf applyBorder="1" applyAlignment="1" fillId="0" xfId="0" numFmtId="0" borderId="3" applyFont="1" fontId="4">
      <alignment horizontal="center"/>
    </xf>
    <xf applyBorder="1" fillId="2" xfId="0" numFmtId="0" borderId="1" applyFont="1" fontId="1"/>
    <xf applyBorder="1" applyAlignment="1" fillId="2" xfId="0" numFmtId="0" borderId="39" applyFont="1" fontId="7">
      <alignment horizontal="left"/>
    </xf>
    <xf applyBorder="1" applyAlignment="1" fillId="10" xfId="0" numFmtId="0" borderId="38" applyFont="1" fontId="4" applyFill="1">
      <alignment horizontal="center"/>
    </xf>
    <xf applyBorder="1" applyAlignment="1" fillId="2" xfId="0" numFmtId="1" borderId="38" applyFont="1" fontId="7" applyNumberFormat="1">
      <alignment horizontal="left"/>
    </xf>
    <xf applyBorder="1" applyAlignment="1" fillId="2" xfId="0" numFmtId="0" borderId="2" applyFont="1" fontId="7">
      <alignment horizontal="left"/>
    </xf>
    <xf applyBorder="1" applyAlignment="1" fillId="10" xfId="0" numFmtId="0" borderId="4" applyFont="1" fontId="4">
      <alignment horizontal="center"/>
    </xf>
    <xf applyBorder="1" applyAlignment="1" fillId="2" xfId="0" numFmtId="1" borderId="4" applyFont="1" fontId="7" applyNumberFormat="1">
      <alignment horizontal="left"/>
    </xf>
    <xf applyBorder="1" applyAlignment="1" fillId="2" xfId="0" numFmtId="46" borderId="4" applyFont="1" fontId="7" applyNumberFormat="1">
      <alignment horizontal="left"/>
    </xf>
    <xf applyAlignment="1" fillId="0" xfId="0" numFmtId="0" borderId="4" applyFont="1" fontId="17">
      <alignment wrapText="1"/>
    </xf>
    <xf applyAlignment="1" fillId="0" xfId="0" numFmtId="0" borderId="4" applyFont="1" fontId="4">
      <alignment horizontal="left" wrapText="1"/>
    </xf>
    <xf fillId="0" xfId="0" numFmtId="0" borderId="4" applyFont="1" fontId="4"/>
    <xf applyAlignment="1" fillId="0" xfId="0" numFmtId="0" borderId="4" applyFont="1" fontId="2">
      <alignment horizontal="center"/>
    </xf>
    <xf applyBorder="1" fillId="0" xfId="0" numFmtId="0" borderId="40" applyFont="1" fontId="2"/>
    <xf applyAlignment="1" fillId="0" xfId="0" numFmtId="0" borderId="4" applyFont="1" fontId="4">
      <alignment wrapText="1"/>
    </xf>
    <xf applyBorder="1" fillId="0" xfId="0" numFmtId="0" borderId="4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mailto:marielam@abv.bg" Type="http://schemas.openxmlformats.org/officeDocument/2006/relationships/hyperlink" TargetMode="External" Id="rId2"/><Relationship Target="mailto:nivanov@uni-ruse.bg" Type="http://schemas.openxmlformats.org/officeDocument/2006/relationships/hyperlink" TargetMode="External" Id="rId1"/><Relationship Target="mailto:v.jordanova89@gmail.com" Type="http://schemas.openxmlformats.org/officeDocument/2006/relationships/hyperlink" TargetMode="External" Id="rId4"/><Relationship Target="mailto:artika@mail.bg" Type="http://schemas.openxmlformats.org/officeDocument/2006/relationships/hyperlink" TargetMode="External" Id="rId3"/><Relationship Target="mailto:suknyarov@gmail.com" Type="http://schemas.openxmlformats.org/officeDocument/2006/relationships/hyperlink" TargetMode="External" Id="rId6"/><Relationship Target="mailto:kkrystev@uni-ruse.bg" Type="http://schemas.openxmlformats.org/officeDocument/2006/relationships/hyperlink" TargetMode="External" Id="rId5"/><Relationship Target="../drawings/drawing1.xml" Type="http://schemas.openxmlformats.org/officeDocument/2006/relationships/drawing" Id="rId8"/><Relationship Target="mailto:giordjita@gmail.com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5.57"/>
    <col min="2" customWidth="1" max="2" width="11.57"/>
    <col min="3" customWidth="1" max="3" width="10.86"/>
    <col min="4" customWidth="1" max="4" width="8.29"/>
    <col min="5" customWidth="1" max="5" width="9.0"/>
    <col min="6" customWidth="1" max="6" width="10.0"/>
    <col min="7" customWidth="1" max="7" width="7.86"/>
    <col min="8" customWidth="1" max="8" width="22.29"/>
    <col min="9" customWidth="1" max="9" width="7.14"/>
    <col min="10" customWidth="1" max="10" width="1.14"/>
    <col min="11" customWidth="1" max="11" width="3.43"/>
    <col min="12" customWidth="1" max="12" width="8.14"/>
    <col min="13" customWidth="1" max="13" width="32.71"/>
    <col min="14" customWidth="1" max="14" width="7.14"/>
    <col min="15" customWidth="1" max="15" width="7.43"/>
    <col min="16" customWidth="1" max="16" width="4.43"/>
    <col min="17" customWidth="1" max="17" width="6.43"/>
    <col min="18" customWidth="1" max="18" width="6.57"/>
    <col min="19" customWidth="1" max="19" width="4.43"/>
    <col min="20" customWidth="1" max="20" width="4.71"/>
    <col min="21" customWidth="1" max="21" width="19.57"/>
    <col min="22" customWidth="1" max="22" width="43.14"/>
    <col min="23" customWidth="1" max="23" width="42.57"/>
    <col min="24" customWidth="1" max="26" width="43.14"/>
    <col min="27" customWidth="1" max="27" width="28.29"/>
    <col min="28" customWidth="1" max="28" width="18.14"/>
    <col min="29" customWidth="1" max="53" width="9.43"/>
    <col min="54" customWidth="1" max="55" width="10.29"/>
  </cols>
  <sheetData>
    <row customHeight="1" r="1" ht="15.75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s="2" r="J1"/>
      <c s="3" r="K1"/>
      <c t="s" s="1" r="L1">
        <v>9</v>
      </c>
      <c t="s" s="1" r="M1">
        <v>10</v>
      </c>
      <c t="s" s="1" r="N1">
        <v>11</v>
      </c>
      <c s="2" r="O1"/>
      <c s="4" r="P1"/>
      <c s="4" r="Q1"/>
      <c s="4" r="R1"/>
      <c s="4" r="S1"/>
      <c s="4" r="T1"/>
      <c s="4" r="U1"/>
      <c s="4" r="V1"/>
      <c s="4" r="W1"/>
      <c s="5" r="X1"/>
      <c s="6" r="Y1"/>
      <c s="6" r="Z1"/>
      <c s="7" r="AA1"/>
      <c s="4" r="AB1"/>
      <c s="4" r="AC1"/>
      <c s="4" r="AD1"/>
      <c s="4" r="AE1"/>
      <c s="4" r="AF1"/>
      <c s="4" r="AG1"/>
      <c s="4" r="AH1"/>
      <c s="4" r="AI1"/>
      <c s="4" r="AJ1"/>
      <c s="4" r="AK1"/>
      <c s="4" r="AL1"/>
      <c s="4" r="AM1"/>
      <c s="4" r="AN1"/>
      <c s="4" r="AO1"/>
      <c s="4" r="AP1"/>
      <c s="4" r="AQ1"/>
      <c s="4" r="AR1"/>
      <c s="4" r="AS1"/>
      <c s="4" r="AT1"/>
      <c s="4" r="AU1"/>
      <c s="4" r="AV1"/>
      <c s="4" r="AW1"/>
      <c s="4" r="AX1"/>
      <c s="4" r="AY1"/>
      <c s="4" r="AZ1"/>
      <c s="4" r="BA1"/>
      <c s="4" r="BB1"/>
      <c s="4" r="BC1"/>
    </row>
    <row customHeight="1" r="2" ht="15.75">
      <c s="8" r="A2">
        <v>1.0</v>
      </c>
      <c s="9" r="B2">
        <v>41909.0</v>
      </c>
      <c t="str" s="10" r="C2">
        <f ref="C2:C26" t="shared" si="1">SUM((E2-D2))</f>
        <v>6:00</v>
      </c>
      <c s="11" r="D2">
        <v>0.375</v>
      </c>
      <c s="11" r="E2">
        <v>0.625</v>
      </c>
      <c t="s" s="11" r="F2">
        <v>12</v>
      </c>
      <c t="s" s="12" r="G2">
        <v>13</v>
      </c>
      <c s="13" r="H2"/>
      <c s="14" r="I2">
        <v>1.0</v>
      </c>
      <c s="2" r="J2"/>
      <c s="15" r="K2">
        <v>1.0</v>
      </c>
      <c t="s" s="16" r="L2">
        <v>14</v>
      </c>
      <c t="s" s="16" r="M2">
        <v>15</v>
      </c>
      <c s="16" r="N2">
        <v>8.0</v>
      </c>
      <c s="2" r="O2"/>
      <c s="4" r="P2"/>
      <c s="4" r="Q2"/>
      <c s="4" r="R2"/>
      <c s="4" r="S2"/>
      <c s="4" r="T2"/>
      <c s="4" r="U2"/>
      <c s="4" r="V2"/>
      <c s="4" r="W2"/>
      <c s="5" r="X2"/>
      <c s="6" r="Y2"/>
      <c s="6" r="Z2"/>
      <c s="7" r="AA2"/>
      <c s="4" r="AB2"/>
      <c s="4" r="AC2"/>
      <c s="4" r="AD2"/>
      <c s="4" r="AE2"/>
      <c s="4" r="AF2"/>
      <c s="4" r="AG2"/>
      <c s="4" r="AH2"/>
      <c s="4" r="AI2"/>
      <c s="4" r="AJ2"/>
      <c s="4" r="AK2"/>
      <c s="4" r="AL2"/>
      <c s="4" r="AM2"/>
      <c s="4" r="AN2"/>
      <c s="4" r="AO2"/>
      <c s="4" r="AP2"/>
      <c s="4" r="AQ2"/>
      <c s="4" r="AR2"/>
      <c s="4" r="AS2"/>
      <c s="4" r="AT2"/>
      <c s="4" r="AU2"/>
      <c s="4" r="AV2"/>
      <c s="4" r="AW2"/>
      <c s="4" r="AX2"/>
      <c s="4" r="AY2"/>
      <c s="4" r="AZ2"/>
      <c s="4" r="BA2"/>
      <c s="4" r="BB2"/>
      <c s="4" r="BC2"/>
    </row>
    <row customHeight="1" r="3" ht="15.75">
      <c s="8" r="A3">
        <v>2.0</v>
      </c>
      <c t="str" s="9" r="B3">
        <f>SUM((B2+1))</f>
        <v>9/28/2014</v>
      </c>
      <c t="str" s="10" r="C3">
        <f t="shared" si="1"/>
        <v>6:00</v>
      </c>
      <c s="11" r="D3">
        <v>0.375</v>
      </c>
      <c s="11" r="E3">
        <v>0.625</v>
      </c>
      <c t="s" s="11" r="F3">
        <v>16</v>
      </c>
      <c t="s" s="17" r="G3">
        <v>17</v>
      </c>
      <c s="14" r="H3"/>
      <c s="14" r="I3"/>
      <c s="2" r="J3"/>
      <c s="15" r="K3">
        <v>2.0</v>
      </c>
      <c t="s" s="18" r="L3">
        <v>18</v>
      </c>
      <c t="s" s="18" r="M3">
        <v>19</v>
      </c>
      <c s="18" r="N3">
        <v>8.0</v>
      </c>
      <c s="2" r="O3"/>
      <c s="4" r="P3"/>
      <c s="4" r="Q3"/>
      <c s="4" r="R3"/>
      <c s="4" r="S3"/>
      <c s="4" r="T3"/>
      <c s="4" r="U3"/>
      <c s="4" r="V3"/>
      <c s="4" r="W3"/>
      <c s="5" r="X3"/>
      <c s="6" r="Y3"/>
      <c s="6" r="Z3"/>
      <c s="7" r="AA3"/>
      <c s="4" r="AB3"/>
      <c s="4" r="AC3"/>
      <c s="4" r="AD3"/>
      <c s="4" r="AE3"/>
      <c s="4" r="AF3"/>
      <c s="4" r="AG3"/>
      <c s="4" r="AH3"/>
      <c s="4" r="AI3"/>
      <c s="4" r="AJ3"/>
      <c s="4" r="AK3"/>
      <c s="4" r="AL3"/>
      <c s="4" r="AM3"/>
      <c s="4" r="AN3"/>
      <c s="4" r="AO3"/>
      <c s="4" r="AP3"/>
      <c s="4" r="AQ3"/>
      <c s="4" r="AR3"/>
      <c s="4" r="AS3"/>
      <c s="4" r="AT3"/>
      <c s="4" r="AU3"/>
      <c s="4" r="AV3"/>
      <c s="4" r="AW3"/>
      <c s="4" r="AX3"/>
      <c s="4" r="AY3"/>
      <c s="4" r="AZ3"/>
      <c s="4" r="BA3"/>
      <c s="4" r="BB3"/>
      <c s="4" r="BC3"/>
    </row>
    <row customHeight="1" r="4" ht="15.75">
      <c s="19" r="A4">
        <v>3.0</v>
      </c>
      <c t="str" s="20" r="B4">
        <f>SUM((B3+6))</f>
        <v>10/4/2014</v>
      </c>
      <c t="str" s="21" r="C4">
        <f t="shared" si="1"/>
        <v>6:00</v>
      </c>
      <c s="22" r="D4">
        <v>0.375</v>
      </c>
      <c s="22" r="E4">
        <v>0.625</v>
      </c>
      <c t="s" s="22" r="F4">
        <v>20</v>
      </c>
      <c t="s" s="23" r="G4">
        <v>21</v>
      </c>
      <c s="24" r="H4"/>
      <c s="24" r="I4">
        <v>2.0</v>
      </c>
      <c s="2" r="J4"/>
      <c s="15" r="K4">
        <v>3.0</v>
      </c>
      <c t="s" s="16" r="L4">
        <v>22</v>
      </c>
      <c t="s" s="16" r="M4">
        <v>23</v>
      </c>
      <c s="16" r="N4">
        <v>9.0</v>
      </c>
      <c s="2" r="O4"/>
      <c s="4" r="P4"/>
      <c s="4" r="Q4"/>
      <c s="4" r="R4"/>
      <c s="4" r="S4"/>
      <c s="4" r="T4"/>
      <c s="4" r="U4"/>
      <c s="4" r="V4"/>
      <c s="4" r="W4"/>
      <c s="5" r="X4"/>
      <c s="6" r="Y4"/>
      <c s="6" r="Z4"/>
      <c s="7" r="AA4"/>
      <c s="4" r="AB4"/>
      <c s="4" r="AC4"/>
      <c s="4" r="AD4"/>
      <c s="4" r="AE4"/>
      <c s="4" r="AF4"/>
      <c s="4" r="AG4"/>
      <c s="4" r="AH4"/>
      <c s="4" r="AI4"/>
      <c s="4" r="AJ4"/>
      <c s="4" r="AK4"/>
      <c s="4" r="AL4"/>
      <c s="4" r="AM4"/>
      <c s="4" r="AN4"/>
      <c s="4" r="AO4"/>
      <c s="4" r="AP4"/>
      <c s="4" r="AQ4"/>
      <c s="4" r="AR4"/>
      <c s="4" r="AS4"/>
      <c s="4" r="AT4"/>
      <c s="4" r="AU4"/>
      <c s="4" r="AV4"/>
      <c s="4" r="AW4"/>
      <c s="4" r="AX4"/>
      <c s="4" r="AY4"/>
      <c s="4" r="AZ4"/>
      <c s="4" r="BA4"/>
      <c s="4" r="BB4"/>
      <c s="4" r="BC4"/>
    </row>
    <row customHeight="1" r="5" ht="15.75">
      <c s="19" r="A5">
        <v>4.0</v>
      </c>
      <c t="str" s="20" r="B5">
        <f>SUM((B4+1))</f>
        <v>10/5/2014</v>
      </c>
      <c t="str" s="21" r="C5">
        <f t="shared" si="1"/>
        <v>6:00</v>
      </c>
      <c s="22" r="D5">
        <v>0.375</v>
      </c>
      <c s="22" r="E5">
        <v>0.625</v>
      </c>
      <c t="s" s="22" r="F5">
        <v>24</v>
      </c>
      <c t="s" s="23" r="G5">
        <v>25</v>
      </c>
      <c s="24" r="H5"/>
      <c s="24" r="I5"/>
      <c s="2" r="J5"/>
      <c s="4" r="K5"/>
      <c s="25" r="L5"/>
      <c s="25" r="M5"/>
      <c t="str" s="26" r="N5">
        <f>SUM(N2:N4)</f>
        <v>25</v>
      </c>
      <c s="27" r="O5"/>
      <c s="27" r="P5"/>
      <c s="27" r="Q5"/>
      <c s="27" r="R5"/>
      <c s="27" r="S5"/>
      <c s="27" r="T5"/>
      <c s="27" r="U5"/>
      <c s="27" r="V5"/>
      <c s="27" r="W5"/>
      <c s="28" r="X5"/>
      <c s="29" r="Y5"/>
      <c s="29" r="Z5"/>
      <c s="30" r="AA5"/>
      <c s="27" r="AB5"/>
      <c s="27" r="AC5"/>
      <c s="27" r="AD5"/>
      <c s="27" r="AE5"/>
      <c s="27" r="AF5"/>
      <c s="27" r="AG5"/>
      <c s="27" r="AH5"/>
      <c s="27" r="AI5"/>
      <c s="27" r="AJ5"/>
      <c s="27" r="AK5"/>
      <c s="27" r="AL5"/>
      <c s="27" r="AM5"/>
      <c s="27" r="AN5"/>
      <c s="27" r="AO5"/>
      <c s="27" r="AP5"/>
      <c s="27" r="AQ5"/>
      <c s="27" r="AR5"/>
      <c s="27" r="AS5"/>
      <c s="27" r="AT5"/>
      <c s="27" r="AU5"/>
      <c s="27" r="AV5"/>
      <c s="27" r="AW5"/>
      <c s="27" r="AX5"/>
      <c s="27" r="AY5"/>
      <c s="27" r="AZ5"/>
      <c s="27" r="BA5"/>
      <c s="27" r="BB5"/>
      <c s="27" r="BC5"/>
    </row>
    <row customHeight="1" r="6" ht="15.75">
      <c s="8" r="A6">
        <v>5.0</v>
      </c>
      <c t="str" s="9" r="B6">
        <f>SUM((B5+6))</f>
        <v>10/11/2014</v>
      </c>
      <c t="str" s="10" r="C6">
        <f t="shared" si="1"/>
        <v>6:00</v>
      </c>
      <c s="11" r="D6">
        <v>0.375</v>
      </c>
      <c s="11" r="E6">
        <v>0.625</v>
      </c>
      <c t="s" s="11" r="F6">
        <v>26</v>
      </c>
      <c t="s" s="12" r="G6">
        <v>27</v>
      </c>
      <c t="s" s="31" r="H6">
        <v>28</v>
      </c>
      <c s="14" r="I6">
        <v>3.0</v>
      </c>
      <c s="2" r="J6"/>
      <c s="3" r="K6"/>
      <c t="s" s="1" r="L6">
        <v>29</v>
      </c>
      <c t="s" s="1" r="M6">
        <v>30</v>
      </c>
      <c t="s" s="1" r="N6">
        <v>31</v>
      </c>
      <c t="s" s="1" r="O6">
        <v>32</v>
      </c>
      <c t="s" s="1" r="P6">
        <v>33</v>
      </c>
      <c t="s" s="1" r="Q6">
        <v>34</v>
      </c>
      <c t="s" s="1" r="R6">
        <v>35</v>
      </c>
      <c t="s" s="1" r="S6">
        <v>36</v>
      </c>
      <c t="s" s="1" r="T6">
        <v>37</v>
      </c>
      <c t="s" s="1" r="U6">
        <v>38</v>
      </c>
      <c t="s" s="1" r="V6">
        <v>39</v>
      </c>
      <c t="s" s="1" r="W6">
        <v>40</v>
      </c>
      <c t="s" s="1" r="X6">
        <v>41</v>
      </c>
      <c t="s" s="32" r="Y6">
        <v>42</v>
      </c>
      <c t="s" s="33" r="Z6">
        <v>43</v>
      </c>
      <c t="s" s="34" r="AA6">
        <v>44</v>
      </c>
      <c t="s" s="1" r="AB6">
        <v>45</v>
      </c>
      <c s="9" r="AC6">
        <v>41545.0</v>
      </c>
      <c t="str" s="9" r="AD6">
        <f>SUM((AC6+1))</f>
        <v>9/29/2013</v>
      </c>
      <c t="str" s="20" r="AE6">
        <f>SUM((AD6+6))</f>
        <v>10/5/2013</v>
      </c>
      <c t="str" s="20" r="AF6">
        <f>SUM((AE6+1))</f>
        <v>10/6/2013</v>
      </c>
      <c t="str" s="9" r="AG6">
        <f>SUM((AF6+6))</f>
        <v>10/12/2013</v>
      </c>
      <c t="str" s="9" r="AH6">
        <f>SUM((AG6+1))</f>
        <v>10/13/2013</v>
      </c>
      <c t="str" s="20" r="AI6">
        <f>SUM((AH6+6))</f>
        <v>10/19/2013</v>
      </c>
      <c t="str" s="20" r="AJ6">
        <f>SUM((AI6+1))</f>
        <v>10/20/2013</v>
      </c>
      <c t="str" s="9" r="AK6">
        <f>SUM((AJ6+6))</f>
        <v>10/26/2013</v>
      </c>
      <c t="str" s="9" r="AL6">
        <f>SUM((AK6+1))</f>
        <v>10/27/2013</v>
      </c>
      <c t="str" s="20" r="AM6">
        <f>SUM((AL6+6))</f>
        <v>11/2/2013</v>
      </c>
      <c t="str" s="20" r="AN6">
        <f>SUM((AM6+1))</f>
        <v>11/3/2013</v>
      </c>
      <c t="str" s="9" r="AO6">
        <f>SUM((AN6+6))</f>
        <v>11/9/2013</v>
      </c>
      <c t="str" s="9" r="AP6">
        <f>SUM((AO6+1))</f>
        <v>11/10/2013</v>
      </c>
      <c t="str" s="20" r="AQ6">
        <f>SUM((AP6+6))</f>
        <v>11/16/2013</v>
      </c>
      <c t="str" s="20" r="AR6">
        <f>SUM((AQ6+1))</f>
        <v>11/17/2013</v>
      </c>
      <c t="str" s="9" r="AS6">
        <f>SUM((AR6+6))</f>
        <v>11/23/2013</v>
      </c>
      <c t="str" s="9" r="AT6">
        <f>SUM((AS6+1))</f>
        <v>11/24/2013</v>
      </c>
      <c t="str" s="20" r="AU6">
        <f>SUM((AT6+6))</f>
        <v>11/30/2013</v>
      </c>
      <c t="str" s="20" r="AV6">
        <f>SUM((AU6+1))</f>
        <v>12/1/2013</v>
      </c>
      <c t="str" s="9" r="AW6">
        <f>SUM((AV6+6))</f>
        <v>12/7/2013</v>
      </c>
      <c t="str" s="9" r="AX6">
        <f>SUM((AW6+1))</f>
        <v>12/8/2013</v>
      </c>
      <c t="str" s="20" r="AY6">
        <f>SUM((AX6+6))</f>
        <v>12/14/2013</v>
      </c>
      <c t="str" s="20" r="AZ6">
        <f>SUM((AY6+1))</f>
        <v>12/15/2013</v>
      </c>
      <c t="str" s="9" r="BA6">
        <f>SUM((AZ6+6))</f>
        <v>12/21/2013</v>
      </c>
      <c t="str" s="9" r="BB6">
        <f>SUM((BA6+1))</f>
        <v>12/22/2013</v>
      </c>
      <c s="35" r="BC6">
        <v>41656.0</v>
      </c>
    </row>
    <row customHeight="1" r="7" ht="18.0">
      <c s="8" r="A7">
        <v>6.0</v>
      </c>
      <c t="str" s="9" r="B7">
        <f>SUM((B6+1))</f>
        <v>10/12/2014</v>
      </c>
      <c t="str" s="10" r="C7">
        <f t="shared" si="1"/>
        <v>6:00</v>
      </c>
      <c s="11" r="D7">
        <v>0.375</v>
      </c>
      <c s="11" r="E7">
        <v>0.625</v>
      </c>
      <c t="s" s="11" r="F7">
        <v>46</v>
      </c>
      <c t="s" s="36" r="G7">
        <v>47</v>
      </c>
      <c s="13" r="H7"/>
      <c s="14" r="I7"/>
      <c s="37" r="J7"/>
      <c s="38" r="K7">
        <v>1.0</v>
      </c>
      <c t="s" s="39" r="L7">
        <v>48</v>
      </c>
      <c t="s" s="39" r="M7">
        <v>49</v>
      </c>
      <c t="s" s="39" r="N7">
        <v>50</v>
      </c>
      <c t="s" s="40" r="O7">
        <v>51</v>
      </c>
      <c s="40" r="P7"/>
      <c s="40" r="Q7"/>
      <c s="40" r="R7"/>
      <c t="s" s="40" r="S7">
        <v>52</v>
      </c>
      <c t="s" s="40" r="T7">
        <v>53</v>
      </c>
      <c t="s" s="39" r="U7">
        <v>54</v>
      </c>
      <c t="s" s="39" r="V7">
        <v>55</v>
      </c>
      <c t="s" s="39" r="W7">
        <v>56</v>
      </c>
      <c t="s" s="39" r="X7">
        <v>57</v>
      </c>
      <c s="41" r="Y7"/>
      <c s="42" r="Z7"/>
      <c t="str" s="43" r="AA7">
        <f>HYPERLINK("mailto:nivanov@uni-ruse.bg","simeon.iliev.bg@gmail.com")</f>
        <v>simeon.iliev.bg@gmail.com</v>
      </c>
      <c t="s" s="44" r="AB7">
        <v>58</v>
      </c>
      <c s="45" r="AC7"/>
      <c s="16" r="AD7"/>
      <c s="16" r="AE7"/>
      <c s="16" r="AF7"/>
      <c s="16" r="AG7"/>
      <c s="16" r="AH7"/>
      <c s="16" r="AI7"/>
      <c s="16" r="AJ7"/>
      <c s="16" r="AK7"/>
      <c s="16" r="AL7"/>
      <c s="16" r="AM7"/>
      <c s="16" r="AN7"/>
      <c s="16" r="AO7"/>
      <c s="16" r="AP7"/>
      <c s="16" r="AQ7"/>
      <c s="16" r="AR7"/>
      <c s="16" r="AS7"/>
      <c s="16" r="AT7"/>
      <c s="16" r="AU7"/>
      <c s="16" r="AV7"/>
      <c s="16" r="AW7"/>
      <c s="16" r="AX7"/>
      <c s="16" r="AY7"/>
      <c s="16" r="AZ7"/>
      <c s="16" r="BA7"/>
      <c s="16" r="BB7"/>
      <c s="16" r="BC7"/>
    </row>
    <row customHeight="1" r="8" ht="18.0">
      <c s="19" r="A8">
        <v>7.0</v>
      </c>
      <c t="str" s="20" r="B8">
        <f>SUM((B7+6))</f>
        <v>10/18/2014</v>
      </c>
      <c t="str" s="21" r="C8">
        <f t="shared" si="1"/>
        <v>5:00</v>
      </c>
      <c s="22" r="D8">
        <v>0.375</v>
      </c>
      <c s="22" r="E8">
        <v>0.583333333333333</v>
      </c>
      <c t="s" s="22" r="F8">
        <v>59</v>
      </c>
      <c t="s" s="46" r="G8">
        <v>60</v>
      </c>
      <c s="24" r="H8"/>
      <c s="24" r="I8">
        <v>4.0</v>
      </c>
      <c s="2" r="J8"/>
      <c s="38" r="K8">
        <v>2.0</v>
      </c>
      <c t="s" s="47" r="L8">
        <v>61</v>
      </c>
      <c t="s" s="47" r="M8">
        <v>62</v>
      </c>
      <c t="s" s="47" r="N8">
        <v>63</v>
      </c>
      <c t="s" s="48" r="O8">
        <v>64</v>
      </c>
      <c s="48" r="P8"/>
      <c s="48" r="Q8"/>
      <c s="48" r="R8"/>
      <c t="s" s="49" r="S8">
        <v>65</v>
      </c>
      <c t="s" s="50" r="T8">
        <v>66</v>
      </c>
      <c t="s" s="47" r="U8">
        <v>67</v>
      </c>
      <c t="s" s="47" r="V8">
        <v>68</v>
      </c>
      <c t="s" s="47" r="W8">
        <v>69</v>
      </c>
      <c t="s" s="47" r="X8">
        <v>70</v>
      </c>
      <c t="s" s="51" r="Y8">
        <v>71</v>
      </c>
      <c t="s" s="52" r="Z8">
        <v>72</v>
      </c>
      <c t="str" s="53" r="AA8">
        <f>HYPERLINK("mailto:marielam@abv.bg","malvina.v.m@gmail.com")</f>
        <v>malvina.v.m@gmail.com</v>
      </c>
      <c s="54" r="AB8"/>
      <c s="45" r="AC8"/>
      <c s="16" r="AD8"/>
      <c s="16" r="AE8"/>
      <c s="16" r="AF8"/>
      <c s="16" r="AG8"/>
      <c s="16" r="AH8"/>
      <c s="16" r="AI8"/>
      <c s="16" r="AJ8"/>
      <c s="16" r="AK8"/>
      <c s="16" r="AL8"/>
      <c s="16" r="AM8"/>
      <c s="16" r="AN8"/>
      <c s="16" r="AO8"/>
      <c s="16" r="AP8"/>
      <c s="16" r="AQ8"/>
      <c s="16" r="AR8"/>
      <c s="16" r="AS8"/>
      <c s="16" r="AT8"/>
      <c s="16" r="AU8"/>
      <c s="16" r="AV8"/>
      <c s="16" r="AW8"/>
      <c s="16" r="AX8"/>
      <c s="16" r="AY8"/>
      <c s="16" r="AZ8"/>
      <c s="16" r="BA8"/>
      <c s="16" r="BB8"/>
      <c s="16" r="BC8"/>
    </row>
    <row customHeight="1" r="9" ht="18.0">
      <c s="19" r="A9">
        <v>8.0</v>
      </c>
      <c t="str" s="20" r="B9">
        <f>SUM((B8+1))</f>
        <v>10/19/2014</v>
      </c>
      <c t="str" s="21" r="C9">
        <f t="shared" si="1"/>
        <v>5:00</v>
      </c>
      <c s="22" r="D9">
        <v>0.375</v>
      </c>
      <c s="22" r="E9">
        <v>0.583333333333333</v>
      </c>
      <c t="s" s="22" r="F9">
        <v>73</v>
      </c>
      <c t="s" s="55" r="G9">
        <v>74</v>
      </c>
      <c t="s" s="24" r="H9">
        <v>75</v>
      </c>
      <c s="24" r="I9"/>
      <c s="2" r="J9"/>
      <c s="38" r="K9">
        <v>3.0</v>
      </c>
      <c t="s" s="47" r="L9">
        <v>76</v>
      </c>
      <c t="s" s="47" r="M9">
        <v>77</v>
      </c>
      <c t="s" s="47" r="N9">
        <v>78</v>
      </c>
      <c t="s" s="48" r="O9">
        <v>79</v>
      </c>
      <c s="48" r="P9"/>
      <c s="48" r="Q9"/>
      <c s="48" r="R9"/>
      <c t="s" s="56" r="S9">
        <v>80</v>
      </c>
      <c t="s" s="50" r="T9">
        <v>81</v>
      </c>
      <c t="s" s="47" r="U9">
        <v>82</v>
      </c>
      <c t="s" s="47" r="V9">
        <v>83</v>
      </c>
      <c t="s" s="47" r="W9">
        <v>84</v>
      </c>
      <c s="47" r="X9"/>
      <c t="s" s="51" r="Y9">
        <v>85</v>
      </c>
      <c t="s" s="52" r="Z9">
        <v>86</v>
      </c>
      <c t="str" s="53" r="AA9">
        <f>HYPERLINK("mailto:artika@mail.bg","mihailradkov@abv.bg")</f>
        <v>mihailradkov@abv.bg</v>
      </c>
      <c s="54" r="AB9"/>
      <c s="45" r="AC9"/>
      <c s="16" r="AD9"/>
      <c s="16" r="AE9"/>
      <c s="16" r="AF9"/>
      <c s="16" r="AG9"/>
      <c s="16" r="AH9"/>
      <c s="16" r="AI9"/>
      <c s="16" r="AJ9"/>
      <c s="16" r="AK9"/>
      <c s="16" r="AL9"/>
      <c s="16" r="AM9"/>
      <c s="16" r="AN9"/>
      <c s="16" r="AO9"/>
      <c s="16" r="AP9"/>
      <c s="16" r="AQ9"/>
      <c s="16" r="AR9"/>
      <c s="16" r="AS9"/>
      <c s="16" r="AT9"/>
      <c s="16" r="AU9"/>
      <c s="16" r="AV9"/>
      <c s="16" r="AW9"/>
      <c s="16" r="AX9"/>
      <c s="16" r="AY9"/>
      <c s="16" r="AZ9"/>
      <c s="16" r="BA9"/>
      <c s="16" r="BB9"/>
      <c s="16" r="BC9"/>
    </row>
    <row customHeight="1" r="10" ht="18.0">
      <c s="8" r="A10">
        <v>9.0</v>
      </c>
      <c t="str" s="9" r="B10">
        <f>SUM((B9+6))</f>
        <v>10/25/2014</v>
      </c>
      <c t="str" s="10" r="C10">
        <f t="shared" si="1"/>
        <v>5:00</v>
      </c>
      <c s="11" r="D10">
        <v>0.375</v>
      </c>
      <c s="11" r="E10">
        <v>0.583333333333333</v>
      </c>
      <c t="s" s="11" r="F10">
        <v>87</v>
      </c>
      <c t="s" s="12" r="G10">
        <v>88</v>
      </c>
      <c s="13" r="H10"/>
      <c s="14" r="I10">
        <v>5.0</v>
      </c>
      <c s="2" r="J10"/>
      <c s="38" r="K10">
        <v>4.0</v>
      </c>
      <c t="s" s="47" r="L10">
        <v>89</v>
      </c>
      <c t="s" s="47" r="M10">
        <v>90</v>
      </c>
      <c t="s" s="47" r="N10">
        <v>91</v>
      </c>
      <c t="s" s="48" r="O10">
        <v>92</v>
      </c>
      <c s="48" r="P10"/>
      <c s="48" r="Q10"/>
      <c s="48" r="R10"/>
      <c t="s" s="56" r="S10">
        <v>93</v>
      </c>
      <c t="s" s="50" r="T10">
        <v>94</v>
      </c>
      <c t="s" s="47" r="U10">
        <v>95</v>
      </c>
      <c t="s" s="47" r="V10">
        <v>96</v>
      </c>
      <c t="s" s="47" r="W10">
        <v>97</v>
      </c>
      <c t="s" s="47" r="X10">
        <v>98</v>
      </c>
      <c s="41" r="Y10"/>
      <c s="42" r="Z10"/>
      <c t="str" s="53" r="AA10">
        <f>HYPERLINK("mailto:v.jordanova89@gmail.com","marinova.lilqna@gmail.com")</f>
        <v>marinova.lilqna@gmail.com</v>
      </c>
      <c t="s" s="57" r="AB10">
        <v>99</v>
      </c>
      <c s="45" r="AC10"/>
      <c s="16" r="AD10"/>
      <c s="16" r="AE10"/>
      <c s="16" r="AF10"/>
      <c s="16" r="AG10"/>
      <c s="16" r="AH10"/>
      <c s="16" r="AI10"/>
      <c s="16" r="AJ10"/>
      <c s="16" r="AK10"/>
      <c s="16" r="AL10"/>
      <c s="16" r="AM10"/>
      <c s="16" r="AN10"/>
      <c s="16" r="AO10"/>
      <c s="16" r="AP10"/>
      <c s="16" r="AQ10"/>
      <c s="16" r="AR10"/>
      <c s="16" r="AS10"/>
      <c s="16" r="AT10"/>
      <c s="16" r="AU10"/>
      <c s="16" r="AV10"/>
      <c s="16" r="AW10"/>
      <c s="16" r="AX10"/>
      <c s="16" r="AY10"/>
      <c s="16" r="AZ10"/>
      <c s="16" r="BA10"/>
      <c s="16" r="BB10"/>
      <c s="16" r="BC10"/>
    </row>
    <row customHeight="1" r="11" ht="18.0">
      <c s="8" r="A11">
        <v>10.0</v>
      </c>
      <c t="str" s="9" r="B11">
        <f>SUM((B10+1))</f>
        <v>10/26/2014</v>
      </c>
      <c t="str" s="10" r="C11">
        <f t="shared" si="1"/>
        <v>5:00</v>
      </c>
      <c s="11" r="D11">
        <v>0.375</v>
      </c>
      <c s="11" r="E11">
        <v>0.583333333333333</v>
      </c>
      <c t="s" s="11" r="F11">
        <v>100</v>
      </c>
      <c t="s" s="36" r="G11">
        <v>101</v>
      </c>
      <c s="13" r="H11"/>
      <c s="14" r="I11"/>
      <c s="2" r="J11"/>
      <c s="38" r="K11">
        <v>5.0</v>
      </c>
      <c t="s" s="47" r="L11">
        <v>102</v>
      </c>
      <c t="s" s="47" r="M11">
        <v>103</v>
      </c>
      <c t="s" s="47" r="N11">
        <v>104</v>
      </c>
      <c t="s" s="48" r="O11">
        <v>105</v>
      </c>
      <c s="48" r="P11"/>
      <c s="48" r="Q11"/>
      <c s="48" r="R11"/>
      <c t="s" s="56" r="S11">
        <v>106</v>
      </c>
      <c t="s" s="50" r="T11">
        <v>107</v>
      </c>
      <c t="s" s="58" r="U11">
        <v>108</v>
      </c>
      <c t="s" s="58" r="V11">
        <v>109</v>
      </c>
      <c t="s" s="58" r="W11">
        <v>110</v>
      </c>
      <c s="58" r="X11"/>
      <c s="41" r="Y11"/>
      <c s="42" r="Z11"/>
      <c t="str" s="53" r="AA11">
        <f>HYPERLINK("mailto:kkrystev@uni-ruse.bg","martev.rosen@gmail.com")</f>
        <v>martev.rosen@gmail.com</v>
      </c>
      <c t="s" s="57" r="AB11">
        <v>111</v>
      </c>
      <c s="45" r="AC11"/>
      <c s="16" r="AD11"/>
      <c s="16" r="AE11"/>
      <c s="16" r="AF11"/>
      <c s="16" r="AG11"/>
      <c s="16" r="AH11"/>
      <c s="16" r="AI11"/>
      <c s="16" r="AJ11"/>
      <c s="16" r="AK11"/>
      <c s="16" r="AL11"/>
      <c s="16" r="AM11"/>
      <c s="16" r="AN11"/>
      <c s="16" r="AO11"/>
      <c s="16" r="AP11"/>
      <c s="16" r="AQ11"/>
      <c s="16" r="AR11"/>
      <c s="16" r="AS11"/>
      <c s="16" r="AT11"/>
      <c s="16" r="AU11"/>
      <c s="16" r="AV11"/>
      <c s="16" r="AW11"/>
      <c s="16" r="AX11"/>
      <c s="16" r="AY11"/>
      <c s="16" r="AZ11"/>
      <c s="16" r="BA11"/>
      <c s="16" r="BB11"/>
      <c s="16" r="BC11"/>
    </row>
    <row customHeight="1" r="12" ht="18.0">
      <c s="19" r="A12">
        <v>11.0</v>
      </c>
      <c t="str" s="20" r="B12">
        <f>SUM((B11+6))</f>
        <v>11/1/2014</v>
      </c>
      <c t="str" s="21" r="C12">
        <f t="shared" si="1"/>
        <v>5:00</v>
      </c>
      <c s="22" r="D12">
        <v>0.375</v>
      </c>
      <c s="22" r="E12">
        <v>0.583333333333333</v>
      </c>
      <c t="s" s="22" r="F12">
        <v>112</v>
      </c>
      <c t="s" s="36" r="G12">
        <v>113</v>
      </c>
      <c s="59" r="H12"/>
      <c s="24" r="I12">
        <v>6.0</v>
      </c>
      <c s="2" r="J12"/>
      <c s="38" r="K12">
        <v>6.0</v>
      </c>
      <c t="s" s="47" r="L12">
        <v>114</v>
      </c>
      <c t="s" s="47" r="M12">
        <v>115</v>
      </c>
      <c t="s" s="47" r="N12">
        <v>116</v>
      </c>
      <c t="s" s="48" r="O12">
        <v>117</v>
      </c>
      <c s="48" r="P12"/>
      <c s="48" r="Q12"/>
      <c s="48" r="R12"/>
      <c t="s" s="56" r="S12">
        <v>118</v>
      </c>
      <c t="s" s="50" r="T12">
        <v>119</v>
      </c>
      <c t="s" s="58" r="U12">
        <v>120</v>
      </c>
      <c t="s" s="58" r="V12">
        <v>121</v>
      </c>
      <c s="58" r="W12"/>
      <c s="58" r="X12"/>
      <c s="41" r="Y12"/>
      <c s="42" r="Z12"/>
      <c t="str" s="53" r="AA12">
        <f>HYPERLINK("mailto:suknyarov@gmail.com","svetlio.n@gmail.com")</f>
        <v>svetlio.n@gmail.com</v>
      </c>
      <c t="s" s="57" r="AB12">
        <v>122</v>
      </c>
      <c s="45" r="AC12"/>
      <c s="16" r="AD12"/>
      <c s="16" r="AE12"/>
      <c s="16" r="AF12"/>
      <c s="16" r="AG12"/>
      <c s="16" r="AH12"/>
      <c s="16" r="AI12"/>
      <c s="16" r="AJ12"/>
      <c s="16" r="AK12"/>
      <c s="16" r="AL12"/>
      <c s="16" r="AM12"/>
      <c s="16" r="AN12"/>
      <c s="16" r="AO12"/>
      <c s="16" r="AP12"/>
      <c s="16" r="AQ12"/>
      <c s="16" r="AR12"/>
      <c s="16" r="AS12"/>
      <c s="16" r="AT12"/>
      <c s="16" r="AU12"/>
      <c s="16" r="AV12"/>
      <c s="16" r="AW12"/>
      <c s="16" r="AX12"/>
      <c s="16" r="AY12"/>
      <c s="16" r="AZ12"/>
      <c s="16" r="BA12"/>
      <c s="16" r="BB12"/>
      <c s="16" r="BC12"/>
    </row>
    <row customHeight="1" r="13" ht="18.0">
      <c s="19" r="A13">
        <v>12.0</v>
      </c>
      <c t="str" s="20" r="B13">
        <f>SUM((B12+1))</f>
        <v>11/2/2014</v>
      </c>
      <c t="str" s="21" r="C13">
        <f t="shared" si="1"/>
        <v>5:00</v>
      </c>
      <c s="22" r="D13">
        <v>0.375</v>
      </c>
      <c s="22" r="E13">
        <v>0.583333333333333</v>
      </c>
      <c t="s" s="22" r="F13">
        <v>123</v>
      </c>
      <c t="s" s="36" r="G13">
        <v>124</v>
      </c>
      <c t="s" s="60" r="H13">
        <v>125</v>
      </c>
      <c s="24" r="I13"/>
      <c s="2" r="J13"/>
      <c s="38" r="K13">
        <v>7.0</v>
      </c>
      <c t="s" s="47" r="L13">
        <v>126</v>
      </c>
      <c t="s" s="47" r="M13">
        <v>127</v>
      </c>
      <c t="s" s="47" r="N13">
        <v>128</v>
      </c>
      <c t="s" s="48" r="O13">
        <v>129</v>
      </c>
      <c s="48" r="P13"/>
      <c s="48" r="Q13"/>
      <c s="48" r="R13"/>
      <c t="s" s="56" r="S13">
        <v>130</v>
      </c>
      <c t="s" s="50" r="T13">
        <v>131</v>
      </c>
      <c t="s" s="47" r="U13">
        <v>132</v>
      </c>
      <c t="s" s="47" r="V13">
        <v>133</v>
      </c>
      <c t="s" s="47" r="W13">
        <v>134</v>
      </c>
      <c t="s" s="47" r="X13">
        <v>135</v>
      </c>
      <c s="41" r="Y13"/>
      <c s="42" r="Z13"/>
      <c t="str" s="53" r="AA13">
        <f>HYPERLINK("mailto:giordjita@gmail.com","invulnerable89@abv.bg")</f>
        <v>invulnerable89@abv.bg</v>
      </c>
      <c s="54" r="AB13"/>
      <c s="45" r="AC13"/>
      <c s="16" r="AD13"/>
      <c s="16" r="AE13"/>
      <c s="16" r="AF13"/>
      <c s="16" r="AG13"/>
      <c s="16" r="AH13"/>
      <c s="16" r="AI13"/>
      <c s="16" r="AJ13"/>
      <c s="16" r="AK13"/>
      <c s="16" r="AL13"/>
      <c s="16" r="AM13"/>
      <c s="16" r="AN13"/>
      <c s="16" r="AO13"/>
      <c s="16" r="AP13"/>
      <c s="16" r="AQ13"/>
      <c s="16" r="AR13"/>
      <c s="16" r="AS13"/>
      <c s="16" r="AT13"/>
      <c s="16" r="AU13"/>
      <c s="16" r="AV13"/>
      <c s="16" r="AW13"/>
      <c s="16" r="AX13"/>
      <c s="16" r="AY13"/>
      <c s="16" r="AZ13"/>
      <c s="16" r="BA13"/>
      <c s="16" r="BB13"/>
      <c s="16" r="BC13"/>
    </row>
    <row customHeight="1" r="14" ht="18.0">
      <c s="8" r="A14">
        <v>13.0</v>
      </c>
      <c t="str" s="9" r="B14">
        <f>SUM((B13+6))</f>
        <v>11/8/2014</v>
      </c>
      <c t="str" s="10" r="C14">
        <f t="shared" si="1"/>
        <v>5:00</v>
      </c>
      <c s="11" r="D14">
        <v>0.375</v>
      </c>
      <c s="11" r="E14">
        <v>0.583333333333333</v>
      </c>
      <c t="s" s="11" r="F14">
        <v>136</v>
      </c>
      <c t="s" s="17" r="G14">
        <v>137</v>
      </c>
      <c s="14" r="H14"/>
      <c s="14" r="I14">
        <v>7.0</v>
      </c>
      <c s="2" r="J14"/>
      <c s="38" r="K14"/>
      <c s="47" r="L14"/>
      <c s="47" r="M14"/>
      <c s="47" r="N14"/>
      <c s="48" r="O14"/>
      <c s="48" r="P14"/>
      <c s="48" r="Q14"/>
      <c s="48" r="R14"/>
      <c s="61" r="S14"/>
      <c s="48" r="T14"/>
      <c s="58" r="U14"/>
      <c s="58" r="V14"/>
      <c s="58" r="W14"/>
      <c s="58" r="X14"/>
      <c s="62" r="Y14"/>
      <c s="63" r="Z14"/>
      <c s="64" r="AA14"/>
      <c s="57" r="AB14"/>
      <c s="45" r="AC14"/>
      <c s="16" r="AD14"/>
      <c s="16" r="AE14"/>
      <c s="16" r="AF14"/>
      <c s="16" r="AG14"/>
      <c s="16" r="AH14"/>
      <c s="16" r="AI14"/>
      <c s="16" r="AJ14"/>
      <c s="16" r="AK14"/>
      <c s="16" r="AL14"/>
      <c s="16" r="AM14"/>
      <c s="16" r="AN14"/>
      <c s="16" r="AO14"/>
      <c s="16" r="AP14"/>
      <c s="16" r="AQ14"/>
      <c s="16" r="AR14"/>
      <c s="16" r="AS14"/>
      <c s="16" r="AT14"/>
      <c s="16" r="AU14"/>
      <c s="16" r="AV14"/>
      <c s="16" r="AW14"/>
      <c s="16" r="AX14"/>
      <c s="16" r="AY14"/>
      <c s="16" r="AZ14"/>
      <c s="16" r="BA14"/>
      <c s="16" r="BB14"/>
      <c s="16" r="BC14"/>
    </row>
    <row customHeight="1" r="15" ht="15.75">
      <c s="8" r="A15">
        <v>14.0</v>
      </c>
      <c t="str" s="9" r="B15">
        <f>SUM((B14+1))</f>
        <v>11/9/2014</v>
      </c>
      <c t="str" s="10" r="C15">
        <f t="shared" si="1"/>
        <v>5:00</v>
      </c>
      <c s="11" r="D15">
        <v>0.375</v>
      </c>
      <c s="11" r="E15">
        <v>0.583333333333333</v>
      </c>
      <c t="s" s="11" r="F15">
        <v>138</v>
      </c>
      <c t="s" s="23" r="G15">
        <v>139</v>
      </c>
      <c s="14" r="H15"/>
      <c s="14" r="I15"/>
      <c s="2" r="J15"/>
      <c s="38" r="K15"/>
      <c s="47" r="L15"/>
      <c s="47" r="M15"/>
      <c s="58" r="N15"/>
      <c s="48" r="O15"/>
      <c s="48" r="P15"/>
      <c s="48" r="Q15"/>
      <c s="48" r="R15"/>
      <c s="48" r="S15"/>
      <c s="48" r="T15"/>
      <c s="58" r="U15"/>
      <c s="58" r="V15"/>
      <c s="58" r="W15"/>
      <c s="58" r="X15"/>
      <c s="65" r="Y15"/>
      <c s="6" r="Z15"/>
      <c s="66" r="AA15"/>
      <c s="67" r="AB15"/>
      <c s="16" r="AC15"/>
      <c s="16" r="AD15"/>
      <c s="16" r="AE15"/>
      <c s="16" r="AF15"/>
      <c s="16" r="AG15"/>
      <c s="16" r="AH15"/>
      <c s="16" r="AI15"/>
      <c s="16" r="AJ15"/>
      <c s="16" r="AK15"/>
      <c s="16" r="AL15"/>
      <c s="16" r="AM15"/>
      <c s="16" r="AN15"/>
      <c s="16" r="AO15"/>
      <c s="16" r="AP15"/>
      <c s="16" r="AQ15"/>
      <c s="16" r="AR15"/>
      <c s="16" r="AS15"/>
      <c s="16" r="AT15"/>
      <c s="16" r="AU15"/>
      <c s="16" r="AV15"/>
      <c s="16" r="AW15"/>
      <c s="16" r="AX15"/>
      <c s="16" r="AY15"/>
      <c s="16" r="AZ15"/>
      <c s="16" r="BA15"/>
      <c s="16" r="BB15"/>
      <c s="16" r="BC15"/>
    </row>
    <row customHeight="1" r="16" ht="15.75">
      <c s="19" r="A16">
        <v>15.0</v>
      </c>
      <c t="str" s="20" r="B16">
        <f>SUM((B15+6))</f>
        <v>11/15/2014</v>
      </c>
      <c t="str" s="21" r="C16">
        <f t="shared" si="1"/>
        <v>5:00</v>
      </c>
      <c s="22" r="D16">
        <v>0.375</v>
      </c>
      <c s="22" r="E16">
        <v>0.583333333333333</v>
      </c>
      <c t="s" s="22" r="F16">
        <v>140</v>
      </c>
      <c t="s" s="23" r="G16">
        <v>141</v>
      </c>
      <c s="24" r="H16"/>
      <c s="24" r="I16">
        <v>8.0</v>
      </c>
      <c s="2" r="J16"/>
      <c s="38" r="K16"/>
      <c s="47" r="L16"/>
      <c s="47" r="M16"/>
      <c s="58" r="N16"/>
      <c s="48" r="O16"/>
      <c s="48" r="P16"/>
      <c s="48" r="Q16"/>
      <c s="48" r="R16"/>
      <c s="48" r="S16"/>
      <c s="48" r="T16"/>
      <c s="58" r="U16"/>
      <c s="58" r="V16"/>
      <c s="58" r="W16"/>
      <c s="58" r="X16"/>
      <c s="65" r="Y16"/>
      <c s="6" r="Z16"/>
      <c s="68" r="AA16"/>
      <c s="69" r="AB16"/>
      <c s="16" r="AC16"/>
      <c s="16" r="AD16"/>
      <c s="16" r="AE16"/>
      <c s="16" r="AF16"/>
      <c s="16" r="AG16"/>
      <c s="16" r="AH16"/>
      <c s="16" r="AI16"/>
      <c s="16" r="AJ16"/>
      <c s="16" r="AK16"/>
      <c s="16" r="AL16"/>
      <c s="16" r="AM16"/>
      <c s="16" r="AN16"/>
      <c s="16" r="AO16"/>
      <c s="16" r="AP16"/>
      <c s="16" r="AQ16"/>
      <c s="16" r="AR16"/>
      <c s="16" r="AS16"/>
      <c s="16" r="AT16"/>
      <c s="16" r="AU16"/>
      <c s="16" r="AV16"/>
      <c s="16" r="AW16"/>
      <c s="16" r="AX16"/>
      <c s="16" r="AY16"/>
      <c s="16" r="AZ16"/>
      <c s="16" r="BA16"/>
      <c s="16" r="BB16"/>
      <c s="16" r="BC16"/>
    </row>
    <row customHeight="1" r="17" ht="15.75">
      <c s="19" r="A17">
        <v>16.0</v>
      </c>
      <c t="str" s="20" r="B17">
        <f>SUM((B16+14))</f>
        <v>11/29/2014</v>
      </c>
      <c t="str" s="21" r="C17">
        <f t="shared" si="1"/>
        <v>5:00</v>
      </c>
      <c s="22" r="D17">
        <v>0.375</v>
      </c>
      <c s="22" r="E17">
        <v>0.583333333333333</v>
      </c>
      <c t="s" s="22" r="F17">
        <v>142</v>
      </c>
      <c t="s" s="12" r="G17">
        <v>143</v>
      </c>
      <c t="s" s="31" r="H17">
        <v>144</v>
      </c>
      <c s="24" r="I17">
        <v>9.0</v>
      </c>
      <c s="2" r="J17"/>
      <c s="38" r="K17"/>
      <c s="47" r="L17"/>
      <c s="47" r="M17"/>
      <c s="58" r="N17"/>
      <c s="48" r="O17"/>
      <c s="48" r="P17"/>
      <c s="48" r="Q17"/>
      <c s="48" r="R17"/>
      <c s="48" r="S17"/>
      <c s="48" r="T17"/>
      <c s="58" r="U17"/>
      <c s="58" r="V17"/>
      <c s="58" r="W17"/>
      <c s="58" r="X17"/>
      <c s="65" r="Y17"/>
      <c s="6" r="Z17"/>
      <c s="66" r="AA17"/>
      <c s="67" r="AB17"/>
      <c s="16" r="AC17"/>
      <c s="16" r="AD17"/>
      <c s="16" r="AE17"/>
      <c s="16" r="AF17"/>
      <c s="16" r="AG17"/>
      <c s="16" r="AH17"/>
      <c s="16" r="AI17"/>
      <c s="16" r="AJ17"/>
      <c s="16" r="AK17"/>
      <c s="16" r="AL17"/>
      <c s="16" r="AM17"/>
      <c s="16" r="AN17"/>
      <c s="16" r="AO17"/>
      <c s="16" r="AP17"/>
      <c s="16" r="AQ17"/>
      <c s="16" r="AR17"/>
      <c s="16" r="AS17"/>
      <c s="16" r="AT17"/>
      <c s="16" r="AU17"/>
      <c s="16" r="AV17"/>
      <c s="16" r="AW17"/>
      <c s="16" r="AX17"/>
      <c s="16" r="AY17"/>
      <c s="16" r="AZ17"/>
      <c s="16" r="BA17"/>
      <c s="16" r="BB17"/>
      <c s="16" r="BC17"/>
    </row>
    <row customHeight="1" r="18" ht="15.75">
      <c s="19" r="A18">
        <v>17.0</v>
      </c>
      <c t="str" s="20" r="B18">
        <f>SUM((B17+22))</f>
        <v>12/21/2014</v>
      </c>
      <c t="str" s="21" r="C18">
        <f t="shared" si="1"/>
        <v>6:00</v>
      </c>
      <c s="22" r="D18">
        <v>0.375</v>
      </c>
      <c s="22" r="E18">
        <v>0.625</v>
      </c>
      <c t="s" s="22" r="F18">
        <v>145</v>
      </c>
      <c t="s" s="46" r="G18">
        <v>146</v>
      </c>
      <c s="24" r="H18"/>
      <c s="24" r="I18">
        <v>10.0</v>
      </c>
      <c s="2" r="J18"/>
      <c s="38" r="K18"/>
      <c s="47" r="L18"/>
      <c s="47" r="M18"/>
      <c s="58" r="N18"/>
      <c s="48" r="O18"/>
      <c s="48" r="P18"/>
      <c s="48" r="Q18"/>
      <c s="48" r="R18"/>
      <c s="48" r="S18"/>
      <c s="48" r="T18"/>
      <c s="58" r="U18"/>
      <c s="58" r="V18"/>
      <c s="58" r="W18"/>
      <c s="58" r="X18"/>
      <c s="65" r="Y18"/>
      <c s="6" r="Z18"/>
      <c s="68" r="AA18"/>
      <c s="69" r="AB18"/>
      <c s="16" r="AC18"/>
      <c s="16" r="AD18"/>
      <c s="16" r="AE18"/>
      <c s="16" r="AF18"/>
      <c s="16" r="AG18"/>
      <c s="16" r="AH18"/>
      <c s="16" r="AI18"/>
      <c s="16" r="AJ18"/>
      <c s="16" r="AK18"/>
      <c s="16" r="AL18"/>
      <c s="16" r="AM18"/>
      <c s="16" r="AN18"/>
      <c s="16" r="AO18"/>
      <c s="16" r="AP18"/>
      <c s="16" r="AQ18"/>
      <c s="16" r="AR18"/>
      <c s="16" r="AS18"/>
      <c s="16" r="AT18"/>
      <c s="16" r="AU18"/>
      <c s="16" r="AV18"/>
      <c s="16" r="AW18"/>
      <c s="16" r="AX18"/>
      <c s="16" r="AY18"/>
      <c s="16" r="AZ18"/>
      <c s="16" r="BA18"/>
      <c s="16" r="BB18"/>
      <c s="16" r="BC18"/>
    </row>
    <row customHeight="1" r="19" ht="15.75">
      <c s="19" r="A19">
        <v>18.0</v>
      </c>
      <c t="str" s="20" r="B19">
        <f>SUM((B18+27))</f>
        <v>1/17/2015</v>
      </c>
      <c t="str" s="21" r="C19">
        <f t="shared" si="1"/>
        <v>6:00</v>
      </c>
      <c s="22" r="D19">
        <v>0.375</v>
      </c>
      <c s="22" r="E19">
        <v>0.625</v>
      </c>
      <c t="s" s="22" r="F19">
        <v>147</v>
      </c>
      <c t="s" s="55" r="G19">
        <v>148</v>
      </c>
      <c s="24" r="H19"/>
      <c s="24" r="I19">
        <v>11.0</v>
      </c>
      <c s="2" r="J19"/>
      <c s="38" r="K19"/>
      <c s="47" r="L19"/>
      <c s="47" r="M19"/>
      <c s="58" r="N19"/>
      <c s="48" r="O19"/>
      <c s="48" r="P19"/>
      <c s="48" r="Q19"/>
      <c s="48" r="R19"/>
      <c s="48" r="S19"/>
      <c s="48" r="T19"/>
      <c s="58" r="U19"/>
      <c s="58" r="V19"/>
      <c s="58" r="W19"/>
      <c s="58" r="X19"/>
      <c s="65" r="Y19"/>
      <c s="6" r="Z19"/>
      <c s="66" r="AA19"/>
      <c s="67" r="AB19"/>
      <c s="16" r="AC19"/>
      <c s="16" r="AD19"/>
      <c s="16" r="AE19"/>
      <c s="16" r="AF19"/>
      <c s="16" r="AG19"/>
      <c s="16" r="AH19"/>
      <c s="16" r="AI19"/>
      <c s="16" r="AJ19"/>
      <c s="16" r="AK19"/>
      <c s="16" r="AL19"/>
      <c s="16" r="AM19"/>
      <c s="16" r="AN19"/>
      <c s="16" r="AO19"/>
      <c s="16" r="AP19"/>
      <c s="16" r="AQ19"/>
      <c s="16" r="AR19"/>
      <c s="16" r="AS19"/>
      <c s="16" r="AT19"/>
      <c s="16" r="AU19"/>
      <c s="16" r="AV19"/>
      <c s="16" r="AW19"/>
      <c s="16" r="AX19"/>
      <c s="16" r="AY19"/>
      <c s="16" r="AZ19"/>
      <c s="16" r="BA19"/>
      <c s="16" r="BB19"/>
      <c s="16" r="BC19"/>
    </row>
    <row customHeight="1" r="20" ht="15.75">
      <c s="19" r="A20">
        <v>19.0</v>
      </c>
      <c t="str" s="20" r="B20">
        <f ref="B20:B22" t="shared" si="2">SUM((B19+21))</f>
        <v>2/7/2015</v>
      </c>
      <c t="str" s="21" r="C20">
        <f t="shared" si="1"/>
        <v>6:00</v>
      </c>
      <c s="22" r="D20">
        <v>0.375</v>
      </c>
      <c s="22" r="E20">
        <v>0.625</v>
      </c>
      <c t="s" s="22" r="F20">
        <v>149</v>
      </c>
      <c t="s" s="55" r="G20">
        <v>150</v>
      </c>
      <c t="s" s="24" r="H20">
        <v>151</v>
      </c>
      <c s="24" r="I20">
        <v>12.0</v>
      </c>
      <c s="2" r="J20"/>
      <c s="38" r="K20"/>
      <c s="47" r="L20"/>
      <c s="47" r="M20"/>
      <c s="58" r="N20"/>
      <c s="48" r="O20"/>
      <c s="48" r="P20"/>
      <c s="70" r="Q20"/>
      <c s="48" r="R20"/>
      <c s="48" r="S20"/>
      <c s="48" r="T20"/>
      <c s="58" r="U20"/>
      <c s="58" r="V20"/>
      <c s="58" r="W20"/>
      <c s="58" r="X20"/>
      <c s="65" r="Y20"/>
      <c s="6" r="Z20"/>
      <c s="68" r="AA20"/>
      <c s="69" r="AB20"/>
      <c s="16" r="AC20"/>
      <c s="16" r="AD20"/>
      <c s="16" r="AE20"/>
      <c s="16" r="AF20"/>
      <c s="16" r="AG20"/>
      <c s="16" r="AH20"/>
      <c s="16" r="AI20"/>
      <c s="16" r="AJ20"/>
      <c s="16" r="AK20"/>
      <c s="16" r="AL20"/>
      <c s="16" r="AM20"/>
      <c s="16" r="AN20"/>
      <c s="16" r="AO20"/>
      <c s="16" r="AP20"/>
      <c s="16" r="AQ20"/>
      <c s="16" r="AR20"/>
      <c s="16" r="AS20"/>
      <c s="16" r="AT20"/>
      <c s="16" r="AU20"/>
      <c s="16" r="AV20"/>
      <c s="16" r="AW20"/>
      <c s="16" r="AX20"/>
      <c s="16" r="AY20"/>
      <c s="16" r="AZ20"/>
      <c s="16" r="BA20"/>
      <c s="16" r="BB20"/>
      <c s="16" r="BC20"/>
    </row>
    <row customHeight="1" r="21" ht="15.75">
      <c s="19" r="A21">
        <v>20.0</v>
      </c>
      <c t="str" s="20" r="B21">
        <f t="shared" si="2"/>
        <v>2/28/2015</v>
      </c>
      <c t="str" s="21" r="C21">
        <f t="shared" si="1"/>
        <v>6:00</v>
      </c>
      <c s="22" r="D21">
        <v>0.375</v>
      </c>
      <c s="22" r="E21">
        <v>0.625</v>
      </c>
      <c t="s" s="22" r="F21">
        <v>152</v>
      </c>
      <c t="s" s="55" r="G21">
        <v>153</v>
      </c>
      <c s="24" r="H21"/>
      <c s="24" r="I21">
        <v>13.0</v>
      </c>
      <c s="2" r="J21"/>
      <c s="4" r="K21"/>
      <c s="71" r="L21"/>
      <c s="71" r="M21"/>
      <c s="71" r="N21"/>
      <c s="71" r="O21"/>
      <c s="72" r="P21"/>
      <c s="72" r="Q21"/>
      <c s="72" r="R21"/>
      <c s="72" r="S21"/>
      <c s="72" r="T21"/>
      <c s="72" r="U21"/>
      <c s="72" r="V21"/>
      <c s="72" r="W21"/>
      <c s="73" r="X21"/>
      <c s="6" r="Y21"/>
      <c s="74" r="Z21"/>
      <c s="75" r="AA21"/>
      <c s="72" r="AB21"/>
      <c s="76" r="AC21"/>
      <c s="76" r="AD21"/>
      <c s="76" r="AE21"/>
      <c s="76" r="AF21"/>
      <c s="76" r="AG21"/>
      <c s="76" r="AH21"/>
      <c s="76" r="AI21"/>
      <c s="76" r="AJ21"/>
      <c s="76" r="AK21"/>
      <c s="76" r="AL21"/>
      <c s="76" r="AM21"/>
      <c s="76" r="AN21"/>
      <c s="76" r="AO21"/>
      <c s="76" r="AP21"/>
      <c s="76" r="AQ21"/>
      <c s="76" r="AR21"/>
      <c s="76" r="AS21"/>
      <c s="76" r="AT21"/>
      <c s="76" r="AU21"/>
      <c s="76" r="AV21"/>
      <c s="76" r="AW21"/>
      <c s="76" r="AX21"/>
      <c s="76" r="AY21"/>
      <c s="76" r="AZ21"/>
      <c s="76" r="BA21"/>
      <c s="76" r="BB21"/>
      <c s="76" r="BC21"/>
    </row>
    <row customHeight="1" r="22" ht="15.75">
      <c s="19" r="A22">
        <v>21.0</v>
      </c>
      <c t="str" s="20" r="B22">
        <f t="shared" si="2"/>
        <v>3/21/2015</v>
      </c>
      <c t="str" s="21" r="C22">
        <f t="shared" si="1"/>
        <v>6:00</v>
      </c>
      <c s="22" r="D22">
        <v>0.375</v>
      </c>
      <c s="22" r="E22">
        <v>0.625</v>
      </c>
      <c t="s" s="22" r="F22">
        <v>154</v>
      </c>
      <c t="s" s="55" r="G22">
        <v>155</v>
      </c>
      <c t="s" s="24" r="H22">
        <v>156</v>
      </c>
      <c s="24" r="I22">
        <v>14.0</v>
      </c>
      <c s="2" r="J22"/>
      <c s="3" r="K22"/>
      <c t="s" s="1" r="L22">
        <v>157</v>
      </c>
      <c t="s" s="1" r="M22">
        <v>158</v>
      </c>
      <c t="s" s="1" r="N22">
        <v>159</v>
      </c>
      <c t="s" s="1" r="O22">
        <v>160</v>
      </c>
      <c s="2" r="P22"/>
      <c s="4" r="Q22"/>
      <c s="4" r="R22"/>
      <c s="4" r="S22"/>
      <c s="4" r="T22"/>
      <c s="4" r="U22"/>
      <c s="4" r="V22"/>
      <c s="4" r="W22"/>
      <c s="5" r="X22"/>
      <c s="6" r="Y22"/>
      <c s="6" r="Z22"/>
      <c s="7" r="AA22"/>
      <c s="4" r="AB22"/>
      <c s="4" r="AC22"/>
      <c s="4" r="AD22"/>
      <c s="4" r="AE22"/>
      <c s="4" r="AF22"/>
      <c s="4" r="AG22"/>
      <c s="4" r="AH22"/>
      <c s="4" r="AI22"/>
      <c s="4" r="AJ22"/>
      <c s="4" r="AK22"/>
      <c s="4" r="AL22"/>
      <c s="4" r="AM22"/>
      <c s="4" r="AN22"/>
      <c s="4" r="AO22"/>
      <c s="4" r="AP22"/>
      <c s="4" r="AQ22"/>
      <c s="4" r="AR22"/>
      <c s="4" r="AS22"/>
      <c s="4" r="AT22"/>
      <c s="4" r="AU22"/>
      <c s="4" r="AV22"/>
      <c s="4" r="AW22"/>
      <c s="4" r="AX22"/>
      <c s="4" r="AY22"/>
      <c s="4" r="AZ22"/>
      <c s="4" r="BA22"/>
      <c s="4" r="BB22"/>
      <c s="4" r="BC22"/>
    </row>
    <row customHeight="1" r="23" ht="15.75">
      <c s="19" r="A23">
        <v>22.0</v>
      </c>
      <c t="str" s="20" r="B23">
        <f ref="B23:B24" t="shared" si="3">SUM((B22+14))</f>
        <v>4/4/2015</v>
      </c>
      <c t="str" s="21" r="C23">
        <f t="shared" si="1"/>
        <v>6:00</v>
      </c>
      <c s="22" r="D23">
        <v>0.375</v>
      </c>
      <c s="22" r="E23">
        <v>0.625</v>
      </c>
      <c t="s" s="22" r="F23">
        <v>161</v>
      </c>
      <c t="s" s="55" r="G23">
        <v>162</v>
      </c>
      <c s="24" r="H23"/>
      <c s="24" r="I23">
        <v>15.0</v>
      </c>
      <c s="2" r="J23"/>
      <c s="3" r="K23"/>
      <c t="s" s="77" r="L23">
        <v>163</v>
      </c>
      <c t="s" s="77" r="M23">
        <v>164</v>
      </c>
      <c t="s" s="78" r="N23">
        <v>165</v>
      </c>
      <c s="78" r="O23">
        <v>4.0</v>
      </c>
      <c s="2" r="P23"/>
      <c s="4" r="Q23"/>
      <c s="4" r="R23"/>
      <c s="4" r="S23"/>
      <c s="4" r="T23"/>
      <c s="4" r="U23"/>
      <c s="4" r="V23"/>
      <c s="4" r="W23"/>
      <c s="5" r="X23"/>
      <c s="6" r="Y23"/>
      <c s="6" r="Z23"/>
      <c s="7" r="AA23"/>
      <c s="4" r="AB23"/>
      <c s="4" r="AC23"/>
      <c s="4" r="AD23"/>
      <c s="4" r="AE23"/>
      <c s="4" r="AF23"/>
      <c s="4" r="AG23"/>
      <c s="4" r="AH23"/>
      <c s="4" r="AI23"/>
      <c s="4" r="AJ23"/>
      <c s="4" r="AK23"/>
      <c s="4" r="AL23"/>
      <c s="4" r="AM23"/>
      <c s="4" r="AN23"/>
      <c s="4" r="AO23"/>
      <c s="4" r="AP23"/>
      <c s="4" r="AQ23"/>
      <c s="4" r="AR23"/>
      <c s="4" r="AS23"/>
      <c s="4" r="AT23"/>
      <c s="4" r="AU23"/>
      <c s="4" r="AV23"/>
      <c s="4" r="AW23"/>
      <c s="4" r="AX23"/>
      <c s="4" r="AY23"/>
      <c s="4" r="AZ23"/>
      <c s="4" r="BA23"/>
      <c s="4" r="BB23"/>
      <c s="4" r="BC23"/>
    </row>
    <row customHeight="1" r="24" ht="15.0">
      <c s="19" r="A24">
        <v>23.0</v>
      </c>
      <c t="str" s="20" r="B24">
        <f t="shared" si="3"/>
        <v>4/18/2015</v>
      </c>
      <c t="str" s="21" r="C24">
        <f t="shared" si="1"/>
        <v>6:00</v>
      </c>
      <c s="22" r="D24">
        <v>0.375</v>
      </c>
      <c s="22" r="E24">
        <v>0.625</v>
      </c>
      <c t="s" s="22" r="F24">
        <v>166</v>
      </c>
      <c t="s" s="23" r="G24">
        <v>167</v>
      </c>
      <c s="24" r="H24"/>
      <c s="24" r="I24">
        <v>16.0</v>
      </c>
      <c s="2" r="J24"/>
      <c s="3" r="K24"/>
      <c s="16" r="L24"/>
      <c s="79" r="M24"/>
      <c s="80" r="N24"/>
      <c s="80" r="O24"/>
      <c s="2" r="P24"/>
      <c s="4" r="Q24"/>
      <c s="4" r="R24"/>
      <c s="4" r="S24"/>
      <c s="4" r="T24"/>
      <c s="4" r="U24"/>
      <c s="4" r="V24"/>
      <c s="4" r="W24"/>
      <c s="5" r="X24"/>
      <c s="6" r="Y24"/>
      <c s="6" r="Z24"/>
      <c s="7" r="AA24"/>
      <c s="4" r="AB24"/>
      <c s="4" r="AC24"/>
      <c s="4" r="AD24"/>
      <c s="4" r="AE24"/>
      <c s="4" r="AF24"/>
      <c s="4" r="AG24"/>
      <c s="4" r="AH24"/>
      <c s="4" r="AI24"/>
      <c s="4" r="AJ24"/>
      <c s="4" r="AK24"/>
      <c s="4" r="AL24"/>
      <c s="4" r="AM24"/>
      <c s="4" r="AN24"/>
      <c s="4" r="AO24"/>
      <c s="4" r="AP24"/>
      <c s="4" r="AQ24"/>
      <c s="4" r="AR24"/>
      <c s="4" r="AS24"/>
      <c s="4" r="AT24"/>
      <c s="4" r="AU24"/>
      <c s="4" r="AV24"/>
      <c s="4" r="AW24"/>
      <c s="4" r="AX24"/>
      <c s="4" r="AY24"/>
      <c s="4" r="AZ24"/>
      <c s="4" r="BA24"/>
      <c s="4" r="BB24"/>
      <c s="4" r="BC24"/>
    </row>
    <row customHeight="1" r="25" ht="15.75">
      <c s="19" r="A25">
        <v>24.0</v>
      </c>
      <c t="str" s="20" r="B25">
        <f>SUM((B24+21))</f>
        <v>5/9/2015</v>
      </c>
      <c t="str" s="21" r="C25">
        <f t="shared" si="1"/>
        <v>6:00</v>
      </c>
      <c s="22" r="D25">
        <v>0.375</v>
      </c>
      <c s="22" r="E25">
        <v>0.625</v>
      </c>
      <c t="s" s="22" r="F25">
        <v>168</v>
      </c>
      <c t="s" s="23" r="G25">
        <v>169</v>
      </c>
      <c t="s" s="81" r="H25">
        <v>170</v>
      </c>
      <c s="24" r="I25">
        <v>17.0</v>
      </c>
      <c s="2" r="J25"/>
      <c s="4" r="K25"/>
      <c t="s" s="82" r="L25">
        <v>171</v>
      </c>
      <c t="s" s="82" r="M25">
        <v>172</v>
      </c>
      <c s="76" r="N25"/>
      <c s="76" r="O25"/>
      <c s="4" r="P25"/>
      <c s="4" r="Q25"/>
      <c s="4" r="R25"/>
      <c s="4" r="S25"/>
      <c s="4" r="T25"/>
      <c s="4" r="U25"/>
      <c s="4" r="V25"/>
      <c s="4" r="W25"/>
      <c s="5" r="X25"/>
      <c s="6" r="Y25"/>
      <c s="6" r="Z25"/>
      <c s="7" r="AA25"/>
      <c s="4" r="AB25"/>
      <c s="4" r="AC25"/>
      <c s="4" r="AD25"/>
      <c s="4" r="AE25"/>
      <c s="4" r="AF25"/>
      <c s="4" r="AG25"/>
      <c s="4" r="AH25"/>
      <c s="4" r="AI25"/>
      <c s="4" r="AJ25"/>
      <c s="4" r="AK25"/>
      <c s="4" r="AL25"/>
      <c s="4" r="AM25"/>
      <c s="4" r="AN25"/>
      <c s="4" r="AO25"/>
      <c s="4" r="AP25"/>
      <c s="4" r="AQ25"/>
      <c s="4" r="AR25"/>
      <c s="4" r="AS25"/>
      <c s="4" r="AT25"/>
      <c s="4" r="AU25"/>
      <c s="4" r="AV25"/>
      <c s="4" r="AW25"/>
      <c s="4" r="AX25"/>
      <c s="4" r="AY25"/>
      <c s="4" r="AZ25"/>
      <c s="4" r="BA25"/>
      <c s="4" r="BB25"/>
      <c s="4" r="BC25"/>
    </row>
    <row customHeight="1" r="26" ht="15.75">
      <c s="19" r="A26">
        <v>25.0</v>
      </c>
      <c t="str" s="20" r="B26">
        <f>SUM((B25+7))</f>
        <v>5/16/2015</v>
      </c>
      <c t="str" s="21" r="C26">
        <f t="shared" si="1"/>
        <v>6:00</v>
      </c>
      <c s="22" r="D26">
        <v>0.375</v>
      </c>
      <c s="22" r="E26">
        <v>0.625</v>
      </c>
      <c t="s" s="22" r="F26">
        <v>173</v>
      </c>
      <c t="s" s="12" r="G26">
        <v>174</v>
      </c>
      <c t="s" s="31" r="H26">
        <v>175</v>
      </c>
      <c s="24" r="I26">
        <v>18.0</v>
      </c>
      <c s="2" r="J26"/>
      <c s="4" r="K26"/>
      <c s="27" r="L26"/>
      <c s="27" r="M26"/>
      <c s="27" r="N26"/>
      <c s="83" r="O26"/>
      <c s="4" r="P26"/>
      <c s="4" r="Q26"/>
      <c s="4" r="R26"/>
      <c s="4" r="S26"/>
      <c s="4" r="T26"/>
      <c s="4" r="U26"/>
      <c s="4" r="V26"/>
      <c s="4" r="W26"/>
      <c s="5" r="X26"/>
      <c s="6" r="Y26"/>
      <c s="6" r="Z26"/>
      <c s="7" r="AA26"/>
      <c s="4" r="AB26"/>
      <c s="4" r="AC26"/>
      <c s="4" r="AD26"/>
      <c s="4" r="AE26"/>
      <c s="4" r="AF26"/>
      <c s="4" r="AG26"/>
      <c s="4" r="AH26"/>
      <c s="4" r="AI26"/>
      <c s="4" r="AJ26"/>
      <c s="4" r="AK26"/>
      <c s="4" r="AL26"/>
      <c s="4" r="AM26"/>
      <c s="4" r="AN26"/>
      <c s="4" r="AO26"/>
      <c s="4" r="AP26"/>
      <c s="4" r="AQ26"/>
      <c s="4" r="AR26"/>
      <c s="4" r="AS26"/>
      <c s="4" r="AT26"/>
      <c s="4" r="AU26"/>
      <c s="4" r="AV26"/>
      <c s="4" r="AW26"/>
      <c s="4" r="AX26"/>
      <c s="4" r="AY26"/>
      <c s="4" r="AZ26"/>
      <c s="4" r="BA26"/>
      <c s="4" r="BB26"/>
      <c s="4" r="BC26"/>
    </row>
    <row customHeight="1" r="27" ht="15.75">
      <c s="19" r="A27"/>
      <c s="21" r="B27"/>
      <c s="21" r="C27"/>
      <c s="21" r="D27"/>
      <c s="21" r="E27"/>
      <c s="21" r="F27"/>
      <c s="84" r="G27"/>
      <c s="21" r="H27"/>
      <c s="21" r="I27"/>
      <c s="2" r="J27"/>
      <c s="3" r="K27"/>
      <c t="s" s="1" r="L27">
        <v>176</v>
      </c>
      <c t="s" s="1" r="M27">
        <v>177</v>
      </c>
      <c t="s" s="1" r="N27">
        <v>178</v>
      </c>
      <c t="s" s="1" r="O27">
        <v>179</v>
      </c>
      <c s="2" r="P27"/>
      <c s="4" r="Q27"/>
      <c s="4" r="R27"/>
      <c s="4" r="S27"/>
      <c s="4" r="T27"/>
      <c s="4" r="U27"/>
      <c s="4" r="V27"/>
      <c s="4" r="W27"/>
      <c s="5" r="X27"/>
      <c s="6" r="Y27"/>
      <c s="6" r="Z27"/>
      <c s="7" r="AA27"/>
      <c s="4" r="AB27"/>
      <c s="4" r="AC27"/>
      <c s="4" r="AD27"/>
      <c s="4" r="AE27"/>
      <c s="4" r="AF27"/>
      <c s="4" r="AG27"/>
      <c s="4" r="AH27"/>
      <c s="4" r="AI27"/>
      <c s="4" r="AJ27"/>
      <c s="4" r="AK27"/>
      <c s="4" r="AL27"/>
      <c s="4" r="AM27"/>
      <c s="4" r="AN27"/>
      <c s="4" r="AO27"/>
      <c s="4" r="AP27"/>
      <c s="4" r="AQ27"/>
      <c s="4" r="AR27"/>
      <c s="4" r="AS27"/>
      <c s="4" r="AT27"/>
      <c s="4" r="AU27"/>
      <c s="4" r="AV27"/>
      <c s="4" r="AW27"/>
      <c s="4" r="AX27"/>
      <c s="4" r="AY27"/>
      <c s="4" r="AZ27"/>
      <c s="4" r="BA27"/>
      <c s="4" r="BB27"/>
      <c s="4" r="BC27"/>
    </row>
    <row customHeight="1" r="28" ht="15.75">
      <c s="8" r="A28"/>
      <c s="21" r="B28"/>
      <c s="21" r="C28"/>
      <c s="21" r="D28"/>
      <c s="21" r="E28"/>
      <c s="21" r="F28"/>
      <c s="21" r="G28"/>
      <c s="21" r="H28"/>
      <c s="21" r="I28"/>
      <c s="2" r="J28"/>
      <c s="85" r="K28">
        <v>1.0</v>
      </c>
      <c t="s" s="16" r="L28">
        <v>180</v>
      </c>
      <c t="s" s="16" r="M28">
        <v>181</v>
      </c>
      <c s="16" r="N28">
        <v>1.0</v>
      </c>
      <c s="16" r="O28">
        <v>1.0</v>
      </c>
      <c s="2" r="P28"/>
      <c s="4" r="Q28"/>
      <c s="4" r="R28"/>
      <c s="4" r="S28"/>
      <c s="4" r="T28"/>
      <c s="4" r="U28"/>
      <c s="4" r="V28"/>
      <c s="4" r="W28"/>
      <c s="5" r="X28"/>
      <c s="6" r="Y28"/>
      <c s="6" r="Z28"/>
      <c s="7" r="AA28"/>
      <c s="4" r="AB28"/>
      <c s="4" r="AC28"/>
      <c s="4" r="AD28"/>
      <c s="4" r="AE28"/>
      <c s="4" r="AF28"/>
      <c s="4" r="AG28"/>
      <c s="4" r="AH28"/>
      <c s="4" r="AI28"/>
      <c s="4" r="AJ28"/>
      <c s="4" r="AK28"/>
      <c s="4" r="AL28"/>
      <c s="4" r="AM28"/>
      <c s="4" r="AN28"/>
      <c s="4" r="AO28"/>
      <c s="4" r="AP28"/>
      <c s="4" r="AQ28"/>
      <c s="4" r="AR28"/>
      <c s="4" r="AS28"/>
      <c s="4" r="AT28"/>
      <c s="4" r="AU28"/>
      <c s="4" r="AV28"/>
      <c s="4" r="AW28"/>
      <c s="4" r="AX28"/>
      <c s="4" r="AY28"/>
      <c s="4" r="AZ28"/>
      <c s="4" r="BA28"/>
      <c s="4" r="BB28"/>
      <c s="4" r="BC28"/>
    </row>
    <row customHeight="1" r="29" ht="15.75">
      <c s="86" r="A29"/>
      <c t="s" s="1" r="B29">
        <v>182</v>
      </c>
      <c t="s" s="1" r="C29">
        <v>183</v>
      </c>
      <c t="s" s="1" r="D29">
        <v>184</v>
      </c>
      <c t="s" s="1" r="E29">
        <v>185</v>
      </c>
      <c t="s" s="87" r="F29">
        <v>186</v>
      </c>
      <c s="88" r="G29"/>
      <c s="89" r="H29">
        <v>15.0</v>
      </c>
      <c s="76" r="I29"/>
      <c s="4" r="J29"/>
      <c s="85" r="K29">
        <v>2.0</v>
      </c>
      <c t="s" s="18" r="L29">
        <v>187</v>
      </c>
      <c t="s" s="18" r="M29">
        <v>188</v>
      </c>
      <c s="18" r="N29">
        <v>1.0</v>
      </c>
      <c s="18" r="O29">
        <v>1.0</v>
      </c>
      <c s="2" r="P29"/>
      <c s="4" r="Q29"/>
      <c s="4" r="R29"/>
      <c s="4" r="S29"/>
      <c s="4" r="T29"/>
      <c s="4" r="U29"/>
      <c s="4" r="V29"/>
      <c s="4" r="W29"/>
      <c s="5" r="X29"/>
      <c s="6" r="Y29"/>
      <c s="6" r="Z29"/>
      <c s="7" r="AA29"/>
      <c s="4" r="AB29"/>
      <c s="4" r="AC29"/>
      <c s="4" r="AD29"/>
      <c s="4" r="AE29"/>
      <c s="4" r="AF29"/>
      <c s="4" r="AG29"/>
      <c s="4" r="AH29"/>
      <c s="4" r="AI29"/>
      <c s="4" r="AJ29"/>
      <c s="4" r="AK29"/>
      <c s="4" r="AL29"/>
      <c s="4" r="AM29"/>
      <c s="4" r="AN29"/>
      <c s="4" r="AO29"/>
      <c s="4" r="AP29"/>
      <c s="4" r="AQ29"/>
      <c s="4" r="AR29"/>
      <c s="4" r="AS29"/>
      <c s="4" r="AT29"/>
      <c s="4" r="AU29"/>
      <c s="4" r="AV29"/>
      <c s="4" r="AW29"/>
      <c s="4" r="AX29"/>
      <c s="4" r="AY29"/>
      <c s="4" r="AZ29"/>
      <c s="4" r="BA29"/>
      <c s="4" r="BB29"/>
      <c s="4" r="BC29"/>
    </row>
    <row customHeight="1" r="30" ht="15.75">
      <c t="s" s="86" r="A30">
        <v>189</v>
      </c>
      <c s="16" r="B30">
        <v>10.0</v>
      </c>
      <c s="16" r="C30">
        <v>30.0</v>
      </c>
      <c s="16" r="D30">
        <v>50.0</v>
      </c>
      <c s="16" r="E30">
        <v>10.0</v>
      </c>
      <c t="s" s="90" r="F30">
        <v>190</v>
      </c>
      <c s="91" r="G30"/>
      <c t="str" s="92" r="H30">
        <f>SUM(A28)</f>
        <v>0</v>
      </c>
      <c s="4" r="I30"/>
      <c s="4" r="J30"/>
      <c s="85" r="K30">
        <v>3.0</v>
      </c>
      <c t="s" s="16" r="L30">
        <v>191</v>
      </c>
      <c t="s" s="16" r="M30">
        <v>192</v>
      </c>
      <c s="16" r="N30">
        <v>1.0</v>
      </c>
      <c s="16" r="O30">
        <v>1.0</v>
      </c>
      <c s="2" r="P30"/>
      <c s="4" r="Q30"/>
      <c s="4" r="R30"/>
      <c s="4" r="S30"/>
      <c s="4" r="T30"/>
      <c s="4" r="U30"/>
      <c s="4" r="V30"/>
      <c s="4" r="W30"/>
      <c s="5" r="X30"/>
      <c s="6" r="Y30"/>
      <c s="6" r="Z30"/>
      <c s="7" r="AA30"/>
      <c s="4" r="AB30"/>
      <c s="4" r="AC30"/>
      <c s="4" r="AD30"/>
      <c s="4" r="AE30"/>
      <c s="4" r="AF30"/>
      <c s="4" r="AG30"/>
      <c s="4" r="AH30"/>
      <c s="4" r="AI30"/>
      <c s="4" r="AJ30"/>
      <c s="4" r="AK30"/>
      <c s="4" r="AL30"/>
      <c s="4" r="AM30"/>
      <c s="4" r="AN30"/>
      <c s="4" r="AO30"/>
      <c s="4" r="AP30"/>
      <c s="4" r="AQ30"/>
      <c s="4" r="AR30"/>
      <c s="4" r="AS30"/>
      <c s="4" r="AT30"/>
      <c s="4" r="AU30"/>
      <c s="4" r="AV30"/>
      <c s="4" r="AW30"/>
      <c s="4" r="AX30"/>
      <c s="4" r="AY30"/>
      <c s="4" r="AZ30"/>
      <c s="4" r="BA30"/>
      <c s="4" r="BB30"/>
      <c s="4" r="BC30"/>
    </row>
    <row customHeight="1" r="31" ht="15.75">
      <c t="s" s="86" r="A31">
        <v>193</v>
      </c>
      <c s="16" r="B31">
        <v>1.0</v>
      </c>
      <c s="16" r="C31">
        <v>4.0</v>
      </c>
      <c s="16" r="D31">
        <v>8.0</v>
      </c>
      <c s="16" r="E31">
        <v>1.0</v>
      </c>
      <c t="s" s="90" r="F31">
        <v>194</v>
      </c>
      <c s="91" r="G31"/>
      <c t="str" s="93" r="H31">
        <f>SUM(C2:C28)</f>
        <v>140:00:00</v>
      </c>
      <c s="4" r="I31"/>
      <c s="4" r="J31"/>
      <c s="85" r="K31">
        <v>4.0</v>
      </c>
      <c t="s" s="18" r="L31">
        <v>195</v>
      </c>
      <c t="s" s="18" r="M31">
        <v>196</v>
      </c>
      <c s="18" r="N31">
        <v>1.0</v>
      </c>
      <c s="18" r="O31">
        <v>1.0</v>
      </c>
      <c s="2" r="P31"/>
      <c s="4" r="Q31"/>
      <c s="4" r="R31"/>
      <c s="4" r="S31"/>
      <c s="4" r="T31"/>
      <c s="4" r="U31"/>
      <c s="4" r="V31"/>
      <c s="4" r="W31"/>
      <c s="5" r="X31"/>
      <c s="6" r="Y31"/>
      <c s="6" r="Z31"/>
      <c s="7" r="AA31"/>
      <c s="4" r="AB31"/>
      <c s="4" r="AC31"/>
      <c s="4" r="AD31"/>
      <c s="4" r="AE31"/>
      <c s="4" r="AF31"/>
      <c s="4" r="AG31"/>
      <c s="4" r="AH31"/>
      <c s="4" r="AI31"/>
      <c s="4" r="AJ31"/>
      <c s="4" r="AK31"/>
      <c s="4" r="AL31"/>
      <c s="4" r="AM31"/>
      <c s="4" r="AN31"/>
      <c s="4" r="AO31"/>
      <c s="4" r="AP31"/>
      <c s="4" r="AQ31"/>
      <c s="4" r="AR31"/>
      <c s="4" r="AS31"/>
      <c s="4" r="AT31"/>
      <c s="4" r="AU31"/>
      <c s="4" r="AV31"/>
      <c s="4" r="AW31"/>
      <c s="4" r="AX31"/>
      <c s="4" r="AY31"/>
      <c s="4" r="AZ31"/>
      <c s="4" r="BA31"/>
      <c s="4" r="BB31"/>
      <c s="4" r="BC31"/>
    </row>
    <row customHeight="1" r="32" ht="15.75">
      <c t="s" s="86" r="A32">
        <v>197</v>
      </c>
      <c s="16" r="B32">
        <v>1.0</v>
      </c>
      <c s="16" r="C32">
        <v>2.0</v>
      </c>
      <c s="16" r="D32">
        <v>3.0</v>
      </c>
      <c s="16" r="E32">
        <v>1.0</v>
      </c>
      <c s="2" r="F32"/>
      <c s="94" r="G32"/>
      <c s="4" r="H32"/>
      <c s="4" r="I32"/>
      <c s="95" r="J32"/>
      <c s="85" r="K32">
        <v>5.0</v>
      </c>
      <c t="s" s="16" r="L32">
        <v>198</v>
      </c>
      <c t="s" s="16" r="M32">
        <v>199</v>
      </c>
      <c s="16" r="N32">
        <v>1.0</v>
      </c>
      <c s="16" r="O32">
        <v>1.0</v>
      </c>
      <c s="2" r="P32"/>
      <c s="4" r="Q32"/>
      <c s="4" r="R32"/>
      <c s="4" r="S32"/>
      <c s="4" r="T32"/>
      <c s="4" r="U32"/>
      <c s="4" r="V32"/>
      <c s="4" r="W32"/>
      <c s="5" r="X32"/>
      <c s="6" r="Y32"/>
      <c s="6" r="Z32"/>
      <c s="7" r="AA32"/>
      <c s="4" r="AB32"/>
      <c s="4" r="AC32"/>
      <c s="4" r="AD32"/>
      <c s="4" r="AE32"/>
      <c s="4" r="AF32"/>
      <c s="4" r="AG32"/>
      <c s="4" r="AH32"/>
      <c s="4" r="AI32"/>
      <c s="4" r="AJ32"/>
      <c s="4" r="AK32"/>
      <c s="4" r="AL32"/>
      <c s="4" r="AM32"/>
      <c s="4" r="AN32"/>
      <c s="4" r="AO32"/>
      <c s="4" r="AP32"/>
      <c s="4" r="AQ32"/>
      <c s="4" r="AR32"/>
      <c s="4" r="AS32"/>
      <c s="4" r="AT32"/>
      <c s="4" r="AU32"/>
      <c s="4" r="AV32"/>
      <c s="4" r="AW32"/>
      <c s="4" r="AX32"/>
      <c s="4" r="AY32"/>
      <c s="4" r="AZ32"/>
      <c s="4" r="BA32"/>
      <c s="4" r="BB32"/>
      <c s="4" r="BC32"/>
    </row>
    <row customHeight="1" r="33" ht="15.75">
      <c t="s" s="82" r="A33">
        <v>200</v>
      </c>
      <c s="76" r="B33"/>
      <c s="76" r="C33"/>
      <c s="76" r="D33"/>
      <c s="76" r="E33"/>
      <c s="4" r="F33"/>
      <c s="94" r="G33"/>
      <c s="4" r="H33"/>
      <c s="4" r="I33"/>
      <c s="95" r="J33"/>
      <c s="85" r="K33">
        <v>6.0</v>
      </c>
      <c t="s" s="18" r="L33">
        <v>201</v>
      </c>
      <c t="s" s="18" r="M33">
        <v>202</v>
      </c>
      <c s="18" r="N33">
        <v>1.0</v>
      </c>
      <c s="18" r="O33"/>
      <c s="2" r="P33"/>
      <c s="4" r="Q33"/>
      <c s="4" r="R33"/>
      <c s="4" r="S33"/>
      <c s="4" r="T33"/>
      <c s="4" r="U33"/>
      <c s="4" r="V33"/>
      <c s="4" r="W33"/>
      <c s="5" r="X33"/>
      <c s="6" r="Y33"/>
      <c s="6" r="Z33"/>
      <c s="7" r="AA33"/>
      <c s="4" r="AB33"/>
      <c s="4" r="AC33"/>
      <c s="4" r="AD33"/>
      <c s="4" r="AE33"/>
      <c s="4" r="AF33"/>
      <c s="4" r="AG33"/>
      <c s="4" r="AH33"/>
      <c s="4" r="AI33"/>
      <c s="4" r="AJ33"/>
      <c s="4" r="AK33"/>
      <c s="4" r="AL33"/>
      <c s="4" r="AM33"/>
      <c s="4" r="AN33"/>
      <c s="4" r="AO33"/>
      <c s="4" r="AP33"/>
      <c s="4" r="AQ33"/>
      <c s="4" r="AR33"/>
      <c s="4" r="AS33"/>
      <c s="4" r="AT33"/>
      <c s="4" r="AU33"/>
      <c s="4" r="AV33"/>
      <c s="4" r="AW33"/>
      <c s="4" r="AX33"/>
      <c s="4" r="AY33"/>
      <c s="4" r="AZ33"/>
      <c s="4" r="BA33"/>
      <c s="4" r="BB33"/>
      <c s="4" r="BC33"/>
    </row>
    <row customHeight="1" r="34" ht="15.75">
      <c t="s" s="96" r="A34">
        <v>203</v>
      </c>
      <c s="4" r="B34"/>
      <c s="4" r="C34"/>
      <c s="4" r="D34"/>
      <c s="4" r="E34"/>
      <c s="4" r="F34"/>
      <c s="97" r="G34"/>
      <c s="4" r="H34"/>
      <c s="4" r="I34"/>
      <c s="95" r="J34"/>
      <c s="85" r="K34">
        <v>7.0</v>
      </c>
      <c t="s" s="16" r="L34">
        <v>204</v>
      </c>
      <c t="s" s="16" r="M34">
        <v>205</v>
      </c>
      <c s="16" r="N34">
        <v>1.0</v>
      </c>
      <c s="16" r="O34">
        <v>1.0</v>
      </c>
      <c s="2" r="P34"/>
      <c s="4" r="Q34"/>
      <c s="4" r="R34"/>
      <c s="4" r="S34"/>
      <c s="4" r="T34"/>
      <c s="4" r="U34"/>
      <c s="4" r="V34"/>
      <c s="4" r="W34"/>
      <c s="5" r="X34"/>
      <c s="6" r="Y34"/>
      <c s="6" r="Z34"/>
      <c s="7" r="AA34"/>
      <c s="4" r="AB34"/>
      <c s="4" r="AC34"/>
      <c s="4" r="AD34"/>
      <c s="4" r="AE34"/>
      <c s="4" r="AF34"/>
      <c s="4" r="AG34"/>
      <c s="4" r="AH34"/>
      <c s="4" r="AI34"/>
      <c s="4" r="AJ34"/>
      <c s="4" r="AK34"/>
      <c s="4" r="AL34"/>
      <c s="4" r="AM34"/>
      <c s="4" r="AN34"/>
      <c s="4" r="AO34"/>
      <c s="4" r="AP34"/>
      <c s="4" r="AQ34"/>
      <c s="4" r="AR34"/>
      <c s="4" r="AS34"/>
      <c s="4" r="AT34"/>
      <c s="4" r="AU34"/>
      <c s="4" r="AV34"/>
      <c s="4" r="AW34"/>
      <c s="4" r="AX34"/>
      <c s="4" r="AY34"/>
      <c s="4" r="AZ34"/>
      <c s="4" r="BA34"/>
      <c s="4" r="BB34"/>
      <c s="4" r="BC34"/>
    </row>
    <row customHeight="1" r="35" ht="15.75">
      <c t="s" s="96" r="A35">
        <v>206</v>
      </c>
      <c s="4" r="B35"/>
      <c s="4" r="C35"/>
      <c s="4" r="D35"/>
      <c s="4" r="E35"/>
      <c s="4" r="F35"/>
      <c s="97" r="G35"/>
      <c s="4" r="H35"/>
      <c s="4" r="I35"/>
      <c s="95" r="J35"/>
      <c s="85" r="K35">
        <v>8.0</v>
      </c>
      <c t="s" s="18" r="L35">
        <v>207</v>
      </c>
      <c t="s" s="18" r="M35">
        <v>208</v>
      </c>
      <c s="18" r="N35"/>
      <c s="18" r="O35"/>
      <c s="2" r="P35"/>
      <c s="4" r="Q35"/>
      <c s="4" r="R35"/>
      <c s="4" r="S35"/>
      <c s="4" r="T35"/>
      <c s="4" r="U35"/>
      <c s="4" r="V35"/>
      <c s="4" r="W35"/>
      <c s="5" r="X35"/>
      <c s="6" r="Y35"/>
      <c s="6" r="Z35"/>
      <c s="7" r="AA35"/>
      <c s="4" r="AB35"/>
      <c s="4" r="AC35"/>
      <c s="4" r="AD35"/>
      <c s="4" r="AE35"/>
      <c s="4" r="AF35"/>
      <c s="4" r="AG35"/>
      <c s="4" r="AH35"/>
      <c s="4" r="AI35"/>
      <c s="4" r="AJ35"/>
      <c s="4" r="AK35"/>
      <c s="4" r="AL35"/>
      <c s="4" r="AM35"/>
      <c s="4" r="AN35"/>
      <c s="4" r="AO35"/>
      <c s="4" r="AP35"/>
      <c s="4" r="AQ35"/>
      <c s="4" r="AR35"/>
      <c s="4" r="AS35"/>
      <c s="4" r="AT35"/>
      <c s="4" r="AU35"/>
      <c s="4" r="AV35"/>
      <c s="4" r="AW35"/>
      <c s="4" r="AX35"/>
      <c s="4" r="AY35"/>
      <c s="4" r="AZ35"/>
      <c s="4" r="BA35"/>
      <c s="4" r="BB35"/>
      <c s="4" r="BC35"/>
    </row>
    <row customHeight="1" r="36" ht="15.75">
      <c t="s" s="96" r="A36">
        <v>209</v>
      </c>
      <c s="4" r="B36"/>
      <c s="4" r="C36"/>
      <c s="4" r="D36"/>
      <c s="4" r="E36"/>
      <c s="4" r="F36"/>
      <c s="97" r="G36"/>
      <c s="4" r="H36"/>
      <c s="4" r="I36"/>
      <c s="95" r="J36"/>
      <c s="85" r="K36">
        <v>9.0</v>
      </c>
      <c t="s" s="16" r="L36">
        <v>210</v>
      </c>
      <c t="s" s="16" r="M36">
        <v>211</v>
      </c>
      <c s="16" r="N36"/>
      <c s="16" r="O36">
        <v>1.0</v>
      </c>
      <c s="2" r="P36"/>
      <c s="4" r="Q36"/>
      <c s="4" r="R36"/>
      <c s="4" r="S36"/>
      <c s="4" r="T36"/>
      <c s="4" r="U36"/>
      <c s="4" r="V36"/>
      <c s="4" r="W36"/>
      <c s="5" r="X36"/>
      <c s="6" r="Y36"/>
      <c s="6" r="Z36"/>
      <c s="7" r="AA36"/>
      <c s="4" r="AB36"/>
      <c s="4" r="AC36"/>
      <c s="4" r="AD36"/>
      <c s="4" r="AE36"/>
      <c s="4" r="AF36"/>
      <c s="4" r="AG36"/>
      <c s="4" r="AH36"/>
      <c s="4" r="AI36"/>
      <c s="4" r="AJ36"/>
      <c s="4" r="AK36"/>
      <c s="4" r="AL36"/>
      <c s="4" r="AM36"/>
      <c s="4" r="AN36"/>
      <c s="4" r="AO36"/>
      <c s="4" r="AP36"/>
      <c s="4" r="AQ36"/>
      <c s="4" r="AR36"/>
      <c s="4" r="AS36"/>
      <c s="4" r="AT36"/>
      <c s="4" r="AU36"/>
      <c s="4" r="AV36"/>
      <c s="4" r="AW36"/>
      <c s="4" r="AX36"/>
      <c s="4" r="AY36"/>
      <c s="4" r="AZ36"/>
      <c s="4" r="BA36"/>
      <c s="4" r="BB36"/>
      <c s="4" r="BC36"/>
    </row>
    <row customHeight="1" r="37" ht="15.75">
      <c t="s" s="96" r="A37">
        <v>212</v>
      </c>
      <c s="4" r="B37"/>
      <c s="4" r="C37"/>
      <c s="4" r="D37"/>
      <c s="4" r="E37"/>
      <c s="4" r="F37"/>
      <c s="97" r="G37"/>
      <c s="4" r="H37"/>
      <c s="95" r="I37"/>
      <c s="95" r="J37"/>
      <c s="4" r="K37"/>
      <c s="76" r="L37"/>
      <c s="98" r="M37"/>
      <c t="str" s="16" r="N37">
        <f ref="N37:O37" t="shared" si="4">SUM(N28:N36)</f>
        <v>7</v>
      </c>
      <c t="str" s="16" r="O37">
        <f t="shared" si="4"/>
        <v>7</v>
      </c>
      <c s="2" r="P37"/>
      <c s="4" r="Q37"/>
      <c s="4" r="R37"/>
      <c s="4" r="S37"/>
      <c s="4" r="T37"/>
      <c s="4" r="U37"/>
      <c s="4" r="V37"/>
      <c s="4" r="W37"/>
      <c s="5" r="X37"/>
      <c s="6" r="Y37"/>
      <c s="6" r="Z37"/>
      <c s="7" r="AA37"/>
      <c s="4" r="AB37"/>
      <c s="4" r="AC37"/>
      <c s="4" r="AD37"/>
      <c s="4" r="AE37"/>
      <c s="4" r="AF37"/>
      <c s="4" r="AG37"/>
      <c s="4" r="AH37"/>
      <c s="4" r="AI37"/>
      <c s="4" r="AJ37"/>
      <c s="4" r="AK37"/>
      <c s="4" r="AL37"/>
      <c s="4" r="AM37"/>
      <c s="4" r="AN37"/>
      <c s="4" r="AO37"/>
      <c s="4" r="AP37"/>
      <c s="4" r="AQ37"/>
      <c s="4" r="AR37"/>
      <c s="4" r="AS37"/>
      <c s="4" r="AT37"/>
      <c s="4" r="AU37"/>
      <c s="4" r="AV37"/>
      <c s="4" r="AW37"/>
      <c s="4" r="AX37"/>
      <c s="4" r="AY37"/>
      <c s="4" r="AZ37"/>
      <c s="4" r="BA37"/>
      <c s="4" r="BB37"/>
      <c s="4" r="BC37"/>
    </row>
    <row customHeight="1" r="38" ht="15.75">
      <c t="s" s="96" r="A38">
        <v>213</v>
      </c>
      <c s="4" r="B38"/>
      <c s="4" r="C38"/>
      <c s="4" r="D38"/>
      <c s="4" r="E38"/>
      <c s="4" r="F38"/>
      <c s="97" r="G38"/>
      <c s="4" r="H38"/>
      <c s="4" r="I38"/>
      <c s="4" r="J38"/>
      <c s="4" r="K38"/>
      <c s="4" r="L38"/>
      <c s="4" r="M38"/>
      <c s="76" r="N38"/>
      <c s="76" r="O38"/>
      <c s="4" r="P38"/>
      <c s="4" r="Q38"/>
      <c s="4" r="R38"/>
      <c s="4" r="S38"/>
      <c s="4" r="T38"/>
      <c s="4" r="U38"/>
      <c s="4" r="V38"/>
      <c s="4" r="W38"/>
      <c s="5" r="X38"/>
      <c s="6" r="Y38"/>
      <c s="6" r="Z38"/>
      <c s="7" r="AA38"/>
      <c s="4" r="AB38"/>
      <c s="4" r="AC38"/>
      <c s="4" r="AD38"/>
      <c s="4" r="AE38"/>
      <c s="4" r="AF38"/>
      <c s="4" r="AG38"/>
      <c s="4" r="AH38"/>
      <c s="4" r="AI38"/>
      <c s="4" r="AJ38"/>
      <c s="4" r="AK38"/>
      <c s="4" r="AL38"/>
      <c s="4" r="AM38"/>
      <c s="4" r="AN38"/>
      <c s="4" r="AO38"/>
      <c s="4" r="AP38"/>
      <c s="4" r="AQ38"/>
      <c s="4" r="AR38"/>
      <c s="4" r="AS38"/>
      <c s="4" r="AT38"/>
      <c s="4" r="AU38"/>
      <c s="4" r="AV38"/>
      <c s="4" r="AW38"/>
      <c s="4" r="AX38"/>
      <c s="4" r="AY38"/>
      <c s="4" r="AZ38"/>
      <c s="4" r="BA38"/>
      <c s="4" r="BB38"/>
      <c s="4" r="BC38"/>
    </row>
    <row customHeight="1" r="39" ht="15.0">
      <c s="4" r="A39"/>
      <c s="4" r="B39"/>
      <c s="4" r="C39"/>
      <c s="4" r="D39"/>
      <c s="4" r="E39"/>
      <c s="4" r="F39"/>
      <c s="97" r="G39"/>
      <c s="4" r="H39"/>
      <c s="4" r="I39"/>
      <c s="4" r="J39"/>
      <c s="4" r="K39"/>
      <c s="27" r="L39"/>
      <c s="27" r="M39"/>
      <c s="4" r="N39"/>
      <c s="4" r="O39"/>
      <c s="4" r="P39"/>
      <c s="4" r="Q39"/>
      <c s="4" r="R39"/>
      <c s="4" r="S39"/>
      <c s="4" r="T39"/>
      <c s="4" r="U39"/>
      <c s="4" r="V39"/>
      <c s="4" r="W39"/>
      <c s="5" r="X39"/>
      <c s="6" r="Y39"/>
      <c s="6" r="Z39"/>
      <c s="7" r="AA39"/>
      <c s="4" r="AB39"/>
      <c s="4" r="AC39"/>
      <c s="4" r="AD39"/>
      <c s="4" r="AE39"/>
      <c s="4" r="AF39"/>
      <c s="4" r="AG39"/>
      <c s="4" r="AH39"/>
      <c s="4" r="AI39"/>
      <c s="4" r="AJ39"/>
      <c s="4" r="AK39"/>
      <c s="4" r="AL39"/>
      <c s="4" r="AM39"/>
      <c s="4" r="AN39"/>
      <c s="4" r="AO39"/>
      <c s="4" r="AP39"/>
      <c s="4" r="AQ39"/>
      <c s="4" r="AR39"/>
      <c s="4" r="AS39"/>
      <c s="4" r="AT39"/>
      <c s="4" r="AU39"/>
      <c s="4" r="AV39"/>
      <c s="4" r="AW39"/>
      <c s="4" r="AX39"/>
      <c s="4" r="AY39"/>
      <c s="4" r="AZ39"/>
      <c s="4" r="BA39"/>
      <c s="4" r="BB39"/>
      <c s="4" r="BC39"/>
    </row>
    <row customHeight="1" r="40" ht="15.75">
      <c s="4" r="A40"/>
      <c s="4" r="B40"/>
      <c s="4" r="C40"/>
      <c s="4" r="D40"/>
      <c s="4" r="E40"/>
      <c s="4" r="F40"/>
      <c s="97" r="G40"/>
      <c s="4" r="H40"/>
      <c s="4" r="I40"/>
      <c s="4" r="J40"/>
      <c s="3" r="K40"/>
      <c t="s" s="1" r="L40">
        <v>214</v>
      </c>
      <c t="s" s="1" r="M40">
        <v>215</v>
      </c>
      <c s="2" r="N40"/>
      <c s="4" r="O40"/>
      <c s="4" r="P40"/>
      <c s="4" r="Q40"/>
      <c s="4" r="R40"/>
      <c s="4" r="S40"/>
      <c s="4" r="T40"/>
      <c s="4" r="U40"/>
      <c s="4" r="V40"/>
      <c s="4" r="W40"/>
      <c s="5" r="X40"/>
      <c s="6" r="Y40"/>
      <c s="6" r="Z40"/>
      <c s="7" r="AA40"/>
      <c s="4" r="AB40"/>
      <c s="4" r="AC40"/>
      <c s="4" r="AD40"/>
      <c s="4" r="AE40"/>
      <c s="4" r="AF40"/>
      <c s="4" r="AG40"/>
      <c s="4" r="AH40"/>
      <c s="4" r="AI40"/>
      <c s="4" r="AJ40"/>
      <c s="4" r="AK40"/>
      <c s="4" r="AL40"/>
      <c s="4" r="AM40"/>
      <c s="4" r="AN40"/>
      <c s="4" r="AO40"/>
      <c s="4" r="AP40"/>
      <c s="4" r="AQ40"/>
      <c s="4" r="AR40"/>
      <c s="4" r="AS40"/>
      <c s="4" r="AT40"/>
      <c s="4" r="AU40"/>
      <c s="4" r="AV40"/>
      <c s="4" r="AW40"/>
      <c s="4" r="AX40"/>
      <c s="4" r="AY40"/>
      <c s="4" r="AZ40"/>
      <c s="4" r="BA40"/>
      <c s="4" r="BB40"/>
      <c s="4" r="BC40"/>
    </row>
    <row customHeight="1" r="41" ht="15.75">
      <c s="4" r="A41"/>
      <c s="4" r="B41"/>
      <c s="4" r="C41"/>
      <c s="4" r="D41"/>
      <c s="4" r="E41"/>
      <c s="4" r="F41"/>
      <c s="97" r="G41"/>
      <c s="4" r="H41"/>
      <c s="4" r="I41"/>
      <c s="4" r="J41"/>
      <c s="3" r="K41"/>
      <c t="s" s="16" r="L41">
        <v>216</v>
      </c>
      <c t="s" s="16" r="M41">
        <v>217</v>
      </c>
      <c s="2" r="N41"/>
      <c s="4" r="O41"/>
      <c s="4" r="P41"/>
      <c s="4" r="Q41"/>
      <c s="4" r="R41"/>
      <c s="4" r="S41"/>
      <c s="4" r="T41"/>
      <c s="4" r="U41"/>
      <c s="4" r="V41"/>
      <c s="4" r="W41"/>
      <c s="5" r="X41"/>
      <c s="6" r="Y41"/>
      <c s="6" r="Z41"/>
      <c s="7" r="AA41"/>
      <c s="4" r="AB41"/>
      <c s="4" r="AC41"/>
      <c s="4" r="AD41"/>
      <c s="4" r="AE41"/>
      <c s="4" r="AF41"/>
      <c s="4" r="AG41"/>
      <c s="4" r="AH41"/>
      <c s="4" r="AI41"/>
      <c s="4" r="AJ41"/>
      <c s="4" r="AK41"/>
      <c s="4" r="AL41"/>
      <c s="4" r="AM41"/>
      <c s="4" r="AN41"/>
      <c s="4" r="AO41"/>
      <c s="4" r="AP41"/>
      <c s="4" r="AQ41"/>
      <c s="4" r="AR41"/>
      <c s="4" r="AS41"/>
      <c s="4" r="AT41"/>
      <c s="4" r="AU41"/>
      <c s="4" r="AV41"/>
      <c s="4" r="AW41"/>
      <c s="4" r="AX41"/>
      <c s="4" r="AY41"/>
      <c s="4" r="AZ41"/>
      <c s="4" r="BA41"/>
      <c s="4" r="BB41"/>
      <c s="4" r="BC41"/>
    </row>
    <row customHeight="1" r="42" ht="15.75">
      <c s="4" r="A42"/>
      <c s="4" r="B42"/>
      <c s="4" r="C42"/>
      <c s="4" r="D42"/>
      <c s="4" r="E42"/>
      <c s="4" r="F42"/>
      <c s="97" r="G42"/>
      <c s="4" r="H42"/>
      <c s="4" r="I42"/>
      <c s="4" r="J42"/>
      <c s="3" r="K42"/>
      <c t="s" s="18" r="L42">
        <v>218</v>
      </c>
      <c t="s" s="18" r="M42">
        <v>219</v>
      </c>
      <c s="2" r="N42"/>
      <c s="4" r="O42"/>
      <c s="4" r="P42"/>
      <c s="4" r="Q42"/>
      <c s="4" r="R42"/>
      <c s="4" r="S42"/>
      <c s="4" r="T42"/>
      <c s="4" r="U42"/>
      <c s="4" r="V42"/>
      <c s="4" r="W42"/>
      <c s="5" r="X42"/>
      <c s="6" r="Y42"/>
      <c s="6" r="Z42"/>
      <c s="7" r="AA42"/>
      <c s="4" r="AB42"/>
      <c s="4" r="AC42"/>
      <c s="4" r="AD42"/>
      <c s="4" r="AE42"/>
      <c s="4" r="AF42"/>
      <c s="4" r="AG42"/>
      <c s="4" r="AH42"/>
      <c s="4" r="AI42"/>
      <c s="4" r="AJ42"/>
      <c s="4" r="AK42"/>
      <c s="4" r="AL42"/>
      <c s="4" r="AM42"/>
      <c s="4" r="AN42"/>
      <c s="4" r="AO42"/>
      <c s="4" r="AP42"/>
      <c s="4" r="AQ42"/>
      <c s="4" r="AR42"/>
      <c s="4" r="AS42"/>
      <c s="4" r="AT42"/>
      <c s="4" r="AU42"/>
      <c s="4" r="AV42"/>
      <c s="4" r="AW42"/>
      <c s="4" r="AX42"/>
      <c s="4" r="AY42"/>
      <c s="4" r="AZ42"/>
      <c s="4" r="BA42"/>
      <c s="4" r="BB42"/>
      <c s="4" r="BC42"/>
    </row>
    <row customHeight="1" r="43" ht="15.75">
      <c s="4" r="A43"/>
      <c s="99" r="B43"/>
      <c s="99" r="C43"/>
      <c s="4" r="D43"/>
      <c s="4" r="E43"/>
      <c s="4" r="F43"/>
      <c s="97" r="G43"/>
      <c s="4" r="H43"/>
      <c s="4" r="I43"/>
      <c s="4" r="J43"/>
      <c s="3" r="K43"/>
      <c t="s" s="16" r="L43">
        <v>220</v>
      </c>
      <c t="s" s="16" r="M43">
        <v>221</v>
      </c>
      <c s="2" r="N43"/>
      <c s="4" r="O43"/>
      <c s="4" r="P43"/>
      <c s="4" r="Q43"/>
      <c s="4" r="R43"/>
      <c s="4" r="S43"/>
      <c s="4" r="T43"/>
      <c s="4" r="U43"/>
      <c s="4" r="V43"/>
      <c s="4" r="W43"/>
      <c s="5" r="X43"/>
      <c s="6" r="Y43"/>
      <c s="6" r="Z43"/>
      <c s="7" r="AA43"/>
      <c s="4" r="AB43"/>
      <c s="4" r="AC43"/>
      <c s="4" r="AD43"/>
      <c s="4" r="AE43"/>
      <c s="4" r="AF43"/>
      <c s="4" r="AG43"/>
      <c s="4" r="AH43"/>
      <c s="4" r="AI43"/>
      <c s="4" r="AJ43"/>
      <c s="4" r="AK43"/>
      <c s="4" r="AL43"/>
      <c s="4" r="AM43"/>
      <c s="4" r="AN43"/>
      <c s="4" r="AO43"/>
      <c s="4" r="AP43"/>
      <c s="4" r="AQ43"/>
      <c s="4" r="AR43"/>
      <c s="4" r="AS43"/>
      <c s="4" r="AT43"/>
      <c s="4" r="AU43"/>
      <c s="4" r="AV43"/>
      <c s="4" r="AW43"/>
      <c s="4" r="AX43"/>
      <c s="4" r="AY43"/>
      <c s="4" r="AZ43"/>
      <c s="4" r="BA43"/>
      <c s="4" r="BB43"/>
      <c s="4" r="BC43"/>
    </row>
    <row customHeight="1" r="44" ht="15.75">
      <c s="4" r="A44"/>
      <c s="4" r="B44"/>
      <c s="4" r="C44"/>
      <c s="4" r="D44"/>
      <c s="4" r="E44"/>
      <c s="4" r="F44"/>
      <c s="97" r="G44"/>
      <c s="4" r="H44"/>
      <c s="4" r="I44"/>
      <c s="4" r="J44"/>
      <c s="3" r="K44"/>
      <c t="s" s="18" r="L44">
        <v>222</v>
      </c>
      <c t="s" s="18" r="M44">
        <v>223</v>
      </c>
      <c s="2" r="N44"/>
      <c s="4" r="O44"/>
      <c s="4" r="P44"/>
      <c s="4" r="Q44"/>
      <c s="4" r="R44"/>
      <c s="4" r="S44"/>
      <c s="4" r="T44"/>
      <c s="4" r="U44"/>
      <c s="4" r="V44"/>
      <c s="4" r="W44"/>
      <c s="5" r="X44"/>
      <c s="6" r="Y44"/>
      <c s="6" r="Z44"/>
      <c s="7" r="AA44"/>
      <c s="4" r="AB44"/>
      <c s="4" r="AC44"/>
      <c s="4" r="AD44"/>
      <c s="4" r="AE44"/>
      <c s="4" r="AF44"/>
      <c s="4" r="AG44"/>
      <c s="4" r="AH44"/>
      <c s="4" r="AI44"/>
      <c s="4" r="AJ44"/>
      <c s="4" r="AK44"/>
      <c s="4" r="AL44"/>
      <c s="4" r="AM44"/>
      <c s="4" r="AN44"/>
      <c s="4" r="AO44"/>
      <c s="4" r="AP44"/>
      <c s="4" r="AQ44"/>
      <c s="4" r="AR44"/>
      <c s="4" r="AS44"/>
      <c s="4" r="AT44"/>
      <c s="4" r="AU44"/>
      <c s="4" r="AV44"/>
      <c s="4" r="AW44"/>
      <c s="4" r="AX44"/>
      <c s="4" r="AY44"/>
      <c s="4" r="AZ44"/>
      <c s="4" r="BA44"/>
      <c s="4" r="BB44"/>
      <c s="4" r="BC44"/>
    </row>
    <row customHeight="1" r="45" ht="15.0">
      <c s="4" r="A45"/>
      <c s="4" r="B45"/>
      <c s="4" r="C45"/>
      <c s="4" r="D45"/>
      <c s="4" r="E45"/>
      <c s="4" r="F45"/>
      <c s="97" r="G45"/>
      <c s="4" r="H45"/>
      <c s="4" r="I45"/>
      <c s="4" r="J45"/>
      <c s="3" r="K45"/>
      <c t="s" s="16" r="L45">
        <v>224</v>
      </c>
      <c t="s" s="16" r="M45">
        <v>225</v>
      </c>
      <c s="2" r="N45"/>
      <c s="4" r="O45"/>
      <c s="4" r="P45"/>
      <c s="4" r="Q45"/>
      <c s="4" r="R45"/>
      <c s="4" r="S45"/>
      <c s="4" r="T45"/>
      <c s="4" r="U45"/>
      <c s="4" r="V45"/>
      <c s="4" r="W45"/>
      <c s="4" r="X45"/>
      <c s="100" r="Y45"/>
      <c s="100" r="Z45"/>
      <c s="4" r="AA45"/>
      <c s="4" r="AB45"/>
      <c s="4" r="AC45"/>
      <c s="4" r="AD45"/>
      <c s="4" r="AE45"/>
      <c s="4" r="AF45"/>
      <c s="4" r="AG45"/>
      <c s="4" r="AH45"/>
      <c s="4" r="AI45"/>
      <c s="4" r="AJ45"/>
      <c s="4" r="AK45"/>
      <c s="4" r="AL45"/>
      <c s="4" r="AM45"/>
      <c s="4" r="AN45"/>
      <c s="4" r="AO45"/>
      <c s="4" r="AP45"/>
      <c s="4" r="AQ45"/>
      <c s="4" r="AR45"/>
      <c s="4" r="AS45"/>
      <c s="4" r="AT45"/>
      <c s="4" r="AU45"/>
      <c s="4" r="AV45"/>
      <c s="4" r="AW45"/>
      <c s="4" r="AX45"/>
      <c s="4" r="AY45"/>
      <c s="4" r="AZ45"/>
      <c s="4" r="BA45"/>
      <c s="4" r="BB45"/>
      <c s="4" r="BC45"/>
    </row>
    <row customHeight="1" r="46" ht="15.0">
      <c s="4" r="A46"/>
      <c s="4" r="B46"/>
      <c s="4" r="C46"/>
      <c s="4" r="D46"/>
      <c s="4" r="E46"/>
      <c s="4" r="F46"/>
      <c s="97" r="G46"/>
      <c s="4" r="H46"/>
      <c s="4" r="I46"/>
      <c s="4" r="J46"/>
      <c s="3" r="K46"/>
      <c t="s" s="18" r="L46">
        <v>226</v>
      </c>
      <c t="s" s="18" r="M46">
        <v>227</v>
      </c>
      <c s="2" r="N46"/>
      <c s="4" r="O46"/>
      <c s="4" r="P46"/>
      <c s="4" r="Q46"/>
      <c s="4" r="R46"/>
      <c s="4" r="S46"/>
      <c s="4" r="T46"/>
      <c s="4" r="U46"/>
      <c s="4" r="V46"/>
      <c s="4" r="W46"/>
      <c s="4" r="X46"/>
      <c s="4" r="Y46"/>
      <c s="4" r="Z46"/>
      <c s="4" r="AA46"/>
      <c s="4" r="AB46"/>
      <c s="4" r="AC46"/>
      <c s="4" r="AD46"/>
      <c s="4" r="AE46"/>
      <c s="4" r="AF46"/>
      <c s="4" r="AG46"/>
      <c s="4" r="AH46"/>
      <c s="4" r="AI46"/>
      <c s="4" r="AJ46"/>
      <c s="4" r="AK46"/>
      <c s="4" r="AL46"/>
      <c s="4" r="AM46"/>
      <c s="4" r="AN46"/>
      <c s="4" r="AO46"/>
      <c s="4" r="AP46"/>
      <c s="4" r="AQ46"/>
      <c s="4" r="AR46"/>
      <c s="4" r="AS46"/>
      <c s="4" r="AT46"/>
      <c s="4" r="AU46"/>
      <c s="4" r="AV46"/>
      <c s="4" r="AW46"/>
      <c s="4" r="AX46"/>
      <c s="4" r="AY46"/>
      <c s="4" r="AZ46"/>
      <c s="4" r="BA46"/>
      <c s="4" r="BB46"/>
      <c s="4" r="BC46"/>
    </row>
    <row customHeight="1" r="47" ht="15.0">
      <c s="4" r="A47"/>
      <c s="4" r="B47"/>
      <c s="4" r="C47"/>
      <c s="4" r="D47"/>
      <c s="4" r="E47"/>
      <c s="4" r="F47"/>
      <c s="97" r="G47"/>
      <c s="4" r="H47"/>
      <c s="4" r="I47"/>
      <c s="4" r="J47"/>
      <c s="3" r="K47"/>
      <c t="s" s="16" r="L47">
        <v>228</v>
      </c>
      <c t="s" s="16" r="M47">
        <v>229</v>
      </c>
      <c s="2" r="N47"/>
      <c s="4" r="O47"/>
      <c s="4" r="P47"/>
      <c s="4" r="Q47"/>
      <c s="4" r="R47"/>
      <c s="4" r="S47"/>
      <c s="4" r="T47"/>
      <c s="4" r="U47"/>
      <c s="4" r="V47"/>
      <c s="4" r="W47"/>
      <c s="4" r="X47"/>
      <c s="4" r="Y47"/>
      <c s="4" r="Z47"/>
      <c s="4" r="AA47"/>
      <c s="4" r="AB47"/>
      <c s="4" r="AC47"/>
      <c s="4" r="AD47"/>
      <c s="4" r="AE47"/>
      <c s="4" r="AF47"/>
      <c s="4" r="AG47"/>
      <c s="4" r="AH47"/>
      <c s="4" r="AI47"/>
      <c s="4" r="AJ47"/>
      <c s="4" r="AK47"/>
      <c s="4" r="AL47"/>
      <c s="4" r="AM47"/>
      <c s="4" r="AN47"/>
      <c s="4" r="AO47"/>
      <c s="4" r="AP47"/>
      <c s="4" r="AQ47"/>
      <c s="4" r="AR47"/>
      <c s="4" r="AS47"/>
      <c s="4" r="AT47"/>
      <c s="4" r="AU47"/>
      <c s="4" r="AV47"/>
      <c s="4" r="AW47"/>
      <c s="4" r="AX47"/>
      <c s="4" r="AY47"/>
      <c s="4" r="AZ47"/>
      <c s="4" r="BA47"/>
      <c s="4" r="BB47"/>
      <c s="4" r="BC47"/>
    </row>
    <row customHeight="1" r="48" ht="15.0">
      <c s="4" r="A48"/>
      <c s="4" r="B48"/>
      <c s="4" r="C48"/>
      <c s="4" r="D48"/>
      <c s="4" r="E48"/>
      <c s="4" r="F48"/>
      <c s="97" r="G48"/>
      <c s="4" r="H48"/>
      <c s="4" r="I48"/>
      <c s="4" r="J48"/>
      <c s="3" r="K48"/>
      <c t="s" s="18" r="L48">
        <v>230</v>
      </c>
      <c t="s" s="18" r="M48">
        <v>231</v>
      </c>
      <c s="2" r="N48"/>
      <c s="4" r="O48"/>
      <c s="4" r="P48"/>
      <c s="4" r="Q48"/>
      <c s="4" r="R48"/>
      <c s="4" r="S48"/>
      <c s="4" r="T48"/>
      <c s="4" r="U48"/>
      <c s="4" r="V48"/>
      <c s="4" r="W48"/>
      <c s="4" r="X48"/>
      <c s="4" r="Y48"/>
      <c s="4" r="Z48"/>
      <c s="4" r="AA48"/>
      <c s="4" r="AB48"/>
      <c s="4" r="AC48"/>
      <c s="4" r="AD48"/>
      <c s="4" r="AE48"/>
      <c s="4" r="AF48"/>
      <c s="4" r="AG48"/>
      <c s="4" r="AH48"/>
      <c s="4" r="AI48"/>
      <c s="4" r="AJ48"/>
      <c s="4" r="AK48"/>
      <c s="4" r="AL48"/>
      <c s="4" r="AM48"/>
      <c s="4" r="AN48"/>
      <c s="4" r="AO48"/>
      <c s="4" r="AP48"/>
      <c s="4" r="AQ48"/>
      <c s="4" r="AR48"/>
      <c s="4" r="AS48"/>
      <c s="4" r="AT48"/>
      <c s="4" r="AU48"/>
      <c s="4" r="AV48"/>
      <c s="4" r="AW48"/>
      <c s="4" r="AX48"/>
      <c s="4" r="AY48"/>
      <c s="4" r="AZ48"/>
      <c s="4" r="BA48"/>
      <c s="4" r="BB48"/>
      <c s="4" r="BC48"/>
    </row>
    <row customHeight="1" r="49" ht="15.0">
      <c s="4" r="A49"/>
      <c s="4" r="B49"/>
      <c s="4" r="C49"/>
      <c s="4" r="D49"/>
      <c s="4" r="E49"/>
      <c s="4" r="F49"/>
      <c s="97" r="G49"/>
      <c s="4" r="H49"/>
      <c s="4" r="I49"/>
      <c s="4" r="J49"/>
      <c s="3" r="K49"/>
      <c t="s" s="16" r="L49">
        <v>232</v>
      </c>
      <c t="s" s="16" r="M49">
        <v>233</v>
      </c>
      <c s="2" r="N49"/>
      <c s="4" r="O49"/>
      <c s="4" r="P49"/>
      <c s="4" r="Q49"/>
      <c s="4" r="R49"/>
      <c s="4" r="S49"/>
      <c s="4" r="T49"/>
      <c s="4" r="U49"/>
      <c s="4" r="V49"/>
      <c s="4" r="W49"/>
      <c s="4" r="X49"/>
      <c s="4" r="Y49"/>
      <c s="4" r="Z49"/>
      <c s="4" r="AA49"/>
      <c s="4" r="AB49"/>
      <c s="4" r="AC49"/>
      <c s="4" r="AD49"/>
      <c s="4" r="AE49"/>
      <c s="4" r="AF49"/>
      <c s="4" r="AG49"/>
      <c s="4" r="AH49"/>
      <c s="4" r="AI49"/>
      <c s="4" r="AJ49"/>
      <c s="4" r="AK49"/>
      <c s="4" r="AL49"/>
      <c s="4" r="AM49"/>
      <c s="4" r="AN49"/>
      <c s="4" r="AO49"/>
      <c s="4" r="AP49"/>
      <c s="4" r="AQ49"/>
      <c s="4" r="AR49"/>
      <c s="4" r="AS49"/>
      <c s="4" r="AT49"/>
      <c s="4" r="AU49"/>
      <c s="4" r="AV49"/>
      <c s="4" r="AW49"/>
      <c s="4" r="AX49"/>
      <c s="4" r="AY49"/>
      <c s="4" r="AZ49"/>
      <c s="4" r="BA49"/>
      <c s="4" r="BB49"/>
      <c s="4" r="BC49"/>
    </row>
    <row customHeight="1" r="50" ht="15.0">
      <c s="4" r="A50"/>
      <c s="4" r="B50"/>
      <c s="4" r="C50"/>
      <c s="4" r="D50"/>
      <c s="4" r="E50"/>
      <c s="4" r="F50"/>
      <c s="97" r="G50"/>
      <c s="4" r="H50"/>
      <c s="4" r="I50"/>
      <c s="4" r="J50"/>
      <c s="3" r="K50"/>
      <c t="s" s="18" r="L50">
        <v>234</v>
      </c>
      <c t="s" s="18" r="M50">
        <v>235</v>
      </c>
      <c s="2" r="N50"/>
      <c s="4" r="O50"/>
      <c s="4" r="P50"/>
      <c s="4" r="Q50"/>
      <c s="94" r="R50"/>
      <c s="4" r="S50"/>
      <c s="4" r="T50"/>
      <c s="4" r="U50"/>
      <c s="4" r="V50"/>
      <c s="4" r="W50"/>
      <c s="4" r="X50"/>
      <c s="4" r="Y50"/>
      <c s="4" r="Z50"/>
      <c s="4" r="AA50"/>
      <c s="4" r="AB50"/>
      <c s="4" r="AC50"/>
      <c s="4" r="AD50"/>
      <c s="4" r="AE50"/>
      <c s="4" r="AF50"/>
      <c s="4" r="AG50"/>
      <c s="4" r="AH50"/>
      <c s="4" r="AI50"/>
      <c s="4" r="AJ50"/>
      <c s="4" r="AK50"/>
      <c s="4" r="AL50"/>
      <c s="4" r="AM50"/>
      <c s="4" r="AN50"/>
      <c s="4" r="AO50"/>
      <c s="4" r="AP50"/>
      <c s="4" r="AQ50"/>
      <c s="4" r="AR50"/>
      <c s="4" r="AS50"/>
      <c s="4" r="AT50"/>
      <c s="4" r="AU50"/>
      <c s="4" r="AV50"/>
      <c s="4" r="AW50"/>
      <c s="4" r="AX50"/>
      <c s="4" r="AY50"/>
      <c s="4" r="AZ50"/>
      <c s="4" r="BA50"/>
      <c s="4" r="BB50"/>
      <c s="4" r="BC50"/>
    </row>
    <row customHeight="1" r="51" ht="15.0">
      <c s="4" r="A51"/>
      <c s="4" r="B51"/>
      <c s="4" r="C51"/>
      <c s="4" r="D51"/>
      <c s="4" r="E51"/>
      <c s="4" r="F51"/>
      <c s="97" r="G51"/>
      <c s="4" r="H51"/>
      <c s="4" r="I51"/>
      <c s="4" r="J51"/>
      <c s="3" r="K51"/>
      <c t="s" s="16" r="L51">
        <v>236</v>
      </c>
      <c t="s" s="16" r="M51">
        <v>237</v>
      </c>
      <c s="2" r="N51"/>
      <c s="4" r="O51"/>
      <c s="4" r="P51"/>
      <c s="4" r="Q51"/>
      <c s="4" r="R51"/>
      <c s="4" r="S51"/>
      <c s="4" r="T51"/>
      <c s="4" r="U51"/>
      <c s="4" r="V51"/>
      <c s="4" r="W51"/>
      <c s="4" r="X51"/>
      <c s="4" r="Y51"/>
      <c s="4" r="Z51"/>
      <c s="4" r="AA51"/>
      <c s="4" r="AB51"/>
      <c s="4" r="AC51"/>
      <c s="4" r="AD51"/>
      <c s="4" r="AE51"/>
      <c s="4" r="AF51"/>
      <c s="4" r="AG51"/>
      <c s="4" r="AH51"/>
      <c s="4" r="AI51"/>
      <c s="4" r="AJ51"/>
      <c s="4" r="AK51"/>
      <c s="4" r="AL51"/>
      <c s="4" r="AM51"/>
      <c s="4" r="AN51"/>
      <c s="4" r="AO51"/>
      <c s="4" r="AP51"/>
      <c s="4" r="AQ51"/>
      <c s="4" r="AR51"/>
      <c s="4" r="AS51"/>
      <c s="4" r="AT51"/>
      <c s="4" r="AU51"/>
      <c s="4" r="AV51"/>
      <c s="4" r="AW51"/>
      <c s="4" r="AX51"/>
      <c s="4" r="AY51"/>
      <c s="4" r="AZ51"/>
      <c s="4" r="BA51"/>
      <c s="4" r="BB51"/>
      <c s="4" r="BC51"/>
    </row>
  </sheetData>
  <hyperlinks>
    <hyperlink ref="AA7" r:id="rId1"/>
    <hyperlink ref="AA8" r:id="rId2"/>
    <hyperlink ref="AA9" r:id="rId3"/>
    <hyperlink ref="AA10" r:id="rId4"/>
    <hyperlink ref="AA11" r:id="rId5"/>
    <hyperlink ref="AA12" r:id="rId6"/>
    <hyperlink ref="AA13" r:id="rId7"/>
  </hyperlinks>
  <drawing r:id="rId8"/>
</worksheet>
</file>