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3" l="1"/>
  <c r="K27" i="3"/>
  <c r="K26" i="3"/>
  <c r="K55" i="1"/>
  <c r="K25" i="3" l="1"/>
  <c r="G4" i="5" l="1"/>
  <c r="D6" i="5"/>
  <c r="J5" i="4"/>
  <c r="B6" i="5"/>
  <c r="C6" i="5" s="1"/>
  <c r="D4" i="5"/>
  <c r="C4" i="5"/>
  <c r="B4" i="5"/>
  <c r="J21" i="2"/>
  <c r="K20" i="2"/>
  <c r="L27" i="3"/>
  <c r="L25" i="3"/>
  <c r="L26" i="3" s="1"/>
  <c r="K24" i="3"/>
  <c r="K23" i="3"/>
  <c r="K22" i="3"/>
  <c r="D7" i="5"/>
  <c r="L22" i="2"/>
  <c r="K19" i="2"/>
  <c r="K14" i="3"/>
  <c r="K21" i="3"/>
  <c r="K20" i="3"/>
  <c r="K19" i="3"/>
  <c r="K18" i="3"/>
  <c r="K17" i="3" l="1"/>
  <c r="K16" i="3"/>
  <c r="K15" i="3"/>
  <c r="K12" i="3" l="1"/>
  <c r="K11" i="3"/>
  <c r="K10" i="3"/>
  <c r="K9" i="3"/>
  <c r="K8" i="3"/>
  <c r="K13" i="3"/>
  <c r="K7" i="3"/>
  <c r="K6" i="3"/>
  <c r="K5" i="3"/>
  <c r="K4" i="3"/>
  <c r="K3" i="3"/>
  <c r="K2" i="3"/>
  <c r="K1" i="3"/>
  <c r="K16" i="2"/>
  <c r="K18" i="2"/>
  <c r="K17" i="2"/>
  <c r="K14" i="2"/>
  <c r="K13" i="2"/>
  <c r="K15" i="2"/>
  <c r="K12" i="2"/>
  <c r="K11" i="2"/>
  <c r="K10" i="2"/>
  <c r="K9" i="2"/>
  <c r="K8" i="2"/>
  <c r="K7" i="2"/>
  <c r="K6" i="2"/>
  <c r="K5" i="2"/>
  <c r="K4" i="2"/>
  <c r="K3" i="2"/>
  <c r="K2" i="2"/>
  <c r="K1" i="2"/>
  <c r="J57" i="1"/>
  <c r="K57" i="1" s="1"/>
  <c r="H5" i="4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4" i="1"/>
</calcChain>
</file>

<file path=xl/sharedStrings.xml><?xml version="1.0" encoding="utf-8"?>
<sst xmlns="http://schemas.openxmlformats.org/spreadsheetml/2006/main" count="342" uniqueCount="42">
  <si>
    <t>No</t>
  </si>
  <si>
    <t>PID</t>
  </si>
  <si>
    <t>Stock awal</t>
  </si>
  <si>
    <t xml:space="preserve">In </t>
  </si>
  <si>
    <t>Out</t>
  </si>
  <si>
    <t>Stock Akhir</t>
  </si>
  <si>
    <t>Spec Product</t>
  </si>
  <si>
    <t>MC</t>
  </si>
  <si>
    <t>Kg</t>
  </si>
  <si>
    <t>SUKARI ZADNA</t>
  </si>
  <si>
    <t>Total</t>
  </si>
  <si>
    <t>Customer</t>
  </si>
  <si>
    <t>Nopol</t>
  </si>
  <si>
    <t>F 8108 BC</t>
  </si>
  <si>
    <t>B 9815 KAW</t>
  </si>
  <si>
    <t>F 8217 FV</t>
  </si>
  <si>
    <t>B 9976 HW</t>
  </si>
  <si>
    <t>AB 8690 AD</t>
  </si>
  <si>
    <t>F 8101 IA</t>
  </si>
  <si>
    <t>B 2629 KMB</t>
  </si>
  <si>
    <t>B 9186 UCQ</t>
  </si>
  <si>
    <t>Lalu</t>
  </si>
  <si>
    <t>Al Amir</t>
  </si>
  <si>
    <t>Kurmanis</t>
  </si>
  <si>
    <t>B 9924 TAH</t>
  </si>
  <si>
    <t>B 7116 KXA</t>
  </si>
  <si>
    <t>B 9695 KCG</t>
  </si>
  <si>
    <t>BM 8130 AU</t>
  </si>
  <si>
    <t>Tanggal</t>
  </si>
  <si>
    <t>B 1505 TMK</t>
  </si>
  <si>
    <t>B 1509 UMF</t>
  </si>
  <si>
    <t>B 9410 PCR</t>
  </si>
  <si>
    <t>Pembayaran</t>
  </si>
  <si>
    <t>Nama Customer</t>
  </si>
  <si>
    <t>Nominal</t>
  </si>
  <si>
    <t>Tagihan</t>
  </si>
  <si>
    <t>Keterangan</t>
  </si>
  <si>
    <t>Lunas</t>
  </si>
  <si>
    <t>Qty</t>
  </si>
  <si>
    <t>Ctn</t>
  </si>
  <si>
    <t>Dus</t>
  </si>
  <si>
    <t>B 1209 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</si>
</sst>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Rp&quot;* #,##0_-;\-&quot;Rp&quot;* #,##0_-;_-&quot;Rp&quot;* &quot;-&quot;_-;_-@_-"/>
    <numFmt numFmtId="164" formatCode="_(* #,##0.00_);_(* \(#,##0.00\);_(* &quot;-&quot;??_);_(@_)"/>
    <numFmt numFmtId="165" formatCode="_(* #,##0_);_(* \(#,##0\);_(* &quot;&quot;??_);_(@_)"/>
    <numFmt numFmtId="166" formatCode="_(* #,##0.00_);_(* \(#,##0.00\);_(* &quot;&quot;??_);_(@_)"/>
    <numFmt numFmtId="167" formatCode="[$-F800]dddd\,\ mmmm\ dd\,\ yyyy"/>
    <numFmt numFmtId="168" formatCode="_-[$Rp-3809]* #,##0_-;\-[$Rp-3809]* #,##0_-;_-[$Rp-38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5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5" fontId="0" fillId="0" borderId="0" xfId="0" applyNumberFormat="1"/>
    <xf numFmtId="16" fontId="6" fillId="0" borderId="1" xfId="0" applyNumberFormat="1" applyFont="1" applyBorder="1" applyAlignment="1">
      <alignment horizontal="left"/>
    </xf>
    <xf numFmtId="16" fontId="6" fillId="0" borderId="0" xfId="0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0" fontId="0" fillId="0" borderId="0" xfId="0" applyBorder="1"/>
    <xf numFmtId="0" fontId="6" fillId="0" borderId="2" xfId="0" applyFont="1" applyBorder="1" applyAlignment="1">
      <alignment horizontal="left"/>
    </xf>
    <xf numFmtId="165" fontId="2" fillId="0" borderId="2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2" fillId="0" borderId="2" xfId="1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3" borderId="2" xfId="0" applyFont="1" applyFill="1" applyBorder="1"/>
    <xf numFmtId="165" fontId="5" fillId="3" borderId="2" xfId="1" applyNumberFormat="1" applyFont="1" applyFill="1" applyBorder="1" applyAlignment="1">
      <alignment horizontal="center" vertical="center"/>
    </xf>
    <xf numFmtId="166" fontId="5" fillId="3" borderId="2" xfId="1" applyNumberFormat="1" applyFont="1" applyFill="1" applyBorder="1" applyAlignment="1">
      <alignment horizontal="center" vertical="center"/>
    </xf>
    <xf numFmtId="167" fontId="6" fillId="0" borderId="2" xfId="0" applyNumberFormat="1" applyFont="1" applyBorder="1" applyAlignment="1">
      <alignment horizontal="left"/>
    </xf>
    <xf numFmtId="167" fontId="5" fillId="3" borderId="2" xfId="0" applyNumberFormat="1" applyFont="1" applyFill="1" applyBorder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/>
    </xf>
    <xf numFmtId="165" fontId="5" fillId="3" borderId="2" xfId="1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167" fontId="6" fillId="4" borderId="2" xfId="0" applyNumberFormat="1" applyFont="1" applyFill="1" applyBorder="1" applyAlignment="1">
      <alignment horizontal="left"/>
    </xf>
    <xf numFmtId="165" fontId="2" fillId="4" borderId="2" xfId="1" applyNumberFormat="1" applyFont="1" applyFill="1" applyBorder="1" applyAlignment="1">
      <alignment horizontal="center"/>
    </xf>
    <xf numFmtId="166" fontId="2" fillId="4" borderId="2" xfId="1" applyNumberFormat="1" applyFont="1" applyFill="1" applyBorder="1" applyAlignment="1">
      <alignment horizontal="center"/>
    </xf>
    <xf numFmtId="165" fontId="2" fillId="4" borderId="2" xfId="1" applyNumberFormat="1" applyFont="1" applyFill="1" applyBorder="1" applyAlignment="1">
      <alignment horizontal="right"/>
    </xf>
    <xf numFmtId="167" fontId="7" fillId="4" borderId="2" xfId="0" applyNumberFormat="1" applyFont="1" applyFill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167" fontId="6" fillId="5" borderId="2" xfId="0" applyNumberFormat="1" applyFont="1" applyFill="1" applyBorder="1" applyAlignment="1">
      <alignment horizontal="left"/>
    </xf>
    <xf numFmtId="165" fontId="2" fillId="5" borderId="2" xfId="1" applyNumberFormat="1" applyFont="1" applyFill="1" applyBorder="1" applyAlignment="1">
      <alignment horizontal="center"/>
    </xf>
    <xf numFmtId="166" fontId="2" fillId="5" borderId="2" xfId="1" applyNumberFormat="1" applyFont="1" applyFill="1" applyBorder="1" applyAlignment="1">
      <alignment horizontal="center"/>
    </xf>
    <xf numFmtId="165" fontId="2" fillId="5" borderId="2" xfId="1" applyNumberFormat="1" applyFont="1" applyFill="1" applyBorder="1" applyAlignment="1">
      <alignment horizontal="right"/>
    </xf>
    <xf numFmtId="167" fontId="0" fillId="0" borderId="0" xfId="0" applyNumberFormat="1"/>
    <xf numFmtId="0" fontId="0" fillId="0" borderId="2" xfId="0" applyBorder="1"/>
    <xf numFmtId="167" fontId="0" fillId="0" borderId="2" xfId="0" applyNumberFormat="1" applyBorder="1"/>
    <xf numFmtId="42" fontId="0" fillId="0" borderId="2" xfId="2" applyFont="1" applyBorder="1"/>
    <xf numFmtId="0" fontId="0" fillId="0" borderId="2" xfId="0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167" fontId="8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167" fontId="8" fillId="4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167" fontId="6" fillId="0" borderId="2" xfId="0" applyNumberFormat="1" applyFont="1" applyFill="1" applyBorder="1" applyAlignment="1">
      <alignment horizontal="left"/>
    </xf>
    <xf numFmtId="165" fontId="2" fillId="0" borderId="2" xfId="1" applyNumberFormat="1" applyFont="1" applyFill="1" applyBorder="1" applyAlignment="1">
      <alignment horizontal="center"/>
    </xf>
    <xf numFmtId="166" fontId="2" fillId="0" borderId="2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/>
    </xf>
    <xf numFmtId="167" fontId="6" fillId="5" borderId="2" xfId="0" applyNumberFormat="1" applyFont="1" applyFill="1" applyBorder="1" applyAlignment="1">
      <alignment horizontal="left" vertical="center"/>
    </xf>
    <xf numFmtId="165" fontId="2" fillId="5" borderId="2" xfId="1" applyNumberFormat="1" applyFont="1" applyFill="1" applyBorder="1" applyAlignment="1">
      <alignment horizontal="center" vertical="center"/>
    </xf>
    <xf numFmtId="166" fontId="2" fillId="5" borderId="2" xfId="1" applyNumberFormat="1" applyFont="1" applyFill="1" applyBorder="1" applyAlignment="1">
      <alignment horizontal="center" vertical="center"/>
    </xf>
    <xf numFmtId="165" fontId="2" fillId="5" borderId="2" xfId="1" applyNumberFormat="1" applyFont="1" applyFill="1" applyBorder="1" applyAlignment="1">
      <alignment horizontal="right" vertical="center"/>
    </xf>
    <xf numFmtId="167" fontId="6" fillId="4" borderId="2" xfId="0" applyNumberFormat="1" applyFont="1" applyFill="1" applyBorder="1" applyAlignment="1">
      <alignment horizontal="left" vertical="center"/>
    </xf>
    <xf numFmtId="165" fontId="2" fillId="4" borderId="2" xfId="1" applyNumberFormat="1" applyFont="1" applyFill="1" applyBorder="1" applyAlignment="1">
      <alignment horizontal="center" vertical="center"/>
    </xf>
    <xf numFmtId="166" fontId="2" fillId="4" borderId="2" xfId="1" applyNumberFormat="1" applyFont="1" applyFill="1" applyBorder="1" applyAlignment="1">
      <alignment horizontal="center" vertical="center"/>
    </xf>
    <xf numFmtId="165" fontId="2" fillId="4" borderId="2" xfId="1" applyNumberFormat="1" applyFont="1" applyFill="1" applyBorder="1" applyAlignment="1">
      <alignment horizontal="right" vertical="center"/>
    </xf>
    <xf numFmtId="0" fontId="6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65" fontId="2" fillId="6" borderId="3" xfId="1" applyNumberFormat="1" applyFont="1" applyFill="1" applyBorder="1" applyAlignment="1">
      <alignment horizontal="center" vertical="center"/>
    </xf>
    <xf numFmtId="165" fontId="2" fillId="6" borderId="5" xfId="1" applyNumberFormat="1" applyFont="1" applyFill="1" applyBorder="1" applyAlignment="1">
      <alignment horizontal="center" vertical="center"/>
    </xf>
  </cellXfs>
  <cellStyles count="3">
    <cellStyle name="Comma" xfId="1" builtinId="3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opLeftCell="A35" workbookViewId="0">
      <selection activeCell="A55" sqref="A55:A56"/>
    </sheetView>
  </sheetViews>
  <sheetFormatPr defaultRowHeight="15" x14ac:dyDescent="0.25"/>
  <cols>
    <col min="3" max="3" width="14.7109375" bestFit="1" customWidth="1"/>
    <col min="4" max="4" width="17.42578125" style="25" bestFit="1" customWidth="1"/>
    <col min="5" max="5" width="9.5703125" style="26" bestFit="1" customWidth="1"/>
    <col min="6" max="6" width="13.140625" style="26" bestFit="1" customWidth="1"/>
    <col min="9" max="11" width="9.140625" style="30"/>
  </cols>
  <sheetData>
    <row r="1" spans="1:11" ht="15.75" customHeight="1" x14ac:dyDescent="0.25">
      <c r="A1" s="56" t="s">
        <v>0</v>
      </c>
      <c r="B1" s="56" t="s">
        <v>1</v>
      </c>
      <c r="C1" s="58" t="s">
        <v>6</v>
      </c>
      <c r="D1" s="57" t="s">
        <v>28</v>
      </c>
      <c r="E1" s="55" t="s">
        <v>11</v>
      </c>
      <c r="F1" s="55" t="s">
        <v>12</v>
      </c>
      <c r="G1" s="56" t="s">
        <v>2</v>
      </c>
      <c r="H1" s="56"/>
      <c r="I1" s="54" t="s">
        <v>3</v>
      </c>
      <c r="J1" s="54" t="s">
        <v>4</v>
      </c>
      <c r="K1" s="54" t="s">
        <v>5</v>
      </c>
    </row>
    <row r="2" spans="1:11" x14ac:dyDescent="0.25">
      <c r="A2" s="56"/>
      <c r="B2" s="56"/>
      <c r="C2" s="59"/>
      <c r="D2" s="57"/>
      <c r="E2" s="55"/>
      <c r="F2" s="55"/>
      <c r="G2" s="56"/>
      <c r="H2" s="56"/>
      <c r="I2" s="54"/>
      <c r="J2" s="54"/>
      <c r="K2" s="54"/>
    </row>
    <row r="3" spans="1:11" x14ac:dyDescent="0.25">
      <c r="A3" s="56"/>
      <c r="B3" s="56"/>
      <c r="C3" s="60"/>
      <c r="D3" s="57"/>
      <c r="E3" s="55"/>
      <c r="F3" s="55"/>
      <c r="G3" s="18" t="s">
        <v>7</v>
      </c>
      <c r="H3" s="18" t="s">
        <v>8</v>
      </c>
      <c r="I3" s="27" t="s">
        <v>7</v>
      </c>
      <c r="J3" s="27" t="s">
        <v>7</v>
      </c>
      <c r="K3" s="27" t="s">
        <v>7</v>
      </c>
    </row>
    <row r="4" spans="1:11" x14ac:dyDescent="0.25">
      <c r="A4" s="31">
        <v>1</v>
      </c>
      <c r="B4" s="32">
        <v>3391894</v>
      </c>
      <c r="C4" s="33" t="s">
        <v>9</v>
      </c>
      <c r="D4" s="34">
        <v>45167</v>
      </c>
      <c r="E4" s="35" t="s">
        <v>21</v>
      </c>
      <c r="F4" s="35" t="s">
        <v>13</v>
      </c>
      <c r="G4" s="35">
        <v>0</v>
      </c>
      <c r="H4" s="36">
        <v>0</v>
      </c>
      <c r="I4" s="37">
        <v>36</v>
      </c>
      <c r="J4" s="37">
        <v>36</v>
      </c>
      <c r="K4" s="37">
        <f t="shared" ref="K4:K35" si="0">I4-J4</f>
        <v>0</v>
      </c>
    </row>
    <row r="5" spans="1:11" x14ac:dyDescent="0.25">
      <c r="A5" s="31">
        <v>2</v>
      </c>
      <c r="B5" s="32">
        <v>3391895</v>
      </c>
      <c r="C5" s="33" t="s">
        <v>9</v>
      </c>
      <c r="D5" s="34">
        <v>45167</v>
      </c>
      <c r="E5" s="35" t="s">
        <v>21</v>
      </c>
      <c r="F5" s="35" t="s">
        <v>13</v>
      </c>
      <c r="G5" s="35">
        <v>0</v>
      </c>
      <c r="H5" s="36">
        <v>0</v>
      </c>
      <c r="I5" s="37">
        <v>36</v>
      </c>
      <c r="J5" s="37">
        <v>36</v>
      </c>
      <c r="K5" s="37">
        <f t="shared" si="0"/>
        <v>0</v>
      </c>
    </row>
    <row r="6" spans="1:11" x14ac:dyDescent="0.25">
      <c r="A6" s="31">
        <v>3</v>
      </c>
      <c r="B6" s="32">
        <v>3391896</v>
      </c>
      <c r="C6" s="33" t="s">
        <v>9</v>
      </c>
      <c r="D6" s="34">
        <v>45167</v>
      </c>
      <c r="E6" s="35" t="s">
        <v>21</v>
      </c>
      <c r="F6" s="35" t="s">
        <v>13</v>
      </c>
      <c r="G6" s="35">
        <v>0</v>
      </c>
      <c r="H6" s="36">
        <v>0</v>
      </c>
      <c r="I6" s="37">
        <v>36</v>
      </c>
      <c r="J6" s="37">
        <v>36</v>
      </c>
      <c r="K6" s="37">
        <f t="shared" si="0"/>
        <v>0</v>
      </c>
    </row>
    <row r="7" spans="1:11" x14ac:dyDescent="0.25">
      <c r="A7" s="31">
        <v>4</v>
      </c>
      <c r="B7" s="32">
        <v>3391897</v>
      </c>
      <c r="C7" s="33" t="s">
        <v>9</v>
      </c>
      <c r="D7" s="34">
        <v>45167</v>
      </c>
      <c r="E7" s="35" t="s">
        <v>21</v>
      </c>
      <c r="F7" s="35" t="s">
        <v>14</v>
      </c>
      <c r="G7" s="35">
        <v>0</v>
      </c>
      <c r="H7" s="36">
        <v>0</v>
      </c>
      <c r="I7" s="37">
        <v>36</v>
      </c>
      <c r="J7" s="37">
        <v>36</v>
      </c>
      <c r="K7" s="37">
        <f t="shared" si="0"/>
        <v>0</v>
      </c>
    </row>
    <row r="8" spans="1:11" x14ac:dyDescent="0.25">
      <c r="A8" s="31">
        <v>5</v>
      </c>
      <c r="B8" s="32">
        <v>3391898</v>
      </c>
      <c r="C8" s="33" t="s">
        <v>9</v>
      </c>
      <c r="D8" s="34">
        <v>45167</v>
      </c>
      <c r="E8" s="35" t="s">
        <v>21</v>
      </c>
      <c r="F8" s="35" t="s">
        <v>14</v>
      </c>
      <c r="G8" s="35">
        <v>0</v>
      </c>
      <c r="H8" s="36">
        <v>0</v>
      </c>
      <c r="I8" s="37">
        <v>36</v>
      </c>
      <c r="J8" s="37">
        <v>36</v>
      </c>
      <c r="K8" s="37">
        <f t="shared" si="0"/>
        <v>0</v>
      </c>
    </row>
    <row r="9" spans="1:11" x14ac:dyDescent="0.25">
      <c r="A9" s="40">
        <v>6</v>
      </c>
      <c r="B9" s="41">
        <v>3391899</v>
      </c>
      <c r="C9" s="42" t="s">
        <v>9</v>
      </c>
      <c r="D9" s="43">
        <v>45167</v>
      </c>
      <c r="E9" s="44" t="s">
        <v>22</v>
      </c>
      <c r="F9" s="44" t="s">
        <v>15</v>
      </c>
      <c r="G9" s="44">
        <v>0</v>
      </c>
      <c r="H9" s="45">
        <v>0</v>
      </c>
      <c r="I9" s="46">
        <v>36</v>
      </c>
      <c r="J9" s="46">
        <v>36</v>
      </c>
      <c r="K9" s="46">
        <f t="shared" si="0"/>
        <v>0</v>
      </c>
    </row>
    <row r="10" spans="1:11" x14ac:dyDescent="0.25">
      <c r="A10" s="40">
        <v>7</v>
      </c>
      <c r="B10" s="41">
        <v>3391900</v>
      </c>
      <c r="C10" s="42" t="s">
        <v>9</v>
      </c>
      <c r="D10" s="43">
        <v>45167</v>
      </c>
      <c r="E10" s="44" t="s">
        <v>22</v>
      </c>
      <c r="F10" s="44" t="s">
        <v>15</v>
      </c>
      <c r="G10" s="44">
        <v>0</v>
      </c>
      <c r="H10" s="45">
        <v>0</v>
      </c>
      <c r="I10" s="46">
        <v>36</v>
      </c>
      <c r="J10" s="46">
        <v>36</v>
      </c>
      <c r="K10" s="46">
        <f t="shared" si="0"/>
        <v>0</v>
      </c>
    </row>
    <row r="11" spans="1:11" x14ac:dyDescent="0.25">
      <c r="A11" s="40">
        <v>8</v>
      </c>
      <c r="B11" s="41">
        <v>3391901</v>
      </c>
      <c r="C11" s="42" t="s">
        <v>9</v>
      </c>
      <c r="D11" s="43">
        <v>45167</v>
      </c>
      <c r="E11" s="44" t="s">
        <v>22</v>
      </c>
      <c r="F11" s="44" t="s">
        <v>20</v>
      </c>
      <c r="G11" s="44">
        <v>0</v>
      </c>
      <c r="H11" s="45">
        <v>0</v>
      </c>
      <c r="I11" s="46">
        <v>36</v>
      </c>
      <c r="J11" s="46">
        <v>36</v>
      </c>
      <c r="K11" s="46">
        <f t="shared" si="0"/>
        <v>0</v>
      </c>
    </row>
    <row r="12" spans="1:11" x14ac:dyDescent="0.25">
      <c r="A12" s="31">
        <v>9</v>
      </c>
      <c r="B12" s="32">
        <v>3391902</v>
      </c>
      <c r="C12" s="33" t="s">
        <v>9</v>
      </c>
      <c r="D12" s="34">
        <v>45167</v>
      </c>
      <c r="E12" s="35" t="s">
        <v>21</v>
      </c>
      <c r="F12" s="35" t="s">
        <v>16</v>
      </c>
      <c r="G12" s="35">
        <v>0</v>
      </c>
      <c r="H12" s="36">
        <v>0</v>
      </c>
      <c r="I12" s="37">
        <v>36</v>
      </c>
      <c r="J12" s="37">
        <v>36</v>
      </c>
      <c r="K12" s="37">
        <f t="shared" si="0"/>
        <v>0</v>
      </c>
    </row>
    <row r="13" spans="1:11" x14ac:dyDescent="0.25">
      <c r="A13" s="40">
        <v>10</v>
      </c>
      <c r="B13" s="41">
        <v>3391903</v>
      </c>
      <c r="C13" s="42" t="s">
        <v>9</v>
      </c>
      <c r="D13" s="43">
        <v>45168</v>
      </c>
      <c r="E13" s="44" t="s">
        <v>22</v>
      </c>
      <c r="F13" s="44" t="s">
        <v>25</v>
      </c>
      <c r="G13" s="44">
        <v>0</v>
      </c>
      <c r="H13" s="45">
        <v>0</v>
      </c>
      <c r="I13" s="46">
        <v>36</v>
      </c>
      <c r="J13" s="46">
        <v>36</v>
      </c>
      <c r="K13" s="46">
        <f t="shared" si="0"/>
        <v>0</v>
      </c>
    </row>
    <row r="14" spans="1:11" x14ac:dyDescent="0.25">
      <c r="A14" s="19">
        <v>11</v>
      </c>
      <c r="B14" s="14">
        <v>3391904</v>
      </c>
      <c r="C14" s="12" t="s">
        <v>9</v>
      </c>
      <c r="D14" s="23">
        <v>45167</v>
      </c>
      <c r="E14" s="13" t="s">
        <v>23</v>
      </c>
      <c r="F14" s="13" t="s">
        <v>17</v>
      </c>
      <c r="G14" s="13">
        <v>0</v>
      </c>
      <c r="H14" s="15">
        <v>0</v>
      </c>
      <c r="I14" s="28">
        <v>36</v>
      </c>
      <c r="J14" s="28">
        <v>36</v>
      </c>
      <c r="K14" s="28">
        <f t="shared" si="0"/>
        <v>0</v>
      </c>
    </row>
    <row r="15" spans="1:11" x14ac:dyDescent="0.25">
      <c r="A15" s="19">
        <v>12</v>
      </c>
      <c r="B15" s="14">
        <v>3391905</v>
      </c>
      <c r="C15" s="12" t="s">
        <v>9</v>
      </c>
      <c r="D15" s="23">
        <v>45167</v>
      </c>
      <c r="E15" s="13" t="s">
        <v>23</v>
      </c>
      <c r="F15" s="13" t="s">
        <v>17</v>
      </c>
      <c r="G15" s="13">
        <v>0</v>
      </c>
      <c r="H15" s="15">
        <v>0</v>
      </c>
      <c r="I15" s="28">
        <v>36</v>
      </c>
      <c r="J15" s="28">
        <v>36</v>
      </c>
      <c r="K15" s="28">
        <f t="shared" si="0"/>
        <v>0</v>
      </c>
    </row>
    <row r="16" spans="1:11" x14ac:dyDescent="0.25">
      <c r="A16" s="19">
        <v>13</v>
      </c>
      <c r="B16" s="14">
        <v>3391906</v>
      </c>
      <c r="C16" s="12" t="s">
        <v>9</v>
      </c>
      <c r="D16" s="23">
        <v>45167</v>
      </c>
      <c r="E16" s="13" t="s">
        <v>23</v>
      </c>
      <c r="F16" s="13" t="s">
        <v>17</v>
      </c>
      <c r="G16" s="13">
        <v>0</v>
      </c>
      <c r="H16" s="15">
        <v>0</v>
      </c>
      <c r="I16" s="28">
        <v>36</v>
      </c>
      <c r="J16" s="28">
        <v>36</v>
      </c>
      <c r="K16" s="28">
        <f t="shared" si="0"/>
        <v>0</v>
      </c>
    </row>
    <row r="17" spans="1:21" x14ac:dyDescent="0.25">
      <c r="A17" s="19">
        <v>14</v>
      </c>
      <c r="B17" s="14">
        <v>3391907</v>
      </c>
      <c r="C17" s="12" t="s">
        <v>9</v>
      </c>
      <c r="D17" s="23">
        <v>45167</v>
      </c>
      <c r="E17" s="13" t="s">
        <v>23</v>
      </c>
      <c r="F17" s="13" t="s">
        <v>17</v>
      </c>
      <c r="G17" s="13">
        <v>0</v>
      </c>
      <c r="H17" s="15">
        <v>0</v>
      </c>
      <c r="I17" s="28">
        <v>36</v>
      </c>
      <c r="J17" s="28">
        <v>36</v>
      </c>
      <c r="K17" s="28">
        <f t="shared" si="0"/>
        <v>0</v>
      </c>
    </row>
    <row r="18" spans="1:21" x14ac:dyDescent="0.25">
      <c r="A18" s="31">
        <v>15</v>
      </c>
      <c r="B18" s="32">
        <v>3391908</v>
      </c>
      <c r="C18" s="33" t="s">
        <v>9</v>
      </c>
      <c r="D18" s="34">
        <v>45167</v>
      </c>
      <c r="E18" s="35" t="s">
        <v>21</v>
      </c>
      <c r="F18" s="35" t="s">
        <v>18</v>
      </c>
      <c r="G18" s="35">
        <v>0</v>
      </c>
      <c r="H18" s="36">
        <v>0</v>
      </c>
      <c r="I18" s="37">
        <v>36</v>
      </c>
      <c r="J18" s="37">
        <v>36</v>
      </c>
      <c r="K18" s="37">
        <f t="shared" si="0"/>
        <v>0</v>
      </c>
    </row>
    <row r="19" spans="1:21" x14ac:dyDescent="0.25">
      <c r="A19" s="31">
        <v>16</v>
      </c>
      <c r="B19" s="32">
        <v>3391909</v>
      </c>
      <c r="C19" s="33" t="s">
        <v>9</v>
      </c>
      <c r="D19" s="34">
        <v>45167</v>
      </c>
      <c r="E19" s="35" t="s">
        <v>21</v>
      </c>
      <c r="F19" s="35" t="s">
        <v>18</v>
      </c>
      <c r="G19" s="35">
        <v>0</v>
      </c>
      <c r="H19" s="36">
        <v>0</v>
      </c>
      <c r="I19" s="37">
        <v>36</v>
      </c>
      <c r="J19" s="37">
        <v>36</v>
      </c>
      <c r="K19" s="37">
        <f t="shared" si="0"/>
        <v>0</v>
      </c>
    </row>
    <row r="20" spans="1:21" x14ac:dyDescent="0.25">
      <c r="A20" s="31">
        <v>17</v>
      </c>
      <c r="B20" s="32">
        <v>3391910</v>
      </c>
      <c r="C20" s="33" t="s">
        <v>9</v>
      </c>
      <c r="D20" s="34">
        <v>45167</v>
      </c>
      <c r="E20" s="35" t="s">
        <v>21</v>
      </c>
      <c r="F20" s="35" t="s">
        <v>19</v>
      </c>
      <c r="G20" s="35">
        <v>0</v>
      </c>
      <c r="H20" s="36">
        <v>0</v>
      </c>
      <c r="I20" s="37">
        <v>36</v>
      </c>
      <c r="J20" s="37">
        <v>36</v>
      </c>
      <c r="K20" s="37">
        <f t="shared" si="0"/>
        <v>0</v>
      </c>
    </row>
    <row r="21" spans="1:21" x14ac:dyDescent="0.25">
      <c r="A21" s="40">
        <v>18</v>
      </c>
      <c r="B21" s="41">
        <v>3391911</v>
      </c>
      <c r="C21" s="42" t="s">
        <v>9</v>
      </c>
      <c r="D21" s="43">
        <v>45168</v>
      </c>
      <c r="E21" s="44" t="s">
        <v>22</v>
      </c>
      <c r="F21" s="44" t="s">
        <v>24</v>
      </c>
      <c r="G21" s="44">
        <v>0</v>
      </c>
      <c r="H21" s="45">
        <v>0</v>
      </c>
      <c r="I21" s="46">
        <v>36</v>
      </c>
      <c r="J21" s="46">
        <v>36</v>
      </c>
      <c r="K21" s="46">
        <f t="shared" si="0"/>
        <v>0</v>
      </c>
    </row>
    <row r="22" spans="1:21" x14ac:dyDescent="0.25">
      <c r="A22" s="40">
        <v>19</v>
      </c>
      <c r="B22" s="41">
        <v>3391912</v>
      </c>
      <c r="C22" s="42" t="s">
        <v>9</v>
      </c>
      <c r="D22" s="43">
        <v>45168</v>
      </c>
      <c r="E22" s="44" t="s">
        <v>22</v>
      </c>
      <c r="F22" s="44" t="s">
        <v>24</v>
      </c>
      <c r="G22" s="44">
        <v>0</v>
      </c>
      <c r="H22" s="45">
        <v>0</v>
      </c>
      <c r="I22" s="46">
        <v>36</v>
      </c>
      <c r="J22" s="46">
        <v>36</v>
      </c>
      <c r="K22" s="46">
        <f t="shared" si="0"/>
        <v>0</v>
      </c>
    </row>
    <row r="23" spans="1:21" x14ac:dyDescent="0.25">
      <c r="A23" s="40">
        <v>20</v>
      </c>
      <c r="B23" s="41">
        <v>3391913</v>
      </c>
      <c r="C23" s="42" t="s">
        <v>9</v>
      </c>
      <c r="D23" s="43">
        <v>45168</v>
      </c>
      <c r="E23" s="44" t="s">
        <v>22</v>
      </c>
      <c r="F23" s="44" t="s">
        <v>24</v>
      </c>
      <c r="G23" s="44">
        <v>0</v>
      </c>
      <c r="H23" s="45">
        <v>0</v>
      </c>
      <c r="I23" s="46">
        <v>36</v>
      </c>
      <c r="J23" s="46">
        <v>36</v>
      </c>
      <c r="K23" s="46">
        <f t="shared" si="0"/>
        <v>0</v>
      </c>
    </row>
    <row r="24" spans="1:21" x14ac:dyDescent="0.25">
      <c r="A24" s="31">
        <v>21</v>
      </c>
      <c r="B24" s="32">
        <v>3391914</v>
      </c>
      <c r="C24" s="33" t="s">
        <v>9</v>
      </c>
      <c r="D24" s="34">
        <v>45168</v>
      </c>
      <c r="E24" s="35" t="s">
        <v>21</v>
      </c>
      <c r="F24" s="35" t="s">
        <v>16</v>
      </c>
      <c r="G24" s="35">
        <v>0</v>
      </c>
      <c r="H24" s="36">
        <v>0</v>
      </c>
      <c r="I24" s="37">
        <v>36</v>
      </c>
      <c r="J24" s="37">
        <v>36</v>
      </c>
      <c r="K24" s="37">
        <f t="shared" si="0"/>
        <v>0</v>
      </c>
    </row>
    <row r="25" spans="1:21" x14ac:dyDescent="0.25">
      <c r="A25" s="40">
        <v>22</v>
      </c>
      <c r="B25" s="41">
        <v>3391915</v>
      </c>
      <c r="C25" s="42" t="s">
        <v>9</v>
      </c>
      <c r="D25" s="43">
        <v>45171</v>
      </c>
      <c r="E25" s="44" t="s">
        <v>22</v>
      </c>
      <c r="F25" s="44" t="s">
        <v>16</v>
      </c>
      <c r="G25" s="44"/>
      <c r="H25" s="45"/>
      <c r="I25" s="46">
        <v>36</v>
      </c>
      <c r="J25" s="46">
        <v>36</v>
      </c>
      <c r="K25" s="46">
        <f t="shared" si="0"/>
        <v>0</v>
      </c>
    </row>
    <row r="26" spans="1:21" x14ac:dyDescent="0.25">
      <c r="A26" s="31">
        <v>23</v>
      </c>
      <c r="B26" s="32">
        <v>3391916</v>
      </c>
      <c r="C26" s="33" t="s">
        <v>9</v>
      </c>
      <c r="D26" s="34">
        <v>45168</v>
      </c>
      <c r="E26" s="35" t="s">
        <v>21</v>
      </c>
      <c r="F26" s="35" t="s">
        <v>16</v>
      </c>
      <c r="G26" s="35">
        <v>0</v>
      </c>
      <c r="H26" s="36">
        <v>0</v>
      </c>
      <c r="I26" s="37">
        <v>36</v>
      </c>
      <c r="J26" s="37">
        <v>36</v>
      </c>
      <c r="K26" s="37">
        <f t="shared" si="0"/>
        <v>0</v>
      </c>
    </row>
    <row r="27" spans="1:21" x14ac:dyDescent="0.25">
      <c r="A27" s="40">
        <v>24</v>
      </c>
      <c r="B27" s="41">
        <v>3391917</v>
      </c>
      <c r="C27" s="42" t="s">
        <v>9</v>
      </c>
      <c r="D27" s="43">
        <v>45169</v>
      </c>
      <c r="E27" s="44" t="s">
        <v>22</v>
      </c>
      <c r="F27" s="44" t="s">
        <v>24</v>
      </c>
      <c r="G27" s="44">
        <v>0</v>
      </c>
      <c r="H27" s="45">
        <v>0</v>
      </c>
      <c r="I27" s="46">
        <v>36</v>
      </c>
      <c r="J27" s="46">
        <v>36</v>
      </c>
      <c r="K27" s="46">
        <f t="shared" si="0"/>
        <v>0</v>
      </c>
    </row>
    <row r="28" spans="1:21" x14ac:dyDescent="0.25">
      <c r="A28" s="40">
        <v>25</v>
      </c>
      <c r="B28" s="41">
        <v>3391918</v>
      </c>
      <c r="C28" s="42" t="s">
        <v>9</v>
      </c>
      <c r="D28" s="43">
        <v>45169</v>
      </c>
      <c r="E28" s="44" t="s">
        <v>22</v>
      </c>
      <c r="F28" s="44" t="s">
        <v>24</v>
      </c>
      <c r="G28" s="44">
        <v>0</v>
      </c>
      <c r="H28" s="45">
        <v>0</v>
      </c>
      <c r="I28" s="46">
        <v>36</v>
      </c>
      <c r="J28" s="46">
        <v>36</v>
      </c>
      <c r="K28" s="46">
        <f t="shared" si="0"/>
        <v>0</v>
      </c>
    </row>
    <row r="29" spans="1:21" x14ac:dyDescent="0.25">
      <c r="A29" s="40">
        <v>26</v>
      </c>
      <c r="B29" s="41">
        <v>3391919</v>
      </c>
      <c r="C29" s="42" t="s">
        <v>9</v>
      </c>
      <c r="D29" s="43">
        <v>45169</v>
      </c>
      <c r="E29" s="44" t="s">
        <v>22</v>
      </c>
      <c r="F29" s="44" t="s">
        <v>24</v>
      </c>
      <c r="G29" s="44">
        <v>0</v>
      </c>
      <c r="H29" s="45">
        <v>0</v>
      </c>
      <c r="I29" s="46">
        <v>36</v>
      </c>
      <c r="J29" s="46">
        <v>36</v>
      </c>
      <c r="K29" s="46">
        <f t="shared" si="0"/>
        <v>0</v>
      </c>
    </row>
    <row r="30" spans="1:21" x14ac:dyDescent="0.25">
      <c r="A30" s="31">
        <v>27</v>
      </c>
      <c r="B30" s="32">
        <v>3391920</v>
      </c>
      <c r="C30" s="33" t="s">
        <v>9</v>
      </c>
      <c r="D30" s="34">
        <v>45169</v>
      </c>
      <c r="E30" s="35" t="s">
        <v>21</v>
      </c>
      <c r="F30" s="35" t="s">
        <v>26</v>
      </c>
      <c r="G30" s="35">
        <v>0</v>
      </c>
      <c r="H30" s="36">
        <v>0</v>
      </c>
      <c r="I30" s="37">
        <v>36</v>
      </c>
      <c r="J30" s="37">
        <v>36</v>
      </c>
      <c r="K30" s="37">
        <f t="shared" si="0"/>
        <v>0</v>
      </c>
    </row>
    <row r="31" spans="1:21" x14ac:dyDescent="0.25">
      <c r="A31" s="31">
        <v>28</v>
      </c>
      <c r="B31" s="32">
        <v>3391921</v>
      </c>
      <c r="C31" s="33" t="s">
        <v>9</v>
      </c>
      <c r="D31" s="34">
        <v>45170</v>
      </c>
      <c r="E31" s="35" t="s">
        <v>21</v>
      </c>
      <c r="F31" s="35" t="s">
        <v>26</v>
      </c>
      <c r="G31" s="35"/>
      <c r="H31" s="36"/>
      <c r="I31" s="37">
        <v>36</v>
      </c>
      <c r="J31" s="37">
        <v>36</v>
      </c>
      <c r="K31" s="37">
        <f t="shared" si="0"/>
        <v>0</v>
      </c>
    </row>
    <row r="32" spans="1:21" x14ac:dyDescent="0.25">
      <c r="A32" s="31">
        <v>29</v>
      </c>
      <c r="B32" s="32">
        <v>3391922</v>
      </c>
      <c r="C32" s="33" t="s">
        <v>9</v>
      </c>
      <c r="D32" s="34">
        <v>45169</v>
      </c>
      <c r="E32" s="35" t="s">
        <v>21</v>
      </c>
      <c r="F32" s="35" t="s">
        <v>13</v>
      </c>
      <c r="G32" s="35">
        <v>0</v>
      </c>
      <c r="H32" s="36">
        <v>0</v>
      </c>
      <c r="I32" s="37">
        <v>36</v>
      </c>
      <c r="J32" s="37">
        <v>36</v>
      </c>
      <c r="K32" s="37">
        <f t="shared" si="0"/>
        <v>0</v>
      </c>
      <c r="M32" s="8"/>
      <c r="N32" s="9"/>
      <c r="O32" s="9"/>
      <c r="P32" s="9"/>
      <c r="Q32" s="10"/>
      <c r="R32" s="9"/>
      <c r="S32" s="10"/>
      <c r="T32" s="9"/>
      <c r="U32" s="10"/>
    </row>
    <row r="33" spans="1:21" x14ac:dyDescent="0.25">
      <c r="A33" s="31">
        <v>30</v>
      </c>
      <c r="B33" s="32">
        <v>3391923</v>
      </c>
      <c r="C33" s="33" t="s">
        <v>9</v>
      </c>
      <c r="D33" s="34">
        <v>45169</v>
      </c>
      <c r="E33" s="35" t="s">
        <v>21</v>
      </c>
      <c r="F33" s="35" t="s">
        <v>13</v>
      </c>
      <c r="G33" s="35">
        <v>0</v>
      </c>
      <c r="H33" s="36">
        <v>0</v>
      </c>
      <c r="I33" s="37">
        <v>36</v>
      </c>
      <c r="J33" s="37">
        <v>36</v>
      </c>
      <c r="K33" s="37">
        <f t="shared" si="0"/>
        <v>0</v>
      </c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40">
        <v>31</v>
      </c>
      <c r="B34" s="41">
        <v>3391924</v>
      </c>
      <c r="C34" s="42" t="s">
        <v>9</v>
      </c>
      <c r="D34" s="43">
        <v>45170</v>
      </c>
      <c r="E34" s="44" t="s">
        <v>22</v>
      </c>
      <c r="F34" s="44" t="s">
        <v>27</v>
      </c>
      <c r="G34" s="44">
        <v>0</v>
      </c>
      <c r="H34" s="45">
        <v>0</v>
      </c>
      <c r="I34" s="46">
        <v>36</v>
      </c>
      <c r="J34" s="46">
        <v>36</v>
      </c>
      <c r="K34" s="46">
        <f t="shared" si="0"/>
        <v>0</v>
      </c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5">
      <c r="A35" s="40">
        <v>32</v>
      </c>
      <c r="B35" s="41">
        <v>3391925</v>
      </c>
      <c r="C35" s="42" t="s">
        <v>9</v>
      </c>
      <c r="D35" s="43">
        <v>45170</v>
      </c>
      <c r="E35" s="44" t="s">
        <v>22</v>
      </c>
      <c r="F35" s="44" t="s">
        <v>27</v>
      </c>
      <c r="G35" s="44">
        <v>0</v>
      </c>
      <c r="H35" s="45">
        <v>0</v>
      </c>
      <c r="I35" s="46">
        <v>36</v>
      </c>
      <c r="J35" s="46">
        <v>36</v>
      </c>
      <c r="K35" s="46">
        <f t="shared" si="0"/>
        <v>0</v>
      </c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25">
      <c r="A36" s="31">
        <v>33</v>
      </c>
      <c r="B36" s="32">
        <v>3391926</v>
      </c>
      <c r="C36" s="33" t="s">
        <v>9</v>
      </c>
      <c r="D36" s="38">
        <v>45173</v>
      </c>
      <c r="E36" s="39" t="s">
        <v>21</v>
      </c>
      <c r="F36" s="39" t="s">
        <v>16</v>
      </c>
      <c r="G36" s="35">
        <v>0</v>
      </c>
      <c r="H36" s="36">
        <v>0</v>
      </c>
      <c r="I36" s="37">
        <v>36</v>
      </c>
      <c r="J36" s="37">
        <v>36</v>
      </c>
      <c r="K36" s="37">
        <f t="shared" ref="K36:K56" si="1">I36-J36</f>
        <v>0</v>
      </c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25">
      <c r="A37" s="31">
        <v>34</v>
      </c>
      <c r="B37" s="32">
        <v>3391927</v>
      </c>
      <c r="C37" s="33" t="s">
        <v>9</v>
      </c>
      <c r="D37" s="34">
        <v>45173</v>
      </c>
      <c r="E37" s="35" t="s">
        <v>21</v>
      </c>
      <c r="F37" s="35" t="s">
        <v>16</v>
      </c>
      <c r="G37" s="35">
        <v>0</v>
      </c>
      <c r="H37" s="36">
        <v>0</v>
      </c>
      <c r="I37" s="37">
        <v>36</v>
      </c>
      <c r="J37" s="37">
        <v>36</v>
      </c>
      <c r="K37" s="37">
        <f t="shared" si="1"/>
        <v>0</v>
      </c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5">
      <c r="A38" s="40">
        <v>35</v>
      </c>
      <c r="B38" s="41">
        <v>3391928</v>
      </c>
      <c r="C38" s="42" t="s">
        <v>9</v>
      </c>
      <c r="D38" s="43">
        <v>45174</v>
      </c>
      <c r="E38" s="44" t="s">
        <v>22</v>
      </c>
      <c r="F38" s="44" t="s">
        <v>24</v>
      </c>
      <c r="G38" s="44">
        <v>0</v>
      </c>
      <c r="H38" s="45">
        <v>0</v>
      </c>
      <c r="I38" s="46">
        <v>36</v>
      </c>
      <c r="J38" s="46">
        <v>36</v>
      </c>
      <c r="K38" s="46">
        <f t="shared" si="1"/>
        <v>0</v>
      </c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25">
      <c r="A39" s="40">
        <v>36</v>
      </c>
      <c r="B39" s="41">
        <v>3391929</v>
      </c>
      <c r="C39" s="42" t="s">
        <v>9</v>
      </c>
      <c r="D39" s="43">
        <v>45174</v>
      </c>
      <c r="E39" s="44" t="s">
        <v>22</v>
      </c>
      <c r="F39" s="44" t="s">
        <v>24</v>
      </c>
      <c r="G39" s="44">
        <v>0</v>
      </c>
      <c r="H39" s="45">
        <v>0</v>
      </c>
      <c r="I39" s="46">
        <v>36</v>
      </c>
      <c r="J39" s="46">
        <v>36</v>
      </c>
      <c r="K39" s="46">
        <f t="shared" si="1"/>
        <v>0</v>
      </c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25">
      <c r="A40" s="40">
        <v>37</v>
      </c>
      <c r="B40" s="41">
        <v>3391930</v>
      </c>
      <c r="C40" s="42" t="s">
        <v>9</v>
      </c>
      <c r="D40" s="43">
        <v>45174</v>
      </c>
      <c r="E40" s="44" t="s">
        <v>22</v>
      </c>
      <c r="F40" s="44" t="s">
        <v>24</v>
      </c>
      <c r="G40" s="44">
        <v>0</v>
      </c>
      <c r="H40" s="45">
        <v>0</v>
      </c>
      <c r="I40" s="46">
        <v>36</v>
      </c>
      <c r="J40" s="46">
        <v>36</v>
      </c>
      <c r="K40" s="46">
        <f t="shared" si="1"/>
        <v>0</v>
      </c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25">
      <c r="A41" s="40">
        <v>38</v>
      </c>
      <c r="B41" s="41">
        <v>3391931</v>
      </c>
      <c r="C41" s="42" t="s">
        <v>9</v>
      </c>
      <c r="D41" s="43">
        <v>45175</v>
      </c>
      <c r="E41" s="44" t="s">
        <v>22</v>
      </c>
      <c r="F41" s="44" t="s">
        <v>16</v>
      </c>
      <c r="G41" s="44">
        <v>0</v>
      </c>
      <c r="H41" s="45">
        <v>0</v>
      </c>
      <c r="I41" s="46">
        <v>36</v>
      </c>
      <c r="J41" s="46">
        <v>36</v>
      </c>
      <c r="K41" s="46">
        <f t="shared" si="1"/>
        <v>0</v>
      </c>
    </row>
    <row r="42" spans="1:21" x14ac:dyDescent="0.25">
      <c r="A42" s="40">
        <v>39</v>
      </c>
      <c r="B42" s="41">
        <v>3391932</v>
      </c>
      <c r="C42" s="42" t="s">
        <v>9</v>
      </c>
      <c r="D42" s="43">
        <v>45175</v>
      </c>
      <c r="E42" s="44" t="s">
        <v>22</v>
      </c>
      <c r="F42" s="44" t="s">
        <v>24</v>
      </c>
      <c r="G42" s="44">
        <v>0</v>
      </c>
      <c r="H42" s="45">
        <v>0</v>
      </c>
      <c r="I42" s="46">
        <v>36</v>
      </c>
      <c r="J42" s="46">
        <v>36</v>
      </c>
      <c r="K42" s="46">
        <f t="shared" si="1"/>
        <v>0</v>
      </c>
    </row>
    <row r="43" spans="1:21" x14ac:dyDescent="0.25">
      <c r="A43" s="40">
        <v>40</v>
      </c>
      <c r="B43" s="41">
        <v>3391933</v>
      </c>
      <c r="C43" s="42" t="s">
        <v>9</v>
      </c>
      <c r="D43" s="43">
        <v>45175</v>
      </c>
      <c r="E43" s="44" t="s">
        <v>22</v>
      </c>
      <c r="F43" s="44" t="s">
        <v>24</v>
      </c>
      <c r="G43" s="44">
        <v>0</v>
      </c>
      <c r="H43" s="45">
        <v>0</v>
      </c>
      <c r="I43" s="46">
        <v>36</v>
      </c>
      <c r="J43" s="46">
        <v>36</v>
      </c>
      <c r="K43" s="46">
        <f t="shared" si="1"/>
        <v>0</v>
      </c>
    </row>
    <row r="44" spans="1:21" x14ac:dyDescent="0.25">
      <c r="A44" s="40">
        <v>41</v>
      </c>
      <c r="B44" s="41">
        <v>3391934</v>
      </c>
      <c r="C44" s="42" t="s">
        <v>9</v>
      </c>
      <c r="D44" s="43">
        <v>45175</v>
      </c>
      <c r="E44" s="44" t="s">
        <v>22</v>
      </c>
      <c r="F44" s="44" t="s">
        <v>24</v>
      </c>
      <c r="G44" s="44">
        <v>0</v>
      </c>
      <c r="H44" s="45">
        <v>0</v>
      </c>
      <c r="I44" s="46">
        <v>36</v>
      </c>
      <c r="J44" s="46">
        <v>36</v>
      </c>
      <c r="K44" s="46">
        <f t="shared" si="1"/>
        <v>0</v>
      </c>
    </row>
    <row r="45" spans="1:21" x14ac:dyDescent="0.25">
      <c r="A45" s="40">
        <v>42</v>
      </c>
      <c r="B45" s="41">
        <v>3391935</v>
      </c>
      <c r="C45" s="42" t="s">
        <v>9</v>
      </c>
      <c r="D45" s="43">
        <v>45176</v>
      </c>
      <c r="E45" s="44" t="s">
        <v>22</v>
      </c>
      <c r="F45" s="44" t="s">
        <v>16</v>
      </c>
      <c r="G45" s="44">
        <v>0</v>
      </c>
      <c r="H45" s="45">
        <v>0</v>
      </c>
      <c r="I45" s="46">
        <v>36</v>
      </c>
      <c r="J45" s="46">
        <v>36</v>
      </c>
      <c r="K45" s="46">
        <f t="shared" si="1"/>
        <v>0</v>
      </c>
    </row>
    <row r="46" spans="1:21" x14ac:dyDescent="0.25">
      <c r="A46" s="31">
        <v>43</v>
      </c>
      <c r="B46" s="32">
        <v>3391936</v>
      </c>
      <c r="C46" s="33" t="s">
        <v>9</v>
      </c>
      <c r="D46" s="34">
        <v>45175</v>
      </c>
      <c r="E46" s="35" t="s">
        <v>21</v>
      </c>
      <c r="F46" s="35" t="s">
        <v>30</v>
      </c>
      <c r="G46" s="35">
        <v>0</v>
      </c>
      <c r="H46" s="36">
        <v>0</v>
      </c>
      <c r="I46" s="37">
        <v>36</v>
      </c>
      <c r="J46" s="37">
        <v>36</v>
      </c>
      <c r="K46" s="37">
        <f t="shared" si="1"/>
        <v>0</v>
      </c>
    </row>
    <row r="47" spans="1:21" x14ac:dyDescent="0.25">
      <c r="A47" s="40">
        <v>44</v>
      </c>
      <c r="B47" s="41">
        <v>3391937</v>
      </c>
      <c r="C47" s="42" t="s">
        <v>9</v>
      </c>
      <c r="D47" s="43">
        <v>45177</v>
      </c>
      <c r="E47" s="44" t="s">
        <v>22</v>
      </c>
      <c r="F47" s="44" t="s">
        <v>41</v>
      </c>
      <c r="G47" s="44">
        <v>0</v>
      </c>
      <c r="H47" s="45">
        <v>0</v>
      </c>
      <c r="I47" s="46">
        <v>36</v>
      </c>
      <c r="J47" s="46">
        <v>36</v>
      </c>
      <c r="K47" s="46">
        <f t="shared" si="1"/>
        <v>0</v>
      </c>
    </row>
    <row r="48" spans="1:21" x14ac:dyDescent="0.25">
      <c r="A48" s="40">
        <v>45</v>
      </c>
      <c r="B48" s="41">
        <v>3391938</v>
      </c>
      <c r="C48" s="42" t="s">
        <v>9</v>
      </c>
      <c r="D48" s="43">
        <v>45176</v>
      </c>
      <c r="E48" s="44" t="s">
        <v>22</v>
      </c>
      <c r="F48" s="44" t="s">
        <v>24</v>
      </c>
      <c r="G48" s="44">
        <v>0</v>
      </c>
      <c r="H48" s="45">
        <v>0</v>
      </c>
      <c r="I48" s="46">
        <v>36</v>
      </c>
      <c r="J48" s="46">
        <v>36</v>
      </c>
      <c r="K48" s="46">
        <f t="shared" si="1"/>
        <v>0</v>
      </c>
    </row>
    <row r="49" spans="1:11" x14ac:dyDescent="0.25">
      <c r="A49" s="40">
        <v>46</v>
      </c>
      <c r="B49" s="41">
        <v>3391939</v>
      </c>
      <c r="C49" s="42" t="s">
        <v>9</v>
      </c>
      <c r="D49" s="43">
        <v>45176</v>
      </c>
      <c r="E49" s="44" t="s">
        <v>22</v>
      </c>
      <c r="F49" s="44" t="s">
        <v>24</v>
      </c>
      <c r="G49" s="44">
        <v>0</v>
      </c>
      <c r="H49" s="45">
        <v>0</v>
      </c>
      <c r="I49" s="46">
        <v>36</v>
      </c>
      <c r="J49" s="46">
        <v>36</v>
      </c>
      <c r="K49" s="46">
        <f t="shared" si="1"/>
        <v>0</v>
      </c>
    </row>
    <row r="50" spans="1:11" x14ac:dyDescent="0.25">
      <c r="A50" s="31">
        <v>47</v>
      </c>
      <c r="B50" s="32">
        <v>3391940</v>
      </c>
      <c r="C50" s="33" t="s">
        <v>9</v>
      </c>
      <c r="D50" s="34">
        <v>45176</v>
      </c>
      <c r="E50" s="35" t="s">
        <v>21</v>
      </c>
      <c r="F50" s="35" t="s">
        <v>26</v>
      </c>
      <c r="G50" s="35">
        <v>0</v>
      </c>
      <c r="H50" s="36">
        <v>0</v>
      </c>
      <c r="I50" s="37">
        <v>36</v>
      </c>
      <c r="J50" s="37">
        <v>36</v>
      </c>
      <c r="K50" s="37">
        <f t="shared" si="1"/>
        <v>0</v>
      </c>
    </row>
    <row r="51" spans="1:11" x14ac:dyDescent="0.25">
      <c r="A51" s="40">
        <v>48</v>
      </c>
      <c r="B51" s="41">
        <v>3391941</v>
      </c>
      <c r="C51" s="42" t="s">
        <v>9</v>
      </c>
      <c r="D51" s="43">
        <v>45177</v>
      </c>
      <c r="E51" s="44" t="s">
        <v>22</v>
      </c>
      <c r="F51" s="44" t="s">
        <v>24</v>
      </c>
      <c r="G51" s="44">
        <v>0</v>
      </c>
      <c r="H51" s="45">
        <v>0</v>
      </c>
      <c r="I51" s="46">
        <v>36</v>
      </c>
      <c r="J51" s="46">
        <v>36</v>
      </c>
      <c r="K51" s="46">
        <f t="shared" si="1"/>
        <v>0</v>
      </c>
    </row>
    <row r="52" spans="1:11" x14ac:dyDescent="0.25">
      <c r="A52" s="40">
        <v>49</v>
      </c>
      <c r="B52" s="41">
        <v>3391942</v>
      </c>
      <c r="C52" s="42" t="s">
        <v>9</v>
      </c>
      <c r="D52" s="43">
        <v>45177</v>
      </c>
      <c r="E52" s="44" t="s">
        <v>22</v>
      </c>
      <c r="F52" s="44" t="s">
        <v>24</v>
      </c>
      <c r="G52" s="44">
        <v>0</v>
      </c>
      <c r="H52" s="45">
        <v>0</v>
      </c>
      <c r="I52" s="46">
        <v>36</v>
      </c>
      <c r="J52" s="46">
        <v>36</v>
      </c>
      <c r="K52" s="46">
        <f t="shared" si="1"/>
        <v>0</v>
      </c>
    </row>
    <row r="53" spans="1:11" x14ac:dyDescent="0.25">
      <c r="A53" s="69">
        <v>50</v>
      </c>
      <c r="B53" s="70">
        <v>3391943</v>
      </c>
      <c r="C53" s="71" t="s">
        <v>9</v>
      </c>
      <c r="D53" s="72">
        <v>45177</v>
      </c>
      <c r="E53" s="73"/>
      <c r="F53" s="73"/>
      <c r="G53" s="73">
        <v>0</v>
      </c>
      <c r="H53" s="74">
        <v>0</v>
      </c>
      <c r="I53" s="75">
        <v>36</v>
      </c>
      <c r="J53" s="75">
        <v>0</v>
      </c>
      <c r="K53" s="75">
        <f t="shared" si="1"/>
        <v>36</v>
      </c>
    </row>
    <row r="54" spans="1:11" x14ac:dyDescent="0.25">
      <c r="A54" s="40">
        <v>51</v>
      </c>
      <c r="B54" s="41">
        <v>3391944</v>
      </c>
      <c r="C54" s="42" t="s">
        <v>9</v>
      </c>
      <c r="D54" s="43">
        <v>45174</v>
      </c>
      <c r="E54" s="44" t="s">
        <v>22</v>
      </c>
      <c r="F54" s="44" t="s">
        <v>31</v>
      </c>
      <c r="G54" s="44">
        <v>0</v>
      </c>
      <c r="H54" s="45">
        <v>0</v>
      </c>
      <c r="I54" s="46">
        <v>36</v>
      </c>
      <c r="J54" s="46">
        <v>36</v>
      </c>
      <c r="K54" s="46">
        <f t="shared" si="1"/>
        <v>0</v>
      </c>
    </row>
    <row r="55" spans="1:11" x14ac:dyDescent="0.25">
      <c r="A55" s="84">
        <v>52</v>
      </c>
      <c r="B55" s="85">
        <v>3391945</v>
      </c>
      <c r="C55" s="84" t="s">
        <v>9</v>
      </c>
      <c r="D55" s="76">
        <v>45177</v>
      </c>
      <c r="E55" s="77" t="s">
        <v>22</v>
      </c>
      <c r="F55" s="77" t="s">
        <v>24</v>
      </c>
      <c r="G55" s="77"/>
      <c r="H55" s="78"/>
      <c r="I55" s="88">
        <v>35</v>
      </c>
      <c r="J55" s="79">
        <v>17</v>
      </c>
      <c r="K55" s="88">
        <f>I55-J55-J56</f>
        <v>0</v>
      </c>
    </row>
    <row r="56" spans="1:11" x14ac:dyDescent="0.25">
      <c r="A56" s="86"/>
      <c r="B56" s="87"/>
      <c r="C56" s="86"/>
      <c r="D56" s="80">
        <v>45171</v>
      </c>
      <c r="E56" s="81" t="s">
        <v>21</v>
      </c>
      <c r="F56" s="81" t="s">
        <v>29</v>
      </c>
      <c r="G56" s="81">
        <v>0</v>
      </c>
      <c r="H56" s="82">
        <v>0</v>
      </c>
      <c r="I56" s="89"/>
      <c r="J56" s="83">
        <v>18</v>
      </c>
      <c r="K56" s="89"/>
    </row>
    <row r="57" spans="1:11" x14ac:dyDescent="0.25">
      <c r="A57" s="20"/>
      <c r="B57" s="16"/>
      <c r="C57" s="17" t="s">
        <v>10</v>
      </c>
      <c r="D57" s="24"/>
      <c r="E57" s="21">
        <v>0</v>
      </c>
      <c r="F57" s="21"/>
      <c r="G57" s="21">
        <v>0</v>
      </c>
      <c r="H57" s="22">
        <v>0</v>
      </c>
      <c r="I57" s="29">
        <v>1871</v>
      </c>
      <c r="J57" s="29">
        <f>SUM(J4:J56)</f>
        <v>1835</v>
      </c>
      <c r="K57" s="28">
        <f>I57-J57</f>
        <v>36</v>
      </c>
    </row>
  </sheetData>
  <mergeCells count="15">
    <mergeCell ref="A55:A56"/>
    <mergeCell ref="B55:B56"/>
    <mergeCell ref="C55:C56"/>
    <mergeCell ref="I55:I56"/>
    <mergeCell ref="K55:K56"/>
    <mergeCell ref="J1:J2"/>
    <mergeCell ref="K1:K2"/>
    <mergeCell ref="E1:E3"/>
    <mergeCell ref="F1:F3"/>
    <mergeCell ref="A1:A3"/>
    <mergeCell ref="B1:B3"/>
    <mergeCell ref="D1:D3"/>
    <mergeCell ref="G1:H2"/>
    <mergeCell ref="I1:I2"/>
    <mergeCell ref="C1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" workbookViewId="0">
      <selection activeCell="K16" sqref="A16:K16"/>
    </sheetView>
  </sheetViews>
  <sheetFormatPr defaultRowHeight="15" x14ac:dyDescent="0.25"/>
  <cols>
    <col min="1" max="1" width="2.7109375" bestFit="1" customWidth="1"/>
    <col min="3" max="3" width="14.7109375" bestFit="1" customWidth="1"/>
    <col min="4" max="4" width="17.42578125" bestFit="1" customWidth="1"/>
    <col min="5" max="6" width="13.140625" bestFit="1" customWidth="1"/>
  </cols>
  <sheetData>
    <row r="1" spans="1:11" x14ac:dyDescent="0.25">
      <c r="A1" s="31">
        <v>1</v>
      </c>
      <c r="B1" s="32">
        <v>3391894</v>
      </c>
      <c r="C1" s="33" t="s">
        <v>9</v>
      </c>
      <c r="D1" s="34">
        <v>45167</v>
      </c>
      <c r="E1" s="35" t="s">
        <v>21</v>
      </c>
      <c r="F1" s="35" t="s">
        <v>13</v>
      </c>
      <c r="G1" s="35">
        <v>0</v>
      </c>
      <c r="H1" s="36">
        <v>0</v>
      </c>
      <c r="I1" s="37">
        <v>36</v>
      </c>
      <c r="J1" s="37">
        <v>36</v>
      </c>
      <c r="K1" s="37">
        <f t="shared" ref="K1:K18" si="0">I1-J1</f>
        <v>0</v>
      </c>
    </row>
    <row r="2" spans="1:11" x14ac:dyDescent="0.25">
      <c r="A2" s="31">
        <v>2</v>
      </c>
      <c r="B2" s="32">
        <v>3391895</v>
      </c>
      <c r="C2" s="33" t="s">
        <v>9</v>
      </c>
      <c r="D2" s="34">
        <v>45167</v>
      </c>
      <c r="E2" s="35" t="s">
        <v>21</v>
      </c>
      <c r="F2" s="35" t="s">
        <v>13</v>
      </c>
      <c r="G2" s="35">
        <v>0</v>
      </c>
      <c r="H2" s="36">
        <v>0</v>
      </c>
      <c r="I2" s="37">
        <v>36</v>
      </c>
      <c r="J2" s="37">
        <v>36</v>
      </c>
      <c r="K2" s="37">
        <f t="shared" si="0"/>
        <v>0</v>
      </c>
    </row>
    <row r="3" spans="1:11" x14ac:dyDescent="0.25">
      <c r="A3" s="31">
        <v>3</v>
      </c>
      <c r="B3" s="32">
        <v>3391896</v>
      </c>
      <c r="C3" s="33" t="s">
        <v>9</v>
      </c>
      <c r="D3" s="34">
        <v>45167</v>
      </c>
      <c r="E3" s="35" t="s">
        <v>21</v>
      </c>
      <c r="F3" s="35" t="s">
        <v>13</v>
      </c>
      <c r="G3" s="35">
        <v>0</v>
      </c>
      <c r="H3" s="36">
        <v>0</v>
      </c>
      <c r="I3" s="37">
        <v>36</v>
      </c>
      <c r="J3" s="37">
        <v>36</v>
      </c>
      <c r="K3" s="37">
        <f t="shared" si="0"/>
        <v>0</v>
      </c>
    </row>
    <row r="4" spans="1:11" x14ac:dyDescent="0.25">
      <c r="A4" s="31">
        <v>4</v>
      </c>
      <c r="B4" s="32">
        <v>3391897</v>
      </c>
      <c r="C4" s="33" t="s">
        <v>9</v>
      </c>
      <c r="D4" s="34">
        <v>45167</v>
      </c>
      <c r="E4" s="35" t="s">
        <v>21</v>
      </c>
      <c r="F4" s="35" t="s">
        <v>14</v>
      </c>
      <c r="G4" s="35">
        <v>0</v>
      </c>
      <c r="H4" s="36">
        <v>0</v>
      </c>
      <c r="I4" s="37">
        <v>36</v>
      </c>
      <c r="J4" s="37">
        <v>36</v>
      </c>
      <c r="K4" s="37">
        <f t="shared" si="0"/>
        <v>0</v>
      </c>
    </row>
    <row r="5" spans="1:11" x14ac:dyDescent="0.25">
      <c r="A5" s="31">
        <v>5</v>
      </c>
      <c r="B5" s="32">
        <v>3391898</v>
      </c>
      <c r="C5" s="33" t="s">
        <v>9</v>
      </c>
      <c r="D5" s="34">
        <v>45167</v>
      </c>
      <c r="E5" s="35" t="s">
        <v>21</v>
      </c>
      <c r="F5" s="35" t="s">
        <v>14</v>
      </c>
      <c r="G5" s="35">
        <v>0</v>
      </c>
      <c r="H5" s="36">
        <v>0</v>
      </c>
      <c r="I5" s="37">
        <v>36</v>
      </c>
      <c r="J5" s="37">
        <v>36</v>
      </c>
      <c r="K5" s="37">
        <f t="shared" si="0"/>
        <v>0</v>
      </c>
    </row>
    <row r="6" spans="1:11" x14ac:dyDescent="0.25">
      <c r="A6" s="31">
        <v>9</v>
      </c>
      <c r="B6" s="32">
        <v>3391902</v>
      </c>
      <c r="C6" s="33" t="s">
        <v>9</v>
      </c>
      <c r="D6" s="34">
        <v>45167</v>
      </c>
      <c r="E6" s="35" t="s">
        <v>21</v>
      </c>
      <c r="F6" s="35" t="s">
        <v>16</v>
      </c>
      <c r="G6" s="35">
        <v>0</v>
      </c>
      <c r="H6" s="36">
        <v>0</v>
      </c>
      <c r="I6" s="37">
        <v>36</v>
      </c>
      <c r="J6" s="37">
        <v>36</v>
      </c>
      <c r="K6" s="37">
        <f t="shared" si="0"/>
        <v>0</v>
      </c>
    </row>
    <row r="7" spans="1:11" x14ac:dyDescent="0.25">
      <c r="A7" s="31">
        <v>15</v>
      </c>
      <c r="B7" s="32">
        <v>3391908</v>
      </c>
      <c r="C7" s="33" t="s">
        <v>9</v>
      </c>
      <c r="D7" s="34">
        <v>45167</v>
      </c>
      <c r="E7" s="35" t="s">
        <v>21</v>
      </c>
      <c r="F7" s="35" t="s">
        <v>18</v>
      </c>
      <c r="G7" s="35">
        <v>0</v>
      </c>
      <c r="H7" s="36">
        <v>0</v>
      </c>
      <c r="I7" s="37">
        <v>36</v>
      </c>
      <c r="J7" s="37">
        <v>36</v>
      </c>
      <c r="K7" s="37">
        <f t="shared" si="0"/>
        <v>0</v>
      </c>
    </row>
    <row r="8" spans="1:11" x14ac:dyDescent="0.25">
      <c r="A8" s="31">
        <v>16</v>
      </c>
      <c r="B8" s="32">
        <v>3391909</v>
      </c>
      <c r="C8" s="33" t="s">
        <v>9</v>
      </c>
      <c r="D8" s="34">
        <v>45167</v>
      </c>
      <c r="E8" s="35" t="s">
        <v>21</v>
      </c>
      <c r="F8" s="35" t="s">
        <v>18</v>
      </c>
      <c r="G8" s="35">
        <v>0</v>
      </c>
      <c r="H8" s="36">
        <v>0</v>
      </c>
      <c r="I8" s="37">
        <v>36</v>
      </c>
      <c r="J8" s="37">
        <v>36</v>
      </c>
      <c r="K8" s="37">
        <f t="shared" si="0"/>
        <v>0</v>
      </c>
    </row>
    <row r="9" spans="1:11" x14ac:dyDescent="0.25">
      <c r="A9" s="31">
        <v>17</v>
      </c>
      <c r="B9" s="32">
        <v>3391910</v>
      </c>
      <c r="C9" s="33" t="s">
        <v>9</v>
      </c>
      <c r="D9" s="34">
        <v>45167</v>
      </c>
      <c r="E9" s="35" t="s">
        <v>21</v>
      </c>
      <c r="F9" s="35" t="s">
        <v>19</v>
      </c>
      <c r="G9" s="35">
        <v>0</v>
      </c>
      <c r="H9" s="36">
        <v>0</v>
      </c>
      <c r="I9" s="37">
        <v>36</v>
      </c>
      <c r="J9" s="37">
        <v>36</v>
      </c>
      <c r="K9" s="37">
        <f t="shared" si="0"/>
        <v>0</v>
      </c>
    </row>
    <row r="10" spans="1:11" x14ac:dyDescent="0.25">
      <c r="A10" s="31">
        <v>21</v>
      </c>
      <c r="B10" s="32">
        <v>3391914</v>
      </c>
      <c r="C10" s="33" t="s">
        <v>9</v>
      </c>
      <c r="D10" s="34">
        <v>45168</v>
      </c>
      <c r="E10" s="35" t="s">
        <v>21</v>
      </c>
      <c r="F10" s="35" t="s">
        <v>16</v>
      </c>
      <c r="G10" s="35">
        <v>0</v>
      </c>
      <c r="H10" s="36">
        <v>0</v>
      </c>
      <c r="I10" s="37">
        <v>36</v>
      </c>
      <c r="J10" s="37">
        <v>36</v>
      </c>
      <c r="K10" s="37">
        <f t="shared" si="0"/>
        <v>0</v>
      </c>
    </row>
    <row r="11" spans="1:11" x14ac:dyDescent="0.25">
      <c r="A11" s="31">
        <v>23</v>
      </c>
      <c r="B11" s="32">
        <v>3391916</v>
      </c>
      <c r="C11" s="33" t="s">
        <v>9</v>
      </c>
      <c r="D11" s="34">
        <v>45168</v>
      </c>
      <c r="E11" s="35" t="s">
        <v>21</v>
      </c>
      <c r="F11" s="35" t="s">
        <v>16</v>
      </c>
      <c r="G11" s="35">
        <v>0</v>
      </c>
      <c r="H11" s="36">
        <v>0</v>
      </c>
      <c r="I11" s="37">
        <v>36</v>
      </c>
      <c r="J11" s="37">
        <v>36</v>
      </c>
      <c r="K11" s="37">
        <f t="shared" si="0"/>
        <v>0</v>
      </c>
    </row>
    <row r="12" spans="1:11" x14ac:dyDescent="0.25">
      <c r="A12" s="31">
        <v>27</v>
      </c>
      <c r="B12" s="32">
        <v>3391920</v>
      </c>
      <c r="C12" s="33" t="s">
        <v>9</v>
      </c>
      <c r="D12" s="34">
        <v>45169</v>
      </c>
      <c r="E12" s="35" t="s">
        <v>21</v>
      </c>
      <c r="F12" s="35" t="s">
        <v>26</v>
      </c>
      <c r="G12" s="35">
        <v>0</v>
      </c>
      <c r="H12" s="36">
        <v>0</v>
      </c>
      <c r="I12" s="37">
        <v>36</v>
      </c>
      <c r="J12" s="37">
        <v>36</v>
      </c>
      <c r="K12" s="37">
        <f t="shared" si="0"/>
        <v>0</v>
      </c>
    </row>
    <row r="13" spans="1:11" x14ac:dyDescent="0.25">
      <c r="A13" s="31">
        <v>29</v>
      </c>
      <c r="B13" s="32">
        <v>3391922</v>
      </c>
      <c r="C13" s="33" t="s">
        <v>9</v>
      </c>
      <c r="D13" s="34">
        <v>45169</v>
      </c>
      <c r="E13" s="35" t="s">
        <v>21</v>
      </c>
      <c r="F13" s="35" t="s">
        <v>13</v>
      </c>
      <c r="G13" s="35">
        <v>0</v>
      </c>
      <c r="H13" s="36">
        <v>0</v>
      </c>
      <c r="I13" s="37">
        <v>36</v>
      </c>
      <c r="J13" s="37">
        <v>36</v>
      </c>
      <c r="K13" s="37">
        <f t="shared" si="0"/>
        <v>0</v>
      </c>
    </row>
    <row r="14" spans="1:11" x14ac:dyDescent="0.25">
      <c r="A14" s="31">
        <v>30</v>
      </c>
      <c r="B14" s="32">
        <v>3391923</v>
      </c>
      <c r="C14" s="33" t="s">
        <v>9</v>
      </c>
      <c r="D14" s="34">
        <v>45169</v>
      </c>
      <c r="E14" s="35" t="s">
        <v>21</v>
      </c>
      <c r="F14" s="35" t="s">
        <v>13</v>
      </c>
      <c r="G14" s="35">
        <v>0</v>
      </c>
      <c r="H14" s="36">
        <v>0</v>
      </c>
      <c r="I14" s="37">
        <v>36</v>
      </c>
      <c r="J14" s="37">
        <v>36</v>
      </c>
      <c r="K14" s="37">
        <f t="shared" si="0"/>
        <v>0</v>
      </c>
    </row>
    <row r="15" spans="1:11" x14ac:dyDescent="0.25">
      <c r="A15" s="31">
        <v>28</v>
      </c>
      <c r="B15" s="32">
        <v>3391921</v>
      </c>
      <c r="C15" s="33" t="s">
        <v>9</v>
      </c>
      <c r="D15" s="34">
        <v>45170</v>
      </c>
      <c r="E15" s="35" t="s">
        <v>21</v>
      </c>
      <c r="F15" s="35" t="s">
        <v>26</v>
      </c>
      <c r="G15" s="35"/>
      <c r="H15" s="36"/>
      <c r="I15" s="37">
        <v>36</v>
      </c>
      <c r="J15" s="37">
        <v>36</v>
      </c>
      <c r="K15" s="37">
        <f t="shared" si="0"/>
        <v>0</v>
      </c>
    </row>
    <row r="16" spans="1:11" x14ac:dyDescent="0.25">
      <c r="A16" s="31">
        <v>52</v>
      </c>
      <c r="B16" s="32">
        <v>3391945</v>
      </c>
      <c r="C16" s="33" t="s">
        <v>9</v>
      </c>
      <c r="D16" s="34">
        <v>45171</v>
      </c>
      <c r="E16" s="35" t="s">
        <v>21</v>
      </c>
      <c r="F16" s="35" t="s">
        <v>29</v>
      </c>
      <c r="G16" s="35">
        <v>0</v>
      </c>
      <c r="H16" s="36">
        <v>0</v>
      </c>
      <c r="I16" s="37">
        <v>35</v>
      </c>
      <c r="J16" s="37">
        <v>18</v>
      </c>
      <c r="K16" s="37">
        <f t="shared" si="0"/>
        <v>17</v>
      </c>
    </row>
    <row r="17" spans="1:12" x14ac:dyDescent="0.25">
      <c r="A17" s="31">
        <v>33</v>
      </c>
      <c r="B17" s="32">
        <v>3391926</v>
      </c>
      <c r="C17" s="33" t="s">
        <v>9</v>
      </c>
      <c r="D17" s="38">
        <v>45173</v>
      </c>
      <c r="E17" s="39" t="s">
        <v>21</v>
      </c>
      <c r="F17" s="39" t="s">
        <v>16</v>
      </c>
      <c r="G17" s="35">
        <v>0</v>
      </c>
      <c r="H17" s="36">
        <v>0</v>
      </c>
      <c r="I17" s="37">
        <v>36</v>
      </c>
      <c r="J17" s="37">
        <v>36</v>
      </c>
      <c r="K17" s="37">
        <f t="shared" si="0"/>
        <v>0</v>
      </c>
    </row>
    <row r="18" spans="1:12" x14ac:dyDescent="0.25">
      <c r="A18" s="31">
        <v>34</v>
      </c>
      <c r="B18" s="32">
        <v>3391927</v>
      </c>
      <c r="C18" s="33" t="s">
        <v>9</v>
      </c>
      <c r="D18" s="34">
        <v>45173</v>
      </c>
      <c r="E18" s="35" t="s">
        <v>21</v>
      </c>
      <c r="F18" s="35" t="s">
        <v>16</v>
      </c>
      <c r="G18" s="35">
        <v>0</v>
      </c>
      <c r="H18" s="36">
        <v>0</v>
      </c>
      <c r="I18" s="37">
        <v>36</v>
      </c>
      <c r="J18" s="37">
        <v>36</v>
      </c>
      <c r="K18" s="37">
        <f t="shared" si="0"/>
        <v>0</v>
      </c>
    </row>
    <row r="19" spans="1:12" x14ac:dyDescent="0.25">
      <c r="A19" s="31">
        <v>43</v>
      </c>
      <c r="B19" s="32">
        <v>3391936</v>
      </c>
      <c r="C19" s="33" t="s">
        <v>9</v>
      </c>
      <c r="D19" s="34">
        <v>45175</v>
      </c>
      <c r="E19" s="35" t="s">
        <v>21</v>
      </c>
      <c r="F19" s="35" t="s">
        <v>30</v>
      </c>
      <c r="G19" s="35">
        <v>0</v>
      </c>
      <c r="H19" s="36">
        <v>0</v>
      </c>
      <c r="I19" s="37">
        <v>36</v>
      </c>
      <c r="J19" s="37">
        <v>36</v>
      </c>
      <c r="K19" s="37">
        <f t="shared" ref="K19:K20" si="1">I19-J19</f>
        <v>0</v>
      </c>
    </row>
    <row r="20" spans="1:12" x14ac:dyDescent="0.25">
      <c r="A20" s="31">
        <v>46</v>
      </c>
      <c r="B20" s="32">
        <v>3391939</v>
      </c>
      <c r="C20" s="33" t="s">
        <v>9</v>
      </c>
      <c r="D20" s="34">
        <v>45176</v>
      </c>
      <c r="E20" s="35" t="s">
        <v>21</v>
      </c>
      <c r="F20" s="35" t="s">
        <v>26</v>
      </c>
      <c r="G20" s="35">
        <v>0</v>
      </c>
      <c r="H20" s="36">
        <v>0</v>
      </c>
      <c r="I20" s="37">
        <v>36</v>
      </c>
      <c r="J20" s="37">
        <v>36</v>
      </c>
      <c r="K20" s="37">
        <f t="shared" si="1"/>
        <v>0</v>
      </c>
    </row>
    <row r="21" spans="1:12" x14ac:dyDescent="0.25">
      <c r="J21" s="6">
        <f>SUM(J1:J20)</f>
        <v>702</v>
      </c>
    </row>
    <row r="22" spans="1:12" x14ac:dyDescent="0.25">
      <c r="L22">
        <f>36*18+18</f>
        <v>666</v>
      </c>
    </row>
  </sheetData>
  <sortState ref="A1:K22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5" workbookViewId="0">
      <selection activeCell="J29" sqref="J29"/>
    </sheetView>
  </sheetViews>
  <sheetFormatPr defaultRowHeight="15" x14ac:dyDescent="0.25"/>
  <cols>
    <col min="3" max="3" width="14.7109375" bestFit="1" customWidth="1"/>
    <col min="4" max="4" width="17.42578125" bestFit="1" customWidth="1"/>
    <col min="5" max="5" width="12.5703125" bestFit="1" customWidth="1"/>
    <col min="6" max="6" width="12.7109375" bestFit="1" customWidth="1"/>
  </cols>
  <sheetData>
    <row r="1" spans="1:11" x14ac:dyDescent="0.25">
      <c r="A1" s="40">
        <v>6</v>
      </c>
      <c r="B1" s="41">
        <v>3391899</v>
      </c>
      <c r="C1" s="42" t="s">
        <v>9</v>
      </c>
      <c r="D1" s="43">
        <v>45167</v>
      </c>
      <c r="E1" s="44" t="s">
        <v>22</v>
      </c>
      <c r="F1" s="44" t="s">
        <v>15</v>
      </c>
      <c r="G1" s="44">
        <v>0</v>
      </c>
      <c r="H1" s="45">
        <v>0</v>
      </c>
      <c r="I1" s="46">
        <v>36</v>
      </c>
      <c r="J1" s="46">
        <v>36</v>
      </c>
      <c r="K1" s="46">
        <f t="shared" ref="K1:K21" si="0">I1-J1</f>
        <v>0</v>
      </c>
    </row>
    <row r="2" spans="1:11" x14ac:dyDescent="0.25">
      <c r="A2" s="40">
        <v>7</v>
      </c>
      <c r="B2" s="41">
        <v>3391900</v>
      </c>
      <c r="C2" s="42" t="s">
        <v>9</v>
      </c>
      <c r="D2" s="43">
        <v>45167</v>
      </c>
      <c r="E2" s="44" t="s">
        <v>22</v>
      </c>
      <c r="F2" s="44" t="s">
        <v>15</v>
      </c>
      <c r="G2" s="44">
        <v>0</v>
      </c>
      <c r="H2" s="45">
        <v>0</v>
      </c>
      <c r="I2" s="46">
        <v>36</v>
      </c>
      <c r="J2" s="46">
        <v>36</v>
      </c>
      <c r="K2" s="46">
        <f t="shared" si="0"/>
        <v>0</v>
      </c>
    </row>
    <row r="3" spans="1:11" x14ac:dyDescent="0.25">
      <c r="A3" s="40">
        <v>8</v>
      </c>
      <c r="B3" s="41">
        <v>3391901</v>
      </c>
      <c r="C3" s="42" t="s">
        <v>9</v>
      </c>
      <c r="D3" s="43">
        <v>45167</v>
      </c>
      <c r="E3" s="44" t="s">
        <v>22</v>
      </c>
      <c r="F3" s="44" t="s">
        <v>20</v>
      </c>
      <c r="G3" s="44">
        <v>0</v>
      </c>
      <c r="H3" s="45">
        <v>0</v>
      </c>
      <c r="I3" s="46">
        <v>36</v>
      </c>
      <c r="J3" s="46">
        <v>36</v>
      </c>
      <c r="K3" s="46">
        <f t="shared" si="0"/>
        <v>0</v>
      </c>
    </row>
    <row r="4" spans="1:11" x14ac:dyDescent="0.25">
      <c r="A4" s="40">
        <v>10</v>
      </c>
      <c r="B4" s="41">
        <v>3391903</v>
      </c>
      <c r="C4" s="42" t="s">
        <v>9</v>
      </c>
      <c r="D4" s="43">
        <v>45168</v>
      </c>
      <c r="E4" s="44" t="s">
        <v>22</v>
      </c>
      <c r="F4" s="44" t="s">
        <v>25</v>
      </c>
      <c r="G4" s="44">
        <v>0</v>
      </c>
      <c r="H4" s="45">
        <v>0</v>
      </c>
      <c r="I4" s="46">
        <v>36</v>
      </c>
      <c r="J4" s="46">
        <v>36</v>
      </c>
      <c r="K4" s="46">
        <f t="shared" si="0"/>
        <v>0</v>
      </c>
    </row>
    <row r="5" spans="1:11" x14ac:dyDescent="0.25">
      <c r="A5" s="40">
        <v>18</v>
      </c>
      <c r="B5" s="41">
        <v>3391911</v>
      </c>
      <c r="C5" s="42" t="s">
        <v>9</v>
      </c>
      <c r="D5" s="43">
        <v>45168</v>
      </c>
      <c r="E5" s="44" t="s">
        <v>22</v>
      </c>
      <c r="F5" s="44" t="s">
        <v>24</v>
      </c>
      <c r="G5" s="44">
        <v>0</v>
      </c>
      <c r="H5" s="45">
        <v>0</v>
      </c>
      <c r="I5" s="46">
        <v>36</v>
      </c>
      <c r="J5" s="46">
        <v>36</v>
      </c>
      <c r="K5" s="46">
        <f t="shared" si="0"/>
        <v>0</v>
      </c>
    </row>
    <row r="6" spans="1:11" x14ac:dyDescent="0.25">
      <c r="A6" s="40">
        <v>19</v>
      </c>
      <c r="B6" s="41">
        <v>3391912</v>
      </c>
      <c r="C6" s="42" t="s">
        <v>9</v>
      </c>
      <c r="D6" s="43">
        <v>45168</v>
      </c>
      <c r="E6" s="44" t="s">
        <v>22</v>
      </c>
      <c r="F6" s="44" t="s">
        <v>24</v>
      </c>
      <c r="G6" s="44">
        <v>0</v>
      </c>
      <c r="H6" s="45">
        <v>0</v>
      </c>
      <c r="I6" s="46">
        <v>36</v>
      </c>
      <c r="J6" s="46">
        <v>36</v>
      </c>
      <c r="K6" s="46">
        <f t="shared" si="0"/>
        <v>0</v>
      </c>
    </row>
    <row r="7" spans="1:11" x14ac:dyDescent="0.25">
      <c r="A7" s="40">
        <v>20</v>
      </c>
      <c r="B7" s="41">
        <v>3391913</v>
      </c>
      <c r="C7" s="42" t="s">
        <v>9</v>
      </c>
      <c r="D7" s="43">
        <v>45168</v>
      </c>
      <c r="E7" s="44" t="s">
        <v>22</v>
      </c>
      <c r="F7" s="44" t="s">
        <v>24</v>
      </c>
      <c r="G7" s="44">
        <v>0</v>
      </c>
      <c r="H7" s="45">
        <v>0</v>
      </c>
      <c r="I7" s="46">
        <v>36</v>
      </c>
      <c r="J7" s="46">
        <v>36</v>
      </c>
      <c r="K7" s="46">
        <f t="shared" si="0"/>
        <v>0</v>
      </c>
    </row>
    <row r="8" spans="1:11" x14ac:dyDescent="0.25">
      <c r="A8" s="40">
        <v>24</v>
      </c>
      <c r="B8" s="41">
        <v>3391917</v>
      </c>
      <c r="C8" s="42" t="s">
        <v>9</v>
      </c>
      <c r="D8" s="43">
        <v>45169</v>
      </c>
      <c r="E8" s="44" t="s">
        <v>22</v>
      </c>
      <c r="F8" s="44" t="s">
        <v>24</v>
      </c>
      <c r="G8" s="44">
        <v>0</v>
      </c>
      <c r="H8" s="45">
        <v>0</v>
      </c>
      <c r="I8" s="46">
        <v>36</v>
      </c>
      <c r="J8" s="46">
        <v>36</v>
      </c>
      <c r="K8" s="46">
        <f t="shared" si="0"/>
        <v>0</v>
      </c>
    </row>
    <row r="9" spans="1:11" x14ac:dyDescent="0.25">
      <c r="A9" s="40">
        <v>25</v>
      </c>
      <c r="B9" s="41">
        <v>3391918</v>
      </c>
      <c r="C9" s="42" t="s">
        <v>9</v>
      </c>
      <c r="D9" s="43">
        <v>45169</v>
      </c>
      <c r="E9" s="44" t="s">
        <v>22</v>
      </c>
      <c r="F9" s="44" t="s">
        <v>24</v>
      </c>
      <c r="G9" s="44">
        <v>0</v>
      </c>
      <c r="H9" s="45">
        <v>0</v>
      </c>
      <c r="I9" s="46">
        <v>36</v>
      </c>
      <c r="J9" s="46">
        <v>36</v>
      </c>
      <c r="K9" s="46">
        <f t="shared" si="0"/>
        <v>0</v>
      </c>
    </row>
    <row r="10" spans="1:11" x14ac:dyDescent="0.25">
      <c r="A10" s="40">
        <v>26</v>
      </c>
      <c r="B10" s="41">
        <v>3391919</v>
      </c>
      <c r="C10" s="42" t="s">
        <v>9</v>
      </c>
      <c r="D10" s="43">
        <v>45169</v>
      </c>
      <c r="E10" s="44" t="s">
        <v>22</v>
      </c>
      <c r="F10" s="44" t="s">
        <v>24</v>
      </c>
      <c r="G10" s="44">
        <v>0</v>
      </c>
      <c r="H10" s="45">
        <v>0</v>
      </c>
      <c r="I10" s="46">
        <v>36</v>
      </c>
      <c r="J10" s="46">
        <v>36</v>
      </c>
      <c r="K10" s="46">
        <f t="shared" si="0"/>
        <v>0</v>
      </c>
    </row>
    <row r="11" spans="1:11" x14ac:dyDescent="0.25">
      <c r="A11" s="40">
        <v>31</v>
      </c>
      <c r="B11" s="41">
        <v>3391924</v>
      </c>
      <c r="C11" s="42" t="s">
        <v>9</v>
      </c>
      <c r="D11" s="43">
        <v>45170</v>
      </c>
      <c r="E11" s="44" t="s">
        <v>22</v>
      </c>
      <c r="F11" s="44" t="s">
        <v>27</v>
      </c>
      <c r="G11" s="44">
        <v>0</v>
      </c>
      <c r="H11" s="45">
        <v>0</v>
      </c>
      <c r="I11" s="46">
        <v>36</v>
      </c>
      <c r="J11" s="46">
        <v>36</v>
      </c>
      <c r="K11" s="46">
        <f t="shared" si="0"/>
        <v>0</v>
      </c>
    </row>
    <row r="12" spans="1:11" x14ac:dyDescent="0.25">
      <c r="A12" s="40">
        <v>32</v>
      </c>
      <c r="B12" s="41">
        <v>3391925</v>
      </c>
      <c r="C12" s="42" t="s">
        <v>9</v>
      </c>
      <c r="D12" s="43">
        <v>45170</v>
      </c>
      <c r="E12" s="44" t="s">
        <v>22</v>
      </c>
      <c r="F12" s="44" t="s">
        <v>27</v>
      </c>
      <c r="G12" s="44">
        <v>0</v>
      </c>
      <c r="H12" s="45">
        <v>0</v>
      </c>
      <c r="I12" s="46">
        <v>36</v>
      </c>
      <c r="J12" s="46">
        <v>36</v>
      </c>
      <c r="K12" s="46">
        <f t="shared" si="0"/>
        <v>0</v>
      </c>
    </row>
    <row r="13" spans="1:11" x14ac:dyDescent="0.25">
      <c r="A13" s="40">
        <v>22</v>
      </c>
      <c r="B13" s="41">
        <v>3391915</v>
      </c>
      <c r="C13" s="42" t="s">
        <v>9</v>
      </c>
      <c r="D13" s="43">
        <v>45171</v>
      </c>
      <c r="E13" s="44" t="s">
        <v>22</v>
      </c>
      <c r="F13" s="44" t="s">
        <v>16</v>
      </c>
      <c r="G13" s="44"/>
      <c r="H13" s="45"/>
      <c r="I13" s="46">
        <v>36</v>
      </c>
      <c r="J13" s="46">
        <v>36</v>
      </c>
      <c r="K13" s="46">
        <f t="shared" si="0"/>
        <v>0</v>
      </c>
    </row>
    <row r="14" spans="1:11" x14ac:dyDescent="0.25">
      <c r="A14" s="40">
        <v>51</v>
      </c>
      <c r="B14" s="41">
        <v>3391944</v>
      </c>
      <c r="C14" s="42" t="s">
        <v>9</v>
      </c>
      <c r="D14" s="43">
        <v>45173</v>
      </c>
      <c r="E14" s="44" t="s">
        <v>22</v>
      </c>
      <c r="F14" s="44" t="s">
        <v>31</v>
      </c>
      <c r="G14" s="44">
        <v>0</v>
      </c>
      <c r="H14" s="45">
        <v>0</v>
      </c>
      <c r="I14" s="46">
        <v>36</v>
      </c>
      <c r="J14" s="46">
        <v>36</v>
      </c>
      <c r="K14" s="46">
        <f t="shared" si="0"/>
        <v>0</v>
      </c>
    </row>
    <row r="15" spans="1:11" x14ac:dyDescent="0.25">
      <c r="A15" s="40">
        <v>35</v>
      </c>
      <c r="B15" s="41">
        <v>3391928</v>
      </c>
      <c r="C15" s="42" t="s">
        <v>9</v>
      </c>
      <c r="D15" s="43">
        <v>45174</v>
      </c>
      <c r="E15" s="44" t="s">
        <v>22</v>
      </c>
      <c r="F15" s="44" t="s">
        <v>24</v>
      </c>
      <c r="G15" s="44">
        <v>0</v>
      </c>
      <c r="H15" s="45">
        <v>0</v>
      </c>
      <c r="I15" s="46">
        <v>36</v>
      </c>
      <c r="J15" s="46">
        <v>36</v>
      </c>
      <c r="K15" s="46">
        <f t="shared" si="0"/>
        <v>0</v>
      </c>
    </row>
    <row r="16" spans="1:11" x14ac:dyDescent="0.25">
      <c r="A16" s="40">
        <v>36</v>
      </c>
      <c r="B16" s="41">
        <v>3391929</v>
      </c>
      <c r="C16" s="42" t="s">
        <v>9</v>
      </c>
      <c r="D16" s="43">
        <v>45174</v>
      </c>
      <c r="E16" s="44" t="s">
        <v>22</v>
      </c>
      <c r="F16" s="44" t="s">
        <v>24</v>
      </c>
      <c r="G16" s="44">
        <v>0</v>
      </c>
      <c r="H16" s="45">
        <v>0</v>
      </c>
      <c r="I16" s="46">
        <v>36</v>
      </c>
      <c r="J16" s="46">
        <v>36</v>
      </c>
      <c r="K16" s="46">
        <f t="shared" si="0"/>
        <v>0</v>
      </c>
    </row>
    <row r="17" spans="1:12" x14ac:dyDescent="0.25">
      <c r="A17" s="40">
        <v>37</v>
      </c>
      <c r="B17" s="41">
        <v>3391930</v>
      </c>
      <c r="C17" s="42" t="s">
        <v>9</v>
      </c>
      <c r="D17" s="43">
        <v>45174</v>
      </c>
      <c r="E17" s="44" t="s">
        <v>22</v>
      </c>
      <c r="F17" s="44" t="s">
        <v>24</v>
      </c>
      <c r="G17" s="44">
        <v>0</v>
      </c>
      <c r="H17" s="45">
        <v>0</v>
      </c>
      <c r="I17" s="46">
        <v>36</v>
      </c>
      <c r="J17" s="46">
        <v>36</v>
      </c>
      <c r="K17" s="46">
        <f t="shared" si="0"/>
        <v>0</v>
      </c>
    </row>
    <row r="18" spans="1:12" x14ac:dyDescent="0.25">
      <c r="A18" s="40">
        <v>38</v>
      </c>
      <c r="B18" s="41">
        <v>3391931</v>
      </c>
      <c r="C18" s="42" t="s">
        <v>9</v>
      </c>
      <c r="D18" s="43">
        <v>45175</v>
      </c>
      <c r="E18" s="44" t="s">
        <v>22</v>
      </c>
      <c r="F18" s="44" t="s">
        <v>16</v>
      </c>
      <c r="G18" s="44">
        <v>0</v>
      </c>
      <c r="H18" s="45">
        <v>0</v>
      </c>
      <c r="I18" s="46">
        <v>36</v>
      </c>
      <c r="J18" s="46">
        <v>36</v>
      </c>
      <c r="K18" s="46">
        <f t="shared" si="0"/>
        <v>0</v>
      </c>
    </row>
    <row r="19" spans="1:12" x14ac:dyDescent="0.25">
      <c r="A19" s="40">
        <v>39</v>
      </c>
      <c r="B19" s="41">
        <v>3391932</v>
      </c>
      <c r="C19" s="42" t="s">
        <v>9</v>
      </c>
      <c r="D19" s="43">
        <v>45175</v>
      </c>
      <c r="E19" s="44" t="s">
        <v>22</v>
      </c>
      <c r="F19" s="44" t="s">
        <v>24</v>
      </c>
      <c r="G19" s="44">
        <v>0</v>
      </c>
      <c r="H19" s="45">
        <v>0</v>
      </c>
      <c r="I19" s="46">
        <v>36</v>
      </c>
      <c r="J19" s="46">
        <v>36</v>
      </c>
      <c r="K19" s="46">
        <f t="shared" si="0"/>
        <v>0</v>
      </c>
    </row>
    <row r="20" spans="1:12" x14ac:dyDescent="0.25">
      <c r="A20" s="40">
        <v>40</v>
      </c>
      <c r="B20" s="41">
        <v>3391933</v>
      </c>
      <c r="C20" s="42" t="s">
        <v>9</v>
      </c>
      <c r="D20" s="43">
        <v>45175</v>
      </c>
      <c r="E20" s="44" t="s">
        <v>22</v>
      </c>
      <c r="F20" s="44" t="s">
        <v>24</v>
      </c>
      <c r="G20" s="44">
        <v>0</v>
      </c>
      <c r="H20" s="45">
        <v>0</v>
      </c>
      <c r="I20" s="46">
        <v>36</v>
      </c>
      <c r="J20" s="46">
        <v>36</v>
      </c>
      <c r="K20" s="46">
        <f t="shared" si="0"/>
        <v>0</v>
      </c>
    </row>
    <row r="21" spans="1:12" x14ac:dyDescent="0.25">
      <c r="A21" s="40">
        <v>41</v>
      </c>
      <c r="B21" s="41">
        <v>3391934</v>
      </c>
      <c r="C21" s="42" t="s">
        <v>9</v>
      </c>
      <c r="D21" s="43">
        <v>45175</v>
      </c>
      <c r="E21" s="44" t="s">
        <v>22</v>
      </c>
      <c r="F21" s="44" t="s">
        <v>24</v>
      </c>
      <c r="G21" s="44">
        <v>0</v>
      </c>
      <c r="H21" s="45">
        <v>0</v>
      </c>
      <c r="I21" s="46">
        <v>36</v>
      </c>
      <c r="J21" s="46">
        <v>36</v>
      </c>
      <c r="K21" s="46">
        <f t="shared" si="0"/>
        <v>0</v>
      </c>
    </row>
    <row r="22" spans="1:12" x14ac:dyDescent="0.25">
      <c r="A22" s="40">
        <v>42</v>
      </c>
      <c r="B22" s="41">
        <v>3391935</v>
      </c>
      <c r="C22" s="42" t="s">
        <v>9</v>
      </c>
      <c r="D22" s="43">
        <v>45176</v>
      </c>
      <c r="E22" s="44" t="s">
        <v>22</v>
      </c>
      <c r="F22" s="44" t="s">
        <v>16</v>
      </c>
      <c r="G22" s="44">
        <v>0</v>
      </c>
      <c r="H22" s="45">
        <v>0</v>
      </c>
      <c r="I22" s="46">
        <v>36</v>
      </c>
      <c r="J22" s="46">
        <v>36</v>
      </c>
      <c r="K22" s="46">
        <f t="shared" ref="K22:K28" si="1">I22-J22</f>
        <v>0</v>
      </c>
    </row>
    <row r="23" spans="1:12" x14ac:dyDescent="0.25">
      <c r="A23" s="40">
        <v>44</v>
      </c>
      <c r="B23" s="41">
        <v>3391937</v>
      </c>
      <c r="C23" s="42" t="s">
        <v>9</v>
      </c>
      <c r="D23" s="43">
        <v>45176</v>
      </c>
      <c r="E23" s="44" t="s">
        <v>22</v>
      </c>
      <c r="F23" s="44" t="s">
        <v>24</v>
      </c>
      <c r="G23" s="44">
        <v>0</v>
      </c>
      <c r="H23" s="45">
        <v>0</v>
      </c>
      <c r="I23" s="46">
        <v>36</v>
      </c>
      <c r="J23" s="46">
        <v>36</v>
      </c>
      <c r="K23" s="46">
        <f t="shared" si="1"/>
        <v>0</v>
      </c>
    </row>
    <row r="24" spans="1:12" x14ac:dyDescent="0.25">
      <c r="A24" s="40">
        <v>45</v>
      </c>
      <c r="B24" s="41">
        <v>3391938</v>
      </c>
      <c r="C24" s="42" t="s">
        <v>9</v>
      </c>
      <c r="D24" s="43">
        <v>45176</v>
      </c>
      <c r="E24" s="44" t="s">
        <v>22</v>
      </c>
      <c r="F24" s="44" t="s">
        <v>24</v>
      </c>
      <c r="G24" s="44">
        <v>0</v>
      </c>
      <c r="H24" s="45">
        <v>0</v>
      </c>
      <c r="I24" s="46">
        <v>36</v>
      </c>
      <c r="J24" s="46">
        <v>36</v>
      </c>
      <c r="K24" s="46">
        <f t="shared" si="1"/>
        <v>0</v>
      </c>
    </row>
    <row r="25" spans="1:12" x14ac:dyDescent="0.25">
      <c r="A25" s="40">
        <v>44</v>
      </c>
      <c r="B25" s="41">
        <v>3391937</v>
      </c>
      <c r="C25" s="42" t="s">
        <v>9</v>
      </c>
      <c r="D25" s="43">
        <v>45177</v>
      </c>
      <c r="E25" s="44" t="s">
        <v>22</v>
      </c>
      <c r="F25" s="44" t="s">
        <v>41</v>
      </c>
      <c r="G25" s="44">
        <v>0</v>
      </c>
      <c r="H25" s="45">
        <v>0</v>
      </c>
      <c r="I25" s="46">
        <v>36</v>
      </c>
      <c r="J25" s="46">
        <v>36</v>
      </c>
      <c r="K25" s="46">
        <f t="shared" si="1"/>
        <v>0</v>
      </c>
      <c r="L25" s="6">
        <f>J25*4</f>
        <v>144</v>
      </c>
    </row>
    <row r="26" spans="1:12" x14ac:dyDescent="0.25">
      <c r="A26" s="40">
        <v>48</v>
      </c>
      <c r="B26" s="41">
        <v>3391941</v>
      </c>
      <c r="C26" s="42" t="s">
        <v>9</v>
      </c>
      <c r="D26" s="43">
        <v>45177</v>
      </c>
      <c r="E26" s="44" t="s">
        <v>22</v>
      </c>
      <c r="F26" s="44" t="s">
        <v>24</v>
      </c>
      <c r="G26" s="44">
        <v>0</v>
      </c>
      <c r="H26" s="45">
        <v>0</v>
      </c>
      <c r="I26" s="46">
        <v>36</v>
      </c>
      <c r="J26" s="46">
        <v>36</v>
      </c>
      <c r="K26" s="46">
        <f t="shared" si="1"/>
        <v>0</v>
      </c>
      <c r="L26" s="6">
        <f>L25-4000</f>
        <v>-3856</v>
      </c>
    </row>
    <row r="27" spans="1:12" x14ac:dyDescent="0.25">
      <c r="A27" s="40">
        <v>49</v>
      </c>
      <c r="B27" s="41">
        <v>3391942</v>
      </c>
      <c r="C27" s="42" t="s">
        <v>9</v>
      </c>
      <c r="D27" s="43">
        <v>45177</v>
      </c>
      <c r="E27" s="44" t="s">
        <v>22</v>
      </c>
      <c r="F27" s="44" t="s">
        <v>24</v>
      </c>
      <c r="G27" s="44">
        <v>0</v>
      </c>
      <c r="H27" s="45">
        <v>0</v>
      </c>
      <c r="I27" s="46">
        <v>36</v>
      </c>
      <c r="J27" s="46">
        <v>36</v>
      </c>
      <c r="K27" s="46">
        <f t="shared" si="1"/>
        <v>0</v>
      </c>
      <c r="L27">
        <f>544/4</f>
        <v>136</v>
      </c>
    </row>
    <row r="28" spans="1:12" x14ac:dyDescent="0.25">
      <c r="A28" s="40">
        <v>52</v>
      </c>
      <c r="B28" s="41">
        <v>3391945</v>
      </c>
      <c r="C28" s="42" t="s">
        <v>9</v>
      </c>
      <c r="D28" s="43">
        <v>45177</v>
      </c>
      <c r="E28" s="44" t="s">
        <v>22</v>
      </c>
      <c r="F28" s="44" t="s">
        <v>24</v>
      </c>
      <c r="G28" s="44">
        <v>0</v>
      </c>
      <c r="H28" s="45">
        <v>0</v>
      </c>
      <c r="I28" s="46">
        <v>35</v>
      </c>
      <c r="J28" s="46">
        <v>17</v>
      </c>
      <c r="K28" s="46">
        <f t="shared" si="1"/>
        <v>18</v>
      </c>
    </row>
    <row r="29" spans="1:12" x14ac:dyDescent="0.25">
      <c r="J29" s="6"/>
    </row>
    <row r="30" spans="1:12" x14ac:dyDescent="0.25">
      <c r="J30" s="6"/>
    </row>
  </sheetData>
  <sortState ref="A1:K21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6" sqref="J6"/>
    </sheetView>
  </sheetViews>
  <sheetFormatPr defaultRowHeight="15" x14ac:dyDescent="0.25"/>
  <cols>
    <col min="1" max="1" width="2.7109375" bestFit="1" customWidth="1"/>
    <col min="2" max="2" width="8" bestFit="1" customWidth="1"/>
    <col min="3" max="3" width="14.7109375" bestFit="1" customWidth="1"/>
    <col min="4" max="4" width="6.85546875" bestFit="1" customWidth="1"/>
    <col min="5" max="5" width="10" bestFit="1" customWidth="1"/>
    <col min="6" max="6" width="12.42578125" bestFit="1" customWidth="1"/>
  </cols>
  <sheetData>
    <row r="1" spans="1:10" x14ac:dyDescent="0.25">
      <c r="A1" s="1">
        <v>11</v>
      </c>
      <c r="B1" s="2">
        <v>3391904</v>
      </c>
      <c r="C1" s="3" t="s">
        <v>9</v>
      </c>
      <c r="D1" s="7">
        <v>45167</v>
      </c>
      <c r="E1" s="4" t="s">
        <v>23</v>
      </c>
      <c r="F1" s="4" t="s">
        <v>17</v>
      </c>
      <c r="G1" s="4">
        <v>0</v>
      </c>
      <c r="H1" s="5">
        <v>0</v>
      </c>
      <c r="I1" s="4">
        <v>36</v>
      </c>
      <c r="J1" s="4">
        <v>36</v>
      </c>
    </row>
    <row r="2" spans="1:10" x14ac:dyDescent="0.25">
      <c r="A2" s="1">
        <v>12</v>
      </c>
      <c r="B2" s="2">
        <v>3391905</v>
      </c>
      <c r="C2" s="3" t="s">
        <v>9</v>
      </c>
      <c r="D2" s="7">
        <v>45167</v>
      </c>
      <c r="E2" s="4" t="s">
        <v>23</v>
      </c>
      <c r="F2" s="4" t="s">
        <v>17</v>
      </c>
      <c r="G2" s="4">
        <v>0</v>
      </c>
      <c r="H2" s="5">
        <v>0</v>
      </c>
      <c r="I2" s="4">
        <v>36</v>
      </c>
      <c r="J2" s="4">
        <v>36</v>
      </c>
    </row>
    <row r="3" spans="1:10" x14ac:dyDescent="0.25">
      <c r="A3" s="1">
        <v>13</v>
      </c>
      <c r="B3" s="2">
        <v>3391906</v>
      </c>
      <c r="C3" s="3" t="s">
        <v>9</v>
      </c>
      <c r="D3" s="7">
        <v>45167</v>
      </c>
      <c r="E3" s="4" t="s">
        <v>23</v>
      </c>
      <c r="F3" s="4" t="s">
        <v>17</v>
      </c>
      <c r="G3" s="4">
        <v>0</v>
      </c>
      <c r="H3" s="5">
        <v>0</v>
      </c>
      <c r="I3" s="4">
        <v>36</v>
      </c>
      <c r="J3" s="4">
        <v>36</v>
      </c>
    </row>
    <row r="4" spans="1:10" x14ac:dyDescent="0.25">
      <c r="A4" s="1">
        <v>14</v>
      </c>
      <c r="B4" s="2">
        <v>3391907</v>
      </c>
      <c r="C4" s="3" t="s">
        <v>9</v>
      </c>
      <c r="D4" s="7">
        <v>45167</v>
      </c>
      <c r="E4" s="4" t="s">
        <v>23</v>
      </c>
      <c r="F4" s="4" t="s">
        <v>17</v>
      </c>
      <c r="G4" s="4">
        <v>0</v>
      </c>
      <c r="H4" s="5">
        <v>0</v>
      </c>
      <c r="I4" s="4">
        <v>36</v>
      </c>
      <c r="J4" s="4">
        <v>36</v>
      </c>
    </row>
    <row r="5" spans="1:10" x14ac:dyDescent="0.25">
      <c r="H5" s="6">
        <f>SUM(H1:H4)</f>
        <v>0</v>
      </c>
      <c r="J5" s="6">
        <f>SUM(J1:J4)</f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:D3"/>
    </sheetView>
  </sheetViews>
  <sheetFormatPr defaultRowHeight="15" x14ac:dyDescent="0.25"/>
  <cols>
    <col min="1" max="1" width="15.28515625" bestFit="1" customWidth="1"/>
    <col min="2" max="2" width="4" bestFit="1" customWidth="1"/>
    <col min="3" max="3" width="5" bestFit="1" customWidth="1"/>
    <col min="4" max="4" width="17.7109375" bestFit="1" customWidth="1"/>
    <col min="5" max="5" width="18" style="47" bestFit="1" customWidth="1"/>
    <col min="6" max="6" width="15" bestFit="1" customWidth="1"/>
    <col min="7" max="7" width="12.85546875" bestFit="1" customWidth="1"/>
  </cols>
  <sheetData>
    <row r="1" spans="1:7" ht="39" customHeight="1" x14ac:dyDescent="0.25">
      <c r="A1" s="63" t="s">
        <v>32</v>
      </c>
      <c r="B1" s="63"/>
      <c r="C1" s="63"/>
      <c r="D1" s="63"/>
      <c r="E1" s="63"/>
      <c r="F1" s="63"/>
      <c r="G1" s="63"/>
    </row>
    <row r="2" spans="1:7" x14ac:dyDescent="0.25">
      <c r="A2" s="67" t="s">
        <v>33</v>
      </c>
      <c r="B2" s="67" t="s">
        <v>38</v>
      </c>
      <c r="C2" s="67"/>
      <c r="D2" s="67" t="s">
        <v>35</v>
      </c>
      <c r="E2" s="68" t="s">
        <v>32</v>
      </c>
      <c r="F2" s="68"/>
      <c r="G2" s="61" t="s">
        <v>36</v>
      </c>
    </row>
    <row r="3" spans="1:7" x14ac:dyDescent="0.25">
      <c r="A3" s="67"/>
      <c r="B3" s="52" t="s">
        <v>39</v>
      </c>
      <c r="C3" s="52" t="s">
        <v>40</v>
      </c>
      <c r="D3" s="67"/>
      <c r="E3" s="53" t="s">
        <v>28</v>
      </c>
      <c r="F3" s="52" t="s">
        <v>34</v>
      </c>
      <c r="G3" s="62"/>
    </row>
    <row r="4" spans="1:7" x14ac:dyDescent="0.25">
      <c r="A4" s="66" t="s">
        <v>21</v>
      </c>
      <c r="B4" s="65">
        <f>Sheet2!J21</f>
        <v>702</v>
      </c>
      <c r="C4" s="65">
        <f>B4*4</f>
        <v>2808</v>
      </c>
      <c r="D4" s="64">
        <f>C4*103000</f>
        <v>289224000</v>
      </c>
      <c r="E4" s="49">
        <v>45170</v>
      </c>
      <c r="F4" s="50">
        <v>240000000</v>
      </c>
      <c r="G4" s="64">
        <f>D4-SUM(F4:F5)</f>
        <v>7416000</v>
      </c>
    </row>
    <row r="5" spans="1:7" x14ac:dyDescent="0.25">
      <c r="A5" s="66"/>
      <c r="B5" s="65"/>
      <c r="C5" s="65"/>
      <c r="D5" s="64"/>
      <c r="E5" s="49">
        <v>45170</v>
      </c>
      <c r="F5" s="50">
        <v>41808000</v>
      </c>
      <c r="G5" s="65"/>
    </row>
    <row r="6" spans="1:7" x14ac:dyDescent="0.25">
      <c r="A6" s="48" t="s">
        <v>23</v>
      </c>
      <c r="B6" s="48">
        <f>Sheet4!J5</f>
        <v>144</v>
      </c>
      <c r="C6" s="48">
        <f>B6*4</f>
        <v>576</v>
      </c>
      <c r="D6" s="50">
        <f>C6*105000</f>
        <v>60480000</v>
      </c>
      <c r="E6" s="49">
        <v>45172</v>
      </c>
      <c r="F6" s="50">
        <v>60480000</v>
      </c>
      <c r="G6" s="51" t="s">
        <v>37</v>
      </c>
    </row>
    <row r="7" spans="1:7" x14ac:dyDescent="0.25">
      <c r="A7" s="48" t="s">
        <v>22</v>
      </c>
      <c r="B7" s="48"/>
      <c r="C7" s="48"/>
      <c r="D7" s="50">
        <f>4000*103000</f>
        <v>412000000</v>
      </c>
      <c r="E7" s="49"/>
      <c r="F7" s="48"/>
      <c r="G7" s="48"/>
    </row>
  </sheetData>
  <mergeCells count="11">
    <mergeCell ref="G2:G3"/>
    <mergeCell ref="A1:G1"/>
    <mergeCell ref="G4:G5"/>
    <mergeCell ref="A4:A5"/>
    <mergeCell ref="D4:D5"/>
    <mergeCell ref="A2:A3"/>
    <mergeCell ref="D2:D3"/>
    <mergeCell ref="E2:F2"/>
    <mergeCell ref="B2:C2"/>
    <mergeCell ref="B4:B5"/>
    <mergeCell ref="C4:C5"/>
  </mergeCells>
  <pageMargins left="0.7" right="0.7" top="0.75" bottom="0.75" header="0.3" footer="0.3"/>
  <pageSetup paperSize="9" orientation="portrait" r:id="rId1"/>
  <ignoredErrors>
    <ignoredError sqref="G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</dc:creator>
  <cp:lastModifiedBy>HP</cp:lastModifiedBy>
  <dcterms:created xsi:type="dcterms:W3CDTF">2023-08-30T06:54:53Z</dcterms:created>
  <dcterms:modified xsi:type="dcterms:W3CDTF">2023-09-08T05:41:21Z</dcterms:modified>
</cp:coreProperties>
</file>