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gao\Bloomberg documentation\"/>
    </mc:Choice>
  </mc:AlternateContent>
  <xr:revisionPtr revIDLastSave="0" documentId="8_{518DE36C-14F4-4124-AFC4-F88757C6E00B}" xr6:coauthVersionLast="47" xr6:coauthVersionMax="47" xr10:uidLastSave="{00000000-0000-0000-0000-000000000000}"/>
  <bookViews>
    <workbookView xWindow="3630" yWindow="-15090" windowWidth="21600" windowHeight="14550" xr2:uid="{00000000-000D-0000-FFFF-FFFF00000000}"/>
  </bookViews>
  <sheets>
    <sheet name="AIM Snapshot" sheetId="3" r:id="rId1"/>
    <sheet name="Sheet1" sheetId="4" r:id="rId2"/>
  </sheets>
  <definedNames>
    <definedName name="field_list">OFFSET('AIM Snapshot'!$G$11,1,0,COUNTIF('AIM Snapshot'!$G$12:$G$22,"&lt;&gt;"&amp;" 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AA7" i="3"/>
  <c r="U7" i="3"/>
  <c r="X7" i="3"/>
  <c r="G21" i="3" l="1"/>
  <c r="G12" i="3"/>
  <c r="G27" i="3" l="1"/>
  <c r="G26" i="3"/>
  <c r="G25" i="3"/>
  <c r="G24" i="3"/>
  <c r="G23" i="3"/>
  <c r="G22" i="3"/>
  <c r="G20" i="3"/>
  <c r="G19" i="3"/>
  <c r="G18" i="3"/>
  <c r="G17" i="3"/>
  <c r="G16" i="3"/>
  <c r="G15" i="3"/>
  <c r="G14" i="3"/>
  <c r="G13" i="3"/>
  <c r="Z11" i="3"/>
  <c r="Z10" i="3"/>
  <c r="Z9" i="3"/>
  <c r="Z8" i="3"/>
</calcChain>
</file>

<file path=xl/sharedStrings.xml><?xml version="1.0" encoding="utf-8"?>
<sst xmlns="http://schemas.openxmlformats.org/spreadsheetml/2006/main" count="157" uniqueCount="148">
  <si>
    <t>TS_POSITION</t>
  </si>
  <si>
    <t>CUMAVGCOST</t>
  </si>
  <si>
    <t>TS_PRICE</t>
  </si>
  <si>
    <t>NET_MARKET_VAL</t>
  </si>
  <si>
    <t>NET_EXPOSURE</t>
  </si>
  <si>
    <t>CHANGE</t>
  </si>
  <si>
    <t>PRIME_BROKER</t>
  </si>
  <si>
    <t>IS_CFD</t>
  </si>
  <si>
    <t>LONG_OR_SHORT</t>
  </si>
  <si>
    <t>ACCOUNT_CODE</t>
  </si>
  <si>
    <t>TS_CUSIP</t>
  </si>
  <si>
    <t>ISIN</t>
  </si>
  <si>
    <t>TS_ISSUER</t>
  </si>
  <si>
    <t>TS_DELTA</t>
  </si>
  <si>
    <t>TS_VEGA</t>
  </si>
  <si>
    <t>TS_THETA</t>
  </si>
  <si>
    <t>SPOT_FX_RATE</t>
  </si>
  <si>
    <t>SETTLED_POSITION</t>
  </si>
  <si>
    <t>SEC_INCOME</t>
  </si>
  <si>
    <t>SEC_EXPENSE_LOCAL</t>
  </si>
  <si>
    <t>ACCRUED_INTEREST</t>
  </si>
  <si>
    <t>NOTIONAL_VALUE</t>
  </si>
  <si>
    <t>TS_SHORT_NAME</t>
  </si>
  <si>
    <t>TS_POSITION_ID</t>
  </si>
  <si>
    <t>TS_TICKER</t>
  </si>
  <si>
    <t>IS_CLOSED</t>
  </si>
  <si>
    <t>CURRENT_UNDERLYING_PRICE</t>
  </si>
  <si>
    <t>TS_RHO</t>
  </si>
  <si>
    <t>EXPIRATION_DATE</t>
  </si>
  <si>
    <t>GROSS_EXPOSURE</t>
  </si>
  <si>
    <t>TS_SHORT_EXPOSURE</t>
  </si>
  <si>
    <t>LONG_EXPOSURE</t>
  </si>
  <si>
    <t>UNDERLYING_SECURITY</t>
  </si>
  <si>
    <t>ASSET_TYPE</t>
  </si>
  <si>
    <t>TS_DELTA_SHARES</t>
  </si>
  <si>
    <t>POSITION_GAMMA</t>
  </si>
  <si>
    <t>DELTA_DOLLARS</t>
  </si>
  <si>
    <t>TS_NOTIONAL</t>
  </si>
  <si>
    <t>DEPARTMENT</t>
  </si>
  <si>
    <t>ACCOUNT_NUM</t>
  </si>
  <si>
    <t>BB_UNIQUE_ID</t>
  </si>
  <si>
    <t>PREVIOUS_MARK</t>
  </si>
  <si>
    <t>POSITION_GAMMA_SHARES_PCT</t>
  </si>
  <si>
    <t>POSITION_GAMMA_DOLLAR</t>
  </si>
  <si>
    <t>POSITION_GAMMA_PCT</t>
  </si>
  <si>
    <t>TS_DV01</t>
  </si>
  <si>
    <t>FX_TRADED_CURRENCY</t>
  </si>
  <si>
    <t>OPEN_SETTLE_POSITION</t>
  </si>
  <si>
    <t>OPEN_TRADE_POSITION</t>
  </si>
  <si>
    <t>CLEARING_BROKER</t>
  </si>
  <si>
    <t>ACCT_NAME</t>
  </si>
  <si>
    <t>ACCT_CURRENCY</t>
  </si>
  <si>
    <t>ACCT_PORTFOLIO_MGR</t>
  </si>
  <si>
    <t>ACCT_GROUP_DEPT</t>
  </si>
  <si>
    <t>FEATURE_BIT_STRING</t>
  </si>
  <si>
    <t>SETTLEMENT_CURRENCY</t>
  </si>
  <si>
    <t>SEC_TO_SETTLEMENT_FX_RATE</t>
  </si>
  <si>
    <t>SETTLEMENT_TO_BOOK_FX_RATE</t>
  </si>
  <si>
    <t>SETTLEMENT_TO_FIRM_FX_RATE</t>
  </si>
  <si>
    <t>SETTLEMENT_TO_WS_FX_RATE</t>
  </si>
  <si>
    <t>ACCT_MTD_TOTAL_FX_PL</t>
  </si>
  <si>
    <t>TS_NAME</t>
  </si>
  <si>
    <t>NOT_CASH</t>
  </si>
  <si>
    <t>DEAL_ID</t>
  </si>
  <si>
    <t>CUSTODIAN</t>
  </si>
  <si>
    <t>AIM Security Name</t>
  </si>
  <si>
    <t>Position Gamma</t>
  </si>
  <si>
    <t>Delta Shares</t>
  </si>
  <si>
    <t>Ticker</t>
  </si>
  <si>
    <t>Position ID</t>
  </si>
  <si>
    <t>Short Name</t>
  </si>
  <si>
    <t>Notional Value</t>
  </si>
  <si>
    <t>Accrued Interest</t>
  </si>
  <si>
    <t>Local Security Expense</t>
  </si>
  <si>
    <t>Security Income</t>
  </si>
  <si>
    <t>Spot FX Rate</t>
  </si>
  <si>
    <t>Rho</t>
  </si>
  <si>
    <t>Theta</t>
  </si>
  <si>
    <t>Vega</t>
  </si>
  <si>
    <t>Gamma</t>
  </si>
  <si>
    <t>TS_GAMMA</t>
  </si>
  <si>
    <t>Delta</t>
  </si>
  <si>
    <t>Currency</t>
  </si>
  <si>
    <t>CURRENCY</t>
  </si>
  <si>
    <t>Issuer</t>
  </si>
  <si>
    <t>Isin</t>
  </si>
  <si>
    <t>Cusip</t>
  </si>
  <si>
    <t>Account Code</t>
  </si>
  <si>
    <t>Prime Broker</t>
  </si>
  <si>
    <t>Price</t>
  </si>
  <si>
    <t>Net Market Value</t>
  </si>
  <si>
    <t>Net Exposure</t>
  </si>
  <si>
    <t>Position</t>
  </si>
  <si>
    <t>Custodian Name</t>
  </si>
  <si>
    <t>Cumulative Average Cost</t>
  </si>
  <si>
    <t>Net Price Change Over Last Day</t>
  </si>
  <si>
    <t>Is Position a CFD</t>
  </si>
  <si>
    <t>Is Position Long or Short</t>
  </si>
  <si>
    <t>Settled Position</t>
  </si>
  <si>
    <t>Is Position Closed</t>
  </si>
  <si>
    <t>Current Price of Underlying Security</t>
  </si>
  <si>
    <t>Expiration Date</t>
  </si>
  <si>
    <t>Gross Exposire</t>
  </si>
  <si>
    <t>Short Exposure</t>
  </si>
  <si>
    <t>Long Exposure</t>
  </si>
  <si>
    <t>Underlying Security</t>
  </si>
  <si>
    <t>Asset Type</t>
  </si>
  <si>
    <t>Delta Dollar</t>
  </si>
  <si>
    <t>Notional</t>
  </si>
  <si>
    <t>Department</t>
  </si>
  <si>
    <t>Account Number</t>
  </si>
  <si>
    <t>Bloomberg Unique ID</t>
  </si>
  <si>
    <t>Previous End-of-Day Price</t>
  </si>
  <si>
    <t>Position Gamma Change</t>
  </si>
  <si>
    <t>Position Gamma percentage</t>
  </si>
  <si>
    <t>Change in Dollar Value per 1bp</t>
  </si>
  <si>
    <t>Foreign Exchange Traded Currency</t>
  </si>
  <si>
    <t>Open Settle Position</t>
  </si>
  <si>
    <t>Open Trade Position</t>
  </si>
  <si>
    <t>Clearing Broker</t>
  </si>
  <si>
    <t>Account Name</t>
  </si>
  <si>
    <t>Account Currency</t>
  </si>
  <si>
    <t>Account Portfolio Manager</t>
  </si>
  <si>
    <t>Account Group Department</t>
  </si>
  <si>
    <t>Feature Bit String</t>
  </si>
  <si>
    <t>Settlement Currency</t>
  </si>
  <si>
    <t>Security to Settlement FX Rate</t>
  </si>
  <si>
    <t>Settlement to Book FX Rate</t>
  </si>
  <si>
    <t>Settlement to Firm FX Rate</t>
  </si>
  <si>
    <t>Settlement to Worksheet FX Rate</t>
  </si>
  <si>
    <t>Account Month to Date Total FX Profit and Loss</t>
  </si>
  <si>
    <t>Field Mnemonic</t>
  </si>
  <si>
    <t>Field Description</t>
  </si>
  <si>
    <t>Account Name:</t>
  </si>
  <si>
    <t>Pricing Number:</t>
  </si>
  <si>
    <t>Display Fields:</t>
  </si>
  <si>
    <t>Mnemonic</t>
  </si>
  <si>
    <t>Header Name</t>
  </si>
  <si>
    <t>Market_Value</t>
  </si>
  <si>
    <t>Deal ID</t>
  </si>
  <si>
    <t>Cash Indicator</t>
  </si>
  <si>
    <t>Below are the available fields for AIM BQL, available in BQNT and Excel. Please note, these are the AIM-specific fields, though you can use any other BQL fields with an AIM portfolio as well.</t>
  </si>
  <si>
    <t>Cum_Avg_Cost</t>
    <phoneticPr fontId="5" type="noConversion"/>
  </si>
  <si>
    <t>Currency</t>
    <phoneticPr fontId="5" type="noConversion"/>
  </si>
  <si>
    <t>Asset_Type</t>
    <phoneticPr fontId="5" type="noConversion"/>
  </si>
  <si>
    <t>Name</t>
    <phoneticPr fontId="5" type="noConversion"/>
  </si>
  <si>
    <t>NAME</t>
    <phoneticPr fontId="5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</si>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</sst>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 * #,##0.00000_ ;_ * \-#,##0.0000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1" fillId="5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/>
    <xf numFmtId="164" fontId="0" fillId="0" borderId="1" xfId="2" applyFont="1" applyBorder="1" applyAlignment="1"/>
    <xf numFmtId="164" fontId="0" fillId="0" borderId="1" xfId="2" applyFont="1" applyBorder="1" applyAlignment="1">
      <alignment horizontal="left"/>
    </xf>
    <xf numFmtId="10" fontId="0" fillId="0" borderId="1" xfId="3" applyNumberFormat="1" applyFont="1" applyBorder="1" applyAlignment="1"/>
    <xf numFmtId="165" fontId="0" fillId="0" borderId="1" xfId="2" applyNumberFormat="1" applyFont="1" applyBorder="1" applyAlignment="1"/>
    <xf numFmtId="0" fontId="0" fillId="0" borderId="1" xfId="0" quotePrefix="1" applyBorder="1" applyAlignment="1">
      <alignment horizontal="left"/>
    </xf>
    <xf numFmtId="0" fontId="0" fillId="0" borderId="0" xfId="0" quotePrefix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4">
    <cellStyle name="Comma" xfId="2" builtinId="3"/>
    <cellStyle name="Currency 2" xfId="1" xr:uid="{00000000-0005-0000-0000-000001000000}"/>
    <cellStyle name="Normal" xfId="0" builtinId="0"/>
    <cellStyle name="Percent" xfId="3" builtinId="5"/>
  </cellStyles>
  <dxfs count="2"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Data...3119232679</v>
        <stp/>
        <stp>BQL|17214186279139654804</stp>
        <tr r="AA7" s="3"/>
      </tp>
    </main>
    <main first="bofaddin.rtdserver">
      <tp t="s">
        <v>#N/A Requesting Data...3813647253</v>
        <stp/>
        <stp>BQL|2068300730434995483</stp>
        <tr r="X7" s="3"/>
      </tp>
      <tp t="s">
        <v>#N/A Requesting Data...3876056236</v>
        <stp/>
        <stp>BQL|44892024006867758</stp>
        <tr r="U7" s="3"/>
      </tp>
      <tp t="s">
        <v>#N/A Requesting Data...2673603544</v>
        <stp/>
        <stp>BQL|246334454665330704</stp>
        <tr r="I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40196" y="0"/>
    <xdr:ext cx="1821180" cy="563880"/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196" y="0"/>
          <a:ext cx="1821180" cy="563880"/>
        </a:xfrm>
        <a:prstGeom prst="rect">
          <a:avLst/>
        </a:prstGeom>
      </xdr:spPr>
    </xdr:pic>
    <xdr:clientData/>
  </xdr:absoluteAnchor>
  <xdr:absoluteAnchor>
    <xdr:pos x="2073478" y="26894"/>
    <xdr:ext cx="16549967" cy="566928"/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073478" y="26894"/>
          <a:ext cx="16549967" cy="566928"/>
        </a:xfrm>
        <a:prstGeom prst="rect">
          <a:avLst/>
        </a:prstGeom>
        <a:gradFill flip="none" rotWithShape="1">
          <a:gsLst>
            <a:gs pos="75000">
              <a:srgbClr val="2F5686"/>
            </a:gs>
            <a:gs pos="4500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F2F2F2"/>
              </a:solidFill>
              <a:latin typeface="+mn-lt"/>
              <a:cs typeface="Arial" panose="020B0604020202020204" pitchFamily="34" charset="0"/>
            </a:rPr>
            <a:t>BQL for AIM</a:t>
          </a:r>
        </a:p>
      </xdr:txBody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AF171"/>
  <sheetViews>
    <sheetView tabSelected="1" topLeftCell="B1" zoomScale="110" zoomScaleNormal="110" workbookViewId="0">
      <selection activeCell="C10" sqref="C10"/>
    </sheetView>
  </sheetViews>
  <sheetFormatPr defaultColWidth="9.140625" defaultRowHeight="15"/>
  <cols>
    <col min="1" max="1" width="3.42578125" style="1" customWidth="1"/>
    <col min="2" max="2" width="30.85546875" style="1" bestFit="1" customWidth="1"/>
    <col min="3" max="3" width="54.7109375" style="1" bestFit="1" customWidth="1"/>
    <col min="4" max="4" width="9.140625" style="1"/>
    <col min="5" max="5" width="21.7109375" style="1" customWidth="1"/>
    <col min="6" max="6" width="16.85546875" style="1" customWidth="1"/>
    <col min="7" max="7" width="32.7109375" style="7" customWidth="1"/>
    <col min="8" max="8" width="13.28515625" style="7" customWidth="1"/>
    <col min="9" max="9" width="19" style="12" customWidth="1"/>
    <col min="10" max="10" width="21.140625" style="12" customWidth="1"/>
    <col min="11" max="11" width="31.7109375" style="11" bestFit="1" customWidth="1"/>
    <col min="12" max="12" width="24.5703125" style="11" bestFit="1" customWidth="1"/>
    <col min="13" max="13" width="15.7109375" style="11" customWidth="1"/>
    <col min="14" max="15" width="14.42578125" style="1" customWidth="1"/>
    <col min="16" max="16" width="18.42578125" style="1" customWidth="1"/>
    <col min="17" max="21" width="14.42578125" style="1" customWidth="1"/>
    <col min="22" max="22" width="59.7109375" style="14" bestFit="1" customWidth="1"/>
    <col min="23" max="24" width="14.42578125" style="1" customWidth="1"/>
    <col min="25" max="25" width="72.28515625" style="14" bestFit="1" customWidth="1"/>
    <col min="26" max="26" width="9.140625" style="1"/>
    <col min="27" max="27" width="22.5703125" style="1" bestFit="1" customWidth="1"/>
    <col min="28" max="28" width="54.85546875" style="14" bestFit="1" customWidth="1"/>
    <col min="29" max="16384" width="9.140625" style="1"/>
  </cols>
  <sheetData>
    <row r="5" spans="2:32">
      <c r="B5" s="13" t="s">
        <v>141</v>
      </c>
    </row>
    <row r="7" spans="2:32">
      <c r="B7" s="4" t="s">
        <v>131</v>
      </c>
      <c r="C7" s="4" t="s">
        <v>132</v>
      </c>
      <c r="E7" s="4" t="s">
        <v>133</v>
      </c>
      <c r="F7" s="5"/>
      <c r="G7" s="8"/>
      <c r="H7" s="8"/>
      <c r="I7" s="12" t="str">
        <f>_xll.BQL("members(accounts=['"&amp;F7&amp;"'],pxnum="&amp;F8&amp;",type=AIM)","groupsort( NET_MARKET_VAL().value),TS_POSITION().value, NAME().value")</f>
        <v>#N/A Unclassified: Unable to parse request at '(members(accounts=[''],pxnum=,'.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 t="str">
        <f>_xll.BQL("members(accounts=['"&amp;F7&amp;"'],pxnum="&amp;F8&amp;",type=AIM)","groupSort(SUM(GROUP(NET_EXPOSURE().value,ASSET_TYPE)))")</f>
        <v>#N/A Unclassified: Unable to parse request at '(members(accounts=[''],pxnum=,'.</v>
      </c>
      <c r="V7" s="15"/>
      <c r="W7" s="12"/>
      <c r="X7" s="12" t="str">
        <f>_xll.BQL("members(accounts=['"&amp;F7&amp;"'],pxnum="&amp;F8&amp;",type=AIM)","groupSort(SUM(GROUP(NET_EXPOSURE().value,[ASSET_TYPE,CURRENCY])))")</f>
        <v>#N/A Unclassified: Unable to parse request at '(members(accounts=[''],pxnum=,'.</v>
      </c>
      <c r="Y7" s="15"/>
      <c r="Z7" s="12"/>
      <c r="AA7" s="12" t="str">
        <f>_xll.BQL("members(accounts=['"&amp;F7&amp;"'],pxnum="&amp;F8&amp;",type=AIM)","groupSort(SUM(GROUP(NET_EXPOSURE().value,GICS_Sector_Name)))")</f>
        <v>#N/A Unclassified: Unable to parse request at '(members(accounts=[''],pxnum=,'.</v>
      </c>
      <c r="AB7" s="15"/>
      <c r="AC7" s="12"/>
      <c r="AD7" s="12"/>
      <c r="AE7" s="12"/>
      <c r="AF7" s="12"/>
    </row>
    <row r="8" spans="2:32">
      <c r="B8" s="6" t="s">
        <v>0</v>
      </c>
      <c r="C8" s="2" t="s">
        <v>92</v>
      </c>
      <c r="E8" s="4" t="s">
        <v>134</v>
      </c>
      <c r="F8" s="5"/>
      <c r="G8" s="8"/>
      <c r="H8" s="8"/>
      <c r="Q8" s="14"/>
      <c r="R8" s="14"/>
      <c r="S8" s="14"/>
      <c r="Z8" s="16" t="e">
        <f>Y8/$Y$12</f>
        <v>#DIV/0!</v>
      </c>
    </row>
    <row r="9" spans="2:32">
      <c r="B9" s="6" t="s">
        <v>1</v>
      </c>
      <c r="C9" s="2" t="s">
        <v>94</v>
      </c>
      <c r="Z9" s="16" t="e">
        <f t="shared" ref="Z9:Z11" si="0">Y9/$Y$12</f>
        <v>#DIV/0!</v>
      </c>
    </row>
    <row r="10" spans="2:32">
      <c r="B10" s="6" t="s">
        <v>2</v>
      </c>
      <c r="C10" s="2" t="s">
        <v>89</v>
      </c>
      <c r="E10" s="20" t="s">
        <v>135</v>
      </c>
      <c r="F10" s="21"/>
      <c r="Z10" s="16" t="e">
        <f t="shared" si="0"/>
        <v>#DIV/0!</v>
      </c>
    </row>
    <row r="11" spans="2:32">
      <c r="B11" s="6" t="s">
        <v>3</v>
      </c>
      <c r="C11" s="2" t="s">
        <v>90</v>
      </c>
      <c r="E11" s="9" t="s">
        <v>136</v>
      </c>
      <c r="F11" s="9" t="s">
        <v>137</v>
      </c>
      <c r="Z11" s="16" t="e">
        <f t="shared" si="0"/>
        <v>#DIV/0!</v>
      </c>
    </row>
    <row r="12" spans="2:32">
      <c r="B12" s="6" t="s">
        <v>4</v>
      </c>
      <c r="C12" s="2" t="s">
        <v>91</v>
      </c>
      <c r="E12" s="5" t="s">
        <v>0</v>
      </c>
      <c r="F12" s="10" t="s">
        <v>92</v>
      </c>
      <c r="G12" s="7" t="str">
        <f>IF(E12=""," ",E12&amp;IF(RIGHT(E12,1)=")",".value","().value"))&amp;IF(F12="",""," as #"&amp;F12&amp;"")</f>
        <v>TS_POSITION().value as #Position</v>
      </c>
    </row>
    <row r="13" spans="2:32">
      <c r="B13" s="6" t="s">
        <v>5</v>
      </c>
      <c r="C13" s="2" t="s">
        <v>95</v>
      </c>
      <c r="E13" s="5" t="s">
        <v>146</v>
      </c>
      <c r="F13" s="10" t="s">
        <v>145</v>
      </c>
      <c r="G13" s="7" t="str">
        <f t="shared" ref="G13:G17" si="1">IF(E13=""," ",E13&amp;IF(RIGHT(E13,1)=")",".value","().value"))&amp;IF(F13="",""," as #"&amp;F13&amp;"")</f>
        <v>NAME().value as #Name</v>
      </c>
    </row>
    <row r="14" spans="2:32">
      <c r="B14" s="6" t="s">
        <v>6</v>
      </c>
      <c r="C14" s="2" t="s">
        <v>88</v>
      </c>
      <c r="E14" s="5" t="s">
        <v>2</v>
      </c>
      <c r="F14" s="10" t="s">
        <v>89</v>
      </c>
      <c r="G14" s="7" t="str">
        <f t="shared" si="1"/>
        <v>TS_PRICE().value as #Price</v>
      </c>
    </row>
    <row r="15" spans="2:32">
      <c r="B15" s="6" t="s">
        <v>7</v>
      </c>
      <c r="C15" s="2" t="s">
        <v>96</v>
      </c>
      <c r="E15" s="5" t="s">
        <v>3</v>
      </c>
      <c r="F15" s="10" t="s">
        <v>138</v>
      </c>
      <c r="G15" s="7" t="str">
        <f t="shared" si="1"/>
        <v>NET_MARKET_VAL().value as #Market_Value</v>
      </c>
    </row>
    <row r="16" spans="2:32">
      <c r="B16" s="6" t="s">
        <v>8</v>
      </c>
      <c r="C16" s="2" t="s">
        <v>97</v>
      </c>
      <c r="E16" s="5" t="s">
        <v>1</v>
      </c>
      <c r="F16" s="10" t="s">
        <v>142</v>
      </c>
      <c r="G16" s="7" t="str">
        <f t="shared" si="1"/>
        <v>CUMAVGCOST().value as #Cum_Avg_Cost</v>
      </c>
    </row>
    <row r="17" spans="2:25">
      <c r="B17" s="6" t="s">
        <v>9</v>
      </c>
      <c r="C17" s="2" t="s">
        <v>87</v>
      </c>
      <c r="E17" s="5" t="s">
        <v>83</v>
      </c>
      <c r="F17" s="10" t="s">
        <v>143</v>
      </c>
      <c r="G17" s="7" t="str">
        <f t="shared" si="1"/>
        <v>CURRENCY().value as #Currency</v>
      </c>
    </row>
    <row r="18" spans="2:25">
      <c r="B18" s="6" t="s">
        <v>10</v>
      </c>
      <c r="C18" s="2" t="s">
        <v>86</v>
      </c>
      <c r="E18" s="5" t="s">
        <v>33</v>
      </c>
      <c r="F18" s="10" t="s">
        <v>144</v>
      </c>
      <c r="G18" s="7" t="str">
        <f>IF(E18=""," ",E18&amp;IF(RIGHT(E18,1)=")",".value","().value"))&amp;IF(F18="",""," as #"&amp;F18&amp;"")</f>
        <v>ASSET_TYPE().value as #Asset_Type</v>
      </c>
      <c r="P18" s="14"/>
    </row>
    <row r="19" spans="2:25">
      <c r="B19" s="6" t="s">
        <v>11</v>
      </c>
      <c r="C19" s="2" t="s">
        <v>85</v>
      </c>
      <c r="E19" s="5"/>
      <c r="F19" s="10"/>
      <c r="G19" s="7" t="str">
        <f>IF(E20=""," ",E20&amp;IF(RIGHT(E20,1)=")",".value","().value"))&amp;IF(F20="",""," as #"&amp;F20&amp;"")</f>
        <v xml:space="preserve"> </v>
      </c>
    </row>
    <row r="20" spans="2:25">
      <c r="B20" s="6" t="s">
        <v>12</v>
      </c>
      <c r="C20" s="2" t="s">
        <v>84</v>
      </c>
      <c r="E20" s="5"/>
      <c r="F20" s="10"/>
      <c r="G20" s="7" t="str">
        <f>IF(E21=""," ",E21&amp;IF(RIGHT(E21,1)=")",".value","().value"))&amp;IF(F21="",""," as #"&amp;F21&amp;"")</f>
        <v xml:space="preserve"> </v>
      </c>
      <c r="I20" s="18"/>
    </row>
    <row r="21" spans="2:25">
      <c r="B21" s="6" t="s">
        <v>83</v>
      </c>
      <c r="C21" s="2" t="s">
        <v>82</v>
      </c>
      <c r="E21" s="5"/>
      <c r="F21" s="10"/>
      <c r="G21" s="7" t="str">
        <f>IF(E12=""," ",E12&amp;IF(RIGHT(E12,1)=")",".value","().value"))&amp;IF(F12="",""," as #"&amp;F12&amp;"")</f>
        <v>TS_POSITION().value as #Position</v>
      </c>
      <c r="I21" s="12" t="s">
        <v>147</v>
      </c>
    </row>
    <row r="22" spans="2:25">
      <c r="B22" s="6" t="s">
        <v>13</v>
      </c>
      <c r="C22" s="2" t="s">
        <v>81</v>
      </c>
      <c r="E22" s="5"/>
      <c r="F22" s="10"/>
      <c r="G22" s="7" t="str">
        <f t="shared" ref="G22:G27" si="2">IF(E13=""," ",E13&amp;IF(RIGHT(E13,1)=")",".value","().value"))&amp;IF(F13="",""," as #"&amp;F13&amp;"")</f>
        <v>NAME().value as #Name</v>
      </c>
      <c r="Y22" s="17"/>
    </row>
    <row r="23" spans="2:25">
      <c r="B23" s="6" t="s">
        <v>80</v>
      </c>
      <c r="C23" s="2" t="s">
        <v>79</v>
      </c>
      <c r="E23" s="5"/>
      <c r="F23" s="10"/>
      <c r="G23" s="7" t="str">
        <f t="shared" si="2"/>
        <v>TS_PRICE().value as #Price</v>
      </c>
    </row>
    <row r="24" spans="2:25">
      <c r="B24" s="6" t="s">
        <v>14</v>
      </c>
      <c r="C24" s="2" t="s">
        <v>78</v>
      </c>
      <c r="G24" s="7" t="str">
        <f t="shared" si="2"/>
        <v>NET_MARKET_VAL().value as #Market_Value</v>
      </c>
    </row>
    <row r="25" spans="2:25">
      <c r="B25" s="6" t="s">
        <v>15</v>
      </c>
      <c r="C25" s="2" t="s">
        <v>77</v>
      </c>
      <c r="G25" s="7" t="str">
        <f t="shared" si="2"/>
        <v>CUMAVGCOST().value as #Cum_Avg_Cost</v>
      </c>
    </row>
    <row r="26" spans="2:25">
      <c r="B26" s="6" t="s">
        <v>27</v>
      </c>
      <c r="C26" s="2" t="s">
        <v>76</v>
      </c>
      <c r="G26" s="7" t="str">
        <f t="shared" si="2"/>
        <v>CURRENCY().value as #Currency</v>
      </c>
    </row>
    <row r="27" spans="2:25">
      <c r="B27" s="6" t="s">
        <v>16</v>
      </c>
      <c r="C27" s="2" t="s">
        <v>75</v>
      </c>
      <c r="G27" s="7" t="str">
        <f t="shared" si="2"/>
        <v>ASSET_TYPE().value as #Asset_Type</v>
      </c>
    </row>
    <row r="28" spans="2:25">
      <c r="B28" s="6" t="s">
        <v>17</v>
      </c>
      <c r="C28" s="2" t="s">
        <v>98</v>
      </c>
    </row>
    <row r="29" spans="2:25">
      <c r="B29" s="6" t="s">
        <v>18</v>
      </c>
      <c r="C29" s="2" t="s">
        <v>74</v>
      </c>
    </row>
    <row r="30" spans="2:25">
      <c r="B30" s="6" t="s">
        <v>19</v>
      </c>
      <c r="C30" s="2" t="s">
        <v>73</v>
      </c>
    </row>
    <row r="31" spans="2:25">
      <c r="B31" s="6" t="s">
        <v>20</v>
      </c>
      <c r="C31" s="2" t="s">
        <v>72</v>
      </c>
    </row>
    <row r="32" spans="2:25">
      <c r="B32" s="6" t="s">
        <v>21</v>
      </c>
      <c r="C32" s="2" t="s">
        <v>71</v>
      </c>
    </row>
    <row r="33" spans="2:3">
      <c r="B33" s="6" t="s">
        <v>22</v>
      </c>
      <c r="C33" s="2" t="s">
        <v>70</v>
      </c>
    </row>
    <row r="34" spans="2:3">
      <c r="B34" s="6" t="s">
        <v>23</v>
      </c>
      <c r="C34" s="2" t="s">
        <v>69</v>
      </c>
    </row>
    <row r="35" spans="2:3">
      <c r="B35" s="6" t="s">
        <v>24</v>
      </c>
      <c r="C35" s="2" t="s">
        <v>68</v>
      </c>
    </row>
    <row r="36" spans="2:3">
      <c r="B36" s="6" t="s">
        <v>25</v>
      </c>
      <c r="C36" s="2" t="s">
        <v>99</v>
      </c>
    </row>
    <row r="37" spans="2:3">
      <c r="B37" s="6" t="s">
        <v>26</v>
      </c>
      <c r="C37" s="2" t="s">
        <v>100</v>
      </c>
    </row>
    <row r="38" spans="2:3">
      <c r="B38" s="6" t="s">
        <v>28</v>
      </c>
      <c r="C38" s="2" t="s">
        <v>101</v>
      </c>
    </row>
    <row r="39" spans="2:3">
      <c r="B39" s="6" t="s">
        <v>29</v>
      </c>
      <c r="C39" s="2" t="s">
        <v>102</v>
      </c>
    </row>
    <row r="40" spans="2:3">
      <c r="B40" s="6" t="s">
        <v>30</v>
      </c>
      <c r="C40" s="2" t="s">
        <v>103</v>
      </c>
    </row>
    <row r="41" spans="2:3">
      <c r="B41" s="6" t="s">
        <v>31</v>
      </c>
      <c r="C41" s="2" t="s">
        <v>104</v>
      </c>
    </row>
    <row r="42" spans="2:3">
      <c r="B42" s="6" t="s">
        <v>32</v>
      </c>
      <c r="C42" s="2" t="s">
        <v>105</v>
      </c>
    </row>
    <row r="43" spans="2:3">
      <c r="B43" s="6" t="s">
        <v>33</v>
      </c>
      <c r="C43" s="2" t="s">
        <v>106</v>
      </c>
    </row>
    <row r="44" spans="2:3">
      <c r="B44" s="6" t="s">
        <v>34</v>
      </c>
      <c r="C44" s="2" t="s">
        <v>67</v>
      </c>
    </row>
    <row r="45" spans="2:3">
      <c r="B45" s="6" t="s">
        <v>35</v>
      </c>
      <c r="C45" s="2" t="s">
        <v>66</v>
      </c>
    </row>
    <row r="46" spans="2:3">
      <c r="B46" s="6" t="s">
        <v>36</v>
      </c>
      <c r="C46" s="2" t="s">
        <v>107</v>
      </c>
    </row>
    <row r="47" spans="2:3">
      <c r="B47" s="6" t="s">
        <v>37</v>
      </c>
      <c r="C47" s="2" t="s">
        <v>108</v>
      </c>
    </row>
    <row r="48" spans="2:3">
      <c r="B48" s="6" t="s">
        <v>38</v>
      </c>
      <c r="C48" s="2" t="s">
        <v>109</v>
      </c>
    </row>
    <row r="49" spans="2:3">
      <c r="B49" s="6" t="s">
        <v>39</v>
      </c>
      <c r="C49" s="2" t="s">
        <v>110</v>
      </c>
    </row>
    <row r="50" spans="2:3">
      <c r="B50" s="6" t="s">
        <v>40</v>
      </c>
      <c r="C50" s="2" t="s">
        <v>111</v>
      </c>
    </row>
    <row r="51" spans="2:3">
      <c r="B51" s="6" t="s">
        <v>41</v>
      </c>
      <c r="C51" s="2" t="s">
        <v>112</v>
      </c>
    </row>
    <row r="52" spans="2:3">
      <c r="B52" s="6" t="s">
        <v>42</v>
      </c>
      <c r="C52" s="2" t="s">
        <v>113</v>
      </c>
    </row>
    <row r="53" spans="2:3">
      <c r="B53" s="6" t="s">
        <v>43</v>
      </c>
      <c r="C53" s="2" t="s">
        <v>66</v>
      </c>
    </row>
    <row r="54" spans="2:3">
      <c r="B54" s="6" t="s">
        <v>44</v>
      </c>
      <c r="C54" s="2" t="s">
        <v>114</v>
      </c>
    </row>
    <row r="55" spans="2:3">
      <c r="B55" s="6" t="s">
        <v>45</v>
      </c>
      <c r="C55" s="2" t="s">
        <v>115</v>
      </c>
    </row>
    <row r="56" spans="2:3">
      <c r="B56" s="6" t="s">
        <v>46</v>
      </c>
      <c r="C56" s="2" t="s">
        <v>116</v>
      </c>
    </row>
    <row r="57" spans="2:3">
      <c r="B57" s="6" t="s">
        <v>47</v>
      </c>
      <c r="C57" s="2" t="s">
        <v>117</v>
      </c>
    </row>
    <row r="58" spans="2:3">
      <c r="B58" s="6" t="s">
        <v>48</v>
      </c>
      <c r="C58" s="2" t="s">
        <v>118</v>
      </c>
    </row>
    <row r="59" spans="2:3">
      <c r="B59" s="6" t="s">
        <v>49</v>
      </c>
      <c r="C59" s="2" t="s">
        <v>119</v>
      </c>
    </row>
    <row r="60" spans="2:3">
      <c r="B60" s="6" t="s">
        <v>50</v>
      </c>
      <c r="C60" s="2" t="s">
        <v>120</v>
      </c>
    </row>
    <row r="61" spans="2:3">
      <c r="B61" s="6" t="s">
        <v>51</v>
      </c>
      <c r="C61" s="2" t="s">
        <v>121</v>
      </c>
    </row>
    <row r="62" spans="2:3">
      <c r="B62" s="6" t="s">
        <v>52</v>
      </c>
      <c r="C62" s="2" t="s">
        <v>122</v>
      </c>
    </row>
    <row r="63" spans="2:3">
      <c r="B63" s="6" t="s">
        <v>53</v>
      </c>
      <c r="C63" s="2" t="s">
        <v>123</v>
      </c>
    </row>
    <row r="64" spans="2:3">
      <c r="B64" s="6" t="s">
        <v>54</v>
      </c>
      <c r="C64" s="2" t="s">
        <v>124</v>
      </c>
    </row>
    <row r="65" spans="2:3">
      <c r="B65" s="6" t="s">
        <v>55</v>
      </c>
      <c r="C65" s="2" t="s">
        <v>125</v>
      </c>
    </row>
    <row r="66" spans="2:3">
      <c r="B66" s="6" t="s">
        <v>56</v>
      </c>
      <c r="C66" s="2" t="s">
        <v>126</v>
      </c>
    </row>
    <row r="67" spans="2:3">
      <c r="B67" s="6" t="s">
        <v>57</v>
      </c>
      <c r="C67" s="2" t="s">
        <v>127</v>
      </c>
    </row>
    <row r="68" spans="2:3">
      <c r="B68" s="6" t="s">
        <v>58</v>
      </c>
      <c r="C68" s="2" t="s">
        <v>128</v>
      </c>
    </row>
    <row r="69" spans="2:3">
      <c r="B69" s="6" t="s">
        <v>59</v>
      </c>
      <c r="C69" s="2" t="s">
        <v>129</v>
      </c>
    </row>
    <row r="70" spans="2:3">
      <c r="B70" s="6" t="s">
        <v>60</v>
      </c>
      <c r="C70" s="2" t="s">
        <v>130</v>
      </c>
    </row>
    <row r="71" spans="2:3">
      <c r="B71" s="6" t="s">
        <v>61</v>
      </c>
      <c r="C71" s="2" t="s">
        <v>65</v>
      </c>
    </row>
    <row r="72" spans="2:3">
      <c r="B72" s="6" t="s">
        <v>62</v>
      </c>
      <c r="C72" s="2" t="s">
        <v>140</v>
      </c>
    </row>
    <row r="73" spans="2:3">
      <c r="B73" s="6" t="s">
        <v>63</v>
      </c>
      <c r="C73" s="2" t="s">
        <v>139</v>
      </c>
    </row>
    <row r="74" spans="2:3">
      <c r="B74" s="6" t="s">
        <v>64</v>
      </c>
      <c r="C74" s="2" t="s">
        <v>93</v>
      </c>
    </row>
    <row r="90" spans="20:29">
      <c r="T90" s="3"/>
      <c r="U90" s="3"/>
      <c r="W90" s="3"/>
      <c r="Z90" s="3"/>
      <c r="AC90" s="3"/>
    </row>
    <row r="91" spans="20:29">
      <c r="T91" s="3"/>
      <c r="U91" s="3"/>
      <c r="W91" s="3"/>
      <c r="Z91" s="3"/>
      <c r="AC91" s="3"/>
    </row>
    <row r="92" spans="20:29">
      <c r="T92" s="3"/>
      <c r="U92" s="3"/>
      <c r="W92" s="3"/>
      <c r="Z92" s="3"/>
      <c r="AC92" s="3"/>
    </row>
    <row r="93" spans="20:29">
      <c r="T93" s="3"/>
      <c r="U93" s="3"/>
      <c r="W93" s="3"/>
      <c r="Z93" s="3"/>
      <c r="AC93" s="3"/>
    </row>
    <row r="94" spans="20:29">
      <c r="T94" s="3"/>
      <c r="U94" s="3"/>
      <c r="W94" s="3"/>
      <c r="Z94" s="3"/>
      <c r="AC94" s="3"/>
    </row>
    <row r="95" spans="20:29">
      <c r="T95" s="3"/>
      <c r="U95" s="3"/>
      <c r="W95" s="3"/>
      <c r="Z95" s="3"/>
      <c r="AC95" s="3"/>
    </row>
    <row r="96" spans="20:29">
      <c r="T96" s="3"/>
      <c r="U96" s="3"/>
      <c r="W96" s="3"/>
      <c r="Z96" s="3"/>
      <c r="AC96" s="3"/>
    </row>
    <row r="97" spans="20:29">
      <c r="T97" s="3"/>
      <c r="U97" s="3"/>
      <c r="W97" s="3"/>
      <c r="Z97" s="3"/>
      <c r="AC97" s="3"/>
    </row>
    <row r="98" spans="20:29">
      <c r="T98" s="3"/>
      <c r="U98" s="3"/>
      <c r="W98" s="3"/>
      <c r="Z98" s="3"/>
      <c r="AC98" s="3"/>
    </row>
    <row r="99" spans="20:29">
      <c r="T99" s="3"/>
      <c r="U99" s="3"/>
      <c r="W99" s="3"/>
      <c r="Z99" s="3"/>
      <c r="AC99" s="3"/>
    </row>
    <row r="100" spans="20:29">
      <c r="T100" s="3"/>
      <c r="U100" s="3"/>
      <c r="W100" s="3"/>
      <c r="Z100" s="3"/>
      <c r="AC100" s="3"/>
    </row>
    <row r="101" spans="20:29">
      <c r="T101" s="3"/>
      <c r="U101" s="3"/>
      <c r="W101" s="3"/>
      <c r="Z101" s="3"/>
      <c r="AC101" s="3"/>
    </row>
    <row r="102" spans="20:29">
      <c r="T102" s="3"/>
      <c r="U102" s="3"/>
      <c r="W102" s="3"/>
      <c r="Z102" s="3"/>
      <c r="AC102" s="3"/>
    </row>
    <row r="103" spans="20:29">
      <c r="T103" s="3"/>
      <c r="U103" s="3"/>
      <c r="W103" s="3"/>
      <c r="Z103" s="3"/>
      <c r="AC103" s="3"/>
    </row>
    <row r="104" spans="20:29">
      <c r="T104" s="3"/>
      <c r="U104" s="3"/>
      <c r="W104" s="3"/>
      <c r="Z104" s="3"/>
      <c r="AC104" s="3"/>
    </row>
    <row r="105" spans="20:29">
      <c r="T105" s="3"/>
      <c r="U105" s="3"/>
      <c r="W105" s="3"/>
      <c r="Z105" s="3"/>
      <c r="AC105" s="3"/>
    </row>
    <row r="106" spans="20:29">
      <c r="T106" s="3"/>
      <c r="U106" s="3"/>
      <c r="W106" s="3"/>
      <c r="Z106" s="3"/>
      <c r="AC106" s="3"/>
    </row>
    <row r="107" spans="20:29">
      <c r="T107" s="3"/>
      <c r="U107" s="3"/>
      <c r="W107" s="3"/>
      <c r="Z107" s="3"/>
      <c r="AC107" s="3"/>
    </row>
    <row r="108" spans="20:29">
      <c r="T108" s="3"/>
      <c r="U108" s="3"/>
      <c r="W108" s="3"/>
      <c r="Z108" s="3"/>
      <c r="AC108" s="3"/>
    </row>
    <row r="109" spans="20:29">
      <c r="T109" s="3"/>
      <c r="U109" s="3"/>
      <c r="W109" s="3"/>
      <c r="Z109" s="3"/>
      <c r="AC109" s="3"/>
    </row>
    <row r="110" spans="20:29">
      <c r="T110" s="3"/>
      <c r="U110" s="3"/>
      <c r="W110" s="3"/>
      <c r="Z110" s="3"/>
      <c r="AC110" s="3"/>
    </row>
    <row r="111" spans="20:29">
      <c r="T111" s="3"/>
      <c r="U111" s="3"/>
      <c r="W111" s="3"/>
      <c r="Z111" s="3"/>
      <c r="AC111" s="3"/>
    </row>
    <row r="112" spans="20:29">
      <c r="T112" s="3"/>
      <c r="U112" s="3"/>
      <c r="W112" s="3"/>
      <c r="Z112" s="3"/>
      <c r="AC112" s="3"/>
    </row>
    <row r="113" spans="20:29">
      <c r="T113" s="3"/>
      <c r="U113" s="3"/>
      <c r="W113" s="3"/>
      <c r="Z113" s="3"/>
      <c r="AC113" s="3"/>
    </row>
    <row r="114" spans="20:29">
      <c r="T114" s="3"/>
      <c r="U114" s="3"/>
      <c r="W114" s="3"/>
      <c r="Z114" s="3"/>
      <c r="AC114" s="3"/>
    </row>
    <row r="115" spans="20:29">
      <c r="T115" s="3"/>
      <c r="U115" s="3"/>
      <c r="W115" s="3"/>
      <c r="Z115" s="3"/>
      <c r="AC115" s="3"/>
    </row>
    <row r="116" spans="20:29">
      <c r="T116" s="3"/>
      <c r="U116" s="3"/>
      <c r="W116" s="3"/>
      <c r="Z116" s="3"/>
      <c r="AC116" s="3"/>
    </row>
    <row r="117" spans="20:29">
      <c r="T117" s="3"/>
      <c r="U117" s="3"/>
      <c r="W117" s="3"/>
      <c r="Z117" s="3"/>
      <c r="AC117" s="3"/>
    </row>
    <row r="118" spans="20:29">
      <c r="T118" s="3"/>
      <c r="U118" s="3"/>
      <c r="W118" s="3"/>
      <c r="Z118" s="3"/>
      <c r="AC118" s="3"/>
    </row>
    <row r="119" spans="20:29">
      <c r="T119" s="3"/>
      <c r="U119" s="3"/>
      <c r="W119" s="3"/>
      <c r="Z119" s="3"/>
      <c r="AC119" s="3"/>
    </row>
    <row r="120" spans="20:29">
      <c r="T120" s="3"/>
      <c r="U120" s="3"/>
      <c r="W120" s="3"/>
      <c r="Z120" s="3"/>
      <c r="AC120" s="3"/>
    </row>
    <row r="121" spans="20:29">
      <c r="T121" s="3"/>
      <c r="U121" s="3"/>
      <c r="W121" s="3"/>
      <c r="Z121" s="3"/>
      <c r="AC121" s="3"/>
    </row>
    <row r="122" spans="20:29">
      <c r="T122" s="3"/>
      <c r="U122" s="3"/>
      <c r="W122" s="3"/>
      <c r="Z122" s="3"/>
      <c r="AC122" s="3"/>
    </row>
    <row r="123" spans="20:29">
      <c r="T123" s="3"/>
      <c r="U123" s="3"/>
      <c r="W123" s="3"/>
      <c r="Z123" s="3"/>
      <c r="AC123" s="3"/>
    </row>
    <row r="124" spans="20:29">
      <c r="T124" s="3"/>
      <c r="U124" s="3"/>
      <c r="W124" s="3"/>
      <c r="Z124" s="3"/>
      <c r="AC124" s="3"/>
    </row>
    <row r="125" spans="20:29">
      <c r="T125" s="3"/>
      <c r="U125" s="3"/>
      <c r="W125" s="3"/>
      <c r="Z125" s="3"/>
      <c r="AC125" s="3"/>
    </row>
    <row r="126" spans="20:29">
      <c r="T126" s="3"/>
      <c r="U126" s="3"/>
      <c r="W126" s="3"/>
      <c r="Z126" s="3"/>
      <c r="AC126" s="3"/>
    </row>
    <row r="127" spans="20:29">
      <c r="T127" s="3"/>
      <c r="U127" s="3"/>
      <c r="W127" s="3"/>
      <c r="Z127" s="3"/>
      <c r="AC127" s="3"/>
    </row>
    <row r="128" spans="20:29">
      <c r="T128" s="3"/>
      <c r="U128" s="3"/>
      <c r="W128" s="3"/>
      <c r="Z128" s="3"/>
      <c r="AC128" s="3"/>
    </row>
    <row r="129" spans="20:29">
      <c r="T129" s="3"/>
      <c r="U129" s="3"/>
      <c r="W129" s="3"/>
      <c r="Z129" s="3"/>
      <c r="AC129" s="3"/>
    </row>
    <row r="130" spans="20:29">
      <c r="T130" s="3"/>
      <c r="U130" s="3"/>
      <c r="W130" s="3"/>
      <c r="Z130" s="3"/>
      <c r="AC130" s="3"/>
    </row>
    <row r="131" spans="20:29">
      <c r="T131" s="3"/>
      <c r="U131" s="3"/>
      <c r="W131" s="3"/>
      <c r="Z131" s="3"/>
      <c r="AC131" s="3"/>
    </row>
    <row r="132" spans="20:29">
      <c r="T132" s="3"/>
      <c r="U132" s="3"/>
      <c r="W132" s="3"/>
      <c r="Z132" s="3"/>
      <c r="AC132" s="3"/>
    </row>
    <row r="133" spans="20:29">
      <c r="T133" s="3"/>
      <c r="U133" s="3"/>
      <c r="W133" s="3"/>
      <c r="Z133" s="3"/>
      <c r="AC133" s="3"/>
    </row>
    <row r="134" spans="20:29">
      <c r="T134" s="3"/>
      <c r="U134" s="3"/>
      <c r="W134" s="3"/>
      <c r="Z134" s="3"/>
      <c r="AC134" s="3"/>
    </row>
    <row r="135" spans="20:29">
      <c r="T135" s="3"/>
      <c r="U135" s="3"/>
      <c r="W135" s="3"/>
      <c r="Z135" s="3"/>
      <c r="AC135" s="3"/>
    </row>
    <row r="136" spans="20:29">
      <c r="T136" s="3"/>
      <c r="U136" s="3"/>
      <c r="W136" s="3"/>
      <c r="Z136" s="3"/>
      <c r="AC136" s="3"/>
    </row>
    <row r="137" spans="20:29">
      <c r="T137" s="3"/>
      <c r="U137" s="3"/>
      <c r="W137" s="3"/>
      <c r="Z137" s="3"/>
      <c r="AC137" s="3"/>
    </row>
    <row r="138" spans="20:29">
      <c r="T138" s="3"/>
      <c r="U138" s="3"/>
      <c r="W138" s="3"/>
      <c r="Z138" s="3"/>
      <c r="AC138" s="3"/>
    </row>
    <row r="139" spans="20:29">
      <c r="T139" s="3"/>
      <c r="U139" s="3"/>
      <c r="W139" s="3"/>
      <c r="Z139" s="3"/>
      <c r="AC139" s="3"/>
    </row>
    <row r="140" spans="20:29">
      <c r="T140" s="3"/>
      <c r="U140" s="3"/>
      <c r="W140" s="3"/>
      <c r="Z140" s="3"/>
      <c r="AC140" s="3"/>
    </row>
    <row r="141" spans="20:29">
      <c r="T141" s="3"/>
      <c r="U141" s="3"/>
      <c r="W141" s="3"/>
      <c r="Z141" s="3"/>
      <c r="AC141" s="3"/>
    </row>
    <row r="142" spans="20:29">
      <c r="T142" s="3"/>
      <c r="U142" s="3"/>
      <c r="W142" s="3"/>
      <c r="Z142" s="3"/>
      <c r="AC142" s="3"/>
    </row>
    <row r="143" spans="20:29">
      <c r="T143" s="3"/>
      <c r="U143" s="3"/>
      <c r="W143" s="3"/>
      <c r="Z143" s="3"/>
      <c r="AC143" s="3"/>
    </row>
    <row r="144" spans="20:29">
      <c r="T144" s="3"/>
      <c r="U144" s="3"/>
      <c r="W144" s="3"/>
      <c r="Z144" s="3"/>
      <c r="AC144" s="3"/>
    </row>
    <row r="145" spans="20:29">
      <c r="T145" s="3"/>
      <c r="U145" s="3"/>
      <c r="W145" s="3"/>
      <c r="Z145" s="3"/>
      <c r="AC145" s="3"/>
    </row>
    <row r="146" spans="20:29">
      <c r="T146" s="3"/>
      <c r="U146" s="3"/>
      <c r="W146" s="3"/>
      <c r="Z146" s="3"/>
      <c r="AC146" s="3"/>
    </row>
    <row r="147" spans="20:29">
      <c r="T147" s="3"/>
      <c r="U147" s="3"/>
      <c r="W147" s="3"/>
      <c r="Z147" s="3"/>
      <c r="AC147" s="3"/>
    </row>
    <row r="148" spans="20:29">
      <c r="T148" s="3"/>
      <c r="U148" s="3"/>
      <c r="W148" s="3"/>
      <c r="Z148" s="3"/>
      <c r="AC148" s="3"/>
    </row>
    <row r="149" spans="20:29">
      <c r="T149" s="3"/>
      <c r="U149" s="3"/>
      <c r="W149" s="3"/>
      <c r="Z149" s="3"/>
      <c r="AC149" s="3"/>
    </row>
    <row r="150" spans="20:29">
      <c r="T150" s="3"/>
      <c r="U150" s="3"/>
      <c r="W150" s="3"/>
      <c r="Z150" s="3"/>
      <c r="AC150" s="3"/>
    </row>
    <row r="151" spans="20:29">
      <c r="T151" s="3"/>
      <c r="U151" s="3"/>
      <c r="W151" s="3"/>
      <c r="Z151" s="3"/>
      <c r="AC151" s="3"/>
    </row>
    <row r="152" spans="20:29">
      <c r="T152" s="3"/>
      <c r="U152" s="3"/>
      <c r="W152" s="3"/>
      <c r="Z152" s="3"/>
      <c r="AC152" s="3"/>
    </row>
    <row r="153" spans="20:29">
      <c r="T153" s="3"/>
      <c r="U153" s="3"/>
      <c r="W153" s="3"/>
      <c r="Z153" s="3"/>
      <c r="AC153" s="3"/>
    </row>
    <row r="154" spans="20:29">
      <c r="T154" s="3"/>
      <c r="U154" s="3"/>
      <c r="W154" s="3"/>
      <c r="Z154" s="3"/>
      <c r="AC154" s="3"/>
    </row>
    <row r="155" spans="20:29">
      <c r="T155" s="3"/>
      <c r="U155" s="3"/>
      <c r="W155" s="3"/>
      <c r="Z155" s="3"/>
      <c r="AC155" s="3"/>
    </row>
    <row r="156" spans="20:29">
      <c r="T156" s="3"/>
      <c r="U156" s="3"/>
      <c r="W156" s="3"/>
      <c r="Z156" s="3"/>
      <c r="AC156" s="3"/>
    </row>
    <row r="157" spans="20:29">
      <c r="T157" s="3"/>
      <c r="U157" s="3"/>
      <c r="W157" s="3"/>
      <c r="Z157" s="3"/>
      <c r="AC157" s="3"/>
    </row>
    <row r="158" spans="20:29">
      <c r="T158" s="3"/>
      <c r="U158" s="3"/>
      <c r="W158" s="3"/>
      <c r="Z158" s="3"/>
      <c r="AC158" s="3"/>
    </row>
    <row r="159" spans="20:29">
      <c r="T159" s="3"/>
      <c r="U159" s="3"/>
      <c r="W159" s="3"/>
      <c r="Z159" s="3"/>
      <c r="AC159" s="3"/>
    </row>
    <row r="160" spans="20:29">
      <c r="T160" s="3"/>
      <c r="U160" s="3"/>
      <c r="W160" s="3"/>
      <c r="Z160" s="3"/>
      <c r="AC160" s="3"/>
    </row>
    <row r="161" spans="20:29">
      <c r="T161" s="3"/>
      <c r="U161" s="3"/>
      <c r="W161" s="3"/>
      <c r="Z161" s="3"/>
      <c r="AC161" s="3"/>
    </row>
    <row r="162" spans="20:29">
      <c r="T162" s="3"/>
      <c r="U162" s="3"/>
      <c r="W162" s="3"/>
      <c r="Z162" s="3"/>
      <c r="AC162" s="3"/>
    </row>
    <row r="163" spans="20:29">
      <c r="T163" s="3"/>
      <c r="U163" s="3"/>
      <c r="W163" s="3"/>
      <c r="Z163" s="3"/>
      <c r="AC163" s="3"/>
    </row>
    <row r="164" spans="20:29">
      <c r="T164" s="3"/>
      <c r="U164" s="3"/>
      <c r="W164" s="3"/>
      <c r="Z164" s="3"/>
      <c r="AC164" s="3"/>
    </row>
    <row r="165" spans="20:29">
      <c r="T165" s="3"/>
      <c r="U165" s="3"/>
      <c r="W165" s="3"/>
      <c r="Z165" s="3"/>
      <c r="AC165" s="3"/>
    </row>
    <row r="166" spans="20:29">
      <c r="T166" s="3"/>
      <c r="U166" s="3"/>
      <c r="W166" s="3"/>
      <c r="Z166" s="3"/>
      <c r="AC166" s="3"/>
    </row>
    <row r="167" spans="20:29">
      <c r="T167" s="3"/>
      <c r="U167" s="3"/>
      <c r="W167" s="3"/>
      <c r="Z167" s="3"/>
      <c r="AC167" s="3"/>
    </row>
    <row r="168" spans="20:29">
      <c r="T168" s="3"/>
      <c r="U168" s="3"/>
      <c r="W168" s="3"/>
      <c r="Z168" s="3"/>
      <c r="AC168" s="3"/>
    </row>
    <row r="169" spans="20:29">
      <c r="T169" s="3"/>
      <c r="U169" s="3"/>
      <c r="W169" s="3"/>
      <c r="Z169" s="3"/>
      <c r="AC169" s="3"/>
    </row>
    <row r="170" spans="20:29">
      <c r="T170" s="3"/>
      <c r="U170" s="3"/>
      <c r="W170" s="3"/>
      <c r="Z170" s="3"/>
      <c r="AC170" s="3"/>
    </row>
    <row r="171" spans="20:29">
      <c r="T171" s="3"/>
      <c r="U171" s="3"/>
      <c r="W171" s="3"/>
      <c r="Z171" s="3"/>
      <c r="AC171" s="3"/>
    </row>
  </sheetData>
  <sortState xmlns:xlrd2="http://schemas.microsoft.com/office/spreadsheetml/2017/richdata2" ref="I8:P64">
    <sortCondition descending="1" ref="M8"/>
  </sortState>
  <mergeCells count="1">
    <mergeCell ref="E10:F10"/>
  </mergeCells>
  <phoneticPr fontId="5" type="noConversion"/>
  <conditionalFormatting sqref="I7">
    <cfRule type="expression" dxfId="1" priority="3">
      <formula>I7&lt;&gt;""</formula>
    </cfRule>
  </conditionalFormatting>
  <conditionalFormatting sqref="J7:AF7">
    <cfRule type="expression" dxfId="0" priority="1">
      <formula>J7&lt;&gt;""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9"/>
  <sheetViews>
    <sheetView workbookViewId="0">
      <selection activeCell="G17" sqref="G17"/>
    </sheetView>
  </sheetViews>
  <sheetFormatPr defaultRowHeight="15"/>
  <sheetData>
    <row r="9" spans="6:6">
      <c r="F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AIM Snapshot</vt:lpstr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traveler</dc:creator>
  <cp:lastModifiedBy>Yifei Gao</cp:lastModifiedBy>
  <dcterms:created xsi:type="dcterms:W3CDTF">2021-06-06T21:36:52Z</dcterms:created>
  <dcterms:modified xsi:type="dcterms:W3CDTF">2023-05-26T16:14:03Z</dcterms:modified>
</cp:coreProperties>
</file>