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BCA83C0-5A61-4202-BE10-DE783A6DD729}" xr6:coauthVersionLast="37" xr6:coauthVersionMax="37" xr10:uidLastSave="{00000000-0000-0000-0000-000000000000}"/>
  <bookViews>
    <workbookView xWindow="0" yWindow="0" windowWidth="28800" windowHeight="12165" tabRatio="500" xr2:uid="{00000000-000D-0000-FFFF-FFFF00000000}"/>
  </bookViews>
  <sheets>
    <sheet name="Hoja1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21" i="1"/>
  <c r="B7" i="1"/>
  <c r="B14" i="1"/>
  <c r="D8" i="1"/>
  <c r="F20" i="1"/>
  <c r="D9" i="1"/>
  <c r="F21" i="1"/>
  <c r="F22" i="1"/>
  <c r="F23" i="1"/>
  <c r="F24" i="1"/>
  <c r="F25" i="1"/>
  <c r="F26" i="1"/>
  <c r="F27" i="1"/>
  <c r="F28" i="1"/>
  <c r="F29" i="1"/>
  <c r="F30" i="1"/>
  <c r="B15" i="1"/>
  <c r="B10" i="1"/>
  <c r="D141" i="1"/>
  <c r="E20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21" i="1"/>
  <c r="E14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</calcChain>
</file>

<file path=xl/sharedStrings.xml><?xml version="1.0" encoding="utf-8"?>
<sst xmlns="http://schemas.openxmlformats.org/spreadsheetml/2006/main" count="27" uniqueCount="21">
  <si>
    <t>UNA PERSONA QUIERE COMPRAR UNA CASA, PERO NO DISPONE DEL CAPITAL SUFICIENTE CON EL CUAL COMPRARLA, POR LO TANTO DEBE REALIZAR UN CREDITO EN UVR Y DEBE DAR UNA CUOTA INICIAL DEL 30% DEL VALOR DEL INMUEBLE</t>
  </si>
  <si>
    <t>LA TASA PACTADA ES DEL UVR+8% EA. EL PLAZO DEL CREDITO ES DE 10 AÑOS CON ABONOS CONSTANTES E INTERESES SOBRE SALDO MENSUALES. EL VALOR DE LA UVR EN EL MOMENTO DEL DESEMBOLSO ES DEL 200,12 UVR Y LA INFLACION SE ASUME CONSTANTES DEL 5% EA</t>
  </si>
  <si>
    <t>ADEMAS SE TIENE PROGRAMADO HACER UN PAGO EN EL PERIODO 10 POR 8 MILLONES</t>
  </si>
  <si>
    <t>EL VALOR DEL INMUEBLE ES DE 250 MILLONES. HACER LA TABLA DE AMORTIZACION</t>
  </si>
  <si>
    <t>PRESTAMO</t>
  </si>
  <si>
    <t>TASA</t>
  </si>
  <si>
    <t>EA</t>
  </si>
  <si>
    <t>INFLACION</t>
  </si>
  <si>
    <t>MV</t>
  </si>
  <si>
    <t>PLAZO</t>
  </si>
  <si>
    <t>MESES</t>
  </si>
  <si>
    <t>UVR 0</t>
  </si>
  <si>
    <t>UVR</t>
  </si>
  <si>
    <t>ABONO PROGRAMADO</t>
  </si>
  <si>
    <t>MES 10</t>
  </si>
  <si>
    <t>Periodo</t>
  </si>
  <si>
    <t xml:space="preserve">Cuota </t>
  </si>
  <si>
    <t>Interés</t>
  </si>
  <si>
    <t xml:space="preserve">Abonos a Capital </t>
  </si>
  <si>
    <t xml:space="preserve">Saldo </t>
  </si>
  <si>
    <t>ABONO EN UVR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</si>
</sst>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&quot;$&quot;#,##0;[Red]\-&quot;$&quot;#,##0"/>
    <numFmt numFmtId="165" formatCode="&quot;$&quot;#,##0.00;[Red]\-&quot;$&quot;#,##0.00"/>
    <numFmt numFmtId="166" formatCode="_-&quot;$&quot;* #,##0_-;\-&quot;$&quot;* #,##0_-;_-&quot;$&quot;* &quot;-&quot;_-;_-@_-"/>
    <numFmt numFmtId="167" formatCode="&quot;$&quot;#,##0"/>
    <numFmt numFmtId="168" formatCode="_-* #,##0.00_-;\-* #,##0.00_-;_-* &quot;-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4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6" fontId="0" fillId="0" borderId="0" xfId="2" applyFont="1"/>
    <xf numFmtId="9" fontId="0" fillId="0" borderId="0" xfId="0" applyNumberFormat="1"/>
    <xf numFmtId="10" fontId="0" fillId="0" borderId="0" xfId="3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164" fontId="5" fillId="0" borderId="4" xfId="0" applyNumberFormat="1" applyFont="1" applyBorder="1"/>
    <xf numFmtId="164" fontId="0" fillId="0" borderId="0" xfId="0" applyNumberFormat="1"/>
    <xf numFmtId="41" fontId="0" fillId="0" borderId="0" xfId="1" applyFont="1"/>
    <xf numFmtId="0" fontId="4" fillId="2" borderId="5" xfId="0" applyFont="1" applyFill="1" applyBorder="1" applyAlignment="1">
      <alignment horizontal="center" vertical="center" wrapText="1"/>
    </xf>
    <xf numFmtId="167" fontId="5" fillId="0" borderId="6" xfId="0" applyNumberFormat="1" applyFont="1" applyBorder="1"/>
    <xf numFmtId="164" fontId="5" fillId="0" borderId="6" xfId="0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168" fontId="0" fillId="0" borderId="1" xfId="1" applyNumberFormat="1" applyFont="1" applyBorder="1"/>
    <xf numFmtId="165" fontId="0" fillId="0" borderId="0" xfId="1" applyNumberFormat="1" applyFont="1"/>
    <xf numFmtId="0" fontId="0" fillId="0" borderId="0" xfId="0" applyAlignment="1">
      <alignment horizontal="left" wrapText="1"/>
    </xf>
  </cellXfs>
  <cellStyles count="10">
    <cellStyle name="Hipervínculo" xfId="4" builtinId="8" hidden="1"/>
    <cellStyle name="Hipervínculo" xfId="6" builtinId="8" hidden="1"/>
    <cellStyle name="Hipervínculo" xfId="8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1"/>
  <sheetViews>
    <sheetView tabSelected="1" workbookViewId="0">
      <selection activeCell="D31" sqref="D31"/>
    </sheetView>
  </sheetViews>
  <sheetFormatPr baseColWidth="10" defaultRowHeight="15.75" x14ac:dyDescent="0.25"/>
  <cols>
    <col min="1" max="1" width="20" customWidth="1"/>
    <col min="2" max="2" width="14.875" bestFit="1" customWidth="1"/>
  </cols>
  <sheetData>
    <row r="1" spans="1:17" x14ac:dyDescent="0.25">
      <c r="A1" t="s">
        <v>0</v>
      </c>
    </row>
    <row r="2" spans="1:17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t="s">
        <v>2</v>
      </c>
    </row>
    <row r="5" spans="1:17" x14ac:dyDescent="0.25">
      <c r="A5" t="s">
        <v>3</v>
      </c>
    </row>
    <row r="7" spans="1:17" x14ac:dyDescent="0.25">
      <c r="A7" t="s">
        <v>4</v>
      </c>
      <c r="B7" s="1">
        <f>250000000*70%</f>
        <v>175000000</v>
      </c>
    </row>
    <row r="8" spans="1:17" x14ac:dyDescent="0.25">
      <c r="A8" t="s">
        <v>5</v>
      </c>
      <c r="B8" s="2">
        <v>0.08</v>
      </c>
      <c r="C8" t="s">
        <v>6</v>
      </c>
      <c r="D8" s="3">
        <f>+(1+B8)^(1/12)-1</f>
        <v>6.4340301100034303E-3</v>
      </c>
      <c r="E8" t="s">
        <v>8</v>
      </c>
    </row>
    <row r="9" spans="1:17" x14ac:dyDescent="0.25">
      <c r="A9" t="s">
        <v>7</v>
      </c>
      <c r="B9" s="2">
        <v>0.05</v>
      </c>
      <c r="C9" t="s">
        <v>6</v>
      </c>
      <c r="D9" s="3">
        <f>+(1+B9)^(1/12)-1</f>
        <v>4.0741237836483535E-3</v>
      </c>
      <c r="E9" t="s">
        <v>8</v>
      </c>
    </row>
    <row r="10" spans="1:17" x14ac:dyDescent="0.25">
      <c r="A10" t="s">
        <v>9</v>
      </c>
      <c r="B10">
        <f>10*12</f>
        <v>120</v>
      </c>
      <c r="C10" t="s">
        <v>10</v>
      </c>
    </row>
    <row r="11" spans="1:17" x14ac:dyDescent="0.25">
      <c r="A11" t="s">
        <v>11</v>
      </c>
      <c r="B11">
        <v>200.12</v>
      </c>
      <c r="C11" t="s">
        <v>12</v>
      </c>
    </row>
    <row r="12" spans="1:17" x14ac:dyDescent="0.25">
      <c r="A12" t="s">
        <v>13</v>
      </c>
      <c r="B12" s="1">
        <v>8000000</v>
      </c>
      <c r="C12" t="s">
        <v>14</v>
      </c>
    </row>
    <row r="14" spans="1:17" x14ac:dyDescent="0.25">
      <c r="A14" t="s">
        <v>4</v>
      </c>
      <c r="B14" s="11">
        <f>+B7/B11</f>
        <v>874475.31481111329</v>
      </c>
      <c r="C14" t="s">
        <v>12</v>
      </c>
    </row>
    <row r="15" spans="1:17" x14ac:dyDescent="0.25">
      <c r="A15" t="s">
        <v>20</v>
      </c>
      <c r="B15" s="11">
        <f>+B12/F30</f>
        <v>38383.249899656417</v>
      </c>
      <c r="C15" t="s">
        <v>12</v>
      </c>
    </row>
    <row r="16" spans="1:17" x14ac:dyDescent="0.25">
      <c r="B16" s="17"/>
    </row>
    <row r="17" spans="1:6" x14ac:dyDescent="0.25">
      <c r="B17" s="11"/>
    </row>
    <row r="19" spans="1:6" ht="30" x14ac:dyDescent="0.25">
      <c r="A19" s="4" t="s">
        <v>15</v>
      </c>
      <c r="B19" s="5" t="s">
        <v>16</v>
      </c>
      <c r="C19" s="6" t="s">
        <v>17</v>
      </c>
      <c r="D19" s="6" t="s">
        <v>18</v>
      </c>
      <c r="E19" s="12" t="s">
        <v>19</v>
      </c>
      <c r="F19" s="15" t="s">
        <v>12</v>
      </c>
    </row>
    <row r="20" spans="1:6" x14ac:dyDescent="0.25">
      <c r="A20" s="7">
        <v>0</v>
      </c>
      <c r="B20" s="8"/>
      <c r="C20" s="8"/>
      <c r="D20" s="8"/>
      <c r="E20" s="13">
        <f>+B14</f>
        <v>874475.31481111329</v>
      </c>
      <c r="F20" s="16">
        <f>+B11</f>
        <v>200.12</v>
      </c>
    </row>
    <row r="21" spans="1:6" x14ac:dyDescent="0.25">
      <c r="A21" s="7">
        <v>1</v>
      </c>
      <c r="B21" s="9">
        <f>+C21+D21</f>
        <v>12593.834380211572</v>
      </c>
      <c r="C21" s="9">
        <f>+E20*$D$8</f>
        <v>5626.4005059494311</v>
      </c>
      <c r="D21" s="9">
        <f>+($E$20-$B$15)/$B$10</f>
        <v>6967.4338742621412</v>
      </c>
      <c r="E21" s="14">
        <f>+E20-D21</f>
        <v>867507.88093685114</v>
      </c>
      <c r="F21" s="16">
        <f>+F20*(1+$D$9)</f>
        <v>200.93531365158373</v>
      </c>
    </row>
    <row r="22" spans="1:6" x14ac:dyDescent="0.25">
      <c r="A22" s="7">
        <v>2</v>
      </c>
      <c r="B22" s="9">
        <f t="shared" ref="B22:B85" si="0">+C22+D22</f>
        <v>12549.005700875112</v>
      </c>
      <c r="C22" s="9">
        <f t="shared" ref="C22:C85" si="1">+E21*$D$8</f>
        <v>5581.5718266129707</v>
      </c>
      <c r="D22" s="9">
        <f t="shared" ref="D22:D85" si="2">+($E$20-$B$15)/$B$10</f>
        <v>6967.4338742621412</v>
      </c>
      <c r="E22" s="14">
        <f t="shared" ref="E22:E85" si="3">+E21-D22</f>
        <v>860540.447062589</v>
      </c>
      <c r="F22" s="16">
        <f t="shared" ref="F22:F85" si="4">+F21*(1+$D$9)</f>
        <v>201.7539489919065</v>
      </c>
    </row>
    <row r="23" spans="1:6" x14ac:dyDescent="0.25">
      <c r="A23" s="7">
        <v>3</v>
      </c>
      <c r="B23" s="9">
        <f t="shared" si="0"/>
        <v>12504.177021538651</v>
      </c>
      <c r="C23" s="9">
        <f t="shared" si="1"/>
        <v>5536.7431472765102</v>
      </c>
      <c r="D23" s="9">
        <f t="shared" si="2"/>
        <v>6967.4338742621412</v>
      </c>
      <c r="E23" s="14">
        <f t="shared" si="3"/>
        <v>853573.01318832685</v>
      </c>
      <c r="F23" s="16">
        <f t="shared" si="4"/>
        <v>202.5759195539394</v>
      </c>
    </row>
    <row r="24" spans="1:6" x14ac:dyDescent="0.25">
      <c r="A24" s="7">
        <v>4</v>
      </c>
      <c r="B24" s="9">
        <f t="shared" si="0"/>
        <v>12459.348342202191</v>
      </c>
      <c r="C24" s="9">
        <f t="shared" si="1"/>
        <v>5491.9144679400497</v>
      </c>
      <c r="D24" s="9">
        <f t="shared" si="2"/>
        <v>6967.4338742621412</v>
      </c>
      <c r="E24" s="14">
        <f t="shared" si="3"/>
        <v>846605.5793140647</v>
      </c>
      <c r="F24" s="16">
        <f t="shared" si="4"/>
        <v>203.40123892578853</v>
      </c>
    </row>
    <row r="25" spans="1:6" x14ac:dyDescent="0.25">
      <c r="A25" s="7">
        <v>5</v>
      </c>
      <c r="B25" s="9">
        <f t="shared" si="0"/>
        <v>12414.51966286573</v>
      </c>
      <c r="C25" s="9">
        <f t="shared" si="1"/>
        <v>5447.0857886035892</v>
      </c>
      <c r="D25" s="9">
        <f t="shared" si="2"/>
        <v>6967.4338742621412</v>
      </c>
      <c r="E25" s="14">
        <f t="shared" si="3"/>
        <v>839638.14543980255</v>
      </c>
      <c r="F25" s="16">
        <f t="shared" si="4"/>
        <v>204.22992075091963</v>
      </c>
    </row>
    <row r="26" spans="1:6" x14ac:dyDescent="0.25">
      <c r="A26" s="7">
        <v>6</v>
      </c>
      <c r="B26" s="9">
        <f t="shared" si="0"/>
        <v>12369.69098352927</v>
      </c>
      <c r="C26" s="9">
        <f t="shared" si="1"/>
        <v>5402.2571092671287</v>
      </c>
      <c r="D26" s="9">
        <f t="shared" si="2"/>
        <v>6967.4338742621412</v>
      </c>
      <c r="E26" s="14">
        <f t="shared" si="3"/>
        <v>832670.7115655404</v>
      </c>
      <c r="F26" s="16">
        <f t="shared" si="4"/>
        <v>205.06197872838356</v>
      </c>
    </row>
    <row r="27" spans="1:6" x14ac:dyDescent="0.25">
      <c r="A27" s="7">
        <v>7</v>
      </c>
      <c r="B27" s="9">
        <f t="shared" si="0"/>
        <v>12324.862304192809</v>
      </c>
      <c r="C27" s="9">
        <f t="shared" si="1"/>
        <v>5357.4284299306682</v>
      </c>
      <c r="D27" s="9">
        <f t="shared" si="2"/>
        <v>6967.4338742621412</v>
      </c>
      <c r="E27" s="14">
        <f t="shared" si="3"/>
        <v>825703.27769127826</v>
      </c>
      <c r="F27" s="16">
        <f t="shared" si="4"/>
        <v>205.89742661304285</v>
      </c>
    </row>
    <row r="28" spans="1:6" x14ac:dyDescent="0.25">
      <c r="A28" s="7">
        <v>8</v>
      </c>
      <c r="B28" s="9">
        <f t="shared" si="0"/>
        <v>12280.033624856349</v>
      </c>
      <c r="C28" s="9">
        <f t="shared" si="1"/>
        <v>5312.5997505942078</v>
      </c>
      <c r="D28" s="9">
        <f t="shared" si="2"/>
        <v>6967.4338742621412</v>
      </c>
      <c r="E28" s="14">
        <f t="shared" si="3"/>
        <v>818735.84381701611</v>
      </c>
      <c r="F28" s="16">
        <f t="shared" si="4"/>
        <v>206.73627821579905</v>
      </c>
    </row>
    <row r="29" spans="1:6" x14ac:dyDescent="0.25">
      <c r="A29" s="7">
        <v>9</v>
      </c>
      <c r="B29" s="9">
        <f t="shared" si="0"/>
        <v>12235.204945519888</v>
      </c>
      <c r="C29" s="9">
        <f t="shared" si="1"/>
        <v>5267.7710712577473</v>
      </c>
      <c r="D29" s="9">
        <f t="shared" si="2"/>
        <v>6967.4338742621412</v>
      </c>
      <c r="E29" s="14">
        <f t="shared" si="3"/>
        <v>811768.40994275396</v>
      </c>
      <c r="F29" s="16">
        <f t="shared" si="4"/>
        <v>207.57854740382098</v>
      </c>
    </row>
    <row r="30" spans="1:6" x14ac:dyDescent="0.25">
      <c r="A30" s="7">
        <v>10</v>
      </c>
      <c r="B30" s="9">
        <f t="shared" si="0"/>
        <v>50573.626165839843</v>
      </c>
      <c r="C30" s="9">
        <f t="shared" si="1"/>
        <v>5222.9423919212868</v>
      </c>
      <c r="D30" s="9">
        <f>+($E$20-$B$15)/$B$10+B15</f>
        <v>45350.683773918558</v>
      </c>
      <c r="E30" s="14">
        <f t="shared" si="3"/>
        <v>766417.72616883542</v>
      </c>
      <c r="F30" s="16">
        <f t="shared" si="4"/>
        <v>208.42424810077407</v>
      </c>
    </row>
    <row r="31" spans="1:6" x14ac:dyDescent="0.25">
      <c r="A31" s="7">
        <v>11</v>
      </c>
      <c r="B31" s="9">
        <f t="shared" si="0"/>
        <v>11898.588601272793</v>
      </c>
      <c r="C31" s="9">
        <f t="shared" si="1"/>
        <v>4931.1547270106512</v>
      </c>
      <c r="D31" s="9">
        <f t="shared" si="2"/>
        <v>6967.4338742621412</v>
      </c>
      <c r="E31" s="14">
        <f t="shared" si="3"/>
        <v>759450.29229457327</v>
      </c>
      <c r="F31" s="16">
        <f t="shared" si="4"/>
        <v>209.27339428705045</v>
      </c>
    </row>
    <row r="32" spans="1:6" x14ac:dyDescent="0.25">
      <c r="A32" s="7">
        <v>12</v>
      </c>
      <c r="B32" s="9">
        <f t="shared" si="0"/>
        <v>11853.759921936333</v>
      </c>
      <c r="C32" s="9">
        <f t="shared" si="1"/>
        <v>4886.3260476741907</v>
      </c>
      <c r="D32" s="9">
        <f t="shared" si="2"/>
        <v>6967.4338742621412</v>
      </c>
      <c r="E32" s="14">
        <f t="shared" si="3"/>
        <v>752482.85842031112</v>
      </c>
      <c r="F32" s="16">
        <f t="shared" si="4"/>
        <v>210.12600000000015</v>
      </c>
    </row>
    <row r="33" spans="1:6" x14ac:dyDescent="0.25">
      <c r="A33" s="7">
        <v>13</v>
      </c>
      <c r="B33" s="9">
        <f t="shared" si="0"/>
        <v>11808.931242599872</v>
      </c>
      <c r="C33" s="9">
        <f t="shared" si="1"/>
        <v>4841.4973683377302</v>
      </c>
      <c r="D33" s="9">
        <f t="shared" si="2"/>
        <v>6967.4338742621412</v>
      </c>
      <c r="E33" s="14">
        <f t="shared" si="3"/>
        <v>745515.42454604898</v>
      </c>
      <c r="F33" s="16">
        <f t="shared" si="4"/>
        <v>210.98207933416305</v>
      </c>
    </row>
    <row r="34" spans="1:6" x14ac:dyDescent="0.25">
      <c r="A34" s="7">
        <v>14</v>
      </c>
      <c r="B34" s="9">
        <f t="shared" si="0"/>
        <v>11764.102563263412</v>
      </c>
      <c r="C34" s="9">
        <f t="shared" si="1"/>
        <v>4796.6686890012697</v>
      </c>
      <c r="D34" s="9">
        <f t="shared" si="2"/>
        <v>6967.4338742621412</v>
      </c>
      <c r="E34" s="14">
        <f t="shared" si="3"/>
        <v>738547.99067178683</v>
      </c>
      <c r="F34" s="16">
        <f t="shared" si="4"/>
        <v>211.84164644150195</v>
      </c>
    </row>
    <row r="35" spans="1:6" x14ac:dyDescent="0.25">
      <c r="A35" s="7">
        <v>15</v>
      </c>
      <c r="B35" s="9">
        <f t="shared" si="0"/>
        <v>11719.273883926951</v>
      </c>
      <c r="C35" s="9">
        <f t="shared" si="1"/>
        <v>4751.8400096648093</v>
      </c>
      <c r="D35" s="9">
        <f t="shared" si="2"/>
        <v>6967.4338742621412</v>
      </c>
      <c r="E35" s="14">
        <f t="shared" si="3"/>
        <v>731580.55679752468</v>
      </c>
      <c r="F35" s="16">
        <f t="shared" si="4"/>
        <v>212.70471553163651</v>
      </c>
    </row>
    <row r="36" spans="1:6" x14ac:dyDescent="0.25">
      <c r="A36" s="7">
        <v>16</v>
      </c>
      <c r="B36" s="9">
        <f t="shared" si="0"/>
        <v>11674.445204590491</v>
      </c>
      <c r="C36" s="9">
        <f t="shared" si="1"/>
        <v>4707.0113303283488</v>
      </c>
      <c r="D36" s="9">
        <f t="shared" si="2"/>
        <v>6967.4338742621412</v>
      </c>
      <c r="E36" s="14">
        <f t="shared" si="3"/>
        <v>724613.12292326253</v>
      </c>
      <c r="F36" s="16">
        <f t="shared" si="4"/>
        <v>213.5713008720781</v>
      </c>
    </row>
    <row r="37" spans="1:6" x14ac:dyDescent="0.25">
      <c r="A37" s="7">
        <v>17</v>
      </c>
      <c r="B37" s="9">
        <f t="shared" si="0"/>
        <v>11629.61652525403</v>
      </c>
      <c r="C37" s="9">
        <f t="shared" si="1"/>
        <v>4662.1826509918883</v>
      </c>
      <c r="D37" s="9">
        <f t="shared" si="2"/>
        <v>6967.4338742621412</v>
      </c>
      <c r="E37" s="14">
        <f t="shared" si="3"/>
        <v>717645.68904900039</v>
      </c>
      <c r="F37" s="16">
        <f t="shared" si="4"/>
        <v>214.44141678846574</v>
      </c>
    </row>
    <row r="38" spans="1:6" x14ac:dyDescent="0.25">
      <c r="A38" s="7">
        <v>18</v>
      </c>
      <c r="B38" s="9">
        <f t="shared" si="0"/>
        <v>11584.78784591757</v>
      </c>
      <c r="C38" s="9">
        <f t="shared" si="1"/>
        <v>4617.3539716554278</v>
      </c>
      <c r="D38" s="9">
        <f t="shared" si="2"/>
        <v>6967.4338742621412</v>
      </c>
      <c r="E38" s="14">
        <f t="shared" si="3"/>
        <v>710678.25517473824</v>
      </c>
      <c r="F38" s="16">
        <f t="shared" si="4"/>
        <v>215.31507766480289</v>
      </c>
    </row>
    <row r="39" spans="1:6" x14ac:dyDescent="0.25">
      <c r="A39" s="7">
        <v>19</v>
      </c>
      <c r="B39" s="9">
        <f t="shared" si="0"/>
        <v>11539.959166581109</v>
      </c>
      <c r="C39" s="9">
        <f t="shared" si="1"/>
        <v>4572.5252923189673</v>
      </c>
      <c r="D39" s="9">
        <f t="shared" si="2"/>
        <v>6967.4338742621412</v>
      </c>
      <c r="E39" s="14">
        <f t="shared" si="3"/>
        <v>703710.82130047609</v>
      </c>
      <c r="F39" s="16">
        <f t="shared" si="4"/>
        <v>216.19229794369514</v>
      </c>
    </row>
    <row r="40" spans="1:6" x14ac:dyDescent="0.25">
      <c r="A40" s="7">
        <v>20</v>
      </c>
      <c r="B40" s="9">
        <f t="shared" si="0"/>
        <v>11495.130487244649</v>
      </c>
      <c r="C40" s="9">
        <f t="shared" si="1"/>
        <v>4527.6966129825068</v>
      </c>
      <c r="D40" s="9">
        <f t="shared" si="2"/>
        <v>6967.4338742621412</v>
      </c>
      <c r="E40" s="14">
        <f t="shared" si="3"/>
        <v>696743.38742621394</v>
      </c>
      <c r="F40" s="16">
        <f t="shared" si="4"/>
        <v>217.07309212658913</v>
      </c>
    </row>
    <row r="41" spans="1:6" x14ac:dyDescent="0.25">
      <c r="A41" s="7">
        <v>21</v>
      </c>
      <c r="B41" s="9">
        <f t="shared" si="0"/>
        <v>11450.301807908188</v>
      </c>
      <c r="C41" s="9">
        <f t="shared" si="1"/>
        <v>4482.8679336460464</v>
      </c>
      <c r="D41" s="9">
        <f t="shared" si="2"/>
        <v>6967.4338742621412</v>
      </c>
      <c r="E41" s="14">
        <f t="shared" si="3"/>
        <v>689775.9535519518</v>
      </c>
      <c r="F41" s="16">
        <f t="shared" si="4"/>
        <v>217.95747477401216</v>
      </c>
    </row>
    <row r="42" spans="1:6" x14ac:dyDescent="0.25">
      <c r="A42" s="7">
        <v>22</v>
      </c>
      <c r="B42" s="9">
        <f t="shared" si="0"/>
        <v>11405.473128571726</v>
      </c>
      <c r="C42" s="9">
        <f t="shared" si="1"/>
        <v>4438.039254309585</v>
      </c>
      <c r="D42" s="9">
        <f t="shared" si="2"/>
        <v>6967.4338742621412</v>
      </c>
      <c r="E42" s="14">
        <f t="shared" si="3"/>
        <v>682808.51967768965</v>
      </c>
      <c r="F42" s="16">
        <f t="shared" si="4"/>
        <v>218.84546050581289</v>
      </c>
    </row>
    <row r="43" spans="1:6" x14ac:dyDescent="0.25">
      <c r="A43" s="7">
        <v>23</v>
      </c>
      <c r="B43" s="9">
        <f t="shared" si="0"/>
        <v>11360.644449235266</v>
      </c>
      <c r="C43" s="9">
        <f t="shared" si="1"/>
        <v>4393.2105749731245</v>
      </c>
      <c r="D43" s="9">
        <f t="shared" si="2"/>
        <v>6967.4338742621412</v>
      </c>
      <c r="E43" s="14">
        <f t="shared" si="3"/>
        <v>675841.0858034275</v>
      </c>
      <c r="F43" s="16">
        <f t="shared" si="4"/>
        <v>219.7370640014031</v>
      </c>
    </row>
    <row r="44" spans="1:6" x14ac:dyDescent="0.25">
      <c r="A44" s="7">
        <v>24</v>
      </c>
      <c r="B44" s="9">
        <f t="shared" si="0"/>
        <v>11315.815769898805</v>
      </c>
      <c r="C44" s="9">
        <f t="shared" si="1"/>
        <v>4348.381895636664</v>
      </c>
      <c r="D44" s="9">
        <f t="shared" si="2"/>
        <v>6967.4338742621412</v>
      </c>
      <c r="E44" s="14">
        <f t="shared" si="3"/>
        <v>668873.65192916535</v>
      </c>
      <c r="F44" s="16">
        <f t="shared" si="4"/>
        <v>220.63230000000027</v>
      </c>
    </row>
    <row r="45" spans="1:6" x14ac:dyDescent="0.25">
      <c r="A45" s="7">
        <v>25</v>
      </c>
      <c r="B45" s="9">
        <f t="shared" si="0"/>
        <v>11270.987090562345</v>
      </c>
      <c r="C45" s="9">
        <f t="shared" si="1"/>
        <v>4303.5532163002035</v>
      </c>
      <c r="D45" s="9">
        <f t="shared" si="2"/>
        <v>6967.4338742621412</v>
      </c>
      <c r="E45" s="14">
        <f t="shared" si="3"/>
        <v>661906.21805490321</v>
      </c>
      <c r="F45" s="16">
        <f t="shared" si="4"/>
        <v>221.53118330087131</v>
      </c>
    </row>
    <row r="46" spans="1:6" x14ac:dyDescent="0.25">
      <c r="A46" s="7">
        <v>26</v>
      </c>
      <c r="B46" s="9">
        <f t="shared" si="0"/>
        <v>11226.158411225884</v>
      </c>
      <c r="C46" s="9">
        <f t="shared" si="1"/>
        <v>4258.724536963743</v>
      </c>
      <c r="D46" s="9">
        <f t="shared" si="2"/>
        <v>6967.4338742621412</v>
      </c>
      <c r="E46" s="14">
        <f t="shared" si="3"/>
        <v>654938.78418064106</v>
      </c>
      <c r="F46" s="16">
        <f t="shared" si="4"/>
        <v>222.43372876357714</v>
      </c>
    </row>
    <row r="47" spans="1:6" x14ac:dyDescent="0.25">
      <c r="A47" s="7">
        <v>27</v>
      </c>
      <c r="B47" s="9">
        <f t="shared" si="0"/>
        <v>11181.329731889424</v>
      </c>
      <c r="C47" s="9">
        <f t="shared" si="1"/>
        <v>4213.8958576272826</v>
      </c>
      <c r="D47" s="9">
        <f t="shared" si="2"/>
        <v>6967.4338742621412</v>
      </c>
      <c r="E47" s="14">
        <f t="shared" si="3"/>
        <v>647971.35030637891</v>
      </c>
      <c r="F47" s="16">
        <f t="shared" si="4"/>
        <v>223.33995130821842</v>
      </c>
    </row>
    <row r="48" spans="1:6" x14ac:dyDescent="0.25">
      <c r="A48" s="7">
        <v>28</v>
      </c>
      <c r="B48" s="9">
        <f t="shared" si="0"/>
        <v>11136.501052552963</v>
      </c>
      <c r="C48" s="9">
        <f t="shared" si="1"/>
        <v>4169.0671782908221</v>
      </c>
      <c r="D48" s="9">
        <f t="shared" si="2"/>
        <v>6967.4338742621412</v>
      </c>
      <c r="E48" s="14">
        <f t="shared" si="3"/>
        <v>641003.91643211676</v>
      </c>
      <c r="F48" s="16">
        <f t="shared" si="4"/>
        <v>224.24986591568211</v>
      </c>
    </row>
    <row r="49" spans="1:6" x14ac:dyDescent="0.25">
      <c r="A49" s="7">
        <v>29</v>
      </c>
      <c r="B49" s="9">
        <f t="shared" si="0"/>
        <v>11091.672373216503</v>
      </c>
      <c r="C49" s="9">
        <f t="shared" si="1"/>
        <v>4124.2384989543616</v>
      </c>
      <c r="D49" s="9">
        <f t="shared" si="2"/>
        <v>6967.4338742621412</v>
      </c>
      <c r="E49" s="14">
        <f t="shared" si="3"/>
        <v>634036.48255785462</v>
      </c>
      <c r="F49" s="16">
        <f t="shared" si="4"/>
        <v>225.16348762788914</v>
      </c>
    </row>
    <row r="50" spans="1:6" x14ac:dyDescent="0.25">
      <c r="A50" s="7">
        <v>30</v>
      </c>
      <c r="B50" s="9">
        <f t="shared" si="0"/>
        <v>11046.843693880042</v>
      </c>
      <c r="C50" s="9">
        <f t="shared" si="1"/>
        <v>4079.4098196179011</v>
      </c>
      <c r="D50" s="9">
        <f t="shared" si="2"/>
        <v>6967.4338742621412</v>
      </c>
      <c r="E50" s="14">
        <f t="shared" si="3"/>
        <v>627069.04868359247</v>
      </c>
      <c r="F50" s="16">
        <f t="shared" si="4"/>
        <v>226.08083154804314</v>
      </c>
    </row>
    <row r="51" spans="1:6" x14ac:dyDescent="0.25">
      <c r="A51" s="7">
        <v>31</v>
      </c>
      <c r="B51" s="9">
        <f t="shared" si="0"/>
        <v>11002.015014543582</v>
      </c>
      <c r="C51" s="9">
        <f t="shared" si="1"/>
        <v>4034.5811402814406</v>
      </c>
      <c r="D51" s="9">
        <f t="shared" si="2"/>
        <v>6967.4338742621412</v>
      </c>
      <c r="E51" s="14">
        <f t="shared" si="3"/>
        <v>620101.61480933032</v>
      </c>
      <c r="F51" s="16">
        <f t="shared" si="4"/>
        <v>227.00191284088001</v>
      </c>
    </row>
    <row r="52" spans="1:6" x14ac:dyDescent="0.25">
      <c r="A52" s="7">
        <v>32</v>
      </c>
      <c r="B52" s="9">
        <f t="shared" si="0"/>
        <v>10957.186335207121</v>
      </c>
      <c r="C52" s="9">
        <f t="shared" si="1"/>
        <v>3989.7524609449802</v>
      </c>
      <c r="D52" s="9">
        <f t="shared" si="2"/>
        <v>6967.4338742621412</v>
      </c>
      <c r="E52" s="14">
        <f t="shared" si="3"/>
        <v>613134.18093506817</v>
      </c>
      <c r="F52" s="16">
        <f t="shared" si="4"/>
        <v>227.9267467329187</v>
      </c>
    </row>
    <row r="53" spans="1:6" x14ac:dyDescent="0.25">
      <c r="A53" s="7">
        <v>33</v>
      </c>
      <c r="B53" s="9">
        <f t="shared" si="0"/>
        <v>10912.357655870661</v>
      </c>
      <c r="C53" s="9">
        <f t="shared" si="1"/>
        <v>3944.9237816085197</v>
      </c>
      <c r="D53" s="9">
        <f t="shared" si="2"/>
        <v>6967.4338742621412</v>
      </c>
      <c r="E53" s="14">
        <f t="shared" si="3"/>
        <v>606166.74706080602</v>
      </c>
      <c r="F53" s="16">
        <f t="shared" si="4"/>
        <v>228.85534851271288</v>
      </c>
    </row>
    <row r="54" spans="1:6" x14ac:dyDescent="0.25">
      <c r="A54" s="7">
        <v>34</v>
      </c>
      <c r="B54" s="9">
        <f t="shared" si="0"/>
        <v>10867.5289765342</v>
      </c>
      <c r="C54" s="9">
        <f t="shared" si="1"/>
        <v>3900.0951022720592</v>
      </c>
      <c r="D54" s="9">
        <f t="shared" si="2"/>
        <v>6967.4338742621412</v>
      </c>
      <c r="E54" s="14">
        <f t="shared" si="3"/>
        <v>599199.31318654388</v>
      </c>
      <c r="F54" s="16">
        <f t="shared" si="4"/>
        <v>229.78773353110367</v>
      </c>
    </row>
    <row r="55" spans="1:6" x14ac:dyDescent="0.25">
      <c r="A55" s="7">
        <v>35</v>
      </c>
      <c r="B55" s="9">
        <f t="shared" si="0"/>
        <v>10822.70029719774</v>
      </c>
      <c r="C55" s="9">
        <f t="shared" si="1"/>
        <v>3855.2664229355987</v>
      </c>
      <c r="D55" s="9">
        <f t="shared" si="2"/>
        <v>6967.4338742621412</v>
      </c>
      <c r="E55" s="14">
        <f t="shared" si="3"/>
        <v>592231.87931228173</v>
      </c>
      <c r="F55" s="16">
        <f t="shared" si="4"/>
        <v>230.7239172014734</v>
      </c>
    </row>
    <row r="56" spans="1:6" x14ac:dyDescent="0.25">
      <c r="A56" s="7">
        <v>36</v>
      </c>
      <c r="B56" s="9">
        <f t="shared" si="0"/>
        <v>10777.871617861279</v>
      </c>
      <c r="C56" s="9">
        <f t="shared" si="1"/>
        <v>3810.4377435991382</v>
      </c>
      <c r="D56" s="9">
        <f t="shared" si="2"/>
        <v>6967.4338742621412</v>
      </c>
      <c r="E56" s="14">
        <f t="shared" si="3"/>
        <v>585264.44543801958</v>
      </c>
      <c r="F56" s="16">
        <f t="shared" si="4"/>
        <v>231.66391500000043</v>
      </c>
    </row>
    <row r="57" spans="1:6" x14ac:dyDescent="0.25">
      <c r="A57" s="7">
        <v>37</v>
      </c>
      <c r="B57" s="9">
        <f t="shared" si="0"/>
        <v>10733.042938524819</v>
      </c>
      <c r="C57" s="9">
        <f t="shared" si="1"/>
        <v>3765.6090642626777</v>
      </c>
      <c r="D57" s="9">
        <f t="shared" si="2"/>
        <v>6967.4338742621412</v>
      </c>
      <c r="E57" s="14">
        <f t="shared" si="3"/>
        <v>578297.01156375743</v>
      </c>
      <c r="F57" s="16">
        <f t="shared" si="4"/>
        <v>232.60774246591501</v>
      </c>
    </row>
    <row r="58" spans="1:6" x14ac:dyDescent="0.25">
      <c r="A58" s="7">
        <v>38</v>
      </c>
      <c r="B58" s="9">
        <f t="shared" si="0"/>
        <v>10688.214259188358</v>
      </c>
      <c r="C58" s="9">
        <f t="shared" si="1"/>
        <v>3720.7803849262173</v>
      </c>
      <c r="D58" s="9">
        <f t="shared" si="2"/>
        <v>6967.4338742621412</v>
      </c>
      <c r="E58" s="14">
        <f t="shared" si="3"/>
        <v>571329.57768949529</v>
      </c>
      <c r="F58" s="16">
        <f t="shared" si="4"/>
        <v>233.55541520175615</v>
      </c>
    </row>
    <row r="59" spans="1:6" x14ac:dyDescent="0.25">
      <c r="A59" s="7">
        <v>39</v>
      </c>
      <c r="B59" s="9">
        <f t="shared" si="0"/>
        <v>10643.385579851898</v>
      </c>
      <c r="C59" s="9">
        <f t="shared" si="1"/>
        <v>3675.9517055897568</v>
      </c>
      <c r="D59" s="9">
        <f t="shared" si="2"/>
        <v>6967.4338742621412</v>
      </c>
      <c r="E59" s="14">
        <f t="shared" si="3"/>
        <v>564362.14381523314</v>
      </c>
      <c r="F59" s="16">
        <f t="shared" si="4"/>
        <v>234.50694887362948</v>
      </c>
    </row>
    <row r="60" spans="1:6" x14ac:dyDescent="0.25">
      <c r="A60" s="7">
        <v>40</v>
      </c>
      <c r="B60" s="9">
        <f t="shared" si="0"/>
        <v>10598.556900515438</v>
      </c>
      <c r="C60" s="9">
        <f t="shared" si="1"/>
        <v>3631.1230262532963</v>
      </c>
      <c r="D60" s="9">
        <f t="shared" si="2"/>
        <v>6967.4338742621412</v>
      </c>
      <c r="E60" s="14">
        <f t="shared" si="3"/>
        <v>557394.70994097099</v>
      </c>
      <c r="F60" s="16">
        <f t="shared" si="4"/>
        <v>235.46235921146635</v>
      </c>
    </row>
    <row r="61" spans="1:6" x14ac:dyDescent="0.25">
      <c r="A61" s="7">
        <v>41</v>
      </c>
      <c r="B61" s="9">
        <f t="shared" si="0"/>
        <v>10553.728221178977</v>
      </c>
      <c r="C61" s="9">
        <f t="shared" si="1"/>
        <v>3586.2943469168358</v>
      </c>
      <c r="D61" s="9">
        <f t="shared" si="2"/>
        <v>6967.4338742621412</v>
      </c>
      <c r="E61" s="14">
        <f t="shared" si="3"/>
        <v>550427.27606670884</v>
      </c>
      <c r="F61" s="16">
        <f t="shared" si="4"/>
        <v>236.42166200928375</v>
      </c>
    </row>
    <row r="62" spans="1:6" x14ac:dyDescent="0.25">
      <c r="A62" s="7">
        <v>42</v>
      </c>
      <c r="B62" s="9">
        <f t="shared" si="0"/>
        <v>10508.899541842517</v>
      </c>
      <c r="C62" s="9">
        <f t="shared" si="1"/>
        <v>3541.4656675803753</v>
      </c>
      <c r="D62" s="9">
        <f t="shared" si="2"/>
        <v>6967.4338742621412</v>
      </c>
      <c r="E62" s="14">
        <f t="shared" si="3"/>
        <v>543459.8421924467</v>
      </c>
      <c r="F62" s="16">
        <f t="shared" si="4"/>
        <v>237.38487312544544</v>
      </c>
    </row>
    <row r="63" spans="1:6" x14ac:dyDescent="0.25">
      <c r="A63" s="7">
        <v>43</v>
      </c>
      <c r="B63" s="9">
        <f t="shared" si="0"/>
        <v>10464.070862506056</v>
      </c>
      <c r="C63" s="9">
        <f t="shared" si="1"/>
        <v>3496.6369882439149</v>
      </c>
      <c r="D63" s="9">
        <f t="shared" si="2"/>
        <v>6967.4338742621412</v>
      </c>
      <c r="E63" s="14">
        <f t="shared" si="3"/>
        <v>536492.40831818455</v>
      </c>
      <c r="F63" s="16">
        <f t="shared" si="4"/>
        <v>238.35200848292416</v>
      </c>
    </row>
    <row r="64" spans="1:6" x14ac:dyDescent="0.25">
      <c r="A64" s="7">
        <v>44</v>
      </c>
      <c r="B64" s="9">
        <f t="shared" si="0"/>
        <v>10419.242183169596</v>
      </c>
      <c r="C64" s="9">
        <f t="shared" si="1"/>
        <v>3451.8083089074544</v>
      </c>
      <c r="D64" s="9">
        <f t="shared" si="2"/>
        <v>6967.4338742621412</v>
      </c>
      <c r="E64" s="14">
        <f t="shared" si="3"/>
        <v>529524.9744439224</v>
      </c>
      <c r="F64" s="16">
        <f t="shared" si="4"/>
        <v>239.3230840695648</v>
      </c>
    </row>
    <row r="65" spans="1:6" x14ac:dyDescent="0.25">
      <c r="A65" s="7">
        <v>45</v>
      </c>
      <c r="B65" s="9">
        <f t="shared" si="0"/>
        <v>10374.413503833135</v>
      </c>
      <c r="C65" s="9">
        <f t="shared" si="1"/>
        <v>3406.9796295709934</v>
      </c>
      <c r="D65" s="9">
        <f t="shared" si="2"/>
        <v>6967.4338742621412</v>
      </c>
      <c r="E65" s="14">
        <f t="shared" si="3"/>
        <v>522557.54056966025</v>
      </c>
      <c r="F65" s="16">
        <f t="shared" si="4"/>
        <v>240.2981159383487</v>
      </c>
    </row>
    <row r="66" spans="1:6" x14ac:dyDescent="0.25">
      <c r="A66" s="7">
        <v>46</v>
      </c>
      <c r="B66" s="9">
        <f t="shared" si="0"/>
        <v>10329.584824496675</v>
      </c>
      <c r="C66" s="9">
        <f t="shared" si="1"/>
        <v>3362.150950234533</v>
      </c>
      <c r="D66" s="9">
        <f t="shared" si="2"/>
        <v>6967.4338742621412</v>
      </c>
      <c r="E66" s="14">
        <f t="shared" si="3"/>
        <v>515590.10669539811</v>
      </c>
      <c r="F66" s="16">
        <f t="shared" si="4"/>
        <v>241.27712020765901</v>
      </c>
    </row>
    <row r="67" spans="1:6" x14ac:dyDescent="0.25">
      <c r="A67" s="7">
        <v>47</v>
      </c>
      <c r="B67" s="9">
        <f t="shared" si="0"/>
        <v>10284.756145160214</v>
      </c>
      <c r="C67" s="9">
        <f t="shared" si="1"/>
        <v>3317.3222708980725</v>
      </c>
      <c r="D67" s="9">
        <f t="shared" si="2"/>
        <v>6967.4338742621412</v>
      </c>
      <c r="E67" s="14">
        <f t="shared" si="3"/>
        <v>508622.67282113596</v>
      </c>
      <c r="F67" s="16">
        <f t="shared" si="4"/>
        <v>242.26011306154723</v>
      </c>
    </row>
    <row r="68" spans="1:6" x14ac:dyDescent="0.25">
      <c r="A68" s="7">
        <v>48</v>
      </c>
      <c r="B68" s="9">
        <f t="shared" si="0"/>
        <v>10239.927465823754</v>
      </c>
      <c r="C68" s="9">
        <f t="shared" si="1"/>
        <v>3272.493591561612</v>
      </c>
      <c r="D68" s="9">
        <f t="shared" si="2"/>
        <v>6967.4338742621412</v>
      </c>
      <c r="E68" s="14">
        <f t="shared" si="3"/>
        <v>501655.23894687381</v>
      </c>
      <c r="F68" s="16">
        <f t="shared" si="4"/>
        <v>243.24711075000062</v>
      </c>
    </row>
    <row r="69" spans="1:6" x14ac:dyDescent="0.25">
      <c r="A69" s="7">
        <v>49</v>
      </c>
      <c r="B69" s="9">
        <f t="shared" si="0"/>
        <v>10195.098786487293</v>
      </c>
      <c r="C69" s="9">
        <f t="shared" si="1"/>
        <v>3227.6649122251515</v>
      </c>
      <c r="D69" s="9">
        <f t="shared" si="2"/>
        <v>6967.4338742621412</v>
      </c>
      <c r="E69" s="14">
        <f t="shared" si="3"/>
        <v>494687.80507261166</v>
      </c>
      <c r="F69" s="16">
        <f t="shared" si="4"/>
        <v>244.23812958921093</v>
      </c>
    </row>
    <row r="70" spans="1:6" x14ac:dyDescent="0.25">
      <c r="A70" s="7">
        <v>50</v>
      </c>
      <c r="B70" s="9">
        <f t="shared" si="0"/>
        <v>10150.270107150833</v>
      </c>
      <c r="C70" s="9">
        <f t="shared" si="1"/>
        <v>3182.836232888691</v>
      </c>
      <c r="D70" s="9">
        <f t="shared" si="2"/>
        <v>6967.4338742621412</v>
      </c>
      <c r="E70" s="14">
        <f t="shared" si="3"/>
        <v>487720.37119834952</v>
      </c>
      <c r="F70" s="16">
        <f t="shared" si="4"/>
        <v>245.23318596184413</v>
      </c>
    </row>
    <row r="71" spans="1:6" x14ac:dyDescent="0.25">
      <c r="A71" s="7">
        <v>51</v>
      </c>
      <c r="B71" s="9">
        <f t="shared" si="0"/>
        <v>10105.441427814372</v>
      </c>
      <c r="C71" s="9">
        <f t="shared" si="1"/>
        <v>3138.0075535522305</v>
      </c>
      <c r="D71" s="9">
        <f t="shared" si="2"/>
        <v>6967.4338742621412</v>
      </c>
      <c r="E71" s="14">
        <f t="shared" si="3"/>
        <v>480752.93732408737</v>
      </c>
      <c r="F71" s="16">
        <f t="shared" si="4"/>
        <v>246.23229631731112</v>
      </c>
    </row>
    <row r="72" spans="1:6" x14ac:dyDescent="0.25">
      <c r="A72" s="7">
        <v>52</v>
      </c>
      <c r="B72" s="9">
        <f t="shared" si="0"/>
        <v>10060.612748477912</v>
      </c>
      <c r="C72" s="9">
        <f t="shared" si="1"/>
        <v>3093.1788742157701</v>
      </c>
      <c r="D72" s="9">
        <f t="shared" si="2"/>
        <v>6967.4338742621412</v>
      </c>
      <c r="E72" s="14">
        <f t="shared" si="3"/>
        <v>473785.50344982522</v>
      </c>
      <c r="F72" s="16">
        <f t="shared" si="4"/>
        <v>247.23547717203982</v>
      </c>
    </row>
    <row r="73" spans="1:6" x14ac:dyDescent="0.25">
      <c r="A73" s="7">
        <v>53</v>
      </c>
      <c r="B73" s="9">
        <f t="shared" si="0"/>
        <v>10015.784069141451</v>
      </c>
      <c r="C73" s="9">
        <f t="shared" si="1"/>
        <v>3048.3501948793096</v>
      </c>
      <c r="D73" s="9">
        <f t="shared" si="2"/>
        <v>6967.4338742621412</v>
      </c>
      <c r="E73" s="14">
        <f t="shared" si="3"/>
        <v>466818.06957556307</v>
      </c>
      <c r="F73" s="16">
        <f t="shared" si="4"/>
        <v>248.24274510974809</v>
      </c>
    </row>
    <row r="74" spans="1:6" x14ac:dyDescent="0.25">
      <c r="A74" s="7">
        <v>54</v>
      </c>
      <c r="B74" s="9">
        <f t="shared" si="0"/>
        <v>9970.9553898049908</v>
      </c>
      <c r="C74" s="9">
        <f t="shared" si="1"/>
        <v>3003.5215155428491</v>
      </c>
      <c r="D74" s="9">
        <f t="shared" si="2"/>
        <v>6967.4338742621412</v>
      </c>
      <c r="E74" s="14">
        <f t="shared" si="3"/>
        <v>459850.63570130093</v>
      </c>
      <c r="F74" s="16">
        <f t="shared" si="4"/>
        <v>249.25411678171787</v>
      </c>
    </row>
    <row r="75" spans="1:6" x14ac:dyDescent="0.25">
      <c r="A75" s="7">
        <v>55</v>
      </c>
      <c r="B75" s="9">
        <f t="shared" si="0"/>
        <v>9926.1267104685303</v>
      </c>
      <c r="C75" s="9">
        <f t="shared" si="1"/>
        <v>2958.6928362063886</v>
      </c>
      <c r="D75" s="9">
        <f t="shared" si="2"/>
        <v>6967.4338742621412</v>
      </c>
      <c r="E75" s="14">
        <f t="shared" si="3"/>
        <v>452883.20182703878</v>
      </c>
      <c r="F75" s="16">
        <f t="shared" si="4"/>
        <v>250.26960890707053</v>
      </c>
    </row>
    <row r="76" spans="1:6" x14ac:dyDescent="0.25">
      <c r="A76" s="7">
        <v>56</v>
      </c>
      <c r="B76" s="9">
        <f t="shared" si="0"/>
        <v>9881.2980311320698</v>
      </c>
      <c r="C76" s="9">
        <f t="shared" si="1"/>
        <v>2913.8641568699281</v>
      </c>
      <c r="D76" s="9">
        <f t="shared" si="2"/>
        <v>6967.4338742621412</v>
      </c>
      <c r="E76" s="14">
        <f t="shared" si="3"/>
        <v>445915.76795277663</v>
      </c>
      <c r="F76" s="16">
        <f t="shared" si="4"/>
        <v>251.2892382730432</v>
      </c>
    </row>
    <row r="77" spans="1:6" x14ac:dyDescent="0.25">
      <c r="A77" s="7">
        <v>57</v>
      </c>
      <c r="B77" s="9">
        <f t="shared" si="0"/>
        <v>9836.4693517956093</v>
      </c>
      <c r="C77" s="9">
        <f t="shared" si="1"/>
        <v>2869.0354775334677</v>
      </c>
      <c r="D77" s="9">
        <f t="shared" si="2"/>
        <v>6967.4338742621412</v>
      </c>
      <c r="E77" s="14">
        <f t="shared" si="3"/>
        <v>438948.33407851448</v>
      </c>
      <c r="F77" s="16">
        <f t="shared" si="4"/>
        <v>252.31302173526629</v>
      </c>
    </row>
    <row r="78" spans="1:6" x14ac:dyDescent="0.25">
      <c r="A78" s="7">
        <v>58</v>
      </c>
      <c r="B78" s="9">
        <f t="shared" si="0"/>
        <v>9791.6406724591488</v>
      </c>
      <c r="C78" s="9">
        <f t="shared" si="1"/>
        <v>2824.2067981970072</v>
      </c>
      <c r="D78" s="9">
        <f t="shared" si="2"/>
        <v>6967.4338742621412</v>
      </c>
      <c r="E78" s="14">
        <f t="shared" si="3"/>
        <v>431980.90020425234</v>
      </c>
      <c r="F78" s="16">
        <f t="shared" si="4"/>
        <v>253.34097621804213</v>
      </c>
    </row>
    <row r="79" spans="1:6" x14ac:dyDescent="0.25">
      <c r="A79" s="7">
        <v>59</v>
      </c>
      <c r="B79" s="9">
        <f t="shared" si="0"/>
        <v>9746.8119931226884</v>
      </c>
      <c r="C79" s="9">
        <f t="shared" si="1"/>
        <v>2779.3781188605467</v>
      </c>
      <c r="D79" s="9">
        <f t="shared" si="2"/>
        <v>6967.4338742621412</v>
      </c>
      <c r="E79" s="14">
        <f t="shared" si="3"/>
        <v>425013.46632999019</v>
      </c>
      <c r="F79" s="16">
        <f t="shared" si="4"/>
        <v>254.37311871462475</v>
      </c>
    </row>
    <row r="80" spans="1:6" x14ac:dyDescent="0.25">
      <c r="A80" s="7">
        <v>60</v>
      </c>
      <c r="B80" s="9">
        <f t="shared" si="0"/>
        <v>9701.9833137862261</v>
      </c>
      <c r="C80" s="9">
        <f t="shared" si="1"/>
        <v>2734.5494395240858</v>
      </c>
      <c r="D80" s="9">
        <f t="shared" si="2"/>
        <v>6967.4338742621412</v>
      </c>
      <c r="E80" s="14">
        <f t="shared" si="3"/>
        <v>418046.03245572804</v>
      </c>
      <c r="F80" s="16">
        <f t="shared" si="4"/>
        <v>255.40946628750081</v>
      </c>
    </row>
    <row r="81" spans="1:6" x14ac:dyDescent="0.25">
      <c r="A81" s="7">
        <v>61</v>
      </c>
      <c r="B81" s="9">
        <f t="shared" si="0"/>
        <v>9657.1546344497656</v>
      </c>
      <c r="C81" s="9">
        <f t="shared" si="1"/>
        <v>2689.7207601876253</v>
      </c>
      <c r="D81" s="9">
        <f t="shared" si="2"/>
        <v>6967.4338742621412</v>
      </c>
      <c r="E81" s="14">
        <f t="shared" si="3"/>
        <v>411078.59858146589</v>
      </c>
      <c r="F81" s="16">
        <f t="shared" si="4"/>
        <v>256.45003606867164</v>
      </c>
    </row>
    <row r="82" spans="1:6" x14ac:dyDescent="0.25">
      <c r="A82" s="7">
        <v>62</v>
      </c>
      <c r="B82" s="9">
        <f t="shared" si="0"/>
        <v>9612.3259551133051</v>
      </c>
      <c r="C82" s="9">
        <f t="shared" si="1"/>
        <v>2644.8920808511648</v>
      </c>
      <c r="D82" s="9">
        <f t="shared" si="2"/>
        <v>6967.4338742621412</v>
      </c>
      <c r="E82" s="14">
        <f t="shared" si="3"/>
        <v>404111.16470720374</v>
      </c>
      <c r="F82" s="16">
        <f t="shared" si="4"/>
        <v>257.49484525993648</v>
      </c>
    </row>
    <row r="83" spans="1:6" x14ac:dyDescent="0.25">
      <c r="A83" s="7">
        <v>63</v>
      </c>
      <c r="B83" s="9">
        <f t="shared" si="0"/>
        <v>9567.4972757768446</v>
      </c>
      <c r="C83" s="9">
        <f t="shared" si="1"/>
        <v>2600.0634015147043</v>
      </c>
      <c r="D83" s="9">
        <f t="shared" si="2"/>
        <v>6967.4338742621412</v>
      </c>
      <c r="E83" s="14">
        <f t="shared" si="3"/>
        <v>397143.7308329416</v>
      </c>
      <c r="F83" s="16">
        <f t="shared" si="4"/>
        <v>258.54391113317683</v>
      </c>
    </row>
    <row r="84" spans="1:6" x14ac:dyDescent="0.25">
      <c r="A84" s="7">
        <v>64</v>
      </c>
      <c r="B84" s="9">
        <f t="shared" si="0"/>
        <v>9522.6685964403841</v>
      </c>
      <c r="C84" s="9">
        <f t="shared" si="1"/>
        <v>2555.2347221782438</v>
      </c>
      <c r="D84" s="9">
        <f t="shared" si="2"/>
        <v>6967.4338742621412</v>
      </c>
      <c r="E84" s="14">
        <f t="shared" si="3"/>
        <v>390176.29695867945</v>
      </c>
      <c r="F84" s="16">
        <f t="shared" si="4"/>
        <v>259.59725103064198</v>
      </c>
    </row>
    <row r="85" spans="1:6" x14ac:dyDescent="0.25">
      <c r="A85" s="7">
        <v>65</v>
      </c>
      <c r="B85" s="9">
        <f t="shared" si="0"/>
        <v>9477.8399171039237</v>
      </c>
      <c r="C85" s="9">
        <f t="shared" si="1"/>
        <v>2510.4060428417833</v>
      </c>
      <c r="D85" s="9">
        <f t="shared" si="2"/>
        <v>6967.4338742621412</v>
      </c>
      <c r="E85" s="14">
        <f t="shared" si="3"/>
        <v>383208.8630844173</v>
      </c>
      <c r="F85" s="16">
        <f t="shared" si="4"/>
        <v>260.65488236523566</v>
      </c>
    </row>
    <row r="86" spans="1:6" x14ac:dyDescent="0.25">
      <c r="A86" s="7">
        <v>66</v>
      </c>
      <c r="B86" s="9">
        <f t="shared" ref="B86:B140" si="5">+C86+D86</f>
        <v>9433.0112377674632</v>
      </c>
      <c r="C86" s="9">
        <f t="shared" ref="C86:C140" si="6">+E85*$D$8</f>
        <v>2465.5773635053229</v>
      </c>
      <c r="D86" s="9">
        <f t="shared" ref="D86:D140" si="7">+($E$20-$B$15)/$B$10</f>
        <v>6967.4338742621412</v>
      </c>
      <c r="E86" s="14">
        <f t="shared" ref="E86:E140" si="8">+E85-D86</f>
        <v>376241.42921015515</v>
      </c>
      <c r="F86" s="16">
        <f t="shared" ref="F86:F140" si="9">+F85*(1+$D$9)</f>
        <v>261.71682262080395</v>
      </c>
    </row>
    <row r="87" spans="1:6" x14ac:dyDescent="0.25">
      <c r="A87" s="7">
        <v>67</v>
      </c>
      <c r="B87" s="9">
        <f t="shared" si="5"/>
        <v>9388.1825584310027</v>
      </c>
      <c r="C87" s="9">
        <f t="shared" si="6"/>
        <v>2420.7486841688624</v>
      </c>
      <c r="D87" s="9">
        <f t="shared" si="7"/>
        <v>6967.4338742621412</v>
      </c>
      <c r="E87" s="14">
        <f t="shared" si="8"/>
        <v>369273.99533589301</v>
      </c>
      <c r="F87" s="16">
        <f t="shared" si="9"/>
        <v>262.78308935242427</v>
      </c>
    </row>
    <row r="88" spans="1:6" x14ac:dyDescent="0.25">
      <c r="A88" s="7">
        <v>68</v>
      </c>
      <c r="B88" s="9">
        <f t="shared" si="5"/>
        <v>9343.3538790945422</v>
      </c>
      <c r="C88" s="9">
        <f t="shared" si="6"/>
        <v>2375.9200048324019</v>
      </c>
      <c r="D88" s="9">
        <f t="shared" si="7"/>
        <v>6967.4338742621412</v>
      </c>
      <c r="E88" s="14">
        <f t="shared" si="8"/>
        <v>362306.56146163086</v>
      </c>
      <c r="F88" s="16">
        <f t="shared" si="9"/>
        <v>263.85370018669556</v>
      </c>
    </row>
    <row r="89" spans="1:6" x14ac:dyDescent="0.25">
      <c r="A89" s="7">
        <v>69</v>
      </c>
      <c r="B89" s="9">
        <f t="shared" si="5"/>
        <v>9298.5251997580817</v>
      </c>
      <c r="C89" s="9">
        <f t="shared" si="6"/>
        <v>2331.0913254959414</v>
      </c>
      <c r="D89" s="9">
        <f t="shared" si="7"/>
        <v>6967.4338742621412</v>
      </c>
      <c r="E89" s="14">
        <f t="shared" si="8"/>
        <v>355339.12758736871</v>
      </c>
      <c r="F89" s="16">
        <f t="shared" si="9"/>
        <v>264.9286728220298</v>
      </c>
    </row>
    <row r="90" spans="1:6" x14ac:dyDescent="0.25">
      <c r="A90" s="7">
        <v>70</v>
      </c>
      <c r="B90" s="9">
        <f t="shared" si="5"/>
        <v>9253.6965204216212</v>
      </c>
      <c r="C90" s="9">
        <f t="shared" si="6"/>
        <v>2286.2626461594809</v>
      </c>
      <c r="D90" s="9">
        <f t="shared" si="7"/>
        <v>6967.4338742621412</v>
      </c>
      <c r="E90" s="14">
        <f t="shared" si="8"/>
        <v>348371.69371310656</v>
      </c>
      <c r="F90" s="16">
        <f t="shared" si="9"/>
        <v>266.00802502894442</v>
      </c>
    </row>
    <row r="91" spans="1:6" x14ac:dyDescent="0.25">
      <c r="A91" s="7">
        <v>71</v>
      </c>
      <c r="B91" s="9">
        <f t="shared" si="5"/>
        <v>9208.8678410851608</v>
      </c>
      <c r="C91" s="9">
        <f t="shared" si="6"/>
        <v>2241.4339668230205</v>
      </c>
      <c r="D91" s="9">
        <f t="shared" si="7"/>
        <v>6967.4338742621412</v>
      </c>
      <c r="E91" s="14">
        <f t="shared" si="8"/>
        <v>341404.25983884442</v>
      </c>
      <c r="F91" s="16">
        <f t="shared" si="9"/>
        <v>267.09177465035617</v>
      </c>
    </row>
    <row r="92" spans="1:6" x14ac:dyDescent="0.25">
      <c r="A92" s="7">
        <v>72</v>
      </c>
      <c r="B92" s="9">
        <f t="shared" si="5"/>
        <v>9164.0391617487003</v>
      </c>
      <c r="C92" s="9">
        <f t="shared" si="6"/>
        <v>2196.60528748656</v>
      </c>
      <c r="D92" s="9">
        <f t="shared" si="7"/>
        <v>6967.4338742621412</v>
      </c>
      <c r="E92" s="14">
        <f t="shared" si="8"/>
        <v>334436.82596458227</v>
      </c>
      <c r="F92" s="16">
        <f t="shared" si="9"/>
        <v>268.17993960187601</v>
      </c>
    </row>
    <row r="93" spans="1:6" x14ac:dyDescent="0.25">
      <c r="A93" s="7">
        <v>73</v>
      </c>
      <c r="B93" s="9">
        <f t="shared" si="5"/>
        <v>9119.2104824122398</v>
      </c>
      <c r="C93" s="9">
        <f t="shared" si="6"/>
        <v>2151.7766081500995</v>
      </c>
      <c r="D93" s="9">
        <f t="shared" si="7"/>
        <v>6967.4338742621412</v>
      </c>
      <c r="E93" s="14">
        <f t="shared" si="8"/>
        <v>327469.39209032012</v>
      </c>
      <c r="F93" s="16">
        <f t="shared" si="9"/>
        <v>269.27253787210537</v>
      </c>
    </row>
    <row r="94" spans="1:6" x14ac:dyDescent="0.25">
      <c r="A94" s="7">
        <v>74</v>
      </c>
      <c r="B94" s="9">
        <f t="shared" si="5"/>
        <v>9074.3818030757793</v>
      </c>
      <c r="C94" s="9">
        <f t="shared" si="6"/>
        <v>2106.947928813639</v>
      </c>
      <c r="D94" s="9">
        <f t="shared" si="7"/>
        <v>6967.4338742621412</v>
      </c>
      <c r="E94" s="14">
        <f t="shared" si="8"/>
        <v>320501.95821605797</v>
      </c>
      <c r="F94" s="16">
        <f t="shared" si="9"/>
        <v>270.36958752293344</v>
      </c>
    </row>
    <row r="95" spans="1:6" x14ac:dyDescent="0.25">
      <c r="A95" s="7">
        <v>75</v>
      </c>
      <c r="B95" s="9">
        <f t="shared" si="5"/>
        <v>9029.5531237393188</v>
      </c>
      <c r="C95" s="9">
        <f t="shared" si="6"/>
        <v>2062.1192494771785</v>
      </c>
      <c r="D95" s="9">
        <f t="shared" si="7"/>
        <v>6967.4338742621412</v>
      </c>
      <c r="E95" s="14">
        <f t="shared" si="8"/>
        <v>313534.52434179583</v>
      </c>
      <c r="F95" s="16">
        <f t="shared" si="9"/>
        <v>271.47110668983584</v>
      </c>
    </row>
    <row r="96" spans="1:6" x14ac:dyDescent="0.25">
      <c r="A96" s="7">
        <v>76</v>
      </c>
      <c r="B96" s="9">
        <f t="shared" si="5"/>
        <v>8984.7244444028584</v>
      </c>
      <c r="C96" s="9">
        <f t="shared" si="6"/>
        <v>2017.2905701407178</v>
      </c>
      <c r="D96" s="9">
        <f t="shared" si="7"/>
        <v>6967.4338742621412</v>
      </c>
      <c r="E96" s="14">
        <f t="shared" si="8"/>
        <v>306567.09046753368</v>
      </c>
      <c r="F96" s="16">
        <f t="shared" si="9"/>
        <v>272.57711358217426</v>
      </c>
    </row>
    <row r="97" spans="1:6" x14ac:dyDescent="0.25">
      <c r="A97" s="7">
        <v>77</v>
      </c>
      <c r="B97" s="9">
        <f t="shared" si="5"/>
        <v>8939.8957650663979</v>
      </c>
      <c r="C97" s="9">
        <f t="shared" si="6"/>
        <v>1972.4618908042573</v>
      </c>
      <c r="D97" s="9">
        <f t="shared" si="7"/>
        <v>6967.4338742621412</v>
      </c>
      <c r="E97" s="14">
        <f t="shared" si="8"/>
        <v>299599.65659327153</v>
      </c>
      <c r="F97" s="16">
        <f t="shared" si="9"/>
        <v>273.68762648349764</v>
      </c>
    </row>
    <row r="98" spans="1:6" x14ac:dyDescent="0.25">
      <c r="A98" s="7">
        <v>78</v>
      </c>
      <c r="B98" s="9">
        <f t="shared" si="5"/>
        <v>8895.0670857299374</v>
      </c>
      <c r="C98" s="9">
        <f t="shared" si="6"/>
        <v>1927.6332114677969</v>
      </c>
      <c r="D98" s="9">
        <f t="shared" si="7"/>
        <v>6967.4338742621412</v>
      </c>
      <c r="E98" s="14">
        <f t="shared" si="8"/>
        <v>292632.22271900938</v>
      </c>
      <c r="F98" s="16">
        <f t="shared" si="9"/>
        <v>274.80266375184431</v>
      </c>
    </row>
    <row r="99" spans="1:6" x14ac:dyDescent="0.25">
      <c r="A99" s="7">
        <v>79</v>
      </c>
      <c r="B99" s="9">
        <f t="shared" si="5"/>
        <v>8850.2384063934769</v>
      </c>
      <c r="C99" s="9">
        <f t="shared" si="6"/>
        <v>1882.8045321313361</v>
      </c>
      <c r="D99" s="9">
        <f t="shared" si="7"/>
        <v>6967.4338742621412</v>
      </c>
      <c r="E99" s="14">
        <f t="shared" si="8"/>
        <v>285664.78884474724</v>
      </c>
      <c r="F99" s="16">
        <f t="shared" si="9"/>
        <v>275.92224382004559</v>
      </c>
    </row>
    <row r="100" spans="1:6" x14ac:dyDescent="0.25">
      <c r="A100" s="7">
        <v>80</v>
      </c>
      <c r="B100" s="9">
        <f t="shared" si="5"/>
        <v>8805.4097270570164</v>
      </c>
      <c r="C100" s="9">
        <f t="shared" si="6"/>
        <v>1837.9758527948757</v>
      </c>
      <c r="D100" s="9">
        <f t="shared" si="7"/>
        <v>6967.4338742621412</v>
      </c>
      <c r="E100" s="14">
        <f t="shared" si="8"/>
        <v>278697.35497048509</v>
      </c>
      <c r="F100" s="16">
        <f t="shared" si="9"/>
        <v>277.04638519603049</v>
      </c>
    </row>
    <row r="101" spans="1:6" x14ac:dyDescent="0.25">
      <c r="A101" s="7">
        <v>81</v>
      </c>
      <c r="B101" s="9">
        <f t="shared" si="5"/>
        <v>8760.5810477205559</v>
      </c>
      <c r="C101" s="9">
        <f t="shared" si="6"/>
        <v>1793.1471734584152</v>
      </c>
      <c r="D101" s="9">
        <f t="shared" si="7"/>
        <v>6967.4338742621412</v>
      </c>
      <c r="E101" s="14">
        <f t="shared" si="8"/>
        <v>271729.92109622294</v>
      </c>
      <c r="F101" s="16">
        <f t="shared" si="9"/>
        <v>278.17510646313144</v>
      </c>
    </row>
    <row r="102" spans="1:6" x14ac:dyDescent="0.25">
      <c r="A102" s="7">
        <v>82</v>
      </c>
      <c r="B102" s="9">
        <f t="shared" si="5"/>
        <v>8715.7523683840955</v>
      </c>
      <c r="C102" s="9">
        <f t="shared" si="6"/>
        <v>1748.3184941219547</v>
      </c>
      <c r="D102" s="9">
        <f t="shared" si="7"/>
        <v>6967.4338742621412</v>
      </c>
      <c r="E102" s="14">
        <f t="shared" si="8"/>
        <v>264762.48722196079</v>
      </c>
      <c r="F102" s="16">
        <f t="shared" si="9"/>
        <v>279.30842628039181</v>
      </c>
    </row>
    <row r="103" spans="1:6" x14ac:dyDescent="0.25">
      <c r="A103" s="7">
        <v>83</v>
      </c>
      <c r="B103" s="9">
        <f t="shared" si="5"/>
        <v>8670.923689047635</v>
      </c>
      <c r="C103" s="9">
        <f t="shared" si="6"/>
        <v>1703.4898147854942</v>
      </c>
      <c r="D103" s="9">
        <f t="shared" si="7"/>
        <v>6967.4338742621412</v>
      </c>
      <c r="E103" s="14">
        <f t="shared" si="8"/>
        <v>257795.05334769865</v>
      </c>
      <c r="F103" s="16">
        <f t="shared" si="9"/>
        <v>280.44636338287415</v>
      </c>
    </row>
    <row r="104" spans="1:6" x14ac:dyDescent="0.25">
      <c r="A104" s="7">
        <v>84</v>
      </c>
      <c r="B104" s="9">
        <f t="shared" si="5"/>
        <v>8626.0950097111745</v>
      </c>
      <c r="C104" s="9">
        <f t="shared" si="6"/>
        <v>1658.6611354490337</v>
      </c>
      <c r="D104" s="9">
        <f t="shared" si="7"/>
        <v>6967.4338742621412</v>
      </c>
      <c r="E104" s="14">
        <f t="shared" si="8"/>
        <v>250827.6194734365</v>
      </c>
      <c r="F104" s="16">
        <f t="shared" si="9"/>
        <v>281.58893658197002</v>
      </c>
    </row>
    <row r="105" spans="1:6" x14ac:dyDescent="0.25">
      <c r="A105" s="7">
        <v>85</v>
      </c>
      <c r="B105" s="9">
        <f t="shared" si="5"/>
        <v>8581.266330374714</v>
      </c>
      <c r="C105" s="9">
        <f t="shared" si="6"/>
        <v>1613.8324561125733</v>
      </c>
      <c r="D105" s="9">
        <f t="shared" si="7"/>
        <v>6967.4338742621412</v>
      </c>
      <c r="E105" s="14">
        <f t="shared" si="8"/>
        <v>243860.18559917435</v>
      </c>
      <c r="F105" s="16">
        <f t="shared" si="9"/>
        <v>282.7361647657109</v>
      </c>
    </row>
    <row r="106" spans="1:6" x14ac:dyDescent="0.25">
      <c r="A106" s="7">
        <v>86</v>
      </c>
      <c r="B106" s="9">
        <f t="shared" si="5"/>
        <v>8536.4376510382535</v>
      </c>
      <c r="C106" s="9">
        <f t="shared" si="6"/>
        <v>1569.0037767761128</v>
      </c>
      <c r="D106" s="9">
        <f t="shared" si="7"/>
        <v>6967.4338742621412</v>
      </c>
      <c r="E106" s="14">
        <f t="shared" si="8"/>
        <v>236892.7517249122</v>
      </c>
      <c r="F106" s="16">
        <f t="shared" si="9"/>
        <v>283.8880668990804</v>
      </c>
    </row>
    <row r="107" spans="1:6" x14ac:dyDescent="0.25">
      <c r="A107" s="7">
        <v>87</v>
      </c>
      <c r="B107" s="9">
        <f t="shared" si="5"/>
        <v>8491.6089717017931</v>
      </c>
      <c r="C107" s="9">
        <f t="shared" si="6"/>
        <v>1524.1750974396521</v>
      </c>
      <c r="D107" s="9">
        <f t="shared" si="7"/>
        <v>6967.4338742621412</v>
      </c>
      <c r="E107" s="14">
        <f t="shared" si="8"/>
        <v>229925.31785065006</v>
      </c>
      <c r="F107" s="16">
        <f t="shared" si="9"/>
        <v>285.04466202432792</v>
      </c>
    </row>
    <row r="108" spans="1:6" x14ac:dyDescent="0.25">
      <c r="A108" s="7">
        <v>88</v>
      </c>
      <c r="B108" s="9">
        <f t="shared" si="5"/>
        <v>8446.7802923653326</v>
      </c>
      <c r="C108" s="9">
        <f t="shared" si="6"/>
        <v>1479.3464181031916</v>
      </c>
      <c r="D108" s="9">
        <f t="shared" si="7"/>
        <v>6967.4338742621412</v>
      </c>
      <c r="E108" s="14">
        <f t="shared" si="8"/>
        <v>222957.88397638791</v>
      </c>
      <c r="F108" s="16">
        <f t="shared" si="9"/>
        <v>286.20596926128326</v>
      </c>
    </row>
    <row r="109" spans="1:6" x14ac:dyDescent="0.25">
      <c r="A109" s="7">
        <v>89</v>
      </c>
      <c r="B109" s="9">
        <f t="shared" si="5"/>
        <v>8401.9516130288721</v>
      </c>
      <c r="C109" s="9">
        <f t="shared" si="6"/>
        <v>1434.5177387667311</v>
      </c>
      <c r="D109" s="9">
        <f t="shared" si="7"/>
        <v>6967.4338742621412</v>
      </c>
      <c r="E109" s="14">
        <f t="shared" si="8"/>
        <v>215990.45010212576</v>
      </c>
      <c r="F109" s="16">
        <f t="shared" si="9"/>
        <v>287.37200780767279</v>
      </c>
    </row>
    <row r="110" spans="1:6" x14ac:dyDescent="0.25">
      <c r="A110" s="7">
        <v>90</v>
      </c>
      <c r="B110" s="9">
        <f t="shared" si="5"/>
        <v>8357.1229336924116</v>
      </c>
      <c r="C110" s="9">
        <f t="shared" si="6"/>
        <v>1389.6890594302706</v>
      </c>
      <c r="D110" s="9">
        <f t="shared" si="7"/>
        <v>6967.4338742621412</v>
      </c>
      <c r="E110" s="14">
        <f t="shared" si="8"/>
        <v>209023.01622786361</v>
      </c>
      <c r="F110" s="16">
        <f t="shared" si="9"/>
        <v>288.54279693943681</v>
      </c>
    </row>
    <row r="111" spans="1:6" x14ac:dyDescent="0.25">
      <c r="A111" s="7">
        <v>91</v>
      </c>
      <c r="B111" s="9">
        <f t="shared" si="5"/>
        <v>8312.2942543559511</v>
      </c>
      <c r="C111" s="9">
        <f t="shared" si="6"/>
        <v>1344.8603800938101</v>
      </c>
      <c r="D111" s="9">
        <f t="shared" si="7"/>
        <v>6967.4338742621412</v>
      </c>
      <c r="E111" s="14">
        <f t="shared" si="8"/>
        <v>202055.58235360147</v>
      </c>
      <c r="F111" s="16">
        <f t="shared" si="9"/>
        <v>289.71835601104817</v>
      </c>
    </row>
    <row r="112" spans="1:6" x14ac:dyDescent="0.25">
      <c r="A112" s="7">
        <v>92</v>
      </c>
      <c r="B112" s="9">
        <f t="shared" si="5"/>
        <v>8267.4655750194906</v>
      </c>
      <c r="C112" s="9">
        <f t="shared" si="6"/>
        <v>1300.0317007573497</v>
      </c>
      <c r="D112" s="9">
        <f t="shared" si="7"/>
        <v>6967.4338742621412</v>
      </c>
      <c r="E112" s="14">
        <f t="shared" si="8"/>
        <v>195088.14847933932</v>
      </c>
      <c r="F112" s="16">
        <f t="shared" si="9"/>
        <v>290.89870445583227</v>
      </c>
    </row>
    <row r="113" spans="1:6" x14ac:dyDescent="0.25">
      <c r="A113" s="7">
        <v>93</v>
      </c>
      <c r="B113" s="9">
        <f t="shared" si="5"/>
        <v>8222.6368956830302</v>
      </c>
      <c r="C113" s="9">
        <f t="shared" si="6"/>
        <v>1255.2030214208892</v>
      </c>
      <c r="D113" s="9">
        <f t="shared" si="7"/>
        <v>6967.4338742621412</v>
      </c>
      <c r="E113" s="14">
        <f t="shared" si="8"/>
        <v>188120.71460507717</v>
      </c>
      <c r="F113" s="16">
        <f t="shared" si="9"/>
        <v>292.08386178628825</v>
      </c>
    </row>
    <row r="114" spans="1:6" x14ac:dyDescent="0.25">
      <c r="A114" s="7">
        <v>94</v>
      </c>
      <c r="B114" s="9">
        <f t="shared" si="5"/>
        <v>8177.8082163465697</v>
      </c>
      <c r="C114" s="9">
        <f t="shared" si="6"/>
        <v>1210.3743420844285</v>
      </c>
      <c r="D114" s="9">
        <f t="shared" si="7"/>
        <v>6967.4338742621412</v>
      </c>
      <c r="E114" s="14">
        <f t="shared" si="8"/>
        <v>181153.28073081502</v>
      </c>
      <c r="F114" s="16">
        <f t="shared" si="9"/>
        <v>293.27384759441162</v>
      </c>
    </row>
    <row r="115" spans="1:6" x14ac:dyDescent="0.25">
      <c r="A115" s="7">
        <v>95</v>
      </c>
      <c r="B115" s="9">
        <f t="shared" si="5"/>
        <v>8132.9795370101092</v>
      </c>
      <c r="C115" s="9">
        <f t="shared" si="6"/>
        <v>1165.545662747968</v>
      </c>
      <c r="D115" s="9">
        <f t="shared" si="7"/>
        <v>6967.4338742621412</v>
      </c>
      <c r="E115" s="14">
        <f t="shared" si="8"/>
        <v>174185.84685655287</v>
      </c>
      <c r="F115" s="16">
        <f t="shared" si="9"/>
        <v>294.4686815520181</v>
      </c>
    </row>
    <row r="116" spans="1:6" x14ac:dyDescent="0.25">
      <c r="A116" s="7">
        <v>96</v>
      </c>
      <c r="B116" s="9">
        <f t="shared" si="5"/>
        <v>8088.1508576736487</v>
      </c>
      <c r="C116" s="9">
        <f t="shared" si="6"/>
        <v>1120.7169834115075</v>
      </c>
      <c r="D116" s="9">
        <f t="shared" si="7"/>
        <v>6967.4338742621412</v>
      </c>
      <c r="E116" s="14">
        <f t="shared" si="8"/>
        <v>167218.41298229073</v>
      </c>
      <c r="F116" s="16">
        <f t="shared" si="9"/>
        <v>295.66838341106876</v>
      </c>
    </row>
    <row r="117" spans="1:6" x14ac:dyDescent="0.25">
      <c r="A117" s="7">
        <v>97</v>
      </c>
      <c r="B117" s="9">
        <f t="shared" si="5"/>
        <v>8043.3221783371882</v>
      </c>
      <c r="C117" s="9">
        <f t="shared" si="6"/>
        <v>1075.888304075047</v>
      </c>
      <c r="D117" s="9">
        <f t="shared" si="7"/>
        <v>6967.4338742621412</v>
      </c>
      <c r="E117" s="14">
        <f t="shared" si="8"/>
        <v>160250.97910802858</v>
      </c>
      <c r="F117" s="16">
        <f t="shared" si="9"/>
        <v>296.87297300399666</v>
      </c>
    </row>
    <row r="118" spans="1:6" x14ac:dyDescent="0.25">
      <c r="A118" s="7">
        <v>98</v>
      </c>
      <c r="B118" s="9">
        <f t="shared" si="5"/>
        <v>7998.4934990007278</v>
      </c>
      <c r="C118" s="9">
        <f t="shared" si="6"/>
        <v>1031.0596247385865</v>
      </c>
      <c r="D118" s="9">
        <f t="shared" si="7"/>
        <v>6967.4338742621412</v>
      </c>
      <c r="E118" s="14">
        <f t="shared" si="8"/>
        <v>153283.54523376643</v>
      </c>
      <c r="F118" s="16">
        <f t="shared" si="9"/>
        <v>298.08247024403465</v>
      </c>
    </row>
    <row r="119" spans="1:6" x14ac:dyDescent="0.25">
      <c r="A119" s="7">
        <v>99</v>
      </c>
      <c r="B119" s="9">
        <f t="shared" si="5"/>
        <v>7953.6648196642673</v>
      </c>
      <c r="C119" s="9">
        <f t="shared" si="6"/>
        <v>986.23094540212605</v>
      </c>
      <c r="D119" s="9">
        <f t="shared" si="7"/>
        <v>6967.4338742621412</v>
      </c>
      <c r="E119" s="14">
        <f t="shared" si="8"/>
        <v>146316.11135950428</v>
      </c>
      <c r="F119" s="16">
        <f t="shared" si="9"/>
        <v>299.29689512554455</v>
      </c>
    </row>
    <row r="120" spans="1:6" x14ac:dyDescent="0.25">
      <c r="A120" s="7">
        <v>100</v>
      </c>
      <c r="B120" s="9">
        <f t="shared" si="5"/>
        <v>7908.8361403278068</v>
      </c>
      <c r="C120" s="9">
        <f t="shared" si="6"/>
        <v>941.40226606566546</v>
      </c>
      <c r="D120" s="9">
        <f t="shared" si="7"/>
        <v>6967.4338742621412</v>
      </c>
      <c r="E120" s="14">
        <f t="shared" si="8"/>
        <v>139348.67748524214</v>
      </c>
      <c r="F120" s="16">
        <f t="shared" si="9"/>
        <v>300.51626772434764</v>
      </c>
    </row>
    <row r="121" spans="1:6" x14ac:dyDescent="0.25">
      <c r="A121" s="7">
        <v>101</v>
      </c>
      <c r="B121" s="9">
        <f t="shared" si="5"/>
        <v>7864.0074609913463</v>
      </c>
      <c r="C121" s="9">
        <f t="shared" si="6"/>
        <v>896.57358672920498</v>
      </c>
      <c r="D121" s="9">
        <f t="shared" si="7"/>
        <v>6967.4338742621412</v>
      </c>
      <c r="E121" s="14">
        <f t="shared" si="8"/>
        <v>132381.24361097999</v>
      </c>
      <c r="F121" s="16">
        <f t="shared" si="9"/>
        <v>301.74060819805663</v>
      </c>
    </row>
    <row r="122" spans="1:6" x14ac:dyDescent="0.25">
      <c r="A122" s="7">
        <v>102</v>
      </c>
      <c r="B122" s="9">
        <f t="shared" si="5"/>
        <v>7819.1787816548858</v>
      </c>
      <c r="C122" s="9">
        <f t="shared" si="6"/>
        <v>851.74490739274449</v>
      </c>
      <c r="D122" s="9">
        <f t="shared" si="7"/>
        <v>6967.4338742621412</v>
      </c>
      <c r="E122" s="14">
        <f t="shared" si="8"/>
        <v>125413.80973671784</v>
      </c>
      <c r="F122" s="16">
        <f t="shared" si="9"/>
        <v>302.96993678640888</v>
      </c>
    </row>
    <row r="123" spans="1:6" x14ac:dyDescent="0.25">
      <c r="A123" s="7">
        <v>103</v>
      </c>
      <c r="B123" s="9">
        <f t="shared" si="5"/>
        <v>7774.3501023184253</v>
      </c>
      <c r="C123" s="9">
        <f t="shared" si="6"/>
        <v>806.91622805628401</v>
      </c>
      <c r="D123" s="9">
        <f t="shared" si="7"/>
        <v>6967.4338742621412</v>
      </c>
      <c r="E123" s="14">
        <f t="shared" si="8"/>
        <v>118446.37586245569</v>
      </c>
      <c r="F123" s="16">
        <f t="shared" si="9"/>
        <v>304.20427381160084</v>
      </c>
    </row>
    <row r="124" spans="1:6" x14ac:dyDescent="0.25">
      <c r="A124" s="7">
        <v>104</v>
      </c>
      <c r="B124" s="9">
        <f t="shared" si="5"/>
        <v>7729.5214229819649</v>
      </c>
      <c r="C124" s="9">
        <f t="shared" si="6"/>
        <v>762.08754871982342</v>
      </c>
      <c r="D124" s="9">
        <f t="shared" si="7"/>
        <v>6967.4338742621412</v>
      </c>
      <c r="E124" s="14">
        <f t="shared" si="8"/>
        <v>111478.94198819355</v>
      </c>
      <c r="F124" s="16">
        <f t="shared" si="9"/>
        <v>305.44363967862415</v>
      </c>
    </row>
    <row r="125" spans="1:6" x14ac:dyDescent="0.25">
      <c r="A125" s="7">
        <v>105</v>
      </c>
      <c r="B125" s="9">
        <f t="shared" si="5"/>
        <v>7684.6927436455044</v>
      </c>
      <c r="C125" s="9">
        <f t="shared" si="6"/>
        <v>717.25886938336293</v>
      </c>
      <c r="D125" s="9">
        <f t="shared" si="7"/>
        <v>6967.4338742621412</v>
      </c>
      <c r="E125" s="14">
        <f t="shared" si="8"/>
        <v>104511.5081139314</v>
      </c>
      <c r="F125" s="16">
        <f t="shared" si="9"/>
        <v>306.68805487560297</v>
      </c>
    </row>
    <row r="126" spans="1:6" x14ac:dyDescent="0.25">
      <c r="A126" s="7">
        <v>106</v>
      </c>
      <c r="B126" s="9">
        <f t="shared" si="5"/>
        <v>7639.8640643090439</v>
      </c>
      <c r="C126" s="9">
        <f t="shared" si="6"/>
        <v>672.43019004690245</v>
      </c>
      <c r="D126" s="9">
        <f t="shared" si="7"/>
        <v>6967.4338742621412</v>
      </c>
      <c r="E126" s="14">
        <f t="shared" si="8"/>
        <v>97544.074239669251</v>
      </c>
      <c r="F126" s="16">
        <f t="shared" si="9"/>
        <v>307.93753997413251</v>
      </c>
    </row>
    <row r="127" spans="1:6" x14ac:dyDescent="0.25">
      <c r="A127" s="7">
        <v>107</v>
      </c>
      <c r="B127" s="9">
        <f t="shared" si="5"/>
        <v>7595.0353849725834</v>
      </c>
      <c r="C127" s="9">
        <f t="shared" si="6"/>
        <v>627.60151071044197</v>
      </c>
      <c r="D127" s="9">
        <f t="shared" si="7"/>
        <v>6967.4338742621412</v>
      </c>
      <c r="E127" s="14">
        <f t="shared" si="8"/>
        <v>90576.640365407104</v>
      </c>
      <c r="F127" s="16">
        <f t="shared" si="9"/>
        <v>309.19211562961931</v>
      </c>
    </row>
    <row r="128" spans="1:6" x14ac:dyDescent="0.25">
      <c r="A128" s="7">
        <v>108</v>
      </c>
      <c r="B128" s="9">
        <f t="shared" si="5"/>
        <v>7550.2067056361229</v>
      </c>
      <c r="C128" s="9">
        <f t="shared" si="6"/>
        <v>582.77283137398138</v>
      </c>
      <c r="D128" s="9">
        <f t="shared" si="7"/>
        <v>6967.4338742621412</v>
      </c>
      <c r="E128" s="14">
        <f t="shared" si="8"/>
        <v>83609.206491144956</v>
      </c>
      <c r="F128" s="16">
        <f t="shared" si="9"/>
        <v>310.45180258162247</v>
      </c>
    </row>
    <row r="129" spans="1:6" x14ac:dyDescent="0.25">
      <c r="A129" s="7">
        <v>109</v>
      </c>
      <c r="B129" s="9">
        <f t="shared" si="5"/>
        <v>7505.3780262996625</v>
      </c>
      <c r="C129" s="9">
        <f t="shared" si="6"/>
        <v>537.94415203752089</v>
      </c>
      <c r="D129" s="9">
        <f t="shared" si="7"/>
        <v>6967.4338742621412</v>
      </c>
      <c r="E129" s="14">
        <f t="shared" si="8"/>
        <v>76641.772616882809</v>
      </c>
      <c r="F129" s="16">
        <f t="shared" si="9"/>
        <v>311.71662165419679</v>
      </c>
    </row>
    <row r="130" spans="1:6" x14ac:dyDescent="0.25">
      <c r="A130" s="7">
        <v>110</v>
      </c>
      <c r="B130" s="9">
        <f t="shared" si="5"/>
        <v>7460.549346963202</v>
      </c>
      <c r="C130" s="9">
        <f t="shared" si="6"/>
        <v>493.11547270106041</v>
      </c>
      <c r="D130" s="9">
        <f t="shared" si="7"/>
        <v>6967.4338742621412</v>
      </c>
      <c r="E130" s="14">
        <f t="shared" si="8"/>
        <v>69674.338742620661</v>
      </c>
      <c r="F130" s="16">
        <f t="shared" si="9"/>
        <v>312.98659375623669</v>
      </c>
    </row>
    <row r="131" spans="1:6" x14ac:dyDescent="0.25">
      <c r="A131" s="7">
        <v>111</v>
      </c>
      <c r="B131" s="9">
        <f t="shared" si="5"/>
        <v>7415.7206676267415</v>
      </c>
      <c r="C131" s="9">
        <f t="shared" si="6"/>
        <v>448.28679336459987</v>
      </c>
      <c r="D131" s="9">
        <f t="shared" si="7"/>
        <v>6967.4338742621412</v>
      </c>
      <c r="E131" s="14">
        <f t="shared" si="8"/>
        <v>62706.904868358521</v>
      </c>
      <c r="F131" s="16">
        <f t="shared" si="9"/>
        <v>314.26173988182205</v>
      </c>
    </row>
    <row r="132" spans="1:6" x14ac:dyDescent="0.25">
      <c r="A132" s="7">
        <v>112</v>
      </c>
      <c r="B132" s="9">
        <f t="shared" si="5"/>
        <v>7370.891988290281</v>
      </c>
      <c r="C132" s="9">
        <f t="shared" si="6"/>
        <v>403.45811402813939</v>
      </c>
      <c r="D132" s="9">
        <f t="shared" si="7"/>
        <v>6967.4338742621412</v>
      </c>
      <c r="E132" s="14">
        <f t="shared" si="8"/>
        <v>55739.47099409638</v>
      </c>
      <c r="F132" s="16">
        <f t="shared" si="9"/>
        <v>315.54208111056528</v>
      </c>
    </row>
    <row r="133" spans="1:6" x14ac:dyDescent="0.25">
      <c r="A133" s="7">
        <v>113</v>
      </c>
      <c r="B133" s="9">
        <f t="shared" si="5"/>
        <v>7326.0633089538205</v>
      </c>
      <c r="C133" s="9">
        <f t="shared" si="6"/>
        <v>358.62943469167897</v>
      </c>
      <c r="D133" s="9">
        <f t="shared" si="7"/>
        <v>6967.4338742621412</v>
      </c>
      <c r="E133" s="14">
        <f t="shared" si="8"/>
        <v>48772.03711983424</v>
      </c>
      <c r="F133" s="16">
        <f t="shared" si="9"/>
        <v>316.82763860795973</v>
      </c>
    </row>
    <row r="134" spans="1:6" x14ac:dyDescent="0.25">
      <c r="A134" s="7">
        <v>114</v>
      </c>
      <c r="B134" s="9">
        <f t="shared" si="5"/>
        <v>7281.23462961736</v>
      </c>
      <c r="C134" s="9">
        <f t="shared" si="6"/>
        <v>313.80075535521848</v>
      </c>
      <c r="D134" s="9">
        <f t="shared" si="7"/>
        <v>6967.4338742621412</v>
      </c>
      <c r="E134" s="14">
        <f t="shared" si="8"/>
        <v>41804.6032455721</v>
      </c>
      <c r="F134" s="16">
        <f t="shared" si="9"/>
        <v>318.11843362572955</v>
      </c>
    </row>
    <row r="135" spans="1:6" x14ac:dyDescent="0.25">
      <c r="A135" s="7">
        <v>115</v>
      </c>
      <c r="B135" s="9">
        <f t="shared" si="5"/>
        <v>7236.4059502808996</v>
      </c>
      <c r="C135" s="9">
        <f t="shared" si="6"/>
        <v>268.972076018758</v>
      </c>
      <c r="D135" s="9">
        <f t="shared" si="7"/>
        <v>6967.4338742621412</v>
      </c>
      <c r="E135" s="14">
        <f t="shared" si="8"/>
        <v>34837.169371309959</v>
      </c>
      <c r="F135" s="16">
        <f t="shared" si="9"/>
        <v>319.41448750218109</v>
      </c>
    </row>
    <row r="136" spans="1:6" x14ac:dyDescent="0.25">
      <c r="A136" s="7">
        <v>116</v>
      </c>
      <c r="B136" s="9">
        <f t="shared" si="5"/>
        <v>7191.5772709444391</v>
      </c>
      <c r="C136" s="9">
        <f t="shared" si="6"/>
        <v>224.14339668229755</v>
      </c>
      <c r="D136" s="9">
        <f t="shared" si="7"/>
        <v>6967.4338742621412</v>
      </c>
      <c r="E136" s="14">
        <f t="shared" si="8"/>
        <v>27869.735497047819</v>
      </c>
      <c r="F136" s="16">
        <f t="shared" si="9"/>
        <v>320.71582166255558</v>
      </c>
    </row>
    <row r="137" spans="1:6" x14ac:dyDescent="0.25">
      <c r="A137" s="7">
        <v>117</v>
      </c>
      <c r="B137" s="9">
        <f t="shared" si="5"/>
        <v>7146.7485916079786</v>
      </c>
      <c r="C137" s="9">
        <f t="shared" si="6"/>
        <v>179.3147173458371</v>
      </c>
      <c r="D137" s="9">
        <f t="shared" si="7"/>
        <v>6967.4338742621412</v>
      </c>
      <c r="E137" s="14">
        <f t="shared" si="8"/>
        <v>20902.301622785679</v>
      </c>
      <c r="F137" s="16">
        <f t="shared" si="9"/>
        <v>322.02245761938332</v>
      </c>
    </row>
    <row r="138" spans="1:6" x14ac:dyDescent="0.25">
      <c r="A138" s="7">
        <v>118</v>
      </c>
      <c r="B138" s="9">
        <f t="shared" si="5"/>
        <v>7101.9199122715181</v>
      </c>
      <c r="C138" s="9">
        <f t="shared" si="6"/>
        <v>134.48603800937661</v>
      </c>
      <c r="D138" s="9">
        <f t="shared" si="7"/>
        <v>6967.4338742621412</v>
      </c>
      <c r="E138" s="14">
        <f t="shared" si="8"/>
        <v>13934.867748523538</v>
      </c>
      <c r="F138" s="16">
        <f t="shared" si="9"/>
        <v>323.33441697283934</v>
      </c>
    </row>
    <row r="139" spans="1:6" x14ac:dyDescent="0.25">
      <c r="A139" s="7">
        <v>119</v>
      </c>
      <c r="B139" s="9">
        <f t="shared" si="5"/>
        <v>7057.0912329350576</v>
      </c>
      <c r="C139" s="9">
        <f t="shared" si="6"/>
        <v>89.65735867291616</v>
      </c>
      <c r="D139" s="9">
        <f t="shared" si="7"/>
        <v>6967.4338742621412</v>
      </c>
      <c r="E139" s="14">
        <f t="shared" si="8"/>
        <v>6967.4338742613972</v>
      </c>
      <c r="F139" s="16">
        <f t="shared" si="9"/>
        <v>324.65172141110048</v>
      </c>
    </row>
    <row r="140" spans="1:6" x14ac:dyDescent="0.25">
      <c r="A140" s="7">
        <v>120</v>
      </c>
      <c r="B140" s="9">
        <f t="shared" si="5"/>
        <v>7012.2625535985972</v>
      </c>
      <c r="C140" s="9">
        <f t="shared" si="6"/>
        <v>44.828679336455686</v>
      </c>
      <c r="D140" s="9">
        <f t="shared" si="7"/>
        <v>6967.4338742621412</v>
      </c>
      <c r="E140" s="14">
        <f t="shared" si="8"/>
        <v>-7.439666660502553E-10</v>
      </c>
      <c r="F140" s="16">
        <f t="shared" si="9"/>
        <v>325.97439271070385</v>
      </c>
    </row>
    <row r="141" spans="1:6" x14ac:dyDescent="0.25">
      <c r="D141" s="10">
        <f>SUM(D21:D140)</f>
        <v>874475.31481111399</v>
      </c>
    </row>
  </sheetData>
  <mergeCells count="1">
    <mergeCell ref="A2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Mejia Betancur</dc:creator>
  <cp:lastModifiedBy>hp</cp:lastModifiedBy>
  <dcterms:created xsi:type="dcterms:W3CDTF">2018-10-26T00:18:09Z</dcterms:created>
  <dcterms:modified xsi:type="dcterms:W3CDTF">2018-10-26T12:48:46Z</dcterms:modified>
</cp:coreProperties>
</file>