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 Montes\Desktop\CLASES EAFIT\GENERAL\"/>
    </mc:Choice>
  </mc:AlternateContent>
  <bookViews>
    <workbookView xWindow="0" yWindow="0" windowWidth="15360" windowHeight="7755" tabRatio="826" activeTab="3"/>
  </bookViews>
  <sheets>
    <sheet name="BINOMIAL" sheetId="1" r:id="rId1"/>
    <sheet name="HIPERGEOMETRICA" sheetId="3" r:id="rId2"/>
    <sheet name="POISSON" sheetId="4" r:id="rId3"/>
    <sheet name="NORMAL" sheetId="2" r:id="rId4"/>
    <sheet name="EXPONENCIAL" sheetId="5" r:id="rId5"/>
    <sheet name="GAMMA" sheetId="6" r:id="rId6"/>
    <sheet name="T-STUDENT" sheetId="7" r:id="rId7"/>
  </sheets>
  <calcPr calcId="152511"/>
</workbook>
</file>

<file path=xl/calcChain.xml><?xml version="1.0" encoding="utf-8"?>
<calcChain xmlns="http://schemas.openxmlformats.org/spreadsheetml/2006/main">
  <c r="B6" i="2" l="1"/>
  <c r="B5" i="2"/>
  <c r="B9" i="1"/>
  <c r="B7" i="1"/>
  <c r="B8" i="4"/>
  <c r="B5" i="4"/>
  <c r="B4" i="4"/>
  <c r="B7" i="4"/>
  <c r="B6" i="4"/>
  <c r="B8" i="1" l="1"/>
  <c r="B6" i="1"/>
  <c r="B5" i="1"/>
  <c r="D4" i="5" l="1"/>
  <c r="B1" i="5"/>
  <c r="B7" i="7" l="1"/>
  <c r="B6" i="7"/>
  <c r="B5" i="7"/>
  <c r="B4" i="7"/>
  <c r="B6" i="3" l="1"/>
  <c r="B7" i="3"/>
  <c r="B20" i="2" l="1"/>
  <c r="B19" i="2"/>
  <c r="B17" i="2"/>
  <c r="E11" i="2"/>
  <c r="B11" i="2"/>
  <c r="B10" i="2"/>
  <c r="B5" i="6" l="1"/>
  <c r="B4" i="5"/>
  <c r="E10" i="2" l="1"/>
</calcChain>
</file>

<file path=xl/sharedStrings.xml><?xml version="1.0" encoding="utf-8"?>
<sst xmlns="http://schemas.openxmlformats.org/spreadsheetml/2006/main" count="52" uniqueCount="30">
  <si>
    <t>n</t>
  </si>
  <si>
    <t>P</t>
  </si>
  <si>
    <t>x</t>
  </si>
  <si>
    <t>P(X&lt;=#)</t>
  </si>
  <si>
    <t>P(X=#)</t>
  </si>
  <si>
    <t>media</t>
  </si>
  <si>
    <t>desviacion</t>
  </si>
  <si>
    <t>% menor</t>
  </si>
  <si>
    <t>p</t>
  </si>
  <si>
    <t>Dos valores simetricos %</t>
  </si>
  <si>
    <t>LI</t>
  </si>
  <si>
    <t>LS</t>
  </si>
  <si>
    <t>Lamda</t>
  </si>
  <si>
    <t>N</t>
  </si>
  <si>
    <t>k</t>
  </si>
  <si>
    <t>% Mayor</t>
  </si>
  <si>
    <t>Z</t>
  </si>
  <si>
    <t>LAMDA</t>
  </si>
  <si>
    <t>X</t>
  </si>
  <si>
    <t>ALFA</t>
  </si>
  <si>
    <t>BETA</t>
  </si>
  <si>
    <t>porcentaje</t>
  </si>
  <si>
    <t>t (cola derecha)</t>
  </si>
  <si>
    <t>g.l</t>
  </si>
  <si>
    <t>t (cola izquierda)</t>
  </si>
  <si>
    <t>t (conjunta)</t>
  </si>
  <si>
    <t>t (dentro)</t>
  </si>
  <si>
    <t>P(X&gt;=#)</t>
  </si>
  <si>
    <t>P(X&lt;#)</t>
  </si>
  <si>
    <t>P(X&gt;#)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</si>
</sst>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0"/>
    <numFmt numFmtId="166" formatCode="_(* #,##0.0000_);_(* \(#,##0.0000\);_(* &quot;-&quot;??_);_(@_)"/>
    <numFmt numFmtId="167" formatCode="_(* #,##0.0000_);_(* \(#,##0.0000\);_(* &quot;-&quot;????_);_(@_)"/>
    <numFmt numFmtId="168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10" fontId="0" fillId="0" borderId="0" xfId="0" applyNumberFormat="1"/>
    <xf numFmtId="164" fontId="0" fillId="0" borderId="0" xfId="1" applyFont="1"/>
    <xf numFmtId="0" fontId="2" fillId="0" borderId="0" xfId="0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0" fontId="3" fillId="0" borderId="0" xfId="0" applyFont="1"/>
    <xf numFmtId="12" fontId="3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s="9" t="s">
        <v>0</v>
      </c>
      <c r="B1" s="9">
        <v>5</v>
      </c>
    </row>
    <row r="2" spans="1:2" x14ac:dyDescent="0.25">
      <c r="A2" s="9" t="s">
        <v>1</v>
      </c>
      <c r="B2" s="10">
        <v>0.25</v>
      </c>
    </row>
    <row r="3" spans="1:2" x14ac:dyDescent="0.25">
      <c r="A3" s="9" t="s">
        <v>2</v>
      </c>
      <c r="B3" s="9">
        <v>3</v>
      </c>
    </row>
    <row r="5" spans="1:2" x14ac:dyDescent="0.25">
      <c r="A5" t="s">
        <v>3</v>
      </c>
      <c r="B5" s="8">
        <f>+_xlfn.BINOM.DIST(B3,B1,B2,1)</f>
        <v>0.984375</v>
      </c>
    </row>
    <row r="6" spans="1:2" x14ac:dyDescent="0.25">
      <c r="A6" t="s">
        <v>4</v>
      </c>
      <c r="B6" s="8">
        <f>+_xlfn.BINOM.DIST(B3,B1,B2,0)</f>
        <v>8.7890625000000042E-2</v>
      </c>
    </row>
    <row r="7" spans="1:2" x14ac:dyDescent="0.25">
      <c r="A7" t="s">
        <v>27</v>
      </c>
      <c r="B7" s="8">
        <f>1-_xlfn.BINOM.DIST(B3-1,B1,B2,1)</f>
        <v>0.103515625</v>
      </c>
    </row>
    <row r="8" spans="1:2" x14ac:dyDescent="0.25">
      <c r="A8" t="s">
        <v>28</v>
      </c>
      <c r="B8" s="8">
        <f>+_xlfn.BINOM.DIST(B3-1,B1,B2,1)</f>
        <v>0.896484375</v>
      </c>
    </row>
    <row r="9" spans="1:2" x14ac:dyDescent="0.25">
      <c r="A9" t="s">
        <v>29</v>
      </c>
      <c r="B9" s="8">
        <f>1-_xlfn.BINOM.DIST(B3,B1,B2,1)</f>
        <v>1.5625E-2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.25"/>
  <sheetData>
    <row r="1" spans="1:2" x14ac:dyDescent="0.25">
      <c r="A1" t="s">
        <v>13</v>
      </c>
      <c r="B1">
        <v>10</v>
      </c>
    </row>
    <row r="2" spans="1:2" x14ac:dyDescent="0.25">
      <c r="A2" t="s">
        <v>0</v>
      </c>
      <c r="B2">
        <v>5</v>
      </c>
    </row>
    <row r="3" spans="1:2" x14ac:dyDescent="0.25">
      <c r="A3" t="s">
        <v>14</v>
      </c>
      <c r="B3">
        <v>6</v>
      </c>
    </row>
    <row r="4" spans="1:2" x14ac:dyDescent="0.25">
      <c r="A4" t="s">
        <v>2</v>
      </c>
      <c r="B4">
        <v>5</v>
      </c>
    </row>
    <row r="6" spans="1:2" x14ac:dyDescent="0.25">
      <c r="A6" t="s">
        <v>3</v>
      </c>
      <c r="B6" s="6">
        <f>+_xlfn.HYPGEOM.DIST(B4,B2,B3,B1,1)</f>
        <v>1</v>
      </c>
    </row>
    <row r="7" spans="1:2" x14ac:dyDescent="0.25">
      <c r="A7" t="s">
        <v>4</v>
      </c>
      <c r="B7" s="6">
        <f>+_xlfn.HYPGEOM.DIST(B4,B2,B3,B1,0)</f>
        <v>2.3809523809523801E-2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B8"/>
    </sheetView>
  </sheetViews>
  <sheetFormatPr baseColWidth="10" defaultRowHeight="15" x14ac:dyDescent="0.25"/>
  <sheetData>
    <row r="1" spans="1:4" x14ac:dyDescent="0.25">
      <c r="A1" t="s">
        <v>12</v>
      </c>
      <c r="B1">
        <v>2.4</v>
      </c>
    </row>
    <row r="2" spans="1:4" x14ac:dyDescent="0.25">
      <c r="A2" t="s">
        <v>2</v>
      </c>
      <c r="B2">
        <v>2</v>
      </c>
    </row>
    <row r="3" spans="1:4" x14ac:dyDescent="0.25">
      <c r="B3" s="7"/>
    </row>
    <row r="4" spans="1:4" x14ac:dyDescent="0.25">
      <c r="A4" t="s">
        <v>3</v>
      </c>
      <c r="B4" s="8">
        <f>+POISSON(B2,B1,1)</f>
        <v>0.56970874665751048</v>
      </c>
      <c r="D4" s="7"/>
    </row>
    <row r="5" spans="1:4" x14ac:dyDescent="0.25">
      <c r="A5" t="s">
        <v>4</v>
      </c>
      <c r="B5" s="8">
        <f>+_xlfn.POISSON.DIST(B2,B1,0)</f>
        <v>0.26126770547350808</v>
      </c>
    </row>
    <row r="6" spans="1:4" x14ac:dyDescent="0.25">
      <c r="A6" t="s">
        <v>27</v>
      </c>
      <c r="B6" s="8">
        <f>1-POISSON(B2-1,B1,1)</f>
        <v>0.69155895881599749</v>
      </c>
    </row>
    <row r="7" spans="1:4" x14ac:dyDescent="0.25">
      <c r="A7" t="s">
        <v>28</v>
      </c>
      <c r="B7" s="8">
        <f>+POISSON(B2-1,B1,1)</f>
        <v>0.30844104118400251</v>
      </c>
    </row>
    <row r="8" spans="1:4" x14ac:dyDescent="0.25">
      <c r="A8" t="s">
        <v>29</v>
      </c>
      <c r="B8" s="8">
        <f>1-_xlfn.POISSON.DIST(B2,B1,0)</f>
        <v>0.73873229452649192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B20"/>
    </sheetView>
  </sheetViews>
  <sheetFormatPr baseColWidth="10" defaultRowHeight="15" x14ac:dyDescent="0.25"/>
  <sheetData>
    <row r="1" spans="1:5" x14ac:dyDescent="0.25">
      <c r="A1" t="s">
        <v>5</v>
      </c>
      <c r="B1" s="3">
        <v>5</v>
      </c>
    </row>
    <row r="2" spans="1:5" x14ac:dyDescent="0.25">
      <c r="A2" t="s">
        <v>6</v>
      </c>
      <c r="B2" s="3">
        <v>1.5</v>
      </c>
    </row>
    <row r="3" spans="1:5" x14ac:dyDescent="0.25">
      <c r="A3" t="s">
        <v>2</v>
      </c>
      <c r="B3">
        <v>9</v>
      </c>
    </row>
    <row r="5" spans="1:5" x14ac:dyDescent="0.25">
      <c r="A5" t="s">
        <v>3</v>
      </c>
      <c r="B5" s="1">
        <f>+_xlfn.NORM.DIST(B3,B1,B2,1)</f>
        <v>0.99616961943241022</v>
      </c>
      <c r="C5" s="1"/>
    </row>
    <row r="6" spans="1:5" x14ac:dyDescent="0.25">
      <c r="A6" t="s">
        <v>27</v>
      </c>
      <c r="B6" s="1">
        <f>1-_xlfn.NORM.DIST(B3,B1,B2,1)</f>
        <v>3.8303805675897751E-3</v>
      </c>
      <c r="C6" s="1"/>
    </row>
    <row r="7" spans="1:5" x14ac:dyDescent="0.25">
      <c r="B7" s="1"/>
    </row>
    <row r="8" spans="1:5" x14ac:dyDescent="0.25">
      <c r="A8" s="4" t="s">
        <v>15</v>
      </c>
      <c r="D8" s="4" t="s">
        <v>7</v>
      </c>
    </row>
    <row r="9" spans="1:5" x14ac:dyDescent="0.25">
      <c r="A9" t="s">
        <v>8</v>
      </c>
      <c r="B9" s="2">
        <v>0.15</v>
      </c>
      <c r="D9" t="s">
        <v>8</v>
      </c>
      <c r="E9" s="2">
        <v>0.1</v>
      </c>
    </row>
    <row r="10" spans="1:5" x14ac:dyDescent="0.25">
      <c r="A10" t="s">
        <v>16</v>
      </c>
      <c r="B10" s="3">
        <f>+NORMSINV(1-B9)</f>
        <v>1.0364333894937898</v>
      </c>
      <c r="D10" t="s">
        <v>16</v>
      </c>
      <c r="E10" s="3">
        <f>+NORMSINV(E9)</f>
        <v>-1.2815515655446006</v>
      </c>
    </row>
    <row r="11" spans="1:5" x14ac:dyDescent="0.25">
      <c r="A11" t="s">
        <v>2</v>
      </c>
      <c r="B11" s="3">
        <f>+NORMINV(1-B9,B1,B2)</f>
        <v>6.5546500842406843</v>
      </c>
      <c r="D11" t="s">
        <v>2</v>
      </c>
      <c r="E11" s="3">
        <f>+NORMINV(E9,B1,B2)</f>
        <v>3.0776726516830992</v>
      </c>
    </row>
    <row r="14" spans="1:5" x14ac:dyDescent="0.25">
      <c r="A14" s="4" t="s">
        <v>9</v>
      </c>
    </row>
    <row r="16" spans="1:5" x14ac:dyDescent="0.25">
      <c r="A16" t="s">
        <v>8</v>
      </c>
      <c r="B16" s="5">
        <v>0.95</v>
      </c>
    </row>
    <row r="17" spans="1:2" x14ac:dyDescent="0.25">
      <c r="A17" t="s">
        <v>16</v>
      </c>
      <c r="B17" s="3">
        <f>+NORMSINV(1-(1-B16)/2)</f>
        <v>1.9599639845400536</v>
      </c>
    </row>
    <row r="19" spans="1:2" x14ac:dyDescent="0.25">
      <c r="A19" t="s">
        <v>10</v>
      </c>
      <c r="B19" s="3">
        <f>+B1-NORMSINV(1-(1-B16)/2)*B2</f>
        <v>2.0600540231899194</v>
      </c>
    </row>
    <row r="20" spans="1:2" x14ac:dyDescent="0.25">
      <c r="A20" t="s">
        <v>11</v>
      </c>
      <c r="B20" s="3">
        <f>+B1+NORMSINV(1-(1-B16)/2)*B2</f>
        <v>7.9399459768100806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baseColWidth="10" defaultRowHeight="15" x14ac:dyDescent="0.25"/>
  <sheetData>
    <row r="1" spans="1:4" x14ac:dyDescent="0.25">
      <c r="A1" t="s">
        <v>17</v>
      </c>
      <c r="B1">
        <f>1/10</f>
        <v>0.1</v>
      </c>
    </row>
    <row r="2" spans="1:4" x14ac:dyDescent="0.25">
      <c r="A2" t="s">
        <v>18</v>
      </c>
      <c r="B2">
        <v>5</v>
      </c>
    </row>
    <row r="4" spans="1:4" x14ac:dyDescent="0.25">
      <c r="A4" t="s">
        <v>3</v>
      </c>
      <c r="B4" s="8">
        <f>+_xlfn.EXPON.DIST(B2,B1,1)</f>
        <v>0.39346934028736658</v>
      </c>
      <c r="C4" s="8">
        <v>0.63212055882855767</v>
      </c>
      <c r="D4" s="8">
        <f>+C4-B4</f>
        <v>0.23865121854119109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</row>
    <row r="3" spans="1:2" x14ac:dyDescent="0.25">
      <c r="A3" t="s">
        <v>18</v>
      </c>
    </row>
    <row r="5" spans="1:2" x14ac:dyDescent="0.25">
      <c r="A5" t="s">
        <v>3</v>
      </c>
      <c r="B5" t="e">
        <f>+_xlfn.GAMMA.DIST(B3,B1,B2,1)</f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2" workbookViewId="0"/>
  </sheetViews>
  <sheetFormatPr baseColWidth="10" defaultRowHeight="15" x14ac:dyDescent="0.25"/>
  <cols>
    <col min="1" max="1" width="15.85546875" bestFit="1" customWidth="1"/>
  </cols>
  <sheetData>
    <row r="1" spans="1:2" x14ac:dyDescent="0.25">
      <c r="A1" t="s">
        <v>21</v>
      </c>
      <c r="B1" s="5">
        <v>0.4</v>
      </c>
    </row>
    <row r="2" spans="1:2" x14ac:dyDescent="0.25">
      <c r="A2" t="s">
        <v>23</v>
      </c>
      <c r="B2">
        <v>15</v>
      </c>
    </row>
    <row r="4" spans="1:2" x14ac:dyDescent="0.25">
      <c r="A4" t="s">
        <v>22</v>
      </c>
      <c r="B4">
        <f>+_xlfn.T.INV(1-B1,B2)</f>
        <v>0.25788530093725948</v>
      </c>
    </row>
    <row r="5" spans="1:2" x14ac:dyDescent="0.25">
      <c r="A5" t="s">
        <v>24</v>
      </c>
      <c r="B5">
        <f>+_xlfn.T.INV(B1,B2)</f>
        <v>-0.25788530093725948</v>
      </c>
    </row>
    <row r="6" spans="1:2" x14ac:dyDescent="0.25">
      <c r="A6" t="s">
        <v>25</v>
      </c>
      <c r="B6">
        <f>+_xlfn.T.INV(B1/2,B2)</f>
        <v>-0.86624497319495286</v>
      </c>
    </row>
    <row r="7" spans="1:2" x14ac:dyDescent="0.25">
      <c r="A7" t="s">
        <v>26</v>
      </c>
      <c r="B7">
        <f>+_xlfn.T.INV(1-(1-B1)/2,B2)</f>
        <v>0.53572913297604841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BINOMIAL</vt:lpstr>
      <vt:lpstr>HIPERGEOMETRICA</vt:lpstr>
      <vt:lpstr>POISSON</vt:lpstr>
      <vt:lpstr>NORMAL</vt:lpstr>
      <vt:lpstr>EXPONENCIAL</vt:lpstr>
      <vt:lpstr>GAMMA</vt:lpstr>
      <vt:lpstr>T-STUDENT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Andres Montes</cp:lastModifiedBy>
  <dcterms:created xsi:type="dcterms:W3CDTF">2012-09-20T15:04:38Z</dcterms:created>
  <dcterms:modified xsi:type="dcterms:W3CDTF">2015-10-28T22:45:55Z</dcterms:modified>
</cp:coreProperties>
</file>