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Hammad Ali\OneDrive\New folder\OneDrive\Tài liệu\"/>
    </mc:Choice>
  </mc:AlternateContent>
  <xr:revisionPtr revIDLastSave="0" documentId="13_ncr:1_{9A87E8E0-FEA3-4FBE-B250-41035223C499}" xr6:coauthVersionLast="47" xr6:coauthVersionMax="47" xr10:uidLastSave="{00000000-0000-0000-0000-000000000000}"/>
  <bookViews>
    <workbookView xWindow="-120" yWindow="-120" windowWidth="29040" windowHeight="16440" xr2:uid="{9DE8A6E6-3AD9-424B-82B9-C7DC63496B13}"/>
  </bookViews>
  <sheets>
    <sheet name="Sheet2" sheetId="2" r:id="rId1"/>
    <sheet name="Sheet1" sheetId="1" r:id="rId2"/>
  </sheets>
  <definedNames>
    <definedName name="_xlchart.v1.0" hidden="1">Sheet1!$A$2:$B$11</definedName>
    <definedName name="_xlchart.v1.1" hidden="1">Sheet1!$C$1</definedName>
    <definedName name="_xlchart.v1.10" hidden="1">Sheet1!$G$2:$G$11</definedName>
    <definedName name="_xlchart.v1.11" hidden="1">Sheet1!$H$1</definedName>
    <definedName name="_xlchart.v1.12" hidden="1">Sheet1!$H$2:$H$11</definedName>
    <definedName name="_xlchart.v1.13" hidden="1">Sheet1!$I$1</definedName>
    <definedName name="_xlchart.v1.14" hidden="1">Sheet1!$I$2:$I$11</definedName>
    <definedName name="_xlchart.v1.2" hidden="1">Sheet1!$C$2:$C$11</definedName>
    <definedName name="_xlchart.v1.3" hidden="1">Sheet1!$D$1</definedName>
    <definedName name="_xlchart.v1.4" hidden="1">Sheet1!$D$2:$D$11</definedName>
    <definedName name="_xlchart.v1.5" hidden="1">Sheet1!$E$1</definedName>
    <definedName name="_xlchart.v1.6" hidden="1">Sheet1!$E$2:$E$11</definedName>
    <definedName name="_xlchart.v1.7" hidden="1">Sheet1!$F$1</definedName>
    <definedName name="_xlchart.v1.8" hidden="1">Sheet1!$F$2:$F$11</definedName>
    <definedName name="_xlchart.v1.9" hidden="1">Sheet1!$G$1</definedName>
  </definedName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" i="1" l="1"/>
  <c r="J6" i="1"/>
  <c r="J7" i="1"/>
  <c r="L6" i="1"/>
  <c r="K7" i="1"/>
  <c r="L3" i="1"/>
  <c r="L4" i="1"/>
  <c r="L5" i="1"/>
  <c r="L8" i="1"/>
  <c r="L9" i="1"/>
  <c r="L10" i="1"/>
  <c r="L11" i="1"/>
  <c r="K8" i="1"/>
  <c r="K9" i="1"/>
  <c r="K10" i="1"/>
  <c r="K11" i="1"/>
  <c r="K3" i="1"/>
  <c r="K4" i="1"/>
  <c r="K5" i="1"/>
  <c r="J4" i="1"/>
  <c r="K2" i="1"/>
  <c r="J2" i="1"/>
  <c r="L2" i="1" s="1"/>
  <c r="J3" i="1"/>
  <c r="J8" i="1"/>
  <c r="J9" i="1"/>
  <c r="J10" i="1"/>
  <c r="J11" i="1"/>
  <c r="M7" i="1"/>
  <c r="M8" i="1"/>
  <c r="M9" i="1"/>
  <c r="M10" i="1"/>
  <c r="M11" i="1"/>
  <c r="M3" i="1"/>
  <c r="M4" i="1"/>
  <c r="M5" i="1"/>
  <c r="M6" i="1"/>
  <c r="M2" i="1"/>
  <c r="K6" i="1" l="1"/>
  <c r="L7" i="1"/>
  <c r="M15" i="1"/>
  <c r="M13" i="1"/>
  <c r="M14" i="1"/>
</calcChain>
</file>

<file path=xl/sharedStrings.xml><?xml version="1.0" encoding="utf-8"?>
<sst xmlns="http://schemas.openxmlformats.org/spreadsheetml/2006/main" count="46" uniqueCount="31">
  <si>
    <t>NAME</t>
  </si>
  <si>
    <t>GENDER</t>
  </si>
  <si>
    <t>AGE</t>
  </si>
  <si>
    <t>CLASS</t>
  </si>
  <si>
    <t>ENGLISH</t>
  </si>
  <si>
    <t>URDU</t>
  </si>
  <si>
    <t>MATH</t>
  </si>
  <si>
    <t>PHYSICS</t>
  </si>
  <si>
    <t>CHEMISTRY</t>
  </si>
  <si>
    <t>TOTAL MARKS</t>
  </si>
  <si>
    <t>IF</t>
  </si>
  <si>
    <t>VLOOKUP</t>
  </si>
  <si>
    <t>Ahmed</t>
  </si>
  <si>
    <t>Aiyza</t>
  </si>
  <si>
    <t>Amna</t>
  </si>
  <si>
    <t>Malaika</t>
  </si>
  <si>
    <t>Mehwish</t>
  </si>
  <si>
    <t>Haider</t>
  </si>
  <si>
    <t>Mahnoor</t>
  </si>
  <si>
    <t>Salman</t>
  </si>
  <si>
    <t>Hamza</t>
  </si>
  <si>
    <t>Danish</t>
  </si>
  <si>
    <t>Male</t>
  </si>
  <si>
    <t>Female</t>
  </si>
  <si>
    <t>PERCENTAGE</t>
  </si>
  <si>
    <t>Row Labels</t>
  </si>
  <si>
    <t>Grand Total</t>
  </si>
  <si>
    <t>Sum of TOTAL MARKS</t>
  </si>
  <si>
    <t>AVERAGE</t>
  </si>
  <si>
    <t>MINIMUM</t>
  </si>
  <si>
    <t>MAXIMUM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</si>
</sst>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 applyAlignment="1">
      <alignment horizontal="left" indent="1"/>
    </xf>
    <xf numFmtId="0" fontId="0" fillId="2" borderId="0" xfId="0" applyFill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Sheet1!$J$1</c:f>
              <c:strCache>
                <c:ptCount val="1"/>
                <c:pt idx="0">
                  <c:v>TOTAL MARKS</c:v>
                </c:pt>
              </c:strCache>
            </c:strRef>
          </c:tx>
          <c:explosion val="5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5C9F-4F44-B595-DFCD87FDFEA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5C9F-4F44-B595-DFCD87FDFEA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5C9F-4F44-B595-DFCD87FDFEA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5C9F-4F44-B595-DFCD87FDFEA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5C9F-4F44-B595-DFCD87FDFEA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5C9F-4F44-B595-DFCD87FDFEA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5C9F-4F44-B595-DFCD87FDFEA2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5C9F-4F44-B595-DFCD87FDFEA2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5C9F-4F44-B595-DFCD87FDFEA2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5C9F-4F44-B595-DFCD87FDFEA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Sheet1!$J$2:$J$11</c:f>
              <c:numCache>
                <c:formatCode>General</c:formatCode>
                <c:ptCount val="10"/>
                <c:pt idx="0">
                  <c:v>334</c:v>
                </c:pt>
                <c:pt idx="1">
                  <c:v>262</c:v>
                </c:pt>
                <c:pt idx="2">
                  <c:v>174</c:v>
                </c:pt>
                <c:pt idx="3">
                  <c:v>252</c:v>
                </c:pt>
                <c:pt idx="4">
                  <c:v>237</c:v>
                </c:pt>
                <c:pt idx="5">
                  <c:v>199</c:v>
                </c:pt>
                <c:pt idx="6">
                  <c:v>352</c:v>
                </c:pt>
                <c:pt idx="7">
                  <c:v>183</c:v>
                </c:pt>
                <c:pt idx="8">
                  <c:v>324</c:v>
                </c:pt>
                <c:pt idx="9">
                  <c:v>365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B7-4E90-97D2-5FC54C8F80FC}"/>
            </c:ext>
          </c:extLst>
        </c:ser>
        <c:ser>
          <c:idx val="1"/>
          <c:order val="1"/>
          <c:tx>
            <c:strRef>
              <c:f>Sheet1!$K$1</c:f>
              <c:strCache>
                <c:ptCount val="1"/>
                <c:pt idx="0">
                  <c:v>PERCENTAGE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5-5C9F-4F44-B595-DFCD87FDFEA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7-5C9F-4F44-B595-DFCD87FDFEA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9-5C9F-4F44-B595-DFCD87FDFEA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B-5C9F-4F44-B595-DFCD87FDFEA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D-5C9F-4F44-B595-DFCD87FDFEA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F-5C9F-4F44-B595-DFCD87FDFEA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1-5C9F-4F44-B595-DFCD87FDFEA2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3-5C9F-4F44-B595-DFCD87FDFEA2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5-5C9F-4F44-B595-DFCD87FDFEA2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7-5C9F-4F44-B595-DFCD87FDFEA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Sheet1!$K$2:$K$11</c:f>
              <c:numCache>
                <c:formatCode>0.00</c:formatCode>
                <c:ptCount val="10"/>
                <c:pt idx="0">
                  <c:v>89.066666666666677</c:v>
                </c:pt>
                <c:pt idx="1">
                  <c:v>69.86666666666666</c:v>
                </c:pt>
                <c:pt idx="2">
                  <c:v>46.400000000000006</c:v>
                </c:pt>
                <c:pt idx="3">
                  <c:v>67.2</c:v>
                </c:pt>
                <c:pt idx="4">
                  <c:v>63.2</c:v>
                </c:pt>
                <c:pt idx="5">
                  <c:v>53.066666666666663</c:v>
                </c:pt>
                <c:pt idx="6">
                  <c:v>93.86666666666666</c:v>
                </c:pt>
                <c:pt idx="7">
                  <c:v>48.8</c:v>
                </c:pt>
                <c:pt idx="8">
                  <c:v>86.4</c:v>
                </c:pt>
                <c:pt idx="9">
                  <c:v>97.333333333333343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B7-4E90-97D2-5FC54C8F80FC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  <cx:data id="1">
      <cx:strDim type="cat">
        <cx:f>_xlchart.v1.0</cx:f>
      </cx:strDim>
      <cx:numDim type="val">
        <cx:f>_xlchart.v1.4</cx:f>
      </cx:numDim>
    </cx:data>
    <cx:data id="2">
      <cx:strDim type="cat">
        <cx:f>_xlchart.v1.0</cx:f>
      </cx:strDim>
      <cx:numDim type="val">
        <cx:f>_xlchart.v1.6</cx:f>
      </cx:numDim>
    </cx:data>
    <cx:data id="3">
      <cx:strDim type="cat">
        <cx:f>_xlchart.v1.0</cx:f>
      </cx:strDim>
      <cx:numDim type="val">
        <cx:f>_xlchart.v1.8</cx:f>
      </cx:numDim>
    </cx:data>
    <cx:data id="4">
      <cx:strDim type="cat">
        <cx:f>_xlchart.v1.0</cx:f>
      </cx:strDim>
      <cx:numDim type="val">
        <cx:f>_xlchart.v1.10</cx:f>
      </cx:numDim>
    </cx:data>
    <cx:data id="5">
      <cx:strDim type="cat">
        <cx:f>_xlchart.v1.0</cx:f>
      </cx:strDim>
      <cx:numDim type="val">
        <cx:f>_xlchart.v1.12</cx:f>
      </cx:numDim>
    </cx:data>
    <cx:data id="6">
      <cx:strDim type="cat">
        <cx:f>_xlchart.v1.0</cx:f>
      </cx:strDim>
      <cx:numDim type="val">
        <cx:f>_xlchart.v1.14</cx:f>
      </cx:numDim>
    </cx:data>
  </cx:chartData>
  <cx:chart>
    <cx:title pos="t" align="ctr" overlay="0">
      <cx:tx>
        <cx:txData>
          <cx:v>RESULT CHART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60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r>
            <a:rPr kumimoji="0" lang="en-US" sz="1600" b="1" i="0" u="none" strike="noStrike" kern="1200" cap="none" spc="100" normalizeH="0" baseline="0" noProof="0">
              <a:ln>
                <a:noFill/>
              </a:ln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uLnTx/>
              <a:uFillTx/>
              <a:latin typeface="Aptos Narrow" panose="02110004020202020204"/>
            </a:rPr>
            <a:t>RESULT CHART</a:t>
          </a:r>
        </a:p>
      </cx:txPr>
    </cx:title>
    <cx:plotArea>
      <cx:plotAreaRegion>
        <cx:series layoutId="clusteredColumn" uniqueId="{BFAE5891-963F-4EE4-A5CF-142D3296E074}" formatIdx="0">
          <cx:tx>
            <cx:txData>
              <cx:f>_xlchart.v1.1</cx:f>
              <cx:v>AGE</cx:v>
            </cx:txData>
          </cx:tx>
          <cx:dataId val="0"/>
          <cx:layoutPr>
            <cx:aggregation/>
          </cx:layoutPr>
          <cx:axisId val="0"/>
        </cx:series>
        <cx:series layoutId="paretoLine" ownerIdx="0" uniqueId="{251DD268-AAEC-4BA7-A7E9-208BB298E8FF}" formatIdx="7">
          <cx:axisId val="2"/>
        </cx:series>
        <cx:series layoutId="clusteredColumn" hidden="1" uniqueId="{2F32067A-9AFC-4958-AE8C-AC0A02D7EB43}" formatIdx="1">
          <cx:tx>
            <cx:txData>
              <cx:f>_xlchart.v1.3</cx:f>
              <cx:v>CLASS</cx:v>
            </cx:txData>
          </cx:tx>
          <cx:dataId val="1"/>
          <cx:layoutPr>
            <cx:aggregation/>
          </cx:layoutPr>
          <cx:axisId val="0"/>
        </cx:series>
        <cx:series layoutId="paretoLine" ownerIdx="2" uniqueId="{C1F5B1A8-402B-4774-843E-EB3F1D46C19F}" formatIdx="8">
          <cx:axisId val="2"/>
        </cx:series>
        <cx:series layoutId="clusteredColumn" hidden="1" uniqueId="{819982E3-688A-4FD2-9290-58739522E192}" formatIdx="2">
          <cx:tx>
            <cx:txData>
              <cx:f>_xlchart.v1.5</cx:f>
              <cx:v>ENGLISH</cx:v>
            </cx:txData>
          </cx:tx>
          <cx:dataId val="2"/>
          <cx:layoutPr>
            <cx:aggregation/>
          </cx:layoutPr>
          <cx:axisId val="0"/>
        </cx:series>
        <cx:series layoutId="paretoLine" ownerIdx="4" uniqueId="{8E8406A4-E916-4FEC-AD18-9A0BC1F64FCA}" formatIdx="9">
          <cx:axisId val="2"/>
        </cx:series>
        <cx:series layoutId="clusteredColumn" hidden="1" uniqueId="{7DBC0A3F-22C8-4E41-A7AE-188BE315DA8A}" formatIdx="3">
          <cx:tx>
            <cx:txData>
              <cx:f>_xlchart.v1.7</cx:f>
              <cx:v>URDU</cx:v>
            </cx:txData>
          </cx:tx>
          <cx:dataId val="3"/>
          <cx:layoutPr>
            <cx:aggregation/>
          </cx:layoutPr>
          <cx:axisId val="0"/>
        </cx:series>
        <cx:series layoutId="paretoLine" ownerIdx="6" uniqueId="{E9D78420-79F3-44E1-94E6-1D9D936FEA3A}" formatIdx="10">
          <cx:axisId val="2"/>
        </cx:series>
        <cx:series layoutId="clusteredColumn" hidden="1" uniqueId="{EC28A048-C70F-44C2-A209-91A38B393C18}" formatIdx="4">
          <cx:tx>
            <cx:txData>
              <cx:f>_xlchart.v1.9</cx:f>
              <cx:v>MATH</cx:v>
            </cx:txData>
          </cx:tx>
          <cx:dataId val="4"/>
          <cx:layoutPr>
            <cx:aggregation/>
          </cx:layoutPr>
          <cx:axisId val="0"/>
        </cx:series>
        <cx:series layoutId="paretoLine" ownerIdx="8" uniqueId="{DE106971-D974-440E-9CD3-55B724BFADCD}" formatIdx="11">
          <cx:axisId val="2"/>
        </cx:series>
        <cx:series layoutId="clusteredColumn" hidden="1" uniqueId="{0FBDB642-3D70-48AC-9D36-AB1B180CE036}" formatIdx="5">
          <cx:tx>
            <cx:txData>
              <cx:f>_xlchart.v1.11</cx:f>
              <cx:v>PHYSICS</cx:v>
            </cx:txData>
          </cx:tx>
          <cx:dataId val="5"/>
          <cx:layoutPr>
            <cx:aggregation/>
          </cx:layoutPr>
          <cx:axisId val="0"/>
        </cx:series>
        <cx:series layoutId="paretoLine" ownerIdx="10" uniqueId="{5D6FA618-6D58-4DB4-90F2-ED7667722311}" formatIdx="12">
          <cx:axisId val="2"/>
        </cx:series>
        <cx:series layoutId="clusteredColumn" hidden="1" uniqueId="{CC0318B4-3A09-4429-A353-1922CB6DE310}" formatIdx="6">
          <cx:tx>
            <cx:txData>
              <cx:f>_xlchart.v1.13</cx:f>
              <cx:v>CHEMISTRY</cx:v>
            </cx:txData>
          </cx:tx>
          <cx:dataId val="6"/>
          <cx:layoutPr>
            <cx:aggregation/>
          </cx:layoutPr>
          <cx:axisId val="0"/>
        </cx:series>
        <cx:series layoutId="paretoLine" ownerIdx="12" uniqueId="{CE5F850B-B943-4DFF-9703-6D0004D3981B}" formatIdx="13">
          <cx:axisId val="2"/>
        </cx:series>
      </cx:plotAreaRegion>
      <cx:axis id="0">
        <cx:valScaling/>
        <cx:tickLabels/>
      </cx:axis>
      <cx:axis id="1">
        <cx:catScaling/>
        <cx:tickLabels/>
      </cx:axis>
      <cx:axis id="2">
        <cx:valScaling max="1" min="0"/>
        <cx:units unit="percentage"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552450</xdr:colOff>
      <xdr:row>1</xdr:row>
      <xdr:rowOff>9525</xdr:rowOff>
    </xdr:from>
    <xdr:to>
      <xdr:col>26</xdr:col>
      <xdr:colOff>19050</xdr:colOff>
      <xdr:row>16</xdr:row>
      <xdr:rowOff>190499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B5012F31-ED7C-6041-ACD6-BA85A84EC01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525250" y="200025"/>
              <a:ext cx="4953000" cy="303847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17</xdr:col>
      <xdr:colOff>600074</xdr:colOff>
      <xdr:row>19</xdr:row>
      <xdr:rowOff>19050</xdr:rowOff>
    </xdr:from>
    <xdr:to>
      <xdr:col>25</xdr:col>
      <xdr:colOff>590549</xdr:colOff>
      <xdr:row>33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CBC6A9-78B9-82D0-5CC6-A735CF59ED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mmad Ali" refreshedDate="45913.90866134259" createdVersion="8" refreshedVersion="8" minRefreshableVersion="3" recordCount="10" xr:uid="{98C948D2-52FC-42C6-92D3-39280B26A95A}">
  <cacheSource type="worksheet">
    <worksheetSource ref="A1:K11" sheet="Sheet1"/>
  </cacheSource>
  <cacheFields count="11">
    <cacheField name="NAME" numFmtId="0">
      <sharedItems count="10">
        <s v="Ahmed"/>
        <s v="Aiyza"/>
        <s v="Amna"/>
        <s v="Malaika"/>
        <s v="Mehwish"/>
        <s v="Haider"/>
        <s v="Mahnoor"/>
        <s v="Salman"/>
        <s v="Hamza"/>
        <s v="Danish"/>
      </sharedItems>
    </cacheField>
    <cacheField name="GENDER" numFmtId="0">
      <sharedItems count="2">
        <s v="Male"/>
        <s v="Female"/>
      </sharedItems>
    </cacheField>
    <cacheField name="AGE" numFmtId="0">
      <sharedItems containsSemiMixedTypes="0" containsString="0" containsNumber="1" containsInteger="1" minValue="15" maxValue="25"/>
    </cacheField>
    <cacheField name="CLASS" numFmtId="0">
      <sharedItems containsSemiMixedTypes="0" containsString="0" containsNumber="1" containsInteger="1" minValue="9" maxValue="18"/>
    </cacheField>
    <cacheField name="ENGLISH" numFmtId="0">
      <sharedItems containsSemiMixedTypes="0" containsString="0" containsNumber="1" containsInteger="1" minValue="26" maxValue="73"/>
    </cacheField>
    <cacheField name="URDU" numFmtId="0">
      <sharedItems containsSemiMixedTypes="0" containsString="0" containsNumber="1" containsInteger="1" minValue="44" maxValue="75"/>
    </cacheField>
    <cacheField name="MATH" numFmtId="0">
      <sharedItems containsSemiMixedTypes="0" containsString="0" containsNumber="1" containsInteger="1" minValue="30" maxValue="74"/>
    </cacheField>
    <cacheField name="PHYSICS" numFmtId="0">
      <sharedItems containsSemiMixedTypes="0" containsString="0" containsNumber="1" containsInteger="1" minValue="35" maxValue="73"/>
    </cacheField>
    <cacheField name="CHEMISTRY" numFmtId="0">
      <sharedItems containsSemiMixedTypes="0" containsString="0" containsNumber="1" containsInteger="1" minValue="25" maxValue="72"/>
    </cacheField>
    <cacheField name="TOTAL MARKS" numFmtId="0">
      <sharedItems containsSemiMixedTypes="0" containsString="0" containsNumber="1" containsInteger="1" minValue="174" maxValue="365" count="10">
        <n v="334"/>
        <n v="262"/>
        <n v="174"/>
        <n v="252"/>
        <n v="237"/>
        <n v="199"/>
        <n v="352"/>
        <n v="183"/>
        <n v="324"/>
        <n v="365"/>
      </sharedItems>
    </cacheField>
    <cacheField name="PERCENTAGE" numFmtId="2">
      <sharedItems containsSemiMixedTypes="0" containsString="0" containsNumber="1" minValue="46.400000000000006" maxValue="97.333333333333343" count="10">
        <n v="89.066666666666677"/>
        <n v="69.86666666666666"/>
        <n v="46.400000000000006"/>
        <n v="67.2"/>
        <n v="63.2"/>
        <n v="53.066666666666663"/>
        <n v="93.86666666666666"/>
        <n v="48.8"/>
        <n v="86.4"/>
        <n v="97.33333333333334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x v="0"/>
    <x v="0"/>
    <n v="20"/>
    <n v="14"/>
    <n v="65"/>
    <n v="66"/>
    <n v="70"/>
    <n v="65"/>
    <n v="68"/>
    <x v="0"/>
    <x v="0"/>
  </r>
  <r>
    <x v="1"/>
    <x v="1"/>
    <n v="16"/>
    <n v="10"/>
    <n v="55"/>
    <n v="54"/>
    <n v="58"/>
    <n v="60"/>
    <n v="35"/>
    <x v="1"/>
    <x v="1"/>
  </r>
  <r>
    <x v="2"/>
    <x v="1"/>
    <n v="22"/>
    <n v="16"/>
    <n v="26"/>
    <n v="58"/>
    <n v="30"/>
    <n v="35"/>
    <n v="25"/>
    <x v="2"/>
    <x v="2"/>
  </r>
  <r>
    <x v="3"/>
    <x v="1"/>
    <n v="18"/>
    <n v="12"/>
    <n v="55"/>
    <n v="59"/>
    <n v="60"/>
    <n v="38"/>
    <n v="40"/>
    <x v="3"/>
    <x v="3"/>
  </r>
  <r>
    <x v="4"/>
    <x v="1"/>
    <n v="15"/>
    <n v="9"/>
    <n v="33"/>
    <n v="60"/>
    <n v="58"/>
    <n v="49"/>
    <n v="37"/>
    <x v="4"/>
    <x v="4"/>
  </r>
  <r>
    <x v="5"/>
    <x v="0"/>
    <n v="19"/>
    <n v="13"/>
    <n v="45"/>
    <n v="45"/>
    <n v="40"/>
    <n v="37"/>
    <n v="32"/>
    <x v="5"/>
    <x v="5"/>
  </r>
  <r>
    <x v="6"/>
    <x v="1"/>
    <n v="20"/>
    <n v="14"/>
    <n v="67"/>
    <n v="75"/>
    <n v="73"/>
    <n v="71"/>
    <n v="66"/>
    <x v="6"/>
    <x v="6"/>
  </r>
  <r>
    <x v="7"/>
    <x v="0"/>
    <n v="23"/>
    <n v="16"/>
    <n v="32"/>
    <n v="44"/>
    <n v="39"/>
    <n v="35"/>
    <n v="33"/>
    <x v="7"/>
    <x v="7"/>
  </r>
  <r>
    <x v="8"/>
    <x v="0"/>
    <n v="25"/>
    <n v="18"/>
    <n v="66"/>
    <n v="70"/>
    <n v="63"/>
    <n v="66"/>
    <n v="59"/>
    <x v="8"/>
    <x v="8"/>
  </r>
  <r>
    <x v="9"/>
    <x v="0"/>
    <n v="21"/>
    <n v="15"/>
    <n v="73"/>
    <n v="73"/>
    <n v="74"/>
    <n v="73"/>
    <n v="72"/>
    <x v="9"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BC12AC-0A9E-4E3C-823E-CFA3713ED5B9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B15" firstHeaderRow="1" firstDataRow="1" firstDataCol="1" rowPageCount="1" colPageCount="1"/>
  <pivotFields count="11">
    <pivotField axis="axisRow" showAll="0">
      <items count="11">
        <item x="0"/>
        <item x="1"/>
        <item x="2"/>
        <item x="9"/>
        <item x="5"/>
        <item x="8"/>
        <item x="6"/>
        <item x="3"/>
        <item x="4"/>
        <item x="7"/>
        <item t="default"/>
      </items>
    </pivotField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>
      <items count="11">
        <item x="2"/>
        <item x="7"/>
        <item x="5"/>
        <item x="4"/>
        <item x="3"/>
        <item x="1"/>
        <item x="8"/>
        <item x="0"/>
        <item x="6"/>
        <item x="9"/>
        <item t="default"/>
      </items>
    </pivotField>
    <pivotField axis="axisRow" numFmtId="2" showAll="0">
      <items count="11">
        <item x="2"/>
        <item x="7"/>
        <item x="5"/>
        <item x="4"/>
        <item x="3"/>
        <item x="1"/>
        <item x="8"/>
        <item x="0"/>
        <item x="6"/>
        <item x="9"/>
        <item t="default"/>
      </items>
    </pivotField>
  </pivotFields>
  <rowFields count="2">
    <field x="0"/>
    <field x="10"/>
  </rowFields>
  <rowItems count="11">
    <i>
      <x v="1"/>
    </i>
    <i r="1">
      <x v="5"/>
    </i>
    <i>
      <x v="2"/>
    </i>
    <i r="1">
      <x/>
    </i>
    <i>
      <x v="6"/>
    </i>
    <i r="1">
      <x v="8"/>
    </i>
    <i>
      <x v="7"/>
    </i>
    <i r="1">
      <x v="4"/>
    </i>
    <i>
      <x v="8"/>
    </i>
    <i r="1">
      <x v="3"/>
    </i>
    <i t="grand">
      <x/>
    </i>
  </rowItems>
  <colItems count="1">
    <i/>
  </colItems>
  <pageFields count="1">
    <pageField fld="1" item="0" hier="-1"/>
  </pageFields>
  <dataFields count="1">
    <dataField name="Sum of TOTAL MARKS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6EE1B-957E-400E-8CFE-271AED3A041C}">
  <dimension ref="A2:B15"/>
  <sheetViews>
    <sheetView tabSelected="1" workbookViewId="0">
      <selection activeCell="A4" sqref="A4"/>
    </sheetView>
  </sheetViews>
  <sheetFormatPr defaultRowHeight="15" x14ac:dyDescent="0.25"/>
  <cols>
    <col min="1" max="1" width="13.42578125" bestFit="1" customWidth="1"/>
    <col min="2" max="2" width="20.28515625" bestFit="1" customWidth="1"/>
    <col min="3" max="11" width="4" bestFit="1" customWidth="1"/>
    <col min="12" max="12" width="11.28515625" bestFit="1" customWidth="1"/>
  </cols>
  <sheetData>
    <row r="2" spans="1:2" x14ac:dyDescent="0.25">
      <c r="A2" s="2" t="s">
        <v>1</v>
      </c>
      <c r="B2" t="s">
        <v>23</v>
      </c>
    </row>
    <row r="4" spans="1:2" x14ac:dyDescent="0.25">
      <c r="A4" s="2" t="s">
        <v>25</v>
      </c>
      <c r="B4" t="s">
        <v>27</v>
      </c>
    </row>
    <row r="5" spans="1:2" x14ac:dyDescent="0.25">
      <c r="A5" s="3" t="s">
        <v>13</v>
      </c>
      <c r="B5">
        <v>262</v>
      </c>
    </row>
    <row r="6" spans="1:2" x14ac:dyDescent="0.25">
      <c r="A6" s="4">
        <v>69.86666666666666</v>
      </c>
      <c r="B6">
        <v>262</v>
      </c>
    </row>
    <row r="7" spans="1:2" x14ac:dyDescent="0.25">
      <c r="A7" s="3" t="s">
        <v>14</v>
      </c>
      <c r="B7">
        <v>174</v>
      </c>
    </row>
    <row r="8" spans="1:2" x14ac:dyDescent="0.25">
      <c r="A8" s="4">
        <v>46.400000000000006</v>
      </c>
      <c r="B8">
        <v>174</v>
      </c>
    </row>
    <row r="9" spans="1:2" x14ac:dyDescent="0.25">
      <c r="A9" s="3" t="s">
        <v>18</v>
      </c>
      <c r="B9">
        <v>352</v>
      </c>
    </row>
    <row r="10" spans="1:2" x14ac:dyDescent="0.25">
      <c r="A10" s="4">
        <v>93.86666666666666</v>
      </c>
      <c r="B10">
        <v>352</v>
      </c>
    </row>
    <row r="11" spans="1:2" x14ac:dyDescent="0.25">
      <c r="A11" s="3" t="s">
        <v>15</v>
      </c>
      <c r="B11">
        <v>252</v>
      </c>
    </row>
    <row r="12" spans="1:2" x14ac:dyDescent="0.25">
      <c r="A12" s="4">
        <v>67.2</v>
      </c>
      <c r="B12">
        <v>252</v>
      </c>
    </row>
    <row r="13" spans="1:2" x14ac:dyDescent="0.25">
      <c r="A13" s="3" t="s">
        <v>16</v>
      </c>
      <c r="B13">
        <v>237</v>
      </c>
    </row>
    <row r="14" spans="1:2" x14ac:dyDescent="0.25">
      <c r="A14" s="4">
        <v>63.2</v>
      </c>
      <c r="B14">
        <v>237</v>
      </c>
    </row>
    <row r="15" spans="1:2" x14ac:dyDescent="0.25">
      <c r="A15" s="3" t="s">
        <v>26</v>
      </c>
      <c r="B15">
        <v>1277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58225-C47A-4A2D-AB9C-2FC6BEE9B73F}">
  <dimension ref="A1:M15"/>
  <sheetViews>
    <sheetView workbookViewId="0">
      <selection activeCell="P9" sqref="P9"/>
    </sheetView>
  </sheetViews>
  <sheetFormatPr defaultRowHeight="15" x14ac:dyDescent="0.25"/>
  <cols>
    <col min="9" max="9" width="10.5703125" customWidth="1"/>
    <col min="10" max="11" width="13" customWidth="1"/>
  </cols>
  <sheetData>
    <row r="1" spans="1:13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24</v>
      </c>
      <c r="L1" s="5" t="s">
        <v>10</v>
      </c>
      <c r="M1" s="5" t="s">
        <v>11</v>
      </c>
    </row>
    <row r="2" spans="1:13" x14ac:dyDescent="0.25">
      <c r="A2" t="s">
        <v>12</v>
      </c>
      <c r="B2" t="s">
        <v>22</v>
      </c>
      <c r="C2">
        <v>20</v>
      </c>
      <c r="D2">
        <v>14</v>
      </c>
      <c r="E2">
        <v>65</v>
      </c>
      <c r="F2">
        <v>66</v>
      </c>
      <c r="G2">
        <v>70</v>
      </c>
      <c r="H2">
        <v>65</v>
      </c>
      <c r="I2">
        <v>68</v>
      </c>
      <c r="J2">
        <f t="shared" ref="J2:J11" si="0">SUM(E2,F2,G2,H2,I2)</f>
        <v>334</v>
      </c>
      <c r="K2" s="1">
        <f>(J2/375)*100</f>
        <v>89.066666666666677</v>
      </c>
      <c r="L2" t="str">
        <f>IF(J2&gt;=200,"PASS","FAIL")</f>
        <v>PASS</v>
      </c>
      <c r="M2">
        <f>VLOOKUP(A2,A1:J11,5,FALSE)</f>
        <v>65</v>
      </c>
    </row>
    <row r="3" spans="1:13" x14ac:dyDescent="0.25">
      <c r="A3" t="s">
        <v>13</v>
      </c>
      <c r="B3" t="s">
        <v>23</v>
      </c>
      <c r="C3">
        <v>16</v>
      </c>
      <c r="D3">
        <v>10</v>
      </c>
      <c r="E3">
        <v>55</v>
      </c>
      <c r="F3">
        <v>54</v>
      </c>
      <c r="G3">
        <v>58</v>
      </c>
      <c r="H3">
        <v>60</v>
      </c>
      <c r="I3">
        <v>35</v>
      </c>
      <c r="J3">
        <f t="shared" si="0"/>
        <v>262</v>
      </c>
      <c r="K3" s="1">
        <f t="shared" ref="K3:K11" si="1">(J3/375)*100</f>
        <v>69.86666666666666</v>
      </c>
      <c r="L3" t="str">
        <f t="shared" ref="L3:L11" si="2">IF(J3&gt;=200,"PASS","FAIL")</f>
        <v>PASS</v>
      </c>
      <c r="M3">
        <f t="shared" ref="M3:M11" si="3">VLOOKUP(A3,A2:J12,5,FALSE)</f>
        <v>55</v>
      </c>
    </row>
    <row r="4" spans="1:13" x14ac:dyDescent="0.25">
      <c r="A4" t="s">
        <v>14</v>
      </c>
      <c r="B4" t="s">
        <v>23</v>
      </c>
      <c r="C4">
        <v>22</v>
      </c>
      <c r="D4">
        <v>16</v>
      </c>
      <c r="E4">
        <v>26</v>
      </c>
      <c r="F4">
        <v>58</v>
      </c>
      <c r="G4">
        <v>30</v>
      </c>
      <c r="H4">
        <v>35</v>
      </c>
      <c r="I4">
        <v>25</v>
      </c>
      <c r="J4">
        <f t="shared" si="0"/>
        <v>174</v>
      </c>
      <c r="K4" s="1">
        <f t="shared" si="1"/>
        <v>46.400000000000006</v>
      </c>
      <c r="L4" t="str">
        <f t="shared" si="2"/>
        <v>FAIL</v>
      </c>
      <c r="M4">
        <f t="shared" si="3"/>
        <v>26</v>
      </c>
    </row>
    <row r="5" spans="1:13" x14ac:dyDescent="0.25">
      <c r="A5" t="s">
        <v>15</v>
      </c>
      <c r="B5" t="s">
        <v>23</v>
      </c>
      <c r="C5">
        <v>18</v>
      </c>
      <c r="D5">
        <v>12</v>
      </c>
      <c r="E5">
        <v>55</v>
      </c>
      <c r="F5">
        <v>59</v>
      </c>
      <c r="G5">
        <v>60</v>
      </c>
      <c r="H5">
        <v>38</v>
      </c>
      <c r="I5">
        <v>40</v>
      </c>
      <c r="J5">
        <f t="shared" si="0"/>
        <v>252</v>
      </c>
      <c r="K5" s="1">
        <f t="shared" si="1"/>
        <v>67.2</v>
      </c>
      <c r="L5" t="str">
        <f t="shared" si="2"/>
        <v>PASS</v>
      </c>
      <c r="M5">
        <f t="shared" si="3"/>
        <v>55</v>
      </c>
    </row>
    <row r="6" spans="1:13" x14ac:dyDescent="0.25">
      <c r="A6" t="s">
        <v>16</v>
      </c>
      <c r="B6" t="s">
        <v>23</v>
      </c>
      <c r="C6">
        <v>15</v>
      </c>
      <c r="D6">
        <v>9</v>
      </c>
      <c r="E6">
        <v>33</v>
      </c>
      <c r="F6">
        <v>60</v>
      </c>
      <c r="G6">
        <v>58</v>
      </c>
      <c r="H6">
        <v>49</v>
      </c>
      <c r="I6">
        <v>37</v>
      </c>
      <c r="J6">
        <f t="shared" si="0"/>
        <v>237</v>
      </c>
      <c r="K6" s="1">
        <f t="shared" si="1"/>
        <v>63.2</v>
      </c>
      <c r="L6" t="str">
        <f t="shared" si="2"/>
        <v>PASS</v>
      </c>
      <c r="M6">
        <f t="shared" si="3"/>
        <v>33</v>
      </c>
    </row>
    <row r="7" spans="1:13" x14ac:dyDescent="0.25">
      <c r="A7" t="s">
        <v>17</v>
      </c>
      <c r="B7" t="s">
        <v>22</v>
      </c>
      <c r="C7">
        <v>19</v>
      </c>
      <c r="D7">
        <v>13</v>
      </c>
      <c r="E7">
        <v>45</v>
      </c>
      <c r="F7">
        <v>45</v>
      </c>
      <c r="G7">
        <v>40</v>
      </c>
      <c r="H7">
        <v>37</v>
      </c>
      <c r="I7">
        <v>32</v>
      </c>
      <c r="J7">
        <f t="shared" si="0"/>
        <v>199</v>
      </c>
      <c r="K7" s="1">
        <f t="shared" si="1"/>
        <v>53.066666666666663</v>
      </c>
      <c r="L7" t="str">
        <f t="shared" si="2"/>
        <v>FAIL</v>
      </c>
      <c r="M7">
        <f t="shared" si="3"/>
        <v>45</v>
      </c>
    </row>
    <row r="8" spans="1:13" x14ac:dyDescent="0.25">
      <c r="A8" t="s">
        <v>18</v>
      </c>
      <c r="B8" t="s">
        <v>23</v>
      </c>
      <c r="C8">
        <v>20</v>
      </c>
      <c r="D8">
        <v>14</v>
      </c>
      <c r="E8">
        <v>67</v>
      </c>
      <c r="F8">
        <v>75</v>
      </c>
      <c r="G8">
        <v>73</v>
      </c>
      <c r="H8">
        <v>71</v>
      </c>
      <c r="I8">
        <v>66</v>
      </c>
      <c r="J8">
        <f t="shared" si="0"/>
        <v>352</v>
      </c>
      <c r="K8" s="1">
        <f>(J8/375)*100</f>
        <v>93.86666666666666</v>
      </c>
      <c r="L8" t="str">
        <f t="shared" si="2"/>
        <v>PASS</v>
      </c>
      <c r="M8">
        <f t="shared" si="3"/>
        <v>67</v>
      </c>
    </row>
    <row r="9" spans="1:13" x14ac:dyDescent="0.25">
      <c r="A9" t="s">
        <v>19</v>
      </c>
      <c r="B9" t="s">
        <v>22</v>
      </c>
      <c r="C9">
        <v>23</v>
      </c>
      <c r="D9">
        <v>16</v>
      </c>
      <c r="E9">
        <v>32</v>
      </c>
      <c r="F9">
        <v>44</v>
      </c>
      <c r="G9">
        <v>39</v>
      </c>
      <c r="H9">
        <v>35</v>
      </c>
      <c r="I9">
        <v>33</v>
      </c>
      <c r="J9">
        <f t="shared" si="0"/>
        <v>183</v>
      </c>
      <c r="K9" s="1">
        <f t="shared" si="1"/>
        <v>48.8</v>
      </c>
      <c r="L9" t="str">
        <f t="shared" si="2"/>
        <v>FAIL</v>
      </c>
      <c r="M9">
        <f t="shared" si="3"/>
        <v>32</v>
      </c>
    </row>
    <row r="10" spans="1:13" x14ac:dyDescent="0.25">
      <c r="A10" t="s">
        <v>20</v>
      </c>
      <c r="B10" t="s">
        <v>22</v>
      </c>
      <c r="C10">
        <v>25</v>
      </c>
      <c r="D10">
        <v>18</v>
      </c>
      <c r="E10">
        <v>66</v>
      </c>
      <c r="F10">
        <v>70</v>
      </c>
      <c r="G10">
        <v>63</v>
      </c>
      <c r="H10">
        <v>66</v>
      </c>
      <c r="I10">
        <v>59</v>
      </c>
      <c r="J10">
        <f t="shared" si="0"/>
        <v>324</v>
      </c>
      <c r="K10" s="1">
        <f t="shared" si="1"/>
        <v>86.4</v>
      </c>
      <c r="L10" t="str">
        <f t="shared" si="2"/>
        <v>PASS</v>
      </c>
      <c r="M10">
        <f t="shared" si="3"/>
        <v>66</v>
      </c>
    </row>
    <row r="11" spans="1:13" x14ac:dyDescent="0.25">
      <c r="A11" t="s">
        <v>21</v>
      </c>
      <c r="B11" t="s">
        <v>22</v>
      </c>
      <c r="C11">
        <v>21</v>
      </c>
      <c r="D11">
        <v>15</v>
      </c>
      <c r="E11">
        <v>73</v>
      </c>
      <c r="F11">
        <v>73</v>
      </c>
      <c r="G11">
        <v>74</v>
      </c>
      <c r="H11">
        <v>73</v>
      </c>
      <c r="I11">
        <v>72</v>
      </c>
      <c r="J11">
        <f t="shared" si="0"/>
        <v>365</v>
      </c>
      <c r="K11" s="1">
        <f t="shared" si="1"/>
        <v>97.333333333333343</v>
      </c>
      <c r="L11" t="str">
        <f t="shared" si="2"/>
        <v>PASS</v>
      </c>
      <c r="M11">
        <f t="shared" si="3"/>
        <v>73</v>
      </c>
    </row>
    <row r="13" spans="1:13" x14ac:dyDescent="0.25">
      <c r="L13" s="5" t="s">
        <v>29</v>
      </c>
      <c r="M13">
        <f>MIN(M2:M11)</f>
        <v>26</v>
      </c>
    </row>
    <row r="14" spans="1:13" x14ac:dyDescent="0.25">
      <c r="L14" s="5" t="s">
        <v>30</v>
      </c>
      <c r="M14">
        <f>MAX(M2:M11)</f>
        <v>73</v>
      </c>
    </row>
    <row r="15" spans="1:13" x14ac:dyDescent="0.25">
      <c r="L15" s="5" t="s">
        <v>28</v>
      </c>
      <c r="M15">
        <f>AVERAGE(M2:M11)</f>
        <v>51.7</v>
      </c>
    </row>
  </sheetData>
  <conditionalFormatting sqref="J2:J11">
    <cfRule type="cellIs" dxfId="0" priority="3" operator="lessThan">
      <formula>200</formula>
    </cfRule>
  </conditionalFormatting>
  <conditionalFormatting sqref="K2:K11">
    <cfRule type="cellIs" dxfId="2" priority="2" operator="lessThan">
      <formula>55</formula>
    </cfRule>
  </conditionalFormatting>
  <conditionalFormatting sqref="L2:L11">
    <cfRule type="containsText" dxfId="1" priority="1" operator="containsText" text="FAIL">
      <formula>NOT(ISERROR(SEARCH("FAIL",L2)))</formula>
    </cfRule>
  </conditionalFormatting>
  <dataValidations count="2">
    <dataValidation type="whole" allowBlank="1" showInputMessage="1" showErrorMessage="1" errorTitle="INSTRUCTION" error="PLEASE ENTER CORRECT NUMBER" promptTitle="INSTRUCTION" prompt="PLEASE ENTER THE NUMBERS BETWEEN 150 TO 375" sqref="J2:J11" xr:uid="{B9FFEB0C-768B-411A-BD82-B5EC8AE9F0E7}">
      <formula1>150</formula1>
      <formula2>375</formula2>
    </dataValidation>
    <dataValidation type="whole" errorStyle="warning" operator="lessThan" allowBlank="1" showInputMessage="1" showErrorMessage="1" errorTitle="INSTRUCTION" error="PLEASE ENTER THE RIGHT VALUE" promptTitle="INSTRUCTION" prompt="ENTER THE NUMBER LESS THAN 75" sqref="E2" xr:uid="{242FC32A-54C4-4A9C-BE4E-B9BB48882DA2}">
      <formula1>75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starxammad@gmail.com</dc:creator>
  <cp:lastModifiedBy>starxammad@gmail.com</cp:lastModifiedBy>
  <cp:lastPrinted>2025-09-13T17:10:17Z</cp:lastPrinted>
  <dcterms:created xsi:type="dcterms:W3CDTF">2025-09-09T14:04:35Z</dcterms:created>
  <dcterms:modified xsi:type="dcterms:W3CDTF">2025-09-15T17:16:06Z</dcterms:modified>
</cp:coreProperties>
</file>