
<file path=[Content_Types].xml><?xml version="1.0" encoding="utf-8"?>
<Types xmlns="http://schemas.openxmlformats.org/package/2006/content-types">
  <Default ContentType="image/png" Extension="png"/>
  <Default ContentType="image/jpeg" Extension="jpeg"/>
  <Default ContentType="image/.jpg" Extension="JP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840"/>
  </bookViews>
  <sheets>
    <sheet name="Sheet1" sheetId="1" r:id="rId1"/>
    <sheet name="节日列表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<sst xmlns="http://schemas.openxmlformats.org/spreadsheetml/2006/main" count="132" uniqueCount="85">
  <si>
    <t>万年历日历带节假日和节气</t>
  </si>
  <si>
    <t>法定节假日及24节气列表</t>
  </si>
  <si>
    <t>年</t>
  </si>
  <si>
    <t>月</t>
  </si>
  <si>
    <t>日期</t>
  </si>
  <si>
    <t>调休</t>
  </si>
  <si>
    <t>节日</t>
  </si>
  <si>
    <t>节气</t>
  </si>
  <si>
    <t>星期日</t>
  </si>
  <si>
    <t>星期一</t>
  </si>
  <si>
    <t>星期二</t>
  </si>
  <si>
    <t>星期三</t>
  </si>
  <si>
    <t>星期四</t>
  </si>
  <si>
    <t>星期五</t>
  </si>
  <si>
    <t>星期六</t>
  </si>
  <si>
    <t>1月1日~1月3日</t>
  </si>
  <si>
    <t>无调休</t>
  </si>
  <si>
    <t>元旦</t>
  </si>
  <si>
    <t>小寒</t>
  </si>
  <si>
    <t>1月31日~2月6日</t>
  </si>
  <si>
    <t>1月29日(周六)、1月30日(周日)上班</t>
  </si>
  <si>
    <t>春节</t>
  </si>
  <si>
    <t>大寒</t>
  </si>
  <si>
    <t>4月3日~4月5日</t>
  </si>
  <si>
    <t>4月2日(周六)上班</t>
  </si>
  <si>
    <t>清明节</t>
  </si>
  <si>
    <t>立春</t>
  </si>
  <si>
    <t>4月30日~5月4日</t>
  </si>
  <si>
    <t>4月24日(周日)、5月7日(周六)上班</t>
  </si>
  <si>
    <t>劳动节</t>
  </si>
  <si>
    <t>雨水</t>
  </si>
  <si>
    <t>6月3日~6月5日</t>
  </si>
  <si>
    <t>端午节</t>
  </si>
  <si>
    <t>惊蛰</t>
  </si>
  <si>
    <t>9月10日~9月12日</t>
  </si>
  <si>
    <t>中秋节</t>
  </si>
  <si>
    <t>春分</t>
  </si>
  <si>
    <t>10月1日~10月7日</t>
  </si>
  <si>
    <t>10月8日(周六)、10月9日(周日)上班</t>
  </si>
  <si>
    <t>国庆节</t>
  </si>
  <si>
    <t>清明</t>
  </si>
  <si>
    <t>传统节日及现代节日</t>
  </si>
  <si>
    <t>谷雨</t>
  </si>
  <si>
    <t>立夏</t>
  </si>
  <si>
    <t>国际海员日</t>
  </si>
  <si>
    <t>小满</t>
  </si>
  <si>
    <t>腊八节</t>
  </si>
  <si>
    <t>世界无烟日</t>
  </si>
  <si>
    <t>芒种</t>
  </si>
  <si>
    <t>除夕</t>
  </si>
  <si>
    <t>儿童节</t>
  </si>
  <si>
    <t>夏至</t>
  </si>
  <si>
    <t>正月</t>
  </si>
  <si>
    <t>小暑</t>
  </si>
  <si>
    <t>情人节</t>
  </si>
  <si>
    <t>国际禁毒日</t>
  </si>
  <si>
    <t>大暑</t>
  </si>
  <si>
    <t>元宵节</t>
  </si>
  <si>
    <t>建党节</t>
  </si>
  <si>
    <t>立秋</t>
  </si>
  <si>
    <t>雷锋纪念日</t>
  </si>
  <si>
    <t>中国航海日</t>
  </si>
  <si>
    <t>处暑</t>
  </si>
  <si>
    <t>妇女节</t>
  </si>
  <si>
    <t>建军节</t>
  </si>
  <si>
    <t>白露</t>
  </si>
  <si>
    <t>植树节</t>
  </si>
  <si>
    <t>七夕情人节</t>
  </si>
  <si>
    <t>秋分</t>
  </si>
  <si>
    <t>世界水日</t>
  </si>
  <si>
    <t>中元节</t>
  </si>
  <si>
    <t>寒露</t>
  </si>
  <si>
    <t>愚人节</t>
  </si>
  <si>
    <t>霜降</t>
  </si>
  <si>
    <t>教师节</t>
  </si>
  <si>
    <t>立冬</t>
  </si>
  <si>
    <t>世界地球日</t>
  </si>
  <si>
    <t>世界旅游日</t>
  </si>
  <si>
    <t>小雪</t>
  </si>
  <si>
    <t>大雪</t>
  </si>
  <si>
    <t>青年节</t>
  </si>
  <si>
    <t>重阳节</t>
  </si>
  <si>
    <t>冬至</t>
  </si>
  <si>
    <t>防灾减灾日</t>
  </si>
  <si>
    <t>圣诞节</t>
  </si>
</sst>
</file>

<file path=xl/styles.xml><?xml version="1.0" encoding="utf-8"?>
<styleSheet xmlns="http://schemas.openxmlformats.org/spreadsheetml/2006/main">
  <numFmts count="7">
    <numFmt numFmtId="176" formatCode="d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yyyy/m/d;@"/>
    <numFmt numFmtId="7" formatCode="&quot;￥&quot;#,##0.00;&quot;￥&quot;\-#,##0.00"/>
  </numFmts>
  <fonts count="27">
    <font>
      <sz val="11"/>
      <color theme="1"/>
      <name val="黑体"/>
      <charset val="134"/>
      <scheme val="minor"/>
    </font>
    <font>
      <sz val="11"/>
      <color theme="1"/>
      <name val="思源黑体 Bold"/>
      <charset val="134"/>
    </font>
    <font>
      <sz val="14"/>
      <color theme="0"/>
      <name val="思源黑体 Bold"/>
      <charset val="134"/>
    </font>
    <font>
      <sz val="10"/>
      <color theme="1"/>
      <name val="思源黑体 Bold"/>
      <charset val="134"/>
    </font>
    <font>
      <sz val="22"/>
      <color theme="1"/>
      <name val="思源黑体 Bold"/>
      <charset val="134"/>
    </font>
    <font>
      <sz val="12"/>
      <color theme="1"/>
      <name val="思源黑体 Bold"/>
      <charset val="134"/>
    </font>
    <font>
      <sz val="11"/>
      <color theme="0"/>
      <name val="思源黑体 Bold"/>
      <charset val="134"/>
    </font>
    <font>
      <sz val="18"/>
      <color theme="1"/>
      <name val="思源黑体 Bold"/>
      <charset val="134"/>
    </font>
    <font>
      <sz val="11"/>
      <color rgb="FFFF00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rgb="FF006100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9C0006"/>
      <name val="黑体"/>
      <charset val="0"/>
      <scheme val="minor"/>
    </font>
    <font>
      <u/>
      <sz val="11"/>
      <color rgb="FF0000FF"/>
      <name val="黑体"/>
      <charset val="0"/>
      <scheme val="minor"/>
    </font>
    <font>
      <sz val="11"/>
      <color rgb="FF9C6500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rgb="FFFFFFFF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sz val="11"/>
      <color rgb="FFFA7D00"/>
      <name val="黑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29BACB"/>
        <bgColor indexed="64"/>
      </patternFill>
    </fill>
    <fill>
      <patternFill patternType="solid">
        <fgColor rgb="FFB3EBF0"/>
        <bgColor indexed="64"/>
      </patternFill>
    </fill>
    <fill>
      <patternFill patternType="solid">
        <fgColor rgb="FFD0EFE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29BACB"/>
      </left>
      <right style="thin">
        <color rgb="FF29BACB"/>
      </right>
      <top/>
      <bottom style="thin">
        <color rgb="FF29BACB"/>
      </bottom>
      <diagonal/>
    </border>
    <border>
      <left style="thin">
        <color rgb="FF29BACB"/>
      </left>
      <right/>
      <top/>
      <bottom style="thin">
        <color rgb="FF29BACB"/>
      </bottom>
      <diagonal/>
    </border>
    <border>
      <left/>
      <right/>
      <top/>
      <bottom style="thin">
        <color rgb="FF29BAC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29BACB"/>
      </left>
      <right style="thin">
        <color rgb="FF29BACB"/>
      </right>
      <top style="thin">
        <color rgb="FF29BACB"/>
      </top>
      <bottom style="thin">
        <color rgb="FF29BAC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3" fillId="29" borderId="1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2" borderId="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177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7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D0EFEE"/>
      </font>
    </dxf>
  </dxfs>
  <tableStyles count="0" defaultTableStyle="TableStyleMedium2" defaultPivotStyle="PivotStyleLight16"/>
  <colors>
    <mruColors>
      <color rgb="00A5E8BB"/>
      <color rgb="00179695"/>
      <color rgb="0043CF6E"/>
      <color rgb="00269648"/>
      <color rgb="002989DB"/>
      <color rgb="00DB828F"/>
      <color rgb="00BD374A"/>
      <color rgb="00FFFFFF"/>
      <color rgb="0029BACB"/>
      <color rgb="00B3EB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387350</xdr:colOff>
      <xdr:row>69</xdr:row>
      <xdr:rowOff>116840</xdr:rowOff>
    </xdr:to>
    <xdr:grpSp>
      <xdr:nvGrpSpPr>
        <xdr:cNvPr id="2" name="组合 1"/>
        <xdr:cNvGrpSpPr/>
      </xdr:nvGrpSpPr>
      <xdr:grpSpPr>
        <a:xfrm>
          <a:off x="0" y="0"/>
          <a:ext cx="9988550" cy="11946890"/>
          <a:chOff x="1929" y="691"/>
          <a:chExt cx="15702" cy="18813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稻壳儿</a:t>
              </a:r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组合 12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>
          <xdr:nvCxnSpPr>
            <xdr:cNvPr id="14" name="直接连接符 13"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组合 34"/>
            <xdr:cNvGrpSpPr/>
          </xdr:nvGrpSpPr>
          <xdr:grpSpPr>
            <a:xfrm rot="0">
              <a:off x="8438" y="3702"/>
              <a:ext cx="3264" cy="2252"/>
              <a:chOff x="10730" y="2878"/>
              <a:chExt cx="3249" cy="2281"/>
            </a:xfrm>
          </xdr:grpSpPr>
          <xdr:sp>
            <xdr:nvSpPr>
              <xdr:cNvPr id="16" name="文本框 15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16"/>
              <xdr:cNvSpPr txBox="1"/>
            </xdr:nvSpPr>
            <xdr:spPr>
              <a:xfrm>
                <a:off x="10859" y="4672"/>
                <a:ext cx="3052" cy="48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1200" kern="100">
                    <a:solidFill>
                      <a:sysClr val="windowText" lastClr="000000"/>
                    </a:solidFill>
                    <a:latin typeface="汉仪君黑-55W" panose="00020600040101010101" charset="-122"/>
                    <a:ea typeface="宋体" panose="02010600030101010101" pitchFamily="7" charset="-122"/>
                    <a:cs typeface="汉仪君黑-55W" panose="00020600040101010101" charset="-122"/>
                    <a:sym typeface="Times New Roman" panose="02020603050405020304" pitchFamily="12"/>
                  </a:rPr>
                  <a:t>思源黑体 Bold</a:t>
                </a:r>
                <a:endParaRPr lang="zh-CN" altLang="en-US" sz="1200" kern="100">
                  <a:solidFill>
                    <a:sysClr val="windowText" lastClr="000000"/>
                  </a:solidFill>
                  <a:latin typeface="汉仪君黑-55W" panose="00020600040101010101" charset="-122"/>
                  <a:ea typeface="宋体" panose="02010600030101010101" pitchFamily="7" charset="-122"/>
                  <a:cs typeface="汉仪君黑-55W" panose="00020600040101010101" charset="-122"/>
                  <a:sym typeface="Times New Roman" panose="02020603050405020304" pitchFamily="12"/>
                </a:endParaRPr>
              </a:p>
            </xdr:txBody>
          </xdr:sp>
          <xdr:grpSp>
            <xdr:nvGrpSpPr>
              <xdr:cNvPr id="18" name="组合 17"/>
              <xdr:cNvGrpSpPr/>
            </xdr:nvGrpSpPr>
            <xdr:grpSpPr>
              <a:xfrm rot="0">
                <a:off x="10730" y="2878"/>
                <a:ext cx="3249" cy="1227"/>
                <a:chOff x="1046" y="2210"/>
                <a:chExt cx="3249" cy="1227"/>
              </a:xfrm>
            </xdr:grpSpPr>
            <xdr:sp>
              <xdr:nvSpPr>
                <xdr:cNvPr id="19" name="文本框 18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0" name="文本框 19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</xdr:grpSp>
      </xdr:grpSp>
      <xdr:grpSp>
        <xdr:nvGrpSpPr>
          <xdr:cNvPr id="21" name="组合 20"/>
          <xdr:cNvGrpSpPr/>
        </xdr:nvGrpSpPr>
        <xdr:grpSpPr>
          <a:xfrm>
            <a:off x="11386" y="9898"/>
            <a:ext cx="5113" cy="4216"/>
            <a:chOff x="8434" y="9476"/>
            <a:chExt cx="4623" cy="4440"/>
          </a:xfrm>
        </xdr:grpSpPr>
        <xdr:grpSp>
          <xdr:nvGrpSpPr>
            <xdr:cNvPr id="22" name="组合 61"/>
            <xdr:cNvGrpSpPr/>
          </xdr:nvGrpSpPr>
          <xdr:grpSpPr>
            <a:xfrm rot="0">
              <a:off x="8434" y="9476"/>
              <a:ext cx="3323" cy="1212"/>
              <a:chOff x="1213" y="2210"/>
              <a:chExt cx="3309" cy="1228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25" name="组合 69"/>
            <xdr:cNvGrpSpPr/>
          </xdr:nvGrpSpPr>
          <xdr:grpSpPr>
            <a:xfrm rot="0">
              <a:off x="8443" y="10825"/>
              <a:ext cx="4614" cy="1848"/>
              <a:chOff x="7157" y="3565"/>
              <a:chExt cx="4598" cy="1868"/>
            </a:xfrm>
          </xdr:grpSpPr>
          <xdr:sp>
            <xdr:nvSpPr>
              <xdr:cNvPr id="26" name="文本框 25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7" name="文本框 26"/>
              <xdr:cNvSpPr txBox="1"/>
            </xdr:nvSpPr>
            <xdr:spPr>
              <a:xfrm>
                <a:off x="7157" y="4029"/>
                <a:ext cx="4598" cy="140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  <xdr:grpSp>
          <xdr:nvGrpSpPr>
            <xdr:cNvPr id="28" name="组合 77"/>
            <xdr:cNvGrpSpPr/>
          </xdr:nvGrpSpPr>
          <xdr:grpSpPr>
            <a:xfrm rot="0">
              <a:off x="8434" y="12608"/>
              <a:ext cx="4623" cy="1308"/>
              <a:chOff x="7148" y="5903"/>
              <a:chExt cx="4607" cy="1326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7148" y="6323"/>
                <a:ext cx="4607" cy="90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</xdr:grp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77"/>
          <xdr:cNvGrpSpPr/>
        </xdr:nvGrpSpPr>
        <xdr:grpSpPr>
          <a:xfrm rot="0">
            <a:off x="2561" y="9631"/>
            <a:ext cx="7054" cy="1406"/>
            <a:chOff x="7138" y="5903"/>
            <a:chExt cx="6339" cy="1509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92" y="6294"/>
              <a:ext cx="6285" cy="1118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D-K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列没有公式。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、右侧日历公式计算，第一行是日期，第二行是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24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节气，第三行是节日。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11421" y="8177"/>
            <a:ext cx="5188" cy="21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【说明】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模板中使用的字体为开源字体，请用户按照该款开源字体的开源协议要求来使用该字体。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  <a:p>
            <a:pPr algn="l" fontAlgn="auto">
              <a:lnSpc>
                <a:spcPct val="150000"/>
              </a:lnSpc>
            </a:pP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</xdr:txBody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图钉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Pushpin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ushpi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  <a:lumMod val="100000"/>
              </a:schemeClr>
            </a:gs>
            <a:gs pos="40000">
              <a:schemeClr val="phClr">
                <a:tint val="60000"/>
                <a:satMod val="130000"/>
                <a:lumMod val="100000"/>
              </a:schemeClr>
            </a:gs>
            <a:gs pos="100000">
              <a:schemeClr val="phClr">
                <a:tint val="96000"/>
                <a:lumMod val="108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76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80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38100" dir="4800000" sx="98000" sy="98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38100" dist="38100" dir="4800000" sx="96000" sy="96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3240000"/>
            </a:lightRig>
          </a:scene3d>
          <a:sp3d>
            <a:bevelT w="28575" h="28575"/>
          </a:sp3d>
        </a:effectStyle>
      </a:effectStyleLst>
      <a:bgFillStyleLst>
        <a:solidFill>
          <a:schemeClr val="phClr">
            <a:tint val="93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satMod val="140000"/>
                <a:lumMod val="50000"/>
              </a:schemeClr>
              <a:schemeClr val="phClr">
                <a:tint val="95000"/>
                <a:satMod val="180000"/>
                <a:lumMod val="160000"/>
              </a:schemeClr>
            </a:duotone>
          </a:blip>
          <a:stretch>
            <a:fillRect/>
          </a:stretch>
        </a:blipFill>
        <a:blipFill rotWithShape="1">
          <a:blip xmlns:r="http://schemas.openxmlformats.org/officeDocument/2006/relationships" r:embed="rId2">
            <a:duotone>
              <a:schemeClr val="phClr">
                <a:tint val="98000"/>
                <a:shade val="90000"/>
                <a:satMod val="120000"/>
                <a:lumMod val="54000"/>
              </a:schemeClr>
              <a:schemeClr val="phClr">
                <a:tint val="80000"/>
                <a:satMod val="160000"/>
                <a:lumMod val="14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34"/>
  <sheetViews>
    <sheetView showGridLines="0" tabSelected="1" topLeftCell="B1" workbookViewId="0">
      <selection activeCell="B1" sqref="B1:T1"/>
    </sheetView>
  </sheetViews>
  <sheetFormatPr defaultColWidth="9" defaultRowHeight="18.75"/>
  <cols>
    <col min="1" max="1" width="2.05833333333333" style="1" customWidth="1"/>
    <col min="2" max="2" width="1.625" style="1" customWidth="1"/>
    <col min="3" max="3" width="1.375" style="1" customWidth="1"/>
    <col min="4" max="5" width="17.125" style="6" customWidth="1"/>
    <col min="6" max="7" width="17.125" style="1" customWidth="1"/>
    <col min="8" max="8" width="1.625" style="1" customWidth="1"/>
    <col min="9" max="10" width="17.125" style="1" customWidth="1"/>
    <col min="11" max="11" width="1.625" style="1" customWidth="1"/>
    <col min="12" max="18" width="9.875" style="4" customWidth="1"/>
    <col min="19" max="20" width="1.625" style="1" customWidth="1"/>
    <col min="21" max="21" width="2.625" style="1" customWidth="1"/>
    <col min="22" max="16384" width="9" style="1"/>
  </cols>
  <sheetData>
    <row r="1" ht="34" customHeight="1" spans="2:21">
      <c r="B1" s="7" t="s">
        <v>0</v>
      </c>
      <c r="C1" s="7"/>
      <c r="D1" s="8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34"/>
    </row>
    <row r="2" ht="9" customHeight="1" spans="2:20">
      <c r="B2" s="9"/>
      <c r="C2" s="9"/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="1" customFormat="1" ht="15" customHeight="1" spans="2:20">
      <c r="B3" s="9"/>
      <c r="C3" s="11"/>
      <c r="D3" s="12"/>
      <c r="E3" s="1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9"/>
    </row>
    <row r="4" s="4" customFormat="1" ht="29" customHeight="1" spans="2:20">
      <c r="B4" s="9"/>
      <c r="C4" s="11"/>
      <c r="D4" s="13" t="s">
        <v>1</v>
      </c>
      <c r="E4" s="13"/>
      <c r="F4" s="13"/>
      <c r="G4" s="13"/>
      <c r="H4" s="13"/>
      <c r="I4" s="13"/>
      <c r="J4" s="13"/>
      <c r="K4" s="11"/>
      <c r="L4" s="23"/>
      <c r="M4" s="24">
        <v>2022</v>
      </c>
      <c r="N4" s="25" t="s">
        <v>2</v>
      </c>
      <c r="O4" s="24">
        <v>4</v>
      </c>
      <c r="P4" s="25" t="s">
        <v>3</v>
      </c>
      <c r="Q4" s="35"/>
      <c r="R4" s="35"/>
      <c r="S4" s="1"/>
      <c r="T4" s="9"/>
    </row>
    <row r="5" s="4" customFormat="1" ht="5" customHeight="1" spans="2:20">
      <c r="B5" s="9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"/>
      <c r="T5" s="9"/>
    </row>
    <row r="6" s="1" customFormat="1" ht="24" customHeight="1" spans="2:20">
      <c r="B6" s="9"/>
      <c r="C6" s="11"/>
      <c r="D6" s="2" t="s">
        <v>4</v>
      </c>
      <c r="E6" s="14" t="s">
        <v>5</v>
      </c>
      <c r="F6" s="14"/>
      <c r="G6" s="15" t="s">
        <v>6</v>
      </c>
      <c r="H6" s="11"/>
      <c r="I6" s="26" t="s">
        <v>4</v>
      </c>
      <c r="J6" s="27" t="s">
        <v>7</v>
      </c>
      <c r="K6" s="11"/>
      <c r="L6" s="15" t="s">
        <v>8</v>
      </c>
      <c r="M6" s="15" t="s">
        <v>9</v>
      </c>
      <c r="N6" s="15" t="s">
        <v>10</v>
      </c>
      <c r="O6" s="15" t="s">
        <v>11</v>
      </c>
      <c r="P6" s="15" t="s">
        <v>12</v>
      </c>
      <c r="Q6" s="15" t="s">
        <v>13</v>
      </c>
      <c r="R6" s="15" t="s">
        <v>14</v>
      </c>
      <c r="T6" s="9"/>
    </row>
    <row r="7" ht="24" customHeight="1" spans="2:20">
      <c r="B7" s="9"/>
      <c r="C7" s="11"/>
      <c r="D7" s="16" t="s">
        <v>15</v>
      </c>
      <c r="E7" s="17" t="s">
        <v>16</v>
      </c>
      <c r="F7" s="18"/>
      <c r="G7" s="16" t="s">
        <v>17</v>
      </c>
      <c r="H7" s="11"/>
      <c r="I7" s="16">
        <v>44566</v>
      </c>
      <c r="J7" s="28" t="s">
        <v>18</v>
      </c>
      <c r="K7" s="11"/>
      <c r="L7" s="29" t="str">
        <f>IF(MONTH(DATE($M$4,$O$4,1)-WEEKDAY(DATE($M$4,$O$4,1),2)+COLUMN((A:A))-1+INT((ROW(1:1)-1)/4)*7)=$O$4,DATE($M$4,$O$4,1)-WEEKDAY(DATE($M$4,$O$4,1),2)+COLUMN((A:A))-1+INT((ROW(1:1)-1)/4)*7,"")</f>
        <v/>
      </c>
      <c r="M7" s="29" t="str">
        <f t="shared" ref="M7:R7" si="0">IF(MONTH(DATE($M$4,$O$4,1)-WEEKDAY(DATE($M$4,$O$4,1),2)+COLUMN((B:B))-1+INT((ROW(1:1)-1)/4)*7)=$O$4,DATE($M$4,$O$4,1)-WEEKDAY(DATE($M$4,$O$4,1),2)+COLUMN((B:B))-1+INT((ROW(1:1)-1)/4)*7,"")</f>
        <v/>
      </c>
      <c r="N7" s="29" t="str">
        <f t="shared" si="0"/>
        <v/>
      </c>
      <c r="O7" s="29" t="str">
        <f t="shared" si="0"/>
        <v/>
      </c>
      <c r="P7" s="29" t="str">
        <f t="shared" si="0"/>
        <v/>
      </c>
      <c r="Q7" s="29">
        <f t="shared" si="0"/>
        <v>44652</v>
      </c>
      <c r="R7" s="29">
        <f t="shared" si="0"/>
        <v>44653</v>
      </c>
      <c r="T7" s="9"/>
    </row>
    <row r="8" ht="24" customHeight="1" spans="2:20">
      <c r="B8" s="9"/>
      <c r="C8" s="11"/>
      <c r="D8" s="16" t="s">
        <v>19</v>
      </c>
      <c r="E8" s="17" t="s">
        <v>20</v>
      </c>
      <c r="F8" s="18"/>
      <c r="G8" s="16" t="s">
        <v>21</v>
      </c>
      <c r="H8" s="11"/>
      <c r="I8" s="30">
        <v>44581</v>
      </c>
      <c r="J8" s="31" t="s">
        <v>22</v>
      </c>
      <c r="K8" s="11"/>
      <c r="L8" s="32" t="str">
        <f>IFERROR(VLOOKUP(L7,$I$7:$J$30,2,FALSE),"")</f>
        <v/>
      </c>
      <c r="M8" s="32" t="str">
        <f t="shared" ref="M8:R8" si="1">IFERROR(VLOOKUP(M7,$I$7:$J$30,2,FALSE),"")</f>
        <v/>
      </c>
      <c r="N8" s="32" t="str">
        <f t="shared" si="1"/>
        <v/>
      </c>
      <c r="O8" s="32" t="str">
        <f t="shared" si="1"/>
        <v/>
      </c>
      <c r="P8" s="32" t="str">
        <f t="shared" si="1"/>
        <v/>
      </c>
      <c r="Q8" s="32" t="str">
        <f t="shared" si="1"/>
        <v/>
      </c>
      <c r="R8" s="32" t="str">
        <f t="shared" si="1"/>
        <v/>
      </c>
      <c r="T8" s="9"/>
    </row>
    <row r="9" ht="24" customHeight="1" spans="2:20">
      <c r="B9" s="9"/>
      <c r="C9" s="11"/>
      <c r="D9" s="16" t="s">
        <v>23</v>
      </c>
      <c r="E9" s="17" t="s">
        <v>24</v>
      </c>
      <c r="F9" s="18"/>
      <c r="G9" s="16" t="s">
        <v>25</v>
      </c>
      <c r="H9" s="11"/>
      <c r="I9" s="30">
        <v>44596</v>
      </c>
      <c r="J9" s="31" t="s">
        <v>26</v>
      </c>
      <c r="K9" s="11"/>
      <c r="L9" s="33" t="str">
        <f>IFERROR(VLOOKUP(L7,节日列表!$B:$C,2,FALSE),"")</f>
        <v/>
      </c>
      <c r="M9" s="33" t="str">
        <f>IFERROR(VLOOKUP(M7,节日列表!$B:$C,2,FALSE),"")</f>
        <v/>
      </c>
      <c r="N9" s="33" t="str">
        <f>IFERROR(VLOOKUP(N7,节日列表!$B:$C,2,FALSE),"")</f>
        <v/>
      </c>
      <c r="O9" s="33" t="str">
        <f>IFERROR(VLOOKUP(O7,节日列表!$B:$C,2,FALSE),"")</f>
        <v/>
      </c>
      <c r="P9" s="33" t="str">
        <f>IFERROR(VLOOKUP(P7,节日列表!$B:$C,2,FALSE),"")</f>
        <v/>
      </c>
      <c r="Q9" s="33" t="str">
        <f>IFERROR(VLOOKUP(Q7,节日列表!$B:$C,2,FALSE),"")</f>
        <v>愚人节</v>
      </c>
      <c r="R9" s="33" t="str">
        <f>IFERROR(VLOOKUP(R7,节日列表!$B:$C,2,FALSE),"")</f>
        <v/>
      </c>
      <c r="T9" s="9"/>
    </row>
    <row r="10" ht="24" customHeight="1" spans="2:20">
      <c r="B10" s="9"/>
      <c r="C10" s="11"/>
      <c r="D10" s="16" t="s">
        <v>27</v>
      </c>
      <c r="E10" s="17" t="s">
        <v>28</v>
      </c>
      <c r="F10" s="18"/>
      <c r="G10" s="16" t="s">
        <v>29</v>
      </c>
      <c r="H10" s="11"/>
      <c r="I10" s="30">
        <v>44611</v>
      </c>
      <c r="J10" s="31" t="s">
        <v>30</v>
      </c>
      <c r="K10" s="11"/>
      <c r="L10" s="32"/>
      <c r="M10" s="32"/>
      <c r="N10" s="32"/>
      <c r="O10" s="32"/>
      <c r="P10" s="32"/>
      <c r="Q10" s="32"/>
      <c r="R10" s="32"/>
      <c r="T10" s="9"/>
    </row>
    <row r="11" ht="24" customHeight="1" spans="2:20">
      <c r="B11" s="9"/>
      <c r="C11" s="11"/>
      <c r="D11" s="16" t="s">
        <v>31</v>
      </c>
      <c r="E11" s="17" t="s">
        <v>16</v>
      </c>
      <c r="F11" s="18"/>
      <c r="G11" s="16" t="s">
        <v>32</v>
      </c>
      <c r="H11" s="11"/>
      <c r="I11" s="30">
        <v>44625</v>
      </c>
      <c r="J11" s="31" t="s">
        <v>33</v>
      </c>
      <c r="K11" s="11"/>
      <c r="L11" s="29">
        <f>IF(MONTH(DATE($M$4,$O$4,1)-WEEKDAY(DATE($M$4,$O$4,1),2)+COLUMN((A:A))-1+INT((ROW(5:5)-1)/4)*7)=$O$4,DATE($M$4,$O$4,1)-WEEKDAY(DATE($M$4,$O$4,1),2)+COLUMN((A:A))-1+INT((ROW(5:5)-1)/4)*7,"")</f>
        <v>44654</v>
      </c>
      <c r="M11" s="29">
        <f>IF(MONTH(DATE($M$4,$O$4,1)-WEEKDAY(DATE($M$4,$O$4,1),2)+COLUMN((B:B))-1+INT((ROW(5:5)-1)/4)*7)=$O$4,DATE($M$4,$O$4,1)-WEEKDAY(DATE($M$4,$O$4,1),2)+COLUMN((B:B))-1+INT((ROW(5:5)-1)/4)*7,"")</f>
        <v>44655</v>
      </c>
      <c r="N11" s="29">
        <f>IF(MONTH(DATE($M$4,$O$4,1)-WEEKDAY(DATE($M$4,$O$4,1),2)+COLUMN((C:C))-1+INT((ROW(5:5)-1)/4)*7)=$O$4,DATE($M$4,$O$4,1)-WEEKDAY(DATE($M$4,$O$4,1),2)+COLUMN((C:C))-1+INT((ROW(5:5)-1)/4)*7,"")</f>
        <v>44656</v>
      </c>
      <c r="O11" s="29">
        <f>IF(MONTH(DATE($M$4,$O$4,1)-WEEKDAY(DATE($M$4,$O$4,1),2)+COLUMN((D:D))-1+INT((ROW(5:5)-1)/4)*7)=$O$4,DATE($M$4,$O$4,1)-WEEKDAY(DATE($M$4,$O$4,1),2)+COLUMN((D:D))-1+INT((ROW(5:5)-1)/4)*7,"")</f>
        <v>44657</v>
      </c>
      <c r="P11" s="29">
        <f>IF(MONTH(DATE($M$4,$O$4,1)-WEEKDAY(DATE($M$4,$O$4,1),2)+COLUMN((E:E))-1+INT((ROW(5:5)-1)/4)*7)=$O$4,DATE($M$4,$O$4,1)-WEEKDAY(DATE($M$4,$O$4,1),2)+COLUMN((E:E))-1+INT((ROW(5:5)-1)/4)*7,"")</f>
        <v>44658</v>
      </c>
      <c r="Q11" s="29">
        <f>IF(MONTH(DATE($M$4,$O$4,1)-WEEKDAY(DATE($M$4,$O$4,1),2)+COLUMN((F:F))-1+INT((ROW(5:5)-1)/4)*7)=$O$4,DATE($M$4,$O$4,1)-WEEKDAY(DATE($M$4,$O$4,1),2)+COLUMN((F:F))-1+INT((ROW(5:5)-1)/4)*7,"")</f>
        <v>44659</v>
      </c>
      <c r="R11" s="29">
        <f>IF(MONTH(DATE($M$4,$O$4,1)-WEEKDAY(DATE($M$4,$O$4,1),2)+COLUMN((G:G))-1+INT((ROW(5:5)-1)/4)*7)=$O$4,DATE($M$4,$O$4,1)-WEEKDAY(DATE($M$4,$O$4,1),2)+COLUMN((G:G))-1+INT((ROW(5:5)-1)/4)*7,"")</f>
        <v>44660</v>
      </c>
      <c r="T11" s="9"/>
    </row>
    <row r="12" ht="24" customHeight="1" spans="2:20">
      <c r="B12" s="9"/>
      <c r="C12" s="11"/>
      <c r="D12" s="16" t="s">
        <v>34</v>
      </c>
      <c r="E12" s="17" t="s">
        <v>16</v>
      </c>
      <c r="F12" s="18"/>
      <c r="G12" s="16" t="s">
        <v>35</v>
      </c>
      <c r="H12" s="11"/>
      <c r="I12" s="30">
        <v>44640</v>
      </c>
      <c r="J12" s="31" t="s">
        <v>36</v>
      </c>
      <c r="K12" s="11"/>
      <c r="L12" s="32" t="str">
        <f>IFERROR(VLOOKUP(L11,$I$7:$J$30,2,FALSE),"")</f>
        <v/>
      </c>
      <c r="M12" s="32" t="str">
        <f>IFERROR(VLOOKUP(M11,$I$7:$J$30,2,FALSE),"")</f>
        <v/>
      </c>
      <c r="N12" s="32" t="str">
        <f>IFERROR(VLOOKUP(N11,$I$7:$J$30,2,FALSE),"")</f>
        <v>清明</v>
      </c>
      <c r="O12" s="32" t="str">
        <f>IFERROR(VLOOKUP(O11,$I$7:$J$30,2,FALSE),"")</f>
        <v/>
      </c>
      <c r="P12" s="32" t="str">
        <f>IFERROR(VLOOKUP(P11,$I$7:$J$30,2,FALSE),"")</f>
        <v/>
      </c>
      <c r="Q12" s="32" t="str">
        <f>IFERROR(VLOOKUP(Q11,$I$7:$J$30,2,FALSE),"")</f>
        <v/>
      </c>
      <c r="R12" s="32" t="str">
        <f>IFERROR(VLOOKUP(R11,$I$7:$J$30,2,FALSE),"")</f>
        <v/>
      </c>
      <c r="T12" s="9"/>
    </row>
    <row r="13" ht="24" customHeight="1" spans="2:20">
      <c r="B13" s="9"/>
      <c r="C13" s="11"/>
      <c r="D13" s="16" t="s">
        <v>37</v>
      </c>
      <c r="E13" s="17" t="s">
        <v>38</v>
      </c>
      <c r="F13" s="18"/>
      <c r="G13" s="16" t="s">
        <v>39</v>
      </c>
      <c r="H13" s="11"/>
      <c r="I13" s="30">
        <v>44656</v>
      </c>
      <c r="J13" s="31" t="s">
        <v>40</v>
      </c>
      <c r="K13" s="11"/>
      <c r="L13" s="33" t="str">
        <f>IFERROR(VLOOKUP(L11,节日列表!$B:$C,2,FALSE),"")</f>
        <v/>
      </c>
      <c r="M13" s="33" t="str">
        <f>IFERROR(VLOOKUP(M11,节日列表!$B:$C,2,FALSE),"")</f>
        <v/>
      </c>
      <c r="N13" s="33" t="str">
        <f>IFERROR(VLOOKUP(N11,节日列表!$B:$C,2,FALSE),"")</f>
        <v>清明节</v>
      </c>
      <c r="O13" s="33" t="str">
        <f>IFERROR(VLOOKUP(O11,节日列表!$B:$C,2,FALSE),"")</f>
        <v/>
      </c>
      <c r="P13" s="33" t="str">
        <f>IFERROR(VLOOKUP(P11,节日列表!$B:$C,2,FALSE),"")</f>
        <v/>
      </c>
      <c r="Q13" s="33" t="str">
        <f>IFERROR(VLOOKUP(Q11,节日列表!$B:$C,2,FALSE),"")</f>
        <v/>
      </c>
      <c r="R13" s="33" t="str">
        <f>IFERROR(VLOOKUP(R11,节日列表!$B:$C,2,FALSE),"")</f>
        <v/>
      </c>
      <c r="T13" s="9"/>
    </row>
    <row r="14" ht="24" customHeight="1" spans="2:20">
      <c r="B14" s="9"/>
      <c r="C14" s="11"/>
      <c r="D14" s="10" t="s">
        <v>41</v>
      </c>
      <c r="E14" s="10"/>
      <c r="F14" s="10"/>
      <c r="G14" s="10"/>
      <c r="H14" s="11"/>
      <c r="I14" s="30">
        <v>44671</v>
      </c>
      <c r="J14" s="31" t="s">
        <v>42</v>
      </c>
      <c r="K14" s="11"/>
      <c r="L14" s="32"/>
      <c r="M14" s="32"/>
      <c r="N14" s="32"/>
      <c r="O14" s="32"/>
      <c r="P14" s="32"/>
      <c r="Q14" s="32"/>
      <c r="R14" s="32"/>
      <c r="S14" s="32" t="str">
        <f>IFERROR(INDEX($E$7:$F$13,MATCH(S13,#REF!,),1),"")</f>
        <v/>
      </c>
      <c r="T14" s="9"/>
    </row>
    <row r="15" ht="24" customHeight="1" spans="2:20">
      <c r="B15" s="9"/>
      <c r="C15" s="11"/>
      <c r="D15" s="19" t="s">
        <v>4</v>
      </c>
      <c r="E15" s="19" t="s">
        <v>6</v>
      </c>
      <c r="F15" s="19" t="s">
        <v>4</v>
      </c>
      <c r="G15" s="19" t="s">
        <v>6</v>
      </c>
      <c r="H15" s="11"/>
      <c r="I15" s="30">
        <v>44686</v>
      </c>
      <c r="J15" s="31" t="s">
        <v>43</v>
      </c>
      <c r="K15" s="11"/>
      <c r="L15" s="29">
        <f>IF(MONTH(DATE($M$4,$O$4,1)-WEEKDAY(DATE($M$4,$O$4,1),2)+COLUMN((A:A))-1+INT((ROW(9:9)-1)/4)*7)=$O$4,DATE($M$4,$O$4,1)-WEEKDAY(DATE($M$4,$O$4,1),2)+COLUMN((A:A))-1+INT((ROW(9:9)-1)/4)*7,"")</f>
        <v>44661</v>
      </c>
      <c r="M15" s="29">
        <f>IF(MONTH(DATE($M$4,$O$4,1)-WEEKDAY(DATE($M$4,$O$4,1),2)+COLUMN((B:B))-1+INT((ROW(9:9)-1)/4)*7)=$O$4,DATE($M$4,$O$4,1)-WEEKDAY(DATE($M$4,$O$4,1),2)+COLUMN((B:B))-1+INT((ROW(9:9)-1)/4)*7,"")</f>
        <v>44662</v>
      </c>
      <c r="N15" s="29">
        <f>IF(MONTH(DATE($M$4,$O$4,1)-WEEKDAY(DATE($M$4,$O$4,1),2)+COLUMN((C:C))-1+INT((ROW(9:9)-1)/4)*7)=$O$4,DATE($M$4,$O$4,1)-WEEKDAY(DATE($M$4,$O$4,1),2)+COLUMN((C:C))-1+INT((ROW(9:9)-1)/4)*7,"")</f>
        <v>44663</v>
      </c>
      <c r="O15" s="29">
        <f>IF(MONTH(DATE($M$4,$O$4,1)-WEEKDAY(DATE($M$4,$O$4,1),2)+COLUMN((D:D))-1+INT((ROW(9:9)-1)/4)*7)=$O$4,DATE($M$4,$O$4,1)-WEEKDAY(DATE($M$4,$O$4,1),2)+COLUMN((D:D))-1+INT((ROW(9:9)-1)/4)*7,"")</f>
        <v>44664</v>
      </c>
      <c r="P15" s="29">
        <f>IF(MONTH(DATE($M$4,$O$4,1)-WEEKDAY(DATE($M$4,$O$4,1),2)+COLUMN((E:E))-1+INT((ROW(9:9)-1)/4)*7)=$O$4,DATE($M$4,$O$4,1)-WEEKDAY(DATE($M$4,$O$4,1),2)+COLUMN((E:E))-1+INT((ROW(9:9)-1)/4)*7,"")</f>
        <v>44665</v>
      </c>
      <c r="Q15" s="29">
        <f>IF(MONTH(DATE($M$4,$O$4,1)-WEEKDAY(DATE($M$4,$O$4,1),2)+COLUMN((F:F))-1+INT((ROW(9:9)-1)/4)*7)=$O$4,DATE($M$4,$O$4,1)-WEEKDAY(DATE($M$4,$O$4,1),2)+COLUMN((F:F))-1+INT((ROW(9:9)-1)/4)*7,"")</f>
        <v>44666</v>
      </c>
      <c r="R15" s="29">
        <f>IF(MONTH(DATE($M$4,$O$4,1)-WEEKDAY(DATE($M$4,$O$4,1),2)+COLUMN((G:G))-1+INT((ROW(9:9)-1)/4)*7)=$O$4,DATE($M$4,$O$4,1)-WEEKDAY(DATE($M$4,$O$4,1),2)+COLUMN((G:G))-1+INT((ROW(9:9)-1)/4)*7,"")</f>
        <v>44667</v>
      </c>
      <c r="T15" s="9"/>
    </row>
    <row r="16" ht="24" customHeight="1" spans="2:20">
      <c r="B16" s="9"/>
      <c r="C16" s="11"/>
      <c r="D16" s="16">
        <v>44562</v>
      </c>
      <c r="E16" s="16" t="s">
        <v>17</v>
      </c>
      <c r="F16" s="16">
        <v>44707</v>
      </c>
      <c r="G16" s="16" t="s">
        <v>44</v>
      </c>
      <c r="H16" s="11"/>
      <c r="I16" s="30">
        <v>44702</v>
      </c>
      <c r="J16" s="31" t="s">
        <v>45</v>
      </c>
      <c r="K16" s="11"/>
      <c r="L16" s="32" t="str">
        <f>IFERROR(VLOOKUP(L15,$I$7:$J$30,2,FALSE),"")</f>
        <v/>
      </c>
      <c r="M16" s="32" t="str">
        <f>IFERROR(VLOOKUP(M15,$I$7:$J$30,2,FALSE),"")</f>
        <v/>
      </c>
      <c r="N16" s="32" t="str">
        <f>IFERROR(VLOOKUP(N15,$I$7:$J$30,2,FALSE),"")</f>
        <v/>
      </c>
      <c r="O16" s="32" t="str">
        <f>IFERROR(VLOOKUP(O15,$I$7:$J$30,2,FALSE),"")</f>
        <v/>
      </c>
      <c r="P16" s="32" t="str">
        <f>IFERROR(VLOOKUP(P15,$I$7:$J$30,2,FALSE),"")</f>
        <v/>
      </c>
      <c r="Q16" s="32" t="str">
        <f>IFERROR(VLOOKUP(Q15,$I$7:$J$30,2,FALSE),"")</f>
        <v/>
      </c>
      <c r="R16" s="32" t="str">
        <f>IFERROR(VLOOKUP(R15,$I$7:$J$30,2,FALSE),"")</f>
        <v/>
      </c>
      <c r="T16" s="9"/>
    </row>
    <row r="17" ht="24" customHeight="1" spans="2:20">
      <c r="B17" s="9"/>
      <c r="C17" s="11"/>
      <c r="D17" s="16">
        <v>44571</v>
      </c>
      <c r="E17" s="16" t="s">
        <v>46</v>
      </c>
      <c r="F17" s="16">
        <v>44712</v>
      </c>
      <c r="G17" s="16" t="s">
        <v>47</v>
      </c>
      <c r="H17" s="20"/>
      <c r="I17" s="30">
        <v>44718</v>
      </c>
      <c r="J17" s="31" t="s">
        <v>48</v>
      </c>
      <c r="K17" s="11"/>
      <c r="L17" s="33" t="str">
        <f>IFERROR(VLOOKUP(L15,节日列表!$B:$C,2,FALSE),"")</f>
        <v/>
      </c>
      <c r="M17" s="33" t="str">
        <f>IFERROR(VLOOKUP(M15,节日列表!$B:$C,2,FALSE),"")</f>
        <v/>
      </c>
      <c r="N17" s="33" t="str">
        <f>IFERROR(VLOOKUP(N15,节日列表!$B:$C,2,FALSE),"")</f>
        <v/>
      </c>
      <c r="O17" s="33" t="str">
        <f>IFERROR(VLOOKUP(O15,节日列表!$B:$C,2,FALSE),"")</f>
        <v/>
      </c>
      <c r="P17" s="33" t="str">
        <f>IFERROR(VLOOKUP(P15,节日列表!$B:$C,2,FALSE),"")</f>
        <v/>
      </c>
      <c r="Q17" s="33" t="str">
        <f>IFERROR(VLOOKUP(Q15,节日列表!$B:$C,2,FALSE),"")</f>
        <v/>
      </c>
      <c r="R17" s="33" t="str">
        <f>IFERROR(VLOOKUP(R15,节日列表!$B:$C,2,FALSE),"")</f>
        <v/>
      </c>
      <c r="T17" s="9"/>
    </row>
    <row r="18" ht="24" customHeight="1" spans="2:20">
      <c r="B18" s="9"/>
      <c r="C18" s="11"/>
      <c r="D18" s="16">
        <v>44592</v>
      </c>
      <c r="E18" s="16" t="s">
        <v>49</v>
      </c>
      <c r="F18" s="16">
        <v>44713</v>
      </c>
      <c r="G18" s="16" t="s">
        <v>50</v>
      </c>
      <c r="H18" s="20"/>
      <c r="I18" s="30">
        <v>44733</v>
      </c>
      <c r="J18" s="31" t="s">
        <v>51</v>
      </c>
      <c r="K18" s="11"/>
      <c r="L18" s="32"/>
      <c r="M18" s="32"/>
      <c r="N18" s="32"/>
      <c r="O18" s="32"/>
      <c r="P18" s="32"/>
      <c r="Q18" s="32"/>
      <c r="R18" s="32"/>
      <c r="T18" s="9"/>
    </row>
    <row r="19" ht="24" customHeight="1" spans="2:20">
      <c r="B19" s="9"/>
      <c r="C19" s="11"/>
      <c r="D19" s="16">
        <v>44593</v>
      </c>
      <c r="E19" s="16" t="s">
        <v>52</v>
      </c>
      <c r="F19" s="16">
        <v>44715</v>
      </c>
      <c r="G19" s="16" t="s">
        <v>32</v>
      </c>
      <c r="H19" s="20"/>
      <c r="I19" s="16">
        <v>44749</v>
      </c>
      <c r="J19" s="28" t="s">
        <v>53</v>
      </c>
      <c r="K19" s="21"/>
      <c r="L19" s="29">
        <f>IF(MONTH(DATE($M$4,$O$4,1)-WEEKDAY(DATE($M$4,$O$4,1),2)+COLUMN((A:A))-1+INT((ROW(13:13)-1)/4)*7)=$O$4,DATE($M$4,$O$4,1)-WEEKDAY(DATE($M$4,$O$4,1),2)+COLUMN((A:A))-1+INT((ROW(13:13)-1)/4)*7,"")</f>
        <v>44668</v>
      </c>
      <c r="M19" s="29">
        <f>IF(MONTH(DATE($M$4,$O$4,1)-WEEKDAY(DATE($M$4,$O$4,1),2)+COLUMN((B:B))-1+INT((ROW(13:13)-1)/4)*7)=$O$4,DATE($M$4,$O$4,1)-WEEKDAY(DATE($M$4,$O$4,1),2)+COLUMN((B:B))-1+INT((ROW(13:13)-1)/4)*7,"")</f>
        <v>44669</v>
      </c>
      <c r="N19" s="29">
        <f>IF(MONTH(DATE($M$4,$O$4,1)-WEEKDAY(DATE($M$4,$O$4,1),2)+COLUMN((C:C))-1+INT((ROW(13:13)-1)/4)*7)=$O$4,DATE($M$4,$O$4,1)-WEEKDAY(DATE($M$4,$O$4,1),2)+COLUMN((C:C))-1+INT((ROW(13:13)-1)/4)*7,"")</f>
        <v>44670</v>
      </c>
      <c r="O19" s="29">
        <f>IF(MONTH(DATE($M$4,$O$4,1)-WEEKDAY(DATE($M$4,$O$4,1),2)+COLUMN((D:D))-1+INT((ROW(13:13)-1)/4)*7)=$O$4,DATE($M$4,$O$4,1)-WEEKDAY(DATE($M$4,$O$4,1),2)+COLUMN((D:D))-1+INT((ROW(13:13)-1)/4)*7,"")</f>
        <v>44671</v>
      </c>
      <c r="P19" s="29">
        <f>IF(MONTH(DATE($M$4,$O$4,1)-WEEKDAY(DATE($M$4,$O$4,1),2)+COLUMN((E:E))-1+INT((ROW(13:13)-1)/4)*7)=$O$4,DATE($M$4,$O$4,1)-WEEKDAY(DATE($M$4,$O$4,1),2)+COLUMN((E:E))-1+INT((ROW(13:13)-1)/4)*7,"")</f>
        <v>44672</v>
      </c>
      <c r="Q19" s="29">
        <f>IF(MONTH(DATE($M$4,$O$4,1)-WEEKDAY(DATE($M$4,$O$4,1),2)+COLUMN((F:F))-1+INT((ROW(13:13)-1)/4)*7)=$O$4,DATE($M$4,$O$4,1)-WEEKDAY(DATE($M$4,$O$4,1),2)+COLUMN((F:F))-1+INT((ROW(13:13)-1)/4)*7,"")</f>
        <v>44673</v>
      </c>
      <c r="R19" s="29">
        <f>IF(MONTH(DATE($M$4,$O$4,1)-WEEKDAY(DATE($M$4,$O$4,1),2)+COLUMN((G:G))-1+INT((ROW(13:13)-1)/4)*7)=$O$4,DATE($M$4,$O$4,1)-WEEKDAY(DATE($M$4,$O$4,1),2)+COLUMN((G:G))-1+INT((ROW(13:13)-1)/4)*7,"")</f>
        <v>44674</v>
      </c>
      <c r="T19" s="9"/>
    </row>
    <row r="20" ht="24" customHeight="1" spans="2:20">
      <c r="B20" s="9"/>
      <c r="C20" s="11"/>
      <c r="D20" s="16">
        <v>44606</v>
      </c>
      <c r="E20" s="16" t="s">
        <v>54</v>
      </c>
      <c r="F20" s="16">
        <v>44738</v>
      </c>
      <c r="G20" s="16" t="s">
        <v>55</v>
      </c>
      <c r="H20" s="20"/>
      <c r="I20" s="30">
        <v>44765</v>
      </c>
      <c r="J20" s="31" t="s">
        <v>56</v>
      </c>
      <c r="K20" s="21"/>
      <c r="L20" s="32" t="str">
        <f>IFERROR(VLOOKUP(L19,$I$7:$J$30,2,FALSE),"")</f>
        <v/>
      </c>
      <c r="M20" s="32" t="str">
        <f>IFERROR(VLOOKUP(M19,$I$7:$J$30,2,FALSE),"")</f>
        <v/>
      </c>
      <c r="N20" s="32" t="str">
        <f>IFERROR(VLOOKUP(N19,$I$7:$J$30,2,FALSE),"")</f>
        <v/>
      </c>
      <c r="O20" s="32" t="str">
        <f>IFERROR(VLOOKUP(O19,$I$7:$J$30,2,FALSE),"")</f>
        <v>谷雨</v>
      </c>
      <c r="P20" s="32" t="str">
        <f>IFERROR(VLOOKUP(P19,$I$7:$J$30,2,FALSE),"")</f>
        <v/>
      </c>
      <c r="Q20" s="32" t="str">
        <f>IFERROR(VLOOKUP(Q19,$I$7:$J$30,2,FALSE),"")</f>
        <v/>
      </c>
      <c r="R20" s="32" t="str">
        <f>IFERROR(VLOOKUP(R19,$I$7:$J$30,2,FALSE),"")</f>
        <v/>
      </c>
      <c r="T20" s="9"/>
    </row>
    <row r="21" ht="24" customHeight="1" spans="2:20">
      <c r="B21" s="9"/>
      <c r="C21" s="11"/>
      <c r="D21" s="16">
        <v>44607</v>
      </c>
      <c r="E21" s="16" t="s">
        <v>57</v>
      </c>
      <c r="F21" s="16">
        <v>44743</v>
      </c>
      <c r="G21" s="16" t="s">
        <v>58</v>
      </c>
      <c r="H21" s="20"/>
      <c r="I21" s="30">
        <v>44780</v>
      </c>
      <c r="J21" s="31" t="s">
        <v>59</v>
      </c>
      <c r="K21" s="21"/>
      <c r="L21" s="33" t="str">
        <f>IFERROR(VLOOKUP(L19,节日列表!$B:$C,2,FALSE),"")</f>
        <v/>
      </c>
      <c r="M21" s="33" t="str">
        <f>IFERROR(VLOOKUP(M19,节日列表!$B:$C,2,FALSE),"")</f>
        <v/>
      </c>
      <c r="N21" s="33" t="str">
        <f>IFERROR(VLOOKUP(N19,节日列表!$B:$C,2,FALSE),"")</f>
        <v/>
      </c>
      <c r="O21" s="33" t="str">
        <f>IFERROR(VLOOKUP(O19,节日列表!$B:$C,2,FALSE),"")</f>
        <v/>
      </c>
      <c r="P21" s="33" t="str">
        <f>IFERROR(VLOOKUP(P19,节日列表!$B:$C,2,FALSE),"")</f>
        <v/>
      </c>
      <c r="Q21" s="33" t="str">
        <f>IFERROR(VLOOKUP(Q19,节日列表!$B:$C,2,FALSE),"")</f>
        <v>世界地球日</v>
      </c>
      <c r="R21" s="33" t="str">
        <f>IFERROR(VLOOKUP(R19,节日列表!$B:$C,2,FALSE),"")</f>
        <v/>
      </c>
      <c r="T21" s="9"/>
    </row>
    <row r="22" ht="24" customHeight="1" spans="2:20">
      <c r="B22" s="9"/>
      <c r="C22" s="11"/>
      <c r="D22" s="16">
        <v>44625</v>
      </c>
      <c r="E22" s="16" t="s">
        <v>60</v>
      </c>
      <c r="F22" s="16">
        <v>44753</v>
      </c>
      <c r="G22" s="16" t="s">
        <v>61</v>
      </c>
      <c r="H22" s="20"/>
      <c r="I22" s="30">
        <v>44796</v>
      </c>
      <c r="J22" s="31" t="s">
        <v>62</v>
      </c>
      <c r="K22" s="21"/>
      <c r="L22" s="32"/>
      <c r="M22" s="32"/>
      <c r="N22" s="32"/>
      <c r="O22" s="32"/>
      <c r="P22" s="32"/>
      <c r="Q22" s="32"/>
      <c r="R22" s="32"/>
      <c r="T22" s="9"/>
    </row>
    <row r="23" ht="24" customHeight="1" spans="2:20">
      <c r="B23" s="9"/>
      <c r="C23" s="11"/>
      <c r="D23" s="16">
        <v>44628</v>
      </c>
      <c r="E23" s="16" t="s">
        <v>63</v>
      </c>
      <c r="F23" s="16">
        <v>44774</v>
      </c>
      <c r="G23" s="16" t="s">
        <v>64</v>
      </c>
      <c r="H23" s="20"/>
      <c r="I23" s="30">
        <v>44811</v>
      </c>
      <c r="J23" s="31" t="s">
        <v>65</v>
      </c>
      <c r="K23" s="21"/>
      <c r="L23" s="29">
        <f>IF(MONTH(DATE($M$4,$O$4,1)-WEEKDAY(DATE($M$4,$O$4,1),2)+COLUMN((A:A))-1+INT((ROW(17:17)-1)/4)*7)=$O$4,DATE($M$4,$O$4,1)-WEEKDAY(DATE($M$4,$O$4,1),2)+COLUMN((A:A))-1+INT((ROW(17:17)-1)/4)*7,"")</f>
        <v>44675</v>
      </c>
      <c r="M23" s="29">
        <f>IF(MONTH(DATE($M$4,$O$4,1)-WEEKDAY(DATE($M$4,$O$4,1),2)+COLUMN((B:B))-1+INT((ROW(17:17)-1)/4)*7)=$O$4,DATE($M$4,$O$4,1)-WEEKDAY(DATE($M$4,$O$4,1),2)+COLUMN((B:B))-1+INT((ROW(17:17)-1)/4)*7,"")</f>
        <v>44676</v>
      </c>
      <c r="N23" s="29">
        <f>IF(MONTH(DATE($M$4,$O$4,1)-WEEKDAY(DATE($M$4,$O$4,1),2)+COLUMN((C:C))-1+INT((ROW(17:17)-1)/4)*7)=$O$4,DATE($M$4,$O$4,1)-WEEKDAY(DATE($M$4,$O$4,1),2)+COLUMN((C:C))-1+INT((ROW(17:17)-1)/4)*7,"")</f>
        <v>44677</v>
      </c>
      <c r="O23" s="29">
        <f>IF(MONTH(DATE($M$4,$O$4,1)-WEEKDAY(DATE($M$4,$O$4,1),2)+COLUMN((D:D))-1+INT((ROW(17:17)-1)/4)*7)=$O$4,DATE($M$4,$O$4,1)-WEEKDAY(DATE($M$4,$O$4,1),2)+COLUMN((D:D))-1+INT((ROW(17:17)-1)/4)*7,"")</f>
        <v>44678</v>
      </c>
      <c r="P23" s="29">
        <f>IF(MONTH(DATE($M$4,$O$4,1)-WEEKDAY(DATE($M$4,$O$4,1),2)+COLUMN((E:E))-1+INT((ROW(17:17)-1)/4)*7)=$O$4,DATE($M$4,$O$4,1)-WEEKDAY(DATE($M$4,$O$4,1),2)+COLUMN((E:E))-1+INT((ROW(17:17)-1)/4)*7,"")</f>
        <v>44679</v>
      </c>
      <c r="Q23" s="29">
        <f>IF(MONTH(DATE($M$4,$O$4,1)-WEEKDAY(DATE($M$4,$O$4,1),2)+COLUMN((F:F))-1+INT((ROW(17:17)-1)/4)*7)=$O$4,DATE($M$4,$O$4,1)-WEEKDAY(DATE($M$4,$O$4,1),2)+COLUMN((F:F))-1+INT((ROW(17:17)-1)/4)*7,"")</f>
        <v>44680</v>
      </c>
      <c r="R23" s="29">
        <f>IF(MONTH(DATE($M$4,$O$4,1)-WEEKDAY(DATE($M$4,$O$4,1),2)+COLUMN((G:G))-1+INT((ROW(17:17)-1)/4)*7)=$O$4,DATE($M$4,$O$4,1)-WEEKDAY(DATE($M$4,$O$4,1),2)+COLUMN((G:G))-1+INT((ROW(17:17)-1)/4)*7,"")</f>
        <v>44681</v>
      </c>
      <c r="T23" s="9"/>
    </row>
    <row r="24" ht="24" customHeight="1" spans="2:20">
      <c r="B24" s="9"/>
      <c r="C24" s="11"/>
      <c r="D24" s="16">
        <v>44632</v>
      </c>
      <c r="E24" s="16" t="s">
        <v>66</v>
      </c>
      <c r="F24" s="16">
        <v>44777</v>
      </c>
      <c r="G24" s="16" t="s">
        <v>67</v>
      </c>
      <c r="H24" s="20"/>
      <c r="I24" s="30">
        <v>44827</v>
      </c>
      <c r="J24" s="31" t="s">
        <v>68</v>
      </c>
      <c r="K24" s="21"/>
      <c r="L24" s="32" t="str">
        <f>IFERROR(VLOOKUP(L23,$I$7:$J$30,2,FALSE),"")</f>
        <v/>
      </c>
      <c r="M24" s="32" t="str">
        <f>IFERROR(VLOOKUP(M23,$I$7:$J$30,2,FALSE),"")</f>
        <v/>
      </c>
      <c r="N24" s="32" t="str">
        <f>IFERROR(VLOOKUP(N23,$I$7:$J$30,2,FALSE),"")</f>
        <v/>
      </c>
      <c r="O24" s="32" t="str">
        <f>IFERROR(VLOOKUP(O23,$I$7:$J$30,2,FALSE),"")</f>
        <v/>
      </c>
      <c r="P24" s="32" t="str">
        <f>IFERROR(VLOOKUP(P23,$I$7:$J$30,2,FALSE),"")</f>
        <v/>
      </c>
      <c r="Q24" s="32" t="str">
        <f>IFERROR(VLOOKUP(Q23,$I$7:$J$30,2,FALSE),"")</f>
        <v/>
      </c>
      <c r="R24" s="32" t="str">
        <f>IFERROR(VLOOKUP(R23,$I$7:$J$30,2,FALSE),"")</f>
        <v/>
      </c>
      <c r="T24" s="9"/>
    </row>
    <row r="25" s="5" customFormat="1" ht="24" customHeight="1" spans="2:20">
      <c r="B25" s="9"/>
      <c r="C25" s="11"/>
      <c r="D25" s="16">
        <v>44642</v>
      </c>
      <c r="E25" s="16" t="s">
        <v>69</v>
      </c>
      <c r="F25" s="16">
        <v>44785</v>
      </c>
      <c r="G25" s="16" t="s">
        <v>70</v>
      </c>
      <c r="H25" s="20"/>
      <c r="I25" s="30">
        <v>44842</v>
      </c>
      <c r="J25" s="31" t="s">
        <v>71</v>
      </c>
      <c r="K25" s="21"/>
      <c r="L25" s="33" t="str">
        <f>IFERROR(VLOOKUP(L23,节日列表!$B:$C,2,FALSE),"")</f>
        <v/>
      </c>
      <c r="M25" s="33" t="str">
        <f>IFERROR(VLOOKUP(M23,节日列表!$B:$C,2,FALSE),"")</f>
        <v/>
      </c>
      <c r="N25" s="33" t="str">
        <f>IFERROR(VLOOKUP(N23,节日列表!$B:$C,2,FALSE),"")</f>
        <v/>
      </c>
      <c r="O25" s="33" t="str">
        <f>IFERROR(VLOOKUP(O23,节日列表!$B:$C,2,FALSE),"")</f>
        <v/>
      </c>
      <c r="P25" s="33" t="str">
        <f>IFERROR(VLOOKUP(P23,节日列表!$B:$C,2,FALSE),"")</f>
        <v/>
      </c>
      <c r="Q25" s="33" t="str">
        <f>IFERROR(VLOOKUP(Q23,节日列表!$B:$C,2,FALSE),"")</f>
        <v/>
      </c>
      <c r="R25" s="33" t="str">
        <f>IFERROR(VLOOKUP(R23,节日列表!$B:$C,2,FALSE),"")</f>
        <v/>
      </c>
      <c r="S25" s="1"/>
      <c r="T25" s="9"/>
    </row>
    <row r="26" ht="24" customHeight="1" spans="2:20">
      <c r="B26" s="9"/>
      <c r="C26" s="11"/>
      <c r="D26" s="16">
        <v>44652</v>
      </c>
      <c r="E26" s="16" t="s">
        <v>72</v>
      </c>
      <c r="F26" s="16">
        <v>44814</v>
      </c>
      <c r="G26" s="16" t="s">
        <v>35</v>
      </c>
      <c r="H26" s="20"/>
      <c r="I26" s="30">
        <v>44857</v>
      </c>
      <c r="J26" s="31" t="s">
        <v>73</v>
      </c>
      <c r="K26" s="21"/>
      <c r="L26" s="32"/>
      <c r="M26" s="32"/>
      <c r="N26" s="32"/>
      <c r="O26" s="32"/>
      <c r="P26" s="32"/>
      <c r="Q26" s="32"/>
      <c r="R26" s="32"/>
      <c r="T26" s="9"/>
    </row>
    <row r="27" ht="24" customHeight="1" spans="2:20">
      <c r="B27" s="9"/>
      <c r="C27" s="11"/>
      <c r="D27" s="16">
        <v>44656</v>
      </c>
      <c r="E27" s="16" t="s">
        <v>25</v>
      </c>
      <c r="F27" s="16">
        <v>44814</v>
      </c>
      <c r="G27" s="16" t="s">
        <v>74</v>
      </c>
      <c r="H27" s="20"/>
      <c r="I27" s="30">
        <v>44872</v>
      </c>
      <c r="J27" s="31" t="s">
        <v>75</v>
      </c>
      <c r="K27" s="21"/>
      <c r="L27" s="29" t="str">
        <f>IF(MONTH(DATE($M$4,$O$4,1)-WEEKDAY(DATE($M$4,$O$4,1),2)+COLUMN((A:A))-1+INT((ROW(21:21)-1)/4)*7)=$O$4,DATE($M$4,$O$4,1)-WEEKDAY(DATE($M$4,$O$4,1),2)+COLUMN((A:A))-1+INT((ROW(21:21)-1)/4)*7,"")</f>
        <v/>
      </c>
      <c r="M27" s="29" t="str">
        <f>IF(MONTH(DATE($M$4,$O$4,1)-WEEKDAY(DATE($M$4,$O$4,1),2)+COLUMN((B:B))-1+INT((ROW(21:21)-1)/4)*7)=$O$4,DATE($M$4,$O$4,1)-WEEKDAY(DATE($M$4,$O$4,1),2)+COLUMN((B:B))-1+INT((ROW(21:21)-1)/4)*7,"")</f>
        <v/>
      </c>
      <c r="N27" s="29" t="str">
        <f>IF(MONTH(DATE($M$4,$O$4,1)-WEEKDAY(DATE($M$4,$O$4,1),2)+COLUMN((C:C))-1+INT((ROW(21:21)-1)/4)*7)=$O$4,DATE($M$4,$O$4,1)-WEEKDAY(DATE($M$4,$O$4,1),2)+COLUMN((C:C))-1+INT((ROW(21:21)-1)/4)*7,"")</f>
        <v/>
      </c>
      <c r="O27" s="29" t="str">
        <f>IF(MONTH(DATE($M$4,$O$4,1)-WEEKDAY(DATE($M$4,$O$4,1),2)+COLUMN((D:D))-1+INT((ROW(21:21)-1)/4)*7)=$O$4,DATE($M$4,$O$4,1)-WEEKDAY(DATE($M$4,$O$4,1),2)+COLUMN((D:D))-1+INT((ROW(21:21)-1)/4)*7,"")</f>
        <v/>
      </c>
      <c r="P27" s="29" t="str">
        <f>IF(MONTH(DATE($M$4,$O$4,1)-WEEKDAY(DATE($M$4,$O$4,1),2)+COLUMN((E:E))-1+INT((ROW(21:21)-1)/4)*7)=$O$4,DATE($M$4,$O$4,1)-WEEKDAY(DATE($M$4,$O$4,1),2)+COLUMN((E:E))-1+INT((ROW(21:21)-1)/4)*7,"")</f>
        <v/>
      </c>
      <c r="Q27" s="29" t="str">
        <f>IF(MONTH(DATE($M$4,$O$4,1)-WEEKDAY(DATE($M$4,$O$4,1),2)+COLUMN((F:F))-1+INT((ROW(21:21)-1)/4)*7)=$O$4,DATE($M$4,$O$4,1)-WEEKDAY(DATE($M$4,$O$4,1),2)+COLUMN((F:F))-1+INT((ROW(21:21)-1)/4)*7,"")</f>
        <v/>
      </c>
      <c r="R27" s="29" t="str">
        <f>IF(MONTH(DATE($M$4,$O$4,1)-WEEKDAY(DATE($M$4,$O$4,1),2)+COLUMN((G:G))-1+INT((ROW(21:21)-1)/4)*7)=$O$4,DATE($M$4,$O$4,1)-WEEKDAY(DATE($M$4,$O$4,1),2)+COLUMN((G:G))-1+INT((ROW(21:21)-1)/4)*7,"")</f>
        <v/>
      </c>
      <c r="T27" s="9"/>
    </row>
    <row r="28" ht="24" customHeight="1" spans="2:20">
      <c r="B28" s="9"/>
      <c r="C28" s="11"/>
      <c r="D28" s="16">
        <v>44673</v>
      </c>
      <c r="E28" s="16" t="s">
        <v>76</v>
      </c>
      <c r="F28" s="16">
        <v>44831</v>
      </c>
      <c r="G28" s="16" t="s">
        <v>77</v>
      </c>
      <c r="H28" s="21"/>
      <c r="I28" s="30">
        <v>44887</v>
      </c>
      <c r="J28" s="31" t="s">
        <v>78</v>
      </c>
      <c r="K28" s="21"/>
      <c r="L28" s="32" t="str">
        <f>IFERROR(VLOOKUP(L27,$I$7:$J$30,2,FALSE),"")</f>
        <v/>
      </c>
      <c r="M28" s="32" t="str">
        <f>IFERROR(VLOOKUP(M27,$I$7:$J$30,2,FALSE),"")</f>
        <v/>
      </c>
      <c r="N28" s="32" t="str">
        <f>IFERROR(VLOOKUP(N27,$I$7:$J$30,2,FALSE),"")</f>
        <v/>
      </c>
      <c r="O28" s="32" t="str">
        <f>IFERROR(VLOOKUP(O27,$I$7:$J$30,2,FALSE),"")</f>
        <v/>
      </c>
      <c r="P28" s="32" t="str">
        <f>IFERROR(VLOOKUP(P27,$I$7:$J$30,2,FALSE),"")</f>
        <v/>
      </c>
      <c r="Q28" s="32" t="str">
        <f>IFERROR(VLOOKUP(Q27,$I$7:$J$30,2,FALSE),"")</f>
        <v/>
      </c>
      <c r="R28" s="32" t="str">
        <f>IFERROR(VLOOKUP(R27,$I$7:$J$30,2,FALSE),"")</f>
        <v/>
      </c>
      <c r="T28" s="9"/>
    </row>
    <row r="29" ht="24" customHeight="1" spans="2:20">
      <c r="B29" s="9"/>
      <c r="C29" s="11"/>
      <c r="D29" s="16">
        <v>44682</v>
      </c>
      <c r="E29" s="16" t="s">
        <v>29</v>
      </c>
      <c r="F29" s="16">
        <v>44835</v>
      </c>
      <c r="G29" s="16" t="s">
        <v>39</v>
      </c>
      <c r="H29" s="21"/>
      <c r="I29" s="30">
        <v>44902</v>
      </c>
      <c r="J29" s="31" t="s">
        <v>79</v>
      </c>
      <c r="K29" s="21"/>
      <c r="L29" s="33" t="str">
        <f>IFERROR(VLOOKUP(L27,节日列表!$B:$C,2,FALSE),"")</f>
        <v/>
      </c>
      <c r="M29" s="33" t="str">
        <f>IFERROR(VLOOKUP(M27,节日列表!$B:$C,2,FALSE),"")</f>
        <v/>
      </c>
      <c r="N29" s="33" t="str">
        <f>IFERROR(VLOOKUP(N27,节日列表!$B:$C,2,FALSE),"")</f>
        <v/>
      </c>
      <c r="O29" s="33" t="str">
        <f>IFERROR(VLOOKUP(O27,节日列表!$B:$C,2,FALSE),"")</f>
        <v/>
      </c>
      <c r="P29" s="33" t="str">
        <f>IFERROR(VLOOKUP(P27,节日列表!$B:$C,2,FALSE),"")</f>
        <v/>
      </c>
      <c r="Q29" s="33" t="str">
        <f>IFERROR(VLOOKUP(Q27,节日列表!$B:$C,2,FALSE),"")</f>
        <v/>
      </c>
      <c r="R29" s="33" t="str">
        <f>IFERROR(VLOOKUP(R27,节日列表!$B:$C,2,FALSE),"")</f>
        <v/>
      </c>
      <c r="T29" s="9"/>
    </row>
    <row r="30" ht="24" customHeight="1" spans="2:20">
      <c r="B30" s="9"/>
      <c r="C30" s="11"/>
      <c r="D30" s="16">
        <v>44685</v>
      </c>
      <c r="E30" s="16" t="s">
        <v>80</v>
      </c>
      <c r="F30" s="16">
        <v>44838</v>
      </c>
      <c r="G30" s="16" t="s">
        <v>81</v>
      </c>
      <c r="H30" s="21"/>
      <c r="I30" s="30">
        <v>44917</v>
      </c>
      <c r="J30" s="31" t="s">
        <v>82</v>
      </c>
      <c r="K30" s="21"/>
      <c r="L30" s="32"/>
      <c r="M30" s="32"/>
      <c r="N30" s="32"/>
      <c r="O30" s="32"/>
      <c r="P30" s="32"/>
      <c r="Q30" s="32"/>
      <c r="R30" s="32"/>
      <c r="T30" s="9"/>
    </row>
    <row r="31" ht="24" customHeight="1" spans="2:20">
      <c r="B31" s="9"/>
      <c r="C31" s="11"/>
      <c r="D31" s="16">
        <v>44693</v>
      </c>
      <c r="E31" s="16" t="s">
        <v>83</v>
      </c>
      <c r="F31" s="16">
        <v>44920</v>
      </c>
      <c r="G31" s="16" t="s">
        <v>84</v>
      </c>
      <c r="H31" s="21"/>
      <c r="I31" s="21"/>
      <c r="J31" s="21"/>
      <c r="K31" s="21"/>
      <c r="T31" s="9"/>
    </row>
    <row r="32" ht="12" customHeight="1" spans="2:20">
      <c r="B32" s="9"/>
      <c r="C32" s="11"/>
      <c r="D32" s="22"/>
      <c r="E32" s="22"/>
      <c r="F32" s="21"/>
      <c r="G32" s="21"/>
      <c r="H32" s="21"/>
      <c r="I32" s="21"/>
      <c r="J32" s="21"/>
      <c r="K32" s="21"/>
      <c r="T32" s="9"/>
    </row>
    <row r="33" ht="9" customHeight="1" spans="2:20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ht="27" customHeight="1"/>
  </sheetData>
  <mergeCells count="11">
    <mergeCell ref="B1:T1"/>
    <mergeCell ref="D4:J4"/>
    <mergeCell ref="E6:F6"/>
    <mergeCell ref="E7:F7"/>
    <mergeCell ref="E8:F8"/>
    <mergeCell ref="E9:F9"/>
    <mergeCell ref="E10:F10"/>
    <mergeCell ref="E11:F11"/>
    <mergeCell ref="E12:F12"/>
    <mergeCell ref="E13:F13"/>
    <mergeCell ref="D14:G14"/>
  </mergeCells>
  <conditionalFormatting sqref="L7:R7 L11:R11 L15:R15 L19:R19 L23:R23 L27:R27">
    <cfRule type="expression" dxfId="0" priority="1">
      <formula>MONTH(L7)&lt;&gt;$O$4</formula>
    </cfRule>
  </conditionalFormatting>
  <dataValidations count="1">
    <dataValidation type="list" allowBlank="1" showInputMessage="1" showErrorMessage="1" sqref="O4">
      <formula1>"1,2,3,4,5,6,7,8,9,10,11,12"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4"/>
  <sheetViews>
    <sheetView workbookViewId="0">
      <selection activeCell="K24" sqref="$A1:$XFD1048576"/>
    </sheetView>
  </sheetViews>
  <sheetFormatPr defaultColWidth="9" defaultRowHeight="18.75" outlineLevelCol="2"/>
  <cols>
    <col min="1" max="1" width="9" style="1"/>
    <col min="2" max="2" width="10.75" style="1"/>
    <col min="3" max="3" width="10.125" style="1" customWidth="1"/>
    <col min="4" max="16384" width="9" style="1"/>
  </cols>
  <sheetData>
    <row r="2" ht="24" spans="2:3">
      <c r="B2" s="2" t="s">
        <v>4</v>
      </c>
      <c r="C2" s="2" t="s">
        <v>6</v>
      </c>
    </row>
    <row r="3" spans="2:3">
      <c r="B3" s="3">
        <v>44562</v>
      </c>
      <c r="C3" s="3" t="s">
        <v>17</v>
      </c>
    </row>
    <row r="4" spans="2:3">
      <c r="B4" s="3">
        <v>44571</v>
      </c>
      <c r="C4" s="3" t="s">
        <v>46</v>
      </c>
    </row>
    <row r="5" spans="2:3">
      <c r="B5" s="3">
        <v>44592</v>
      </c>
      <c r="C5" s="3" t="s">
        <v>49</v>
      </c>
    </row>
    <row r="6" spans="2:3">
      <c r="B6" s="3">
        <v>44593</v>
      </c>
      <c r="C6" s="3" t="s">
        <v>52</v>
      </c>
    </row>
    <row r="7" spans="2:3">
      <c r="B7" s="3">
        <v>44606</v>
      </c>
      <c r="C7" s="3" t="s">
        <v>54</v>
      </c>
    </row>
    <row r="8" spans="2:3">
      <c r="B8" s="3">
        <v>44607</v>
      </c>
      <c r="C8" s="3" t="s">
        <v>57</v>
      </c>
    </row>
    <row r="9" spans="2:3">
      <c r="B9" s="3">
        <v>44625</v>
      </c>
      <c r="C9" s="3" t="s">
        <v>60</v>
      </c>
    </row>
    <row r="10" spans="2:3">
      <c r="B10" s="3">
        <v>44628</v>
      </c>
      <c r="C10" s="3" t="s">
        <v>63</v>
      </c>
    </row>
    <row r="11" spans="2:3">
      <c r="B11" s="3">
        <v>44632</v>
      </c>
      <c r="C11" s="3" t="s">
        <v>66</v>
      </c>
    </row>
    <row r="12" spans="2:3">
      <c r="B12" s="3">
        <v>44642</v>
      </c>
      <c r="C12" s="3" t="s">
        <v>69</v>
      </c>
    </row>
    <row r="13" spans="2:3">
      <c r="B13" s="3">
        <v>44652</v>
      </c>
      <c r="C13" s="3" t="s">
        <v>72</v>
      </c>
    </row>
    <row r="14" spans="2:3">
      <c r="B14" s="3">
        <v>44656</v>
      </c>
      <c r="C14" s="3" t="s">
        <v>25</v>
      </c>
    </row>
    <row r="15" spans="2:3">
      <c r="B15" s="3">
        <v>44673</v>
      </c>
      <c r="C15" s="3" t="s">
        <v>76</v>
      </c>
    </row>
    <row r="16" spans="2:3">
      <c r="B16" s="3">
        <v>44682</v>
      </c>
      <c r="C16" s="3" t="s">
        <v>29</v>
      </c>
    </row>
    <row r="17" spans="2:3">
      <c r="B17" s="3">
        <v>44685</v>
      </c>
      <c r="C17" s="3" t="s">
        <v>80</v>
      </c>
    </row>
    <row r="18" spans="2:3">
      <c r="B18" s="3">
        <v>44693</v>
      </c>
      <c r="C18" s="3" t="s">
        <v>83</v>
      </c>
    </row>
    <row r="19" spans="2:3">
      <c r="B19" s="3">
        <v>44707</v>
      </c>
      <c r="C19" s="3" t="s">
        <v>44</v>
      </c>
    </row>
    <row r="20" spans="2:3">
      <c r="B20" s="3">
        <v>44712</v>
      </c>
      <c r="C20" s="3" t="s">
        <v>47</v>
      </c>
    </row>
    <row r="21" spans="2:3">
      <c r="B21" s="3">
        <v>44713</v>
      </c>
      <c r="C21" s="3" t="s">
        <v>50</v>
      </c>
    </row>
    <row r="22" spans="2:3">
      <c r="B22" s="3">
        <v>44715</v>
      </c>
      <c r="C22" s="3" t="s">
        <v>32</v>
      </c>
    </row>
    <row r="23" spans="2:3">
      <c r="B23" s="3">
        <v>44738</v>
      </c>
      <c r="C23" s="3" t="s">
        <v>55</v>
      </c>
    </row>
    <row r="24" spans="2:3">
      <c r="B24" s="3">
        <v>44743</v>
      </c>
      <c r="C24" s="3" t="s">
        <v>58</v>
      </c>
    </row>
    <row r="25" spans="2:3">
      <c r="B25" s="3">
        <v>44753</v>
      </c>
      <c r="C25" s="3" t="s">
        <v>61</v>
      </c>
    </row>
    <row r="26" spans="2:3">
      <c r="B26" s="3">
        <v>44774</v>
      </c>
      <c r="C26" s="3" t="s">
        <v>64</v>
      </c>
    </row>
    <row r="27" spans="2:3">
      <c r="B27" s="3">
        <v>44777</v>
      </c>
      <c r="C27" s="3" t="s">
        <v>67</v>
      </c>
    </row>
    <row r="28" spans="2:3">
      <c r="B28" s="3">
        <v>44785</v>
      </c>
      <c r="C28" s="3" t="s">
        <v>70</v>
      </c>
    </row>
    <row r="29" spans="2:3">
      <c r="B29" s="3">
        <v>44814</v>
      </c>
      <c r="C29" s="3" t="s">
        <v>35</v>
      </c>
    </row>
    <row r="30" spans="2:3">
      <c r="B30" s="3">
        <v>44814</v>
      </c>
      <c r="C30" s="3" t="s">
        <v>74</v>
      </c>
    </row>
    <row r="31" spans="2:3">
      <c r="B31" s="3">
        <v>44831</v>
      </c>
      <c r="C31" s="3" t="s">
        <v>77</v>
      </c>
    </row>
    <row r="32" spans="2:3">
      <c r="B32" s="3">
        <v>44835</v>
      </c>
      <c r="C32" s="3" t="s">
        <v>39</v>
      </c>
    </row>
    <row r="33" spans="2:3">
      <c r="B33" s="3">
        <v>44838</v>
      </c>
      <c r="C33" s="3" t="s">
        <v>81</v>
      </c>
    </row>
    <row r="34" spans="2:3">
      <c r="B34" s="3">
        <v>44920</v>
      </c>
      <c r="C34" s="3" t="s">
        <v>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R46" sqref="R46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节日列表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倩</dc:creator>
  <cp:lastModifiedBy>C</cp:lastModifiedBy>
  <dcterms:created xsi:type="dcterms:W3CDTF">2018-09-10T08:35:00Z</dcterms:created>
  <dcterms:modified xsi:type="dcterms:W3CDTF">2022-04-15T07:39:14Z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D743A06EEAEA4CEC808C3CF527E24288</vt:lpwstr>
  </property>
  <property fmtid="{D5CDD505-2E9C-101B-9397-08002B2CF9AE}" pid="3" name="KSOProductBuildVer">
    <vt:lpwstr>2052-11.1.0.11000</vt:lpwstr>
  </property>
  <property fmtid="{D5CDD505-2E9C-101B-9397-08002B2CF9AE}" pid="4" name="KSOTemplateUUID">
    <vt:lpwstr>v1.0_mb_pr1B8zbNmLkWbf1BgCmZZw==</vt:lpwstr>
  </property>
</Properties>
</file>