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Sheet1" sheetId="1" r:id="rId1"/>
    <sheet name="Sheet1 (2)" sheetId="2" r:id="rId2"/>
  </sheets>
  <calcPr calcId="144525"/>
</workbook>
</file>

<file path=xl/sharedStrings.xml><?xml version="1.0" encoding="utf-8"?>
<sst xmlns="http://schemas.openxmlformats.org/spreadsheetml/2006/main" count="83" uniqueCount="50">
  <si>
    <t>通用工作计划表</t>
  </si>
  <si>
    <t>合计工作</t>
  </si>
  <si>
    <t>序号</t>
  </si>
  <si>
    <t>开始日期</t>
  </si>
  <si>
    <t>工作规划</t>
  </si>
  <si>
    <t>计划完成</t>
  </si>
  <si>
    <t>距今多少天</t>
  </si>
  <si>
    <t>是否完成</t>
  </si>
  <si>
    <t>提醒</t>
  </si>
  <si>
    <t>备注</t>
  </si>
  <si>
    <t>规划_1</t>
  </si>
  <si>
    <t>已完成</t>
  </si>
  <si>
    <t>规划_2</t>
  </si>
  <si>
    <t>规划_3</t>
  </si>
  <si>
    <t>规划_4</t>
  </si>
  <si>
    <t>进行中</t>
  </si>
  <si>
    <t>规划_5</t>
  </si>
  <si>
    <t>超期未完成</t>
  </si>
  <si>
    <t>规划_6</t>
  </si>
  <si>
    <t>规划_7</t>
  </si>
  <si>
    <t>规划_8</t>
  </si>
  <si>
    <t>今日待办</t>
  </si>
  <si>
    <t>规划_9</t>
  </si>
  <si>
    <t>规划_10</t>
  </si>
  <si>
    <t>规划_11</t>
  </si>
  <si>
    <t>未开始</t>
  </si>
  <si>
    <t>规划_12</t>
  </si>
  <si>
    <t>规划_13</t>
  </si>
  <si>
    <t>规划_14</t>
  </si>
  <si>
    <t>规划_15</t>
  </si>
  <si>
    <t>规划_16</t>
  </si>
  <si>
    <t>规划_17</t>
  </si>
  <si>
    <t>规划_18</t>
  </si>
  <si>
    <t>规划_19</t>
  </si>
  <si>
    <t>规划_20</t>
  </si>
  <si>
    <t>规划_21</t>
  </si>
  <si>
    <t>规划_22</t>
  </si>
  <si>
    <t>规划_23</t>
  </si>
  <si>
    <t>规划_24</t>
  </si>
  <si>
    <t>规划_25</t>
  </si>
  <si>
    <t>规划_26</t>
  </si>
  <si>
    <t>规划_27</t>
  </si>
  <si>
    <t>规划_28</t>
  </si>
  <si>
    <t>规划_29</t>
  </si>
  <si>
    <t>规划_30</t>
  </si>
  <si>
    <t>规划_31</t>
  </si>
  <si>
    <t>规划_32</t>
  </si>
  <si>
    <t>规划_33</t>
  </si>
  <si>
    <t>规划_34</t>
  </si>
  <si>
    <t>规划_35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</si>
</sst>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思源黑体 Regular"/>
      <charset val="134"/>
    </font>
    <font>
      <b/>
      <sz val="10"/>
      <color theme="1"/>
      <name val="思源黑体 Regular"/>
      <charset val="134"/>
    </font>
    <font>
      <b/>
      <sz val="20"/>
      <color rgb="FFC00000"/>
      <name val="思源黑体 Regular"/>
      <charset val="134"/>
    </font>
    <font>
      <b/>
      <sz val="20"/>
      <color rgb="FFFF0000"/>
      <name val="思源黑体 Regular"/>
      <charset val="134"/>
    </font>
    <font>
      <b/>
      <sz val="30"/>
      <color theme="1"/>
      <name val="思源黑体 Regular"/>
      <charset val="134"/>
    </font>
    <font>
      <b/>
      <sz val="11"/>
      <color theme="0"/>
      <name val="思源黑体 Regular"/>
      <charset val="134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D5D5"/>
        <bgColor indexed="64"/>
      </patternFill>
    </fill>
    <fill>
      <patternFill patternType="solid">
        <fgColor rgb="FFE7818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EFACAD"/>
      </left>
      <right style="thin">
        <color rgb="FFEFACAD"/>
      </right>
      <top style="thin">
        <color rgb="FFEFACAD"/>
      </top>
      <bottom style="thin">
        <color rgb="FFEFACAD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25" fillId="23" borderId="3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EFACAD"/>
      <color rgb="00F7D5D5"/>
      <color rgb="00ED6B96"/>
      <color rgb="00E78181"/>
      <color rgb="00D8323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565150</xdr:colOff>
      <xdr:row>2</xdr:row>
      <xdr:rowOff>95885</xdr:rowOff>
    </xdr:from>
    <xdr:to>
      <xdr:col>16</xdr:col>
      <xdr:colOff>375285</xdr:colOff>
      <xdr:row>72</xdr:row>
      <xdr:rowOff>40640</xdr:rowOff>
    </xdr:to>
    <xdr:sp>
      <xdr:nvSpPr>
        <xdr:cNvPr id="2" name="矩形 1"/>
        <xdr:cNvSpPr/>
      </xdr:nvSpPr>
      <xdr:spPr>
        <a:xfrm>
          <a:off x="1242695" y="438785"/>
          <a:ext cx="9973310" cy="119462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0685" y="4854575"/>
          <a:ext cx="34036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235710" y="995045"/>
          <a:ext cx="489077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569720" y="1898650"/>
          <a:ext cx="3411855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87324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7" name="组合 69"/>
        <xdr:cNvGrpSpPr/>
      </xdr:nvGrpSpPr>
      <xdr:grpSpPr>
        <a:xfrm rot="0">
          <a:off x="1639570" y="2733675"/>
          <a:ext cx="3292475" cy="597535"/>
          <a:chOff x="7139" y="3569"/>
          <a:chExt cx="4652" cy="1008"/>
        </a:xfrm>
      </xdr:grpSpPr>
      <xdr:sp>
        <xdr:nvSpPr>
          <xdr:cNvPr id="38" name="文本框 37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9" name="文本框 38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40" name="组合 77"/>
        <xdr:cNvGrpSpPr/>
      </xdr:nvGrpSpPr>
      <xdr:grpSpPr>
        <a:xfrm rot="0">
          <a:off x="1628140" y="4343400"/>
          <a:ext cx="3888740" cy="601980"/>
          <a:chOff x="7127" y="5903"/>
          <a:chExt cx="5482" cy="1014"/>
        </a:xfrm>
      </xdr:grpSpPr>
      <xdr:sp>
        <xdr:nvSpPr>
          <xdr:cNvPr id="41" name="文本框 40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2" name="文本框 41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43" name="图片 42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50695" y="3388995"/>
          <a:ext cx="4504055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189230</xdr:colOff>
      <xdr:row>39</xdr:row>
      <xdr:rowOff>33020</xdr:rowOff>
    </xdr:to>
    <xdr:grpSp>
      <xdr:nvGrpSpPr>
        <xdr:cNvPr id="44" name="组合 77"/>
        <xdr:cNvGrpSpPr/>
      </xdr:nvGrpSpPr>
      <xdr:grpSpPr>
        <a:xfrm rot="0">
          <a:off x="1638300" y="6125210"/>
          <a:ext cx="3293745" cy="594360"/>
          <a:chOff x="7138" y="5903"/>
          <a:chExt cx="4652" cy="1005"/>
        </a:xfrm>
      </xdr:grpSpPr>
      <xdr:sp>
        <xdr:nvSpPr>
          <xdr:cNvPr id="45" name="文本框 44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6" name="文本框 45"/>
          <xdr:cNvSpPr txBox="1"/>
        </xdr:nvSpPr>
        <xdr:spPr>
          <a:xfrm>
            <a:off x="7197" y="6296"/>
            <a:ext cx="4593" cy="61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、下拉列表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74930</xdr:rowOff>
    </xdr:to>
    <xdr:grpSp>
      <xdr:nvGrpSpPr>
        <xdr:cNvPr id="47" name="组合 77"/>
        <xdr:cNvGrpSpPr/>
      </xdr:nvGrpSpPr>
      <xdr:grpSpPr>
        <a:xfrm rot="0">
          <a:off x="1634490" y="9084310"/>
          <a:ext cx="3296920" cy="591820"/>
          <a:chOff x="7133" y="5903"/>
          <a:chExt cx="4657" cy="1009"/>
        </a:xfrm>
      </xdr:grpSpPr>
      <xdr:sp>
        <xdr:nvSpPr>
          <xdr:cNvPr id="48" name="文本框 47"/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9" name="文本框 48"/>
          <xdr:cNvSpPr txBox="1"/>
        </xdr:nvSpPr>
        <xdr:spPr>
          <a:xfrm>
            <a:off x="7197" y="6295"/>
            <a:ext cx="4593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、请在此处进行说明。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、请在线框范围内插入说明图，然后将线框删除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227965</xdr:colOff>
      <xdr:row>38</xdr:row>
      <xdr:rowOff>164465</xdr:rowOff>
    </xdr:from>
    <xdr:to>
      <xdr:col>9</xdr:col>
      <xdr:colOff>514350</xdr:colOff>
      <xdr:row>52</xdr:row>
      <xdr:rowOff>167640</xdr:rowOff>
    </xdr:to>
    <xdr:pic>
      <xdr:nvPicPr>
        <xdr:cNvPr id="51" name="图片 5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83055" y="6679565"/>
          <a:ext cx="5029200" cy="2403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U40"/>
  <sheetViews>
    <sheetView tabSelected="1" workbookViewId="0">
      <selection activeCell="O22" sqref="O22"/>
    </sheetView>
  </sheetViews>
  <sheetFormatPr defaultColWidth="12.775" defaultRowHeight="23" customHeight="1"/>
  <cols>
    <col min="1" max="1" width="12.775" style="3" customWidth="1"/>
    <col min="2" max="3" width="1.775" style="3" customWidth="1"/>
    <col min="4" max="5" width="10.775" style="4" customWidth="1"/>
    <col min="6" max="8" width="1.775" style="3" customWidth="1"/>
    <col min="9" max="12" width="12.775" style="3" customWidth="1"/>
    <col min="13" max="13" width="12.775" style="5" customWidth="1"/>
    <col min="14" max="16" width="12.775" style="3" customWidth="1"/>
    <col min="17" max="18" width="1.775" style="3" customWidth="1"/>
    <col min="19" max="19" width="12.775" style="3" customWidth="1"/>
    <col min="20" max="20" width="1.775" style="3" customWidth="1"/>
    <col min="21" max="16382" width="12.775" style="3" customWidth="1"/>
    <col min="16383" max="16384" width="12.775" style="3"/>
  </cols>
  <sheetData>
    <row r="3" customHeight="1" spans="2:16">
      <c r="B3" s="6"/>
      <c r="C3" s="6"/>
      <c r="D3" s="7"/>
      <c r="E3" s="7"/>
      <c r="F3" s="6"/>
      <c r="G3" s="6"/>
      <c r="I3" s="10" t="s">
        <v>0</v>
      </c>
      <c r="J3" s="10"/>
      <c r="K3" s="10"/>
      <c r="L3" s="10"/>
      <c r="M3" s="11"/>
      <c r="N3" s="10"/>
      <c r="O3" s="10"/>
      <c r="P3" s="10"/>
    </row>
    <row r="4" customHeight="1" spans="2:16">
      <c r="B4" s="6"/>
      <c r="G4" s="6"/>
      <c r="I4" s="10"/>
      <c r="J4" s="10"/>
      <c r="K4" s="10"/>
      <c r="L4" s="10"/>
      <c r="M4" s="11"/>
      <c r="N4" s="10"/>
      <c r="O4" s="10"/>
      <c r="P4" s="10"/>
    </row>
    <row r="5" customHeight="1" spans="2:16">
      <c r="B5" s="6"/>
      <c r="D5" s="4" t="s">
        <v>1</v>
      </c>
      <c r="G5" s="6"/>
      <c r="I5" s="12" t="s">
        <v>2</v>
      </c>
      <c r="J5" s="12" t="s">
        <v>3</v>
      </c>
      <c r="K5" s="12" t="s">
        <v>4</v>
      </c>
      <c r="L5" s="12" t="s">
        <v>5</v>
      </c>
      <c r="M5" s="13" t="s">
        <v>6</v>
      </c>
      <c r="N5" s="12" t="s">
        <v>7</v>
      </c>
      <c r="O5" s="12" t="s">
        <v>8</v>
      </c>
      <c r="P5" s="12" t="s">
        <v>9</v>
      </c>
    </row>
    <row r="6" customHeight="1" spans="2:16">
      <c r="B6" s="6"/>
      <c r="D6" s="8">
        <f>COUNTA($K$6:$K$18001)</f>
        <v>35</v>
      </c>
      <c r="E6" s="8"/>
      <c r="G6" s="6"/>
      <c r="I6" s="14">
        <v>1</v>
      </c>
      <c r="J6" s="15">
        <v>44621</v>
      </c>
      <c r="K6" s="14" t="s">
        <v>10</v>
      </c>
      <c r="L6" s="15">
        <v>44629</v>
      </c>
      <c r="M6" s="16">
        <f ca="1">IF(N6="","",IF(J6&gt;=TODAY(),L6-J6+1,IF(AND(J6&lt;=TODAY(),L6&gt;=TODAY()),L6-TODAY(),IF(L6&lt;TODAY(),0,""))))</f>
        <v>0</v>
      </c>
      <c r="N6" s="14" t="s">
        <v>11</v>
      </c>
      <c r="O6" s="14" t="str">
        <f ca="1">IF(N6="","",IF(OR(AND(L6&lt;TODAY(),N6="进行中"),AND(L6&lt;TODAY(),N6="未开始")),"已超期",""))</f>
        <v/>
      </c>
      <c r="P6" s="14"/>
    </row>
    <row r="7" customHeight="1" spans="2:16">
      <c r="B7" s="6"/>
      <c r="D7" s="8"/>
      <c r="E7" s="8"/>
      <c r="G7" s="6"/>
      <c r="I7" s="14">
        <v>2</v>
      </c>
      <c r="J7" s="15">
        <v>44622</v>
      </c>
      <c r="K7" s="14" t="s">
        <v>12</v>
      </c>
      <c r="L7" s="15">
        <v>44630</v>
      </c>
      <c r="M7" s="16">
        <f ca="1" t="shared" ref="M7:M19" si="0">IF(N7="","",IF(J7&gt;=TODAY(),L7-J7+1,IF(AND(J7&lt;=TODAY(),L7&gt;=TODAY()),L7-TODAY(),IF(L7&lt;TODAY(),0,""))))</f>
        <v>0</v>
      </c>
      <c r="N7" s="14" t="s">
        <v>11</v>
      </c>
      <c r="O7" s="14" t="str">
        <f ca="1" t="shared" ref="O7:O19" si="1">IF(N7="","",IF(OR(AND(L7&lt;TODAY(),N7="进行中"),AND(L7&lt;TODAY(),N7="未开始")),"已超期",""))</f>
        <v/>
      </c>
      <c r="P7" s="14"/>
    </row>
    <row r="8" customHeight="1" spans="2:16">
      <c r="B8" s="6"/>
      <c r="D8" s="4" t="s">
        <v>11</v>
      </c>
      <c r="G8" s="6"/>
      <c r="I8" s="14">
        <v>3</v>
      </c>
      <c r="J8" s="15">
        <v>44623</v>
      </c>
      <c r="K8" s="14" t="s">
        <v>13</v>
      </c>
      <c r="L8" s="15">
        <v>44631</v>
      </c>
      <c r="M8" s="16">
        <f ca="1" t="shared" si="0"/>
        <v>0</v>
      </c>
      <c r="N8" s="14" t="s">
        <v>11</v>
      </c>
      <c r="O8" s="14" t="str">
        <f ca="1" t="shared" si="1"/>
        <v/>
      </c>
      <c r="P8" s="14"/>
    </row>
    <row r="9" customHeight="1" spans="2:16">
      <c r="B9" s="6"/>
      <c r="D9" s="9">
        <f>COUNTIF($N$6:$N$18001,"是")</f>
        <v>0</v>
      </c>
      <c r="E9" s="9"/>
      <c r="G9" s="6"/>
      <c r="I9" s="14">
        <v>4</v>
      </c>
      <c r="J9" s="15">
        <v>44624</v>
      </c>
      <c r="K9" s="14" t="s">
        <v>14</v>
      </c>
      <c r="L9" s="15">
        <v>44632</v>
      </c>
      <c r="M9" s="16">
        <f ca="1" t="shared" si="0"/>
        <v>0</v>
      </c>
      <c r="N9" s="14" t="s">
        <v>15</v>
      </c>
      <c r="O9" s="14" t="str">
        <f ca="1" t="shared" si="1"/>
        <v>已超期</v>
      </c>
      <c r="P9" s="14"/>
    </row>
    <row r="10" customHeight="1" spans="2:16">
      <c r="B10" s="6"/>
      <c r="D10" s="9"/>
      <c r="E10" s="9"/>
      <c r="G10" s="6"/>
      <c r="I10" s="14">
        <v>5</v>
      </c>
      <c r="J10" s="15">
        <v>44625</v>
      </c>
      <c r="K10" s="14" t="s">
        <v>16</v>
      </c>
      <c r="L10" s="15">
        <v>44633</v>
      </c>
      <c r="M10" s="16">
        <f ca="1" t="shared" si="0"/>
        <v>0</v>
      </c>
      <c r="N10" s="14" t="s">
        <v>15</v>
      </c>
      <c r="O10" s="14" t="str">
        <f ca="1" t="shared" si="1"/>
        <v>已超期</v>
      </c>
      <c r="P10" s="14"/>
    </row>
    <row r="11" customHeight="1" spans="2:21">
      <c r="B11" s="6"/>
      <c r="D11" s="4" t="s">
        <v>17</v>
      </c>
      <c r="G11" s="6"/>
      <c r="I11" s="14">
        <v>6</v>
      </c>
      <c r="J11" s="15">
        <v>44626</v>
      </c>
      <c r="K11" s="14" t="s">
        <v>18</v>
      </c>
      <c r="L11" s="15">
        <v>44634</v>
      </c>
      <c r="M11" s="16">
        <f ca="1" t="shared" si="0"/>
        <v>0</v>
      </c>
      <c r="N11" s="14" t="s">
        <v>15</v>
      </c>
      <c r="O11" s="14" t="str">
        <f ca="1" t="shared" si="1"/>
        <v>已超期</v>
      </c>
      <c r="P11" s="14"/>
      <c r="U11" s="17"/>
    </row>
    <row r="12" customHeight="1" spans="2:16">
      <c r="B12" s="6"/>
      <c r="D12" s="9">
        <f ca="1">COUNTIF($O$6:$O$18001,"已超期")</f>
        <v>32</v>
      </c>
      <c r="E12" s="9"/>
      <c r="G12" s="6"/>
      <c r="I12" s="14">
        <v>7</v>
      </c>
      <c r="J12" s="15">
        <v>44627</v>
      </c>
      <c r="K12" s="14" t="s">
        <v>19</v>
      </c>
      <c r="L12" s="15">
        <v>44635</v>
      </c>
      <c r="M12" s="16">
        <f ca="1" t="shared" si="0"/>
        <v>0</v>
      </c>
      <c r="N12" s="14" t="s">
        <v>15</v>
      </c>
      <c r="O12" s="14" t="str">
        <f ca="1" t="shared" si="1"/>
        <v>已超期</v>
      </c>
      <c r="P12" s="14"/>
    </row>
    <row r="13" customHeight="1" spans="2:16">
      <c r="B13" s="6"/>
      <c r="D13" s="9"/>
      <c r="E13" s="9"/>
      <c r="G13" s="6"/>
      <c r="I13" s="14">
        <v>8</v>
      </c>
      <c r="J13" s="15">
        <v>44628</v>
      </c>
      <c r="K13" s="14" t="s">
        <v>20</v>
      </c>
      <c r="L13" s="15">
        <v>44636</v>
      </c>
      <c r="M13" s="16">
        <f ca="1" t="shared" si="0"/>
        <v>0</v>
      </c>
      <c r="N13" s="14" t="s">
        <v>15</v>
      </c>
      <c r="O13" s="14" t="str">
        <f ca="1" t="shared" si="1"/>
        <v>已超期</v>
      </c>
      <c r="P13" s="14"/>
    </row>
    <row r="14" customHeight="1" spans="2:16">
      <c r="B14" s="6"/>
      <c r="D14" s="4" t="s">
        <v>21</v>
      </c>
      <c r="G14" s="6"/>
      <c r="I14" s="14">
        <v>9</v>
      </c>
      <c r="J14" s="15">
        <v>44629</v>
      </c>
      <c r="K14" s="14" t="s">
        <v>22</v>
      </c>
      <c r="L14" s="15">
        <v>44637</v>
      </c>
      <c r="M14" s="16">
        <f ca="1" t="shared" si="0"/>
        <v>0</v>
      </c>
      <c r="N14" s="14" t="s">
        <v>15</v>
      </c>
      <c r="O14" s="14" t="str">
        <f ca="1" t="shared" si="1"/>
        <v>已超期</v>
      </c>
      <c r="P14" s="14"/>
    </row>
    <row r="15" customHeight="1" spans="2:16">
      <c r="B15" s="6"/>
      <c r="D15" s="9">
        <f ca="1">COUNTIF($J$6:$J$18001,TODAY())</f>
        <v>0</v>
      </c>
      <c r="E15" s="9"/>
      <c r="G15" s="6"/>
      <c r="I15" s="14">
        <v>10</v>
      </c>
      <c r="J15" s="15">
        <v>44630</v>
      </c>
      <c r="K15" s="14" t="s">
        <v>23</v>
      </c>
      <c r="L15" s="15">
        <v>44638</v>
      </c>
      <c r="M15" s="16">
        <f ca="1" t="shared" si="0"/>
        <v>0</v>
      </c>
      <c r="N15" s="14" t="s">
        <v>15</v>
      </c>
      <c r="O15" s="14" t="str">
        <f ca="1" t="shared" si="1"/>
        <v>已超期</v>
      </c>
      <c r="P15" s="14"/>
    </row>
    <row r="16" customHeight="1" spans="2:16">
      <c r="B16" s="6"/>
      <c r="D16" s="9"/>
      <c r="E16" s="9"/>
      <c r="G16" s="6"/>
      <c r="I16" s="14">
        <v>11</v>
      </c>
      <c r="J16" s="15">
        <v>44631</v>
      </c>
      <c r="K16" s="14" t="s">
        <v>24</v>
      </c>
      <c r="L16" s="15">
        <v>44639</v>
      </c>
      <c r="M16" s="16">
        <f ca="1" t="shared" si="0"/>
        <v>0</v>
      </c>
      <c r="N16" s="14" t="s">
        <v>25</v>
      </c>
      <c r="O16" s="14" t="str">
        <f ca="1" t="shared" si="1"/>
        <v>已超期</v>
      </c>
      <c r="P16" s="14"/>
    </row>
    <row r="17" customHeight="1" spans="2:16">
      <c r="B17" s="6"/>
      <c r="G17" s="6"/>
      <c r="I17" s="14">
        <v>12</v>
      </c>
      <c r="J17" s="15">
        <v>44632</v>
      </c>
      <c r="K17" s="14" t="s">
        <v>26</v>
      </c>
      <c r="L17" s="15">
        <v>44640</v>
      </c>
      <c r="M17" s="16">
        <f ca="1" t="shared" si="0"/>
        <v>0</v>
      </c>
      <c r="N17" s="14" t="s">
        <v>25</v>
      </c>
      <c r="O17" s="14" t="str">
        <f ca="1" t="shared" si="1"/>
        <v>已超期</v>
      </c>
      <c r="P17" s="14"/>
    </row>
    <row r="18" customHeight="1" spans="2:16">
      <c r="B18" s="6"/>
      <c r="G18" s="6"/>
      <c r="I18" s="14">
        <v>13</v>
      </c>
      <c r="J18" s="15">
        <v>44633</v>
      </c>
      <c r="K18" s="14" t="s">
        <v>27</v>
      </c>
      <c r="L18" s="15">
        <v>44641</v>
      </c>
      <c r="M18" s="16">
        <f ca="1" t="shared" si="0"/>
        <v>0</v>
      </c>
      <c r="N18" s="14" t="s">
        <v>25</v>
      </c>
      <c r="O18" s="14" t="str">
        <f ca="1" t="shared" si="1"/>
        <v>已超期</v>
      </c>
      <c r="P18" s="14"/>
    </row>
    <row r="19" customHeight="1" spans="2:16">
      <c r="B19" s="6"/>
      <c r="C19" s="6"/>
      <c r="D19" s="7"/>
      <c r="E19" s="7"/>
      <c r="F19" s="6"/>
      <c r="G19" s="6"/>
      <c r="I19" s="14">
        <v>14</v>
      </c>
      <c r="J19" s="15">
        <v>44635</v>
      </c>
      <c r="K19" s="14" t="s">
        <v>28</v>
      </c>
      <c r="L19" s="15">
        <v>44642</v>
      </c>
      <c r="M19" s="16">
        <f ca="1" t="shared" si="0"/>
        <v>0</v>
      </c>
      <c r="N19" s="14" t="s">
        <v>15</v>
      </c>
      <c r="O19" s="14" t="str">
        <f ca="1" t="shared" si="1"/>
        <v>已超期</v>
      </c>
      <c r="P19" s="14"/>
    </row>
    <row r="20" customHeight="1" spans="9:16">
      <c r="I20" s="14">
        <v>15</v>
      </c>
      <c r="J20" s="15">
        <v>44636</v>
      </c>
      <c r="K20" s="14" t="s">
        <v>29</v>
      </c>
      <c r="L20" s="15">
        <v>44643</v>
      </c>
      <c r="M20" s="16">
        <f ca="1" t="shared" ref="M20:M40" si="2">IF(N20="","",IF(J20&gt;=TODAY(),L20-J20+1,IF(AND(J20&lt;=TODAY(),L20&gt;=TODAY()),L20-TODAY(),IF(L20&lt;TODAY(),0,""))))</f>
        <v>0</v>
      </c>
      <c r="N20" s="14" t="s">
        <v>15</v>
      </c>
      <c r="O20" s="14" t="str">
        <f ca="1" t="shared" ref="O20:O40" si="3">IF(N20="","",IF(OR(AND(L20&lt;TODAY(),N20="进行中"),AND(L20&lt;TODAY(),N20="未开始")),"已超期",""))</f>
        <v>已超期</v>
      </c>
      <c r="P20" s="14"/>
    </row>
    <row r="21" customHeight="1" spans="9:16">
      <c r="I21" s="14">
        <v>16</v>
      </c>
      <c r="J21" s="15">
        <v>44637</v>
      </c>
      <c r="K21" s="14" t="s">
        <v>30</v>
      </c>
      <c r="L21" s="15">
        <v>44644</v>
      </c>
      <c r="M21" s="16">
        <f ca="1" t="shared" si="2"/>
        <v>0</v>
      </c>
      <c r="N21" s="14" t="s">
        <v>15</v>
      </c>
      <c r="O21" s="14" t="str">
        <f ca="1" t="shared" si="3"/>
        <v>已超期</v>
      </c>
      <c r="P21" s="14"/>
    </row>
    <row r="22" customHeight="1" spans="9:16">
      <c r="I22" s="14">
        <v>17</v>
      </c>
      <c r="J22" s="15">
        <v>44638</v>
      </c>
      <c r="K22" s="14" t="s">
        <v>31</v>
      </c>
      <c r="L22" s="15">
        <v>44645</v>
      </c>
      <c r="M22" s="16">
        <f ca="1" t="shared" si="2"/>
        <v>0</v>
      </c>
      <c r="N22" s="14" t="s">
        <v>15</v>
      </c>
      <c r="O22" s="14" t="str">
        <f ca="1" t="shared" si="3"/>
        <v>已超期</v>
      </c>
      <c r="P22" s="14"/>
    </row>
    <row r="23" customHeight="1" spans="9:16">
      <c r="I23" s="14">
        <v>18</v>
      </c>
      <c r="J23" s="15">
        <v>44639</v>
      </c>
      <c r="K23" s="14" t="s">
        <v>32</v>
      </c>
      <c r="L23" s="15">
        <v>44646</v>
      </c>
      <c r="M23" s="16">
        <f ca="1" t="shared" si="2"/>
        <v>0</v>
      </c>
      <c r="N23" s="14" t="s">
        <v>15</v>
      </c>
      <c r="O23" s="14" t="str">
        <f ca="1" t="shared" si="3"/>
        <v>已超期</v>
      </c>
      <c r="P23" s="14"/>
    </row>
    <row r="24" customHeight="1" spans="9:16">
      <c r="I24" s="14">
        <v>19</v>
      </c>
      <c r="J24" s="15">
        <v>44640</v>
      </c>
      <c r="K24" s="14" t="s">
        <v>33</v>
      </c>
      <c r="L24" s="15">
        <v>44647</v>
      </c>
      <c r="M24" s="16">
        <f ca="1" t="shared" si="2"/>
        <v>0</v>
      </c>
      <c r="N24" s="14" t="s">
        <v>15</v>
      </c>
      <c r="O24" s="14" t="str">
        <f ca="1" t="shared" si="3"/>
        <v>已超期</v>
      </c>
      <c r="P24" s="14"/>
    </row>
    <row r="25" customHeight="1" spans="9:16">
      <c r="I25" s="14">
        <v>20</v>
      </c>
      <c r="J25" s="15">
        <v>44641</v>
      </c>
      <c r="K25" s="14" t="s">
        <v>34</v>
      </c>
      <c r="L25" s="15">
        <v>44648</v>
      </c>
      <c r="M25" s="16">
        <f ca="1" t="shared" si="2"/>
        <v>0</v>
      </c>
      <c r="N25" s="14" t="s">
        <v>15</v>
      </c>
      <c r="O25" s="14" t="str">
        <f ca="1" t="shared" si="3"/>
        <v>已超期</v>
      </c>
      <c r="P25" s="14"/>
    </row>
    <row r="26" customHeight="1" spans="9:16">
      <c r="I26" s="14">
        <v>21</v>
      </c>
      <c r="J26" s="15">
        <v>44642</v>
      </c>
      <c r="K26" s="14" t="s">
        <v>35</v>
      </c>
      <c r="L26" s="15">
        <v>44649</v>
      </c>
      <c r="M26" s="16">
        <f ca="1" t="shared" si="2"/>
        <v>0</v>
      </c>
      <c r="N26" s="14" t="s">
        <v>15</v>
      </c>
      <c r="O26" s="14" t="str">
        <f ca="1" t="shared" si="3"/>
        <v>已超期</v>
      </c>
      <c r="P26" s="14"/>
    </row>
    <row r="27" customHeight="1" spans="9:16">
      <c r="I27" s="14">
        <v>22</v>
      </c>
      <c r="J27" s="15">
        <v>44643</v>
      </c>
      <c r="K27" s="14" t="s">
        <v>36</v>
      </c>
      <c r="L27" s="15">
        <v>44650</v>
      </c>
      <c r="M27" s="16">
        <f ca="1" t="shared" si="2"/>
        <v>0</v>
      </c>
      <c r="N27" s="14" t="s">
        <v>15</v>
      </c>
      <c r="O27" s="14" t="str">
        <f ca="1" t="shared" si="3"/>
        <v>已超期</v>
      </c>
      <c r="P27" s="14"/>
    </row>
    <row r="28" customHeight="1" spans="9:16">
      <c r="I28" s="14">
        <v>23</v>
      </c>
      <c r="J28" s="15">
        <v>44644</v>
      </c>
      <c r="K28" s="14" t="s">
        <v>37</v>
      </c>
      <c r="L28" s="15">
        <v>44651</v>
      </c>
      <c r="M28" s="16">
        <f ca="1" t="shared" si="2"/>
        <v>0</v>
      </c>
      <c r="N28" s="14" t="s">
        <v>15</v>
      </c>
      <c r="O28" s="14" t="str">
        <f ca="1" t="shared" si="3"/>
        <v>已超期</v>
      </c>
      <c r="P28" s="14"/>
    </row>
    <row r="29" customHeight="1" spans="9:16">
      <c r="I29" s="14">
        <v>24</v>
      </c>
      <c r="J29" s="15">
        <v>44645</v>
      </c>
      <c r="K29" s="14" t="s">
        <v>38</v>
      </c>
      <c r="L29" s="15">
        <v>44652</v>
      </c>
      <c r="M29" s="16">
        <f ca="1" t="shared" si="2"/>
        <v>0</v>
      </c>
      <c r="N29" s="14" t="s">
        <v>15</v>
      </c>
      <c r="O29" s="14" t="str">
        <f ca="1" t="shared" si="3"/>
        <v>已超期</v>
      </c>
      <c r="P29" s="14"/>
    </row>
    <row r="30" customHeight="1" spans="9:16">
      <c r="I30" s="14">
        <v>25</v>
      </c>
      <c r="J30" s="15">
        <v>44646</v>
      </c>
      <c r="K30" s="14" t="s">
        <v>39</v>
      </c>
      <c r="L30" s="15">
        <v>44653</v>
      </c>
      <c r="M30" s="16">
        <f ca="1" t="shared" si="2"/>
        <v>0</v>
      </c>
      <c r="N30" s="14" t="s">
        <v>15</v>
      </c>
      <c r="O30" s="14" t="str">
        <f ca="1" t="shared" si="3"/>
        <v>已超期</v>
      </c>
      <c r="P30" s="14"/>
    </row>
    <row r="31" customHeight="1" spans="9:16">
      <c r="I31" s="14">
        <v>26</v>
      </c>
      <c r="J31" s="15">
        <v>44647</v>
      </c>
      <c r="K31" s="14" t="s">
        <v>40</v>
      </c>
      <c r="L31" s="15">
        <v>44654</v>
      </c>
      <c r="M31" s="16">
        <f ca="1" t="shared" si="2"/>
        <v>0</v>
      </c>
      <c r="N31" s="14" t="s">
        <v>15</v>
      </c>
      <c r="O31" s="14" t="str">
        <f ca="1" t="shared" si="3"/>
        <v>已超期</v>
      </c>
      <c r="P31" s="14"/>
    </row>
    <row r="32" customHeight="1" spans="9:16">
      <c r="I32" s="14">
        <v>27</v>
      </c>
      <c r="J32" s="15">
        <v>44648</v>
      </c>
      <c r="K32" s="14" t="s">
        <v>41</v>
      </c>
      <c r="L32" s="15">
        <v>44655</v>
      </c>
      <c r="M32" s="16">
        <f ca="1" t="shared" si="2"/>
        <v>0</v>
      </c>
      <c r="N32" s="14" t="s">
        <v>15</v>
      </c>
      <c r="O32" s="14" t="str">
        <f ca="1" t="shared" si="3"/>
        <v>已超期</v>
      </c>
      <c r="P32" s="14"/>
    </row>
    <row r="33" customHeight="1" spans="9:16">
      <c r="I33" s="14">
        <v>28</v>
      </c>
      <c r="J33" s="15">
        <v>44649</v>
      </c>
      <c r="K33" s="14" t="s">
        <v>42</v>
      </c>
      <c r="L33" s="15">
        <v>44656</v>
      </c>
      <c r="M33" s="16">
        <f ca="1" t="shared" si="2"/>
        <v>0</v>
      </c>
      <c r="N33" s="14" t="s">
        <v>15</v>
      </c>
      <c r="O33" s="14" t="str">
        <f ca="1" t="shared" si="3"/>
        <v>已超期</v>
      </c>
      <c r="P33" s="14"/>
    </row>
    <row r="34" customHeight="1" spans="9:16">
      <c r="I34" s="14">
        <v>29</v>
      </c>
      <c r="J34" s="15">
        <v>44650</v>
      </c>
      <c r="K34" s="14" t="s">
        <v>43</v>
      </c>
      <c r="L34" s="15">
        <v>44657</v>
      </c>
      <c r="M34" s="16">
        <f ca="1" t="shared" si="2"/>
        <v>0</v>
      </c>
      <c r="N34" s="14" t="s">
        <v>15</v>
      </c>
      <c r="O34" s="14" t="str">
        <f ca="1" t="shared" si="3"/>
        <v>已超期</v>
      </c>
      <c r="P34" s="14"/>
    </row>
    <row r="35" customHeight="1" spans="9:16">
      <c r="I35" s="14">
        <v>30</v>
      </c>
      <c r="J35" s="15">
        <v>44651</v>
      </c>
      <c r="K35" s="14" t="s">
        <v>44</v>
      </c>
      <c r="L35" s="15">
        <v>44658</v>
      </c>
      <c r="M35" s="16">
        <f ca="1" t="shared" si="2"/>
        <v>0</v>
      </c>
      <c r="N35" s="14" t="s">
        <v>15</v>
      </c>
      <c r="O35" s="14" t="str">
        <f ca="1" t="shared" si="3"/>
        <v>已超期</v>
      </c>
      <c r="P35" s="14"/>
    </row>
    <row r="36" customHeight="1" spans="9:16">
      <c r="I36" s="14">
        <v>31</v>
      </c>
      <c r="J36" s="15">
        <v>44652</v>
      </c>
      <c r="K36" s="14" t="s">
        <v>45</v>
      </c>
      <c r="L36" s="15">
        <v>44659</v>
      </c>
      <c r="M36" s="16">
        <f ca="1" t="shared" si="2"/>
        <v>0</v>
      </c>
      <c r="N36" s="14" t="s">
        <v>15</v>
      </c>
      <c r="O36" s="14" t="str">
        <f ca="1" t="shared" si="3"/>
        <v>已超期</v>
      </c>
      <c r="P36" s="14"/>
    </row>
    <row r="37" customHeight="1" spans="9:16">
      <c r="I37" s="14">
        <v>32</v>
      </c>
      <c r="J37" s="15">
        <v>44653</v>
      </c>
      <c r="K37" s="14" t="s">
        <v>46</v>
      </c>
      <c r="L37" s="15">
        <v>44660</v>
      </c>
      <c r="M37" s="16">
        <f ca="1" t="shared" si="2"/>
        <v>0</v>
      </c>
      <c r="N37" s="14" t="s">
        <v>15</v>
      </c>
      <c r="O37" s="14" t="str">
        <f ca="1" t="shared" si="3"/>
        <v>已超期</v>
      </c>
      <c r="P37" s="14"/>
    </row>
    <row r="38" customHeight="1" spans="9:16">
      <c r="I38" s="14">
        <v>33</v>
      </c>
      <c r="J38" s="15">
        <v>44654</v>
      </c>
      <c r="K38" s="14" t="s">
        <v>47</v>
      </c>
      <c r="L38" s="15">
        <v>44661</v>
      </c>
      <c r="M38" s="16">
        <f ca="1" t="shared" si="2"/>
        <v>0</v>
      </c>
      <c r="N38" s="14" t="s">
        <v>15</v>
      </c>
      <c r="O38" s="14" t="str">
        <f ca="1" t="shared" si="3"/>
        <v>已超期</v>
      </c>
      <c r="P38" s="14"/>
    </row>
    <row r="39" customHeight="1" spans="9:16">
      <c r="I39" s="14">
        <v>34</v>
      </c>
      <c r="J39" s="15">
        <v>44655</v>
      </c>
      <c r="K39" s="14" t="s">
        <v>48</v>
      </c>
      <c r="L39" s="15">
        <v>44662</v>
      </c>
      <c r="M39" s="16">
        <f ca="1" t="shared" si="2"/>
        <v>0</v>
      </c>
      <c r="N39" s="14" t="s">
        <v>15</v>
      </c>
      <c r="O39" s="14" t="str">
        <f ca="1" t="shared" si="3"/>
        <v>已超期</v>
      </c>
      <c r="P39" s="14"/>
    </row>
    <row r="40" customHeight="1" spans="9:16">
      <c r="I40" s="14">
        <v>35</v>
      </c>
      <c r="J40" s="15">
        <v>44656</v>
      </c>
      <c r="K40" s="14" t="s">
        <v>49</v>
      </c>
      <c r="L40" s="15">
        <v>44663</v>
      </c>
      <c r="M40" s="16">
        <f ca="1" t="shared" si="2"/>
        <v>0</v>
      </c>
      <c r="N40" s="14" t="s">
        <v>15</v>
      </c>
      <c r="O40" s="14" t="str">
        <f ca="1" t="shared" si="3"/>
        <v>已超期</v>
      </c>
      <c r="P40" s="14"/>
    </row>
  </sheetData>
  <mergeCells count="9">
    <mergeCell ref="D5:E5"/>
    <mergeCell ref="D8:E8"/>
    <mergeCell ref="D11:E11"/>
    <mergeCell ref="D14:E14"/>
    <mergeCell ref="D6:E7"/>
    <mergeCell ref="D9:E10"/>
    <mergeCell ref="D12:E13"/>
    <mergeCell ref="D15:E16"/>
    <mergeCell ref="I3:P4"/>
  </mergeCells>
  <conditionalFormatting sqref="I6:P40">
    <cfRule type="expression" dxfId="0" priority="1">
      <formula>$J6=TODAY()</formula>
    </cfRule>
  </conditionalFormatting>
  <dataValidations count="1">
    <dataValidation type="list" allowBlank="1" showInputMessage="1" showErrorMessage="1" sqref="N6:N10 N11:N15 N16:N18 N19:N40">
      <formula1>"已完成,进行中,未开始"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workbookViewId="0">
      <selection activeCell="S19" sqref="S19"/>
    </sheetView>
  </sheetViews>
  <sheetFormatPr defaultColWidth="8.89166666666667" defaultRowHeight="13.5"/>
  <cols>
    <col min="1" max="16384" width="8.89166666666667" style="1"/>
  </cols>
  <sheetData>
    <row r="1" spans="1:9">
      <c r="A1" s="2"/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1">
      <c r="A41" s="2"/>
    </row>
    <row r="42" spans="1:1">
      <c r="A42" s="2"/>
    </row>
  </sheetData>
  <sheetProtection formatCells="0" insertHyperlinks="0" autoFilter="0"/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反正我也没差</cp:lastModifiedBy>
  <dcterms:created xsi:type="dcterms:W3CDTF">2022-03-15T05:24:00Z</dcterms:created>
  <dcterms:modified xsi:type="dcterms:W3CDTF">2022-05-08T03:15:37Z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KSOTemplateUUID">
    <vt:lpwstr>v1.0_mb_YnO4HgeukWgMxOwPCsjvAQ==</vt:lpwstr>
  </property>
</Properties>
</file>