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进度表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<sst xmlns="http://schemas.openxmlformats.org/spreadsheetml/2006/main" count="54" uniqueCount="42">
  <si>
    <t>工作计划进度表</t>
  </si>
  <si>
    <t>Work schedule</t>
  </si>
  <si>
    <t>已启动</t>
  </si>
  <si>
    <t>进展过半</t>
  </si>
  <si>
    <t>进行中</t>
  </si>
  <si>
    <t>已完成</t>
  </si>
  <si>
    <t>计划
分类</t>
  </si>
  <si>
    <t>工作计划</t>
  </si>
  <si>
    <t>本周进度（%）</t>
  </si>
  <si>
    <t>完成情况</t>
  </si>
  <si>
    <t>备注</t>
  </si>
  <si>
    <t>序
号</t>
  </si>
  <si>
    <t>优先级</t>
  </si>
  <si>
    <t>计划具体内容</t>
  </si>
  <si>
    <t>周日</t>
  </si>
  <si>
    <t>周一</t>
  </si>
  <si>
    <t>周二</t>
  </si>
  <si>
    <t>周三</t>
  </si>
  <si>
    <t>周四</t>
  </si>
  <si>
    <t>周五</t>
  </si>
  <si>
    <t>周六</t>
  </si>
  <si>
    <t>任务进度
（%）</t>
  </si>
  <si>
    <t>数量</t>
  </si>
  <si>
    <t>重要工作</t>
  </si>
  <si>
    <t>输入工作内容1</t>
  </si>
  <si>
    <t>输入工作内容2</t>
  </si>
  <si>
    <t>输入工作内容3</t>
  </si>
  <si>
    <t>输入工作内容4</t>
  </si>
  <si>
    <t>输入工作内容5</t>
  </si>
  <si>
    <t>紧急工作</t>
  </si>
  <si>
    <t>输入工作内容6</t>
  </si>
  <si>
    <t>输入工作内容7</t>
  </si>
  <si>
    <t>输入工作内容8</t>
  </si>
  <si>
    <t>类型</t>
  </si>
  <si>
    <t>输入工作内容9</t>
  </si>
  <si>
    <t>输入工作内容10</t>
  </si>
  <si>
    <t>其他工作</t>
  </si>
  <si>
    <t>输入工作内容11</t>
  </si>
  <si>
    <t>输入工作内容12</t>
  </si>
  <si>
    <t>输入工作内容13</t>
  </si>
  <si>
    <t>输入工作内容14</t>
  </si>
  <si>
    <t>输入工作内容15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</si>
</sst>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思源黑体 CN Bold"/>
      <charset val="134"/>
    </font>
    <font>
      <sz val="20"/>
      <name val="思源黑体 CN Bold"/>
      <charset val="134"/>
    </font>
    <font>
      <sz val="11"/>
      <color theme="0" tint="-0.25"/>
      <name val="思源黑体 CN Bold"/>
      <charset val="134"/>
    </font>
    <font>
      <sz val="11"/>
      <color theme="0"/>
      <name val="思源黑体 CN Bold"/>
      <charset val="134"/>
    </font>
    <font>
      <b/>
      <sz val="11"/>
      <color theme="0"/>
      <name val="思源黑体 CN Bold"/>
      <charset val="134"/>
    </font>
    <font>
      <b/>
      <sz val="11"/>
      <name val="思源黑体 CN Bold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5AAF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3" fillId="21" borderId="1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 vertical="center"/>
    </xf>
    <xf numFmtId="9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  <protection hidden="1"/>
    </xf>
    <xf numFmtId="9" fontId="1" fillId="0" borderId="1" xfId="0" applyNumberFormat="1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DD5D6"/>
      <color rgb="00B2D5D6"/>
      <color rgb="00E0E2FD"/>
      <color rgb="0084C3FF"/>
      <color rgb="00FFFFFF"/>
      <color rgb="00FF7D6B"/>
      <color rgb="00A5AAF7"/>
      <color rgb="007BD3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  <a:r>
              <a:rPr altLang="en-US" sz="1200"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rPr>
              <a:t>完成情况统计表</a:t>
            </a:r>
            <a:endParaRPr lang="en-US" altLang="zh-CN" sz="1200"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  <a:sym typeface="思源黑体 CN Bold" panose="020B08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97219896164797"/>
          <c:y val="0.347432024169184"/>
          <c:w val="0.903433260760342"/>
          <c:h val="0.4100704934541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5AA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7D6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84C3FF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BD3A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Bold" panose="020B0800000000000000" charset="-122"/>
                    <a:ea typeface="思源黑体 CN Bold" panose="020B0800000000000000" charset="-122"/>
                    <a:cs typeface="思源黑体 CN Bold" panose="020B0800000000000000" charset="-122"/>
                    <a:sym typeface="思源黑体 CN Bold" panose="020B08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进度表!$R$9:$R$12</c:f>
              <c:strCache>
                <c:ptCount val="4"/>
                <c:pt idx="0">
                  <c:v>已启动</c:v>
                </c:pt>
                <c:pt idx="1">
                  <c:v>进行中</c:v>
                </c:pt>
                <c:pt idx="2">
                  <c:v>进展过半</c:v>
                </c:pt>
                <c:pt idx="3">
                  <c:v>已完成</c:v>
                </c:pt>
              </c:strCache>
            </c:strRef>
          </c:cat>
          <c:val>
            <c:numRef>
              <c:f>进度表!$S$9:$S$12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0"/>
        <c:axId val="238239893"/>
        <c:axId val="298754772"/>
      </c:barChart>
      <c:catAx>
        <c:axId val="2382398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  <c:crossAx val="298754772"/>
        <c:crosses val="autoZero"/>
        <c:auto val="1"/>
        <c:lblAlgn val="ctr"/>
        <c:lblOffset val="100"/>
        <c:noMultiLvlLbl val="0"/>
      </c:catAx>
      <c:valAx>
        <c:axId val="2987547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  <c:crossAx val="2382398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思源黑体 CN Bold" panose="020B0800000000000000" charset="-122"/>
          <a:ea typeface="思源黑体 CN Bold" panose="020B0800000000000000" charset="-122"/>
          <a:cs typeface="思源黑体 CN Bold" panose="020B0800000000000000" charset="-122"/>
          <a:sym typeface="思源黑体 CN Bold" panose="020B08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  <a:r>
              <a:rPr sz="1200"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rPr>
              <a:t>进行中任务占比统计</a:t>
            </a:r>
            <a:endParaRPr sz="1200"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  <a:sym typeface="思源黑体 CN Bold" panose="020B0800000000000000" charset="-122"/>
            </a:endParaRPr>
          </a:p>
        </c:rich>
      </c:tx>
      <c:layout>
        <c:manualLayout>
          <c:xMode val="edge"/>
          <c:yMode val="edge"/>
          <c:x val="0.353528292730322"/>
          <c:y val="0.01921590957858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13454241342055"/>
          <c:y val="0.274736842105263"/>
          <c:w val="0.21269705254732"/>
          <c:h val="0.70380335229737"/>
        </c:manualLayout>
      </c:layout>
      <c:pieChart>
        <c:varyColors val="1"/>
        <c:ser>
          <c:idx val="0"/>
          <c:order val="0"/>
          <c:tx>
            <c:strRef>
              <c:f>进度表!$T$16</c:f>
              <c:strCache>
                <c:ptCount val="1"/>
                <c:pt idx="0">
                  <c:v>进行中</c:v>
                </c:pt>
              </c:strCache>
            </c:strRef>
          </c:tx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A5AAF7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7BD3A5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D6B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思源黑体 CN Bold" panose="020B0800000000000000" charset="-122"/>
                    <a:ea typeface="思源黑体 CN Bold" panose="020B0800000000000000" charset="-122"/>
                    <a:cs typeface="思源黑体 CN Bold" panose="020B0800000000000000" charset="-122"/>
                    <a:sym typeface="思源黑体 CN Bold" panose="020B08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进度表!$R$17:$R$19</c:f>
              <c:strCache>
                <c:ptCount val="3"/>
                <c:pt idx="0">
                  <c:v>重要工作</c:v>
                </c:pt>
                <c:pt idx="1">
                  <c:v>紧急工作</c:v>
                </c:pt>
                <c:pt idx="2">
                  <c:v>其他工作</c:v>
                </c:pt>
              </c:strCache>
            </c:strRef>
          </c:cat>
          <c:val>
            <c:numRef>
              <c:f>进度表!$T$17:$T$19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</c:legendEntry>
      <c:layout>
        <c:manualLayout>
          <c:xMode val="edge"/>
          <c:yMode val="edge"/>
          <c:x val="0.712323751524944"/>
          <c:y val="0.09976285189718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  <a:sym typeface="思源黑体 CN Bold" panose="020B08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思源黑体 CN Bold" panose="020B0800000000000000" charset="-122"/>
          <a:ea typeface="思源黑体 CN Bold" panose="020B0800000000000000" charset="-122"/>
          <a:cs typeface="思源黑体 CN Bold" panose="020B0800000000000000" charset="-122"/>
          <a:sym typeface="思源黑体 CN Bold" panose="020B08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sv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885825</xdr:colOff>
      <xdr:row>0</xdr:row>
      <xdr:rowOff>133350</xdr:rowOff>
    </xdr:from>
    <xdr:to>
      <xdr:col>2</xdr:col>
      <xdr:colOff>299085</xdr:colOff>
      <xdr:row>2</xdr:row>
      <xdr:rowOff>81915</xdr:rowOff>
    </xdr:to>
    <xdr:pic>
      <xdr:nvPicPr>
        <xdr:cNvPr id="3" name="图片 2" descr="303b343532333335373bbcc6bbae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22985" y="133350"/>
          <a:ext cx="356235" cy="393065"/>
        </a:xfrm>
        <a:prstGeom prst="rect">
          <a:avLst/>
        </a:prstGeom>
      </xdr:spPr>
    </xdr:pic>
    <xdr:clientData/>
  </xdr:twoCellAnchor>
  <xdr:twoCellAnchor>
    <xdr:from>
      <xdr:col>12</xdr:col>
      <xdr:colOff>260350</xdr:colOff>
      <xdr:row>1</xdr:row>
      <xdr:rowOff>0</xdr:rowOff>
    </xdr:from>
    <xdr:to>
      <xdr:col>14</xdr:col>
      <xdr:colOff>1107440</xdr:colOff>
      <xdr:row>5</xdr:row>
      <xdr:rowOff>116205</xdr:rowOff>
    </xdr:to>
    <xdr:graphicFrame>
      <xdr:nvGraphicFramePr>
        <xdr:cNvPr id="4" name="图表 3"/>
        <xdr:cNvGraphicFramePr/>
      </xdr:nvGraphicFramePr>
      <xdr:xfrm>
        <a:off x="7350760" y="152400"/>
        <a:ext cx="3352165" cy="1284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942340</xdr:colOff>
      <xdr:row>1</xdr:row>
      <xdr:rowOff>38100</xdr:rowOff>
    </xdr:from>
    <xdr:to>
      <xdr:col>12</xdr:col>
      <xdr:colOff>200660</xdr:colOff>
      <xdr:row>5</xdr:row>
      <xdr:rowOff>101600</xdr:rowOff>
    </xdr:to>
    <xdr:graphicFrame>
      <xdr:nvGraphicFramePr>
        <xdr:cNvPr id="7" name="图表 6"/>
        <xdr:cNvGraphicFramePr/>
      </xdr:nvGraphicFramePr>
      <xdr:xfrm>
        <a:off x="3298825" y="190500"/>
        <a:ext cx="3992245" cy="123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387350</xdr:colOff>
      <xdr:row>69</xdr:row>
      <xdr:rowOff>116840</xdr:rowOff>
    </xdr:to>
    <xdr:grpSp>
      <xdr:nvGrpSpPr>
        <xdr:cNvPr id="2" name="组合 1"/>
        <xdr:cNvGrpSpPr/>
      </xdr:nvGrpSpPr>
      <xdr:grpSpPr>
        <a:xfrm>
          <a:off x="0" y="0"/>
          <a:ext cx="9988550" cy="11946890"/>
          <a:chOff x="1929" y="691"/>
          <a:chExt cx="15702" cy="18813"/>
        </a:xfrm>
      </xdr:grpSpPr>
      <xdr:sp>
        <xdr:nvSpPr>
          <xdr:cNvPr id="3" name="矩形 1"/>
          <xdr:cNvSpPr/>
        </xdr:nvSpPr>
        <xdr:spPr>
          <a:xfrm>
            <a:off x="1955" y="691"/>
            <a:ext cx="15676" cy="18813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pic>
        <xdr:nvPicPr>
          <xdr:cNvPr id="4" name="图片 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2612" y="7630"/>
            <a:ext cx="5350" cy="1847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5" name="组合 102"/>
          <xdr:cNvGrpSpPr/>
        </xdr:nvGrpSpPr>
        <xdr:grpSpPr>
          <a:xfrm>
            <a:off x="1929" y="1552"/>
            <a:ext cx="7686" cy="1159"/>
            <a:chOff x="-48" y="701"/>
            <a:chExt cx="6845" cy="1248"/>
          </a:xfrm>
        </xdr:grpSpPr>
        <xdr:sp>
          <xdr:nvSpPr>
            <xdr:cNvPr id="6" name="矩形 5"/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83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>
          <xdr:nvSpPr>
            <xdr:cNvPr id="7" name="文本框 6"/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lang="en-US" altLang="zh-CN" sz="2600" kern="100"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8" name="文本框 7"/>
            <xdr:cNvSpPr txBox="1"/>
          </xdr:nvSpPr>
          <xdr:spPr>
            <a:xfrm>
              <a:off x="74" y="1481"/>
              <a:ext cx="5912" cy="4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  <a:endPara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9" name="组合 8"/>
          <xdr:cNvGrpSpPr/>
        </xdr:nvGrpSpPr>
        <xdr:grpSpPr>
          <a:xfrm>
            <a:off x="2453" y="2975"/>
            <a:ext cx="5363" cy="1090"/>
            <a:chOff x="1212" y="2209"/>
            <a:chExt cx="4839" cy="1158"/>
          </a:xfrm>
        </xdr:grpSpPr>
        <xdr:sp>
          <xdr:nvSpPr>
            <xdr:cNvPr id="10" name="文本框 9"/>
            <xdr:cNvSpPr txBox="1"/>
          </xdr:nvSpPr>
          <xdr:spPr>
            <a:xfrm>
              <a:off x="1212" y="2209"/>
              <a:ext cx="1555" cy="11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1" name="文本框 10"/>
            <xdr:cNvSpPr txBox="1"/>
          </xdr:nvSpPr>
          <xdr:spPr>
            <a:xfrm>
              <a:off x="2218" y="2404"/>
              <a:ext cx="3833" cy="7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buClrTx/>
                <a:buSzTx/>
                <a:buFontTx/>
              </a:pPr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lang="zh-CN" altLang="en-US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>
        <xdr:nvCxnSpPr>
          <xdr:cNvPr id="12" name="直接连接符 11"/>
          <xdr:cNvCxnSpPr/>
        </xdr:nvCxnSpPr>
        <xdr:spPr>
          <a:xfrm>
            <a:off x="10789" y="3893"/>
            <a:ext cx="0" cy="14467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1" name="组合 69"/>
          <xdr:cNvGrpSpPr/>
        </xdr:nvGrpSpPr>
        <xdr:grpSpPr>
          <a:xfrm>
            <a:off x="2563" y="4290"/>
            <a:ext cx="5175" cy="941"/>
            <a:chOff x="7139" y="3569"/>
            <a:chExt cx="4652" cy="1008"/>
          </a:xfrm>
        </xdr:grpSpPr>
        <xdr:sp>
          <xdr:nvSpPr>
            <xdr:cNvPr id="32" name="文本框 31"/>
            <xdr:cNvSpPr txBox="1"/>
          </xdr:nvSpPr>
          <xdr:spPr>
            <a:xfrm>
              <a:off x="7139" y="3569"/>
              <a:ext cx="3308" cy="4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如何撤销工作表保护？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97" y="3960"/>
              <a:ext cx="4594" cy="61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选中对应工作表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>
            <a:off x="2545" y="6825"/>
            <a:ext cx="6112" cy="948"/>
            <a:chOff x="7127" y="5903"/>
            <a:chExt cx="5482" cy="1014"/>
          </a:xfrm>
        </xdr:grpSpPr>
        <xdr:sp>
          <xdr:nvSpPr>
            <xdr:cNvPr id="35" name="文本框 34"/>
            <xdr:cNvSpPr txBox="1"/>
          </xdr:nvSpPr>
          <xdr:spPr>
            <a:xfrm>
              <a:off x="7127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97" y="6292"/>
              <a:ext cx="5412" cy="6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37" name="图片 36" descr="WPS图片编辑4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738" y="5322"/>
            <a:ext cx="7079" cy="1043"/>
          </a:xfrm>
          <a:prstGeom prst="rect">
            <a:avLst/>
          </a:prstGeom>
          <a:effectLst>
            <a:outerShdw blurRad="38100" sx="101000" sy="101000" algn="ctr" rotWithShape="0">
              <a:schemeClr val="bg1">
                <a:lumMod val="75000"/>
                <a:alpha val="40000"/>
              </a:schemeClr>
            </a:outerShdw>
          </a:effectLst>
        </xdr:spPr>
      </xdr:pic>
      <xdr:grpSp>
        <xdr:nvGrpSpPr>
          <xdr:cNvPr id="38" name="组合 37"/>
          <xdr:cNvGrpSpPr/>
        </xdr:nvGrpSpPr>
        <xdr:grpSpPr>
          <a:xfrm>
            <a:off x="2561" y="9631"/>
            <a:ext cx="7054" cy="1693"/>
            <a:chOff x="7138" y="5903"/>
            <a:chExt cx="6339" cy="1816"/>
          </a:xfrm>
        </xdr:grpSpPr>
        <xdr:sp>
          <xdr:nvSpPr>
            <xdr:cNvPr id="39" name="文本框 38"/>
            <xdr:cNvSpPr txBox="1"/>
          </xdr:nvSpPr>
          <xdr:spPr>
            <a:xfrm>
              <a:off x="7138" y="5903"/>
              <a:ext cx="4408" cy="42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请在此处输入表格使用说明问题。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7192" y="6294"/>
              <a:ext cx="6285" cy="1425"/>
            </a:xfrm>
            <a:prstGeom prst="rect">
              <a:avLst/>
            </a:prstGeom>
            <a:noFill/>
          </xdr:spPr>
          <xdr:txBody>
            <a:bodyPr wrap="square" rtlCol="0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、圈出来的公式自动计算，箭头方向的可以选择，优先级可以选择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，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，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3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分别不同的颜色，此表格不支持连续每周的工作任务统计，复制一份新的或者清除内容即可。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 editAs="oneCell">
    <xdr:from>
      <xdr:col>0</xdr:col>
      <xdr:colOff>48895</xdr:colOff>
      <xdr:row>36</xdr:row>
      <xdr:rowOff>155575</xdr:rowOff>
    </xdr:from>
    <xdr:to>
      <xdr:col>7</xdr:col>
      <xdr:colOff>568960</xdr:colOff>
      <xdr:row>50</xdr:row>
      <xdr:rowOff>104775</xdr:rowOff>
    </xdr:to>
    <xdr:pic>
      <xdr:nvPicPr>
        <xdr:cNvPr id="42" name="图片 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895" y="6327775"/>
          <a:ext cx="5320665" cy="2349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23"/>
  <sheetViews>
    <sheetView showGridLines="0" tabSelected="1" workbookViewId="0">
      <selection activeCell="I23" sqref="I23"/>
    </sheetView>
  </sheetViews>
  <sheetFormatPr defaultColWidth="9" defaultRowHeight="20" customHeight="1"/>
  <cols>
    <col min="1" max="1" width="1.8" style="1" customWidth="1"/>
    <col min="2" max="2" width="12.375" style="1" customWidth="1"/>
    <col min="3" max="3" width="10" style="1" customWidth="1"/>
    <col min="4" max="4" width="6.75" style="1" customWidth="1"/>
    <col min="5" max="5" width="14" style="1" customWidth="1"/>
    <col min="6" max="12" width="6.875" style="1" customWidth="1"/>
    <col min="13" max="13" width="17.875" style="1" customWidth="1"/>
    <col min="14" max="15" width="15" style="1" customWidth="1"/>
    <col min="16" max="16" width="1.8" style="1" customWidth="1"/>
    <col min="17" max="17" width="6.5" style="1" customWidth="1"/>
    <col min="18" max="18" width="8.5" style="1" customWidth="1"/>
    <col min="19" max="19" width="6.5" style="1" customWidth="1"/>
    <col min="20" max="16384" width="9" style="1"/>
  </cols>
  <sheetData>
    <row r="1" s="1" customFormat="1" ht="12" customHeight="1"/>
    <row r="2" s="1" customFormat="1" ht="23" customHeight="1" spans="2:6">
      <c r="B2" s="2"/>
      <c r="C2" s="3" t="s">
        <v>0</v>
      </c>
      <c r="D2" s="3"/>
      <c r="E2" s="3"/>
      <c r="F2" s="3"/>
    </row>
    <row r="3" s="1" customFormat="1" ht="23" customHeight="1" spans="3:6">
      <c r="C3" s="4" t="s">
        <v>1</v>
      </c>
      <c r="D3" s="4"/>
      <c r="E3" s="4"/>
      <c r="F3" s="4"/>
    </row>
    <row r="4" s="1" customFormat="1" ht="23" customHeight="1" spans="3:6">
      <c r="C4" s="5" t="s">
        <v>2</v>
      </c>
      <c r="D4" s="5">
        <f>COUNTIF($N$9:$N$150002,C4)</f>
        <v>3</v>
      </c>
      <c r="E4" s="5" t="s">
        <v>3</v>
      </c>
      <c r="F4" s="5">
        <f>COUNTIF($N$9:$N$150002,E4)</f>
        <v>2</v>
      </c>
    </row>
    <row r="5" s="1" customFormat="1" ht="23" customHeight="1" spans="3:6">
      <c r="C5" s="5" t="s">
        <v>4</v>
      </c>
      <c r="D5" s="5">
        <f>COUNTIF($N$9:$N$150002,C5)</f>
        <v>5</v>
      </c>
      <c r="E5" s="5" t="s">
        <v>5</v>
      </c>
      <c r="F5" s="5">
        <f>COUNTIF($N$9:$N$150002,E5)</f>
        <v>5</v>
      </c>
    </row>
    <row r="6" s="1" customFormat="1" ht="12" customHeight="1" spans="2:5">
      <c r="B6" s="4"/>
      <c r="C6" s="4"/>
      <c r="D6" s="4"/>
      <c r="E6" s="4"/>
    </row>
    <row r="7" s="1" customFormat="1" ht="24" customHeight="1" spans="2:15">
      <c r="B7" s="6" t="s">
        <v>6</v>
      </c>
      <c r="C7" s="7" t="s">
        <v>7</v>
      </c>
      <c r="D7" s="7"/>
      <c r="E7" s="7"/>
      <c r="F7" s="8" t="s">
        <v>8</v>
      </c>
      <c r="G7" s="8"/>
      <c r="H7" s="8"/>
      <c r="I7" s="8"/>
      <c r="J7" s="8"/>
      <c r="K7" s="8"/>
      <c r="L7" s="8"/>
      <c r="M7" s="8"/>
      <c r="N7" s="6" t="s">
        <v>9</v>
      </c>
      <c r="O7" s="15" t="s">
        <v>10</v>
      </c>
    </row>
    <row r="8" s="1" customFormat="1" ht="24" customHeight="1" spans="2:19">
      <c r="B8" s="6"/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18</v>
      </c>
      <c r="K8" s="6" t="s">
        <v>19</v>
      </c>
      <c r="L8" s="6" t="s">
        <v>20</v>
      </c>
      <c r="M8" s="6" t="s">
        <v>21</v>
      </c>
      <c r="N8" s="6"/>
      <c r="O8" s="15"/>
      <c r="R8" s="19" t="s">
        <v>9</v>
      </c>
      <c r="S8" s="20" t="s">
        <v>22</v>
      </c>
    </row>
    <row r="9" s="1" customFormat="1" ht="22" customHeight="1" spans="2:19">
      <c r="B9" s="9" t="s">
        <v>23</v>
      </c>
      <c r="C9" s="10">
        <v>1</v>
      </c>
      <c r="D9" s="11">
        <v>1</v>
      </c>
      <c r="E9" s="10" t="s">
        <v>24</v>
      </c>
      <c r="F9" s="10">
        <v>10</v>
      </c>
      <c r="G9" s="10">
        <v>10</v>
      </c>
      <c r="H9" s="10">
        <v>20</v>
      </c>
      <c r="I9" s="10">
        <v>20</v>
      </c>
      <c r="J9" s="10">
        <v>10</v>
      </c>
      <c r="K9" s="10">
        <v>20</v>
      </c>
      <c r="L9" s="10">
        <v>10</v>
      </c>
      <c r="M9" s="16">
        <f>SUM(F9:L9)/100</f>
        <v>1</v>
      </c>
      <c r="N9" s="17" t="str">
        <f>IF(M9=1,"已完成",IF(M9&gt;0.5,"进展过半",IF(M9&gt;0.1,"进行中",IF(M9&gt;0,"已启动",""))))</f>
        <v>已完成</v>
      </c>
      <c r="O9" s="17"/>
      <c r="R9" s="5" t="s">
        <v>2</v>
      </c>
      <c r="S9" s="5">
        <f>COUNTIF($N$9:$N$150002,R9)</f>
        <v>3</v>
      </c>
    </row>
    <row r="10" s="1" customFormat="1" ht="22" customHeight="1" spans="2:19">
      <c r="B10" s="12"/>
      <c r="C10" s="13">
        <v>2</v>
      </c>
      <c r="D10" s="14">
        <v>2</v>
      </c>
      <c r="E10" s="10" t="s">
        <v>25</v>
      </c>
      <c r="F10" s="13"/>
      <c r="G10" s="13"/>
      <c r="H10" s="13">
        <v>20</v>
      </c>
      <c r="I10" s="13"/>
      <c r="J10" s="13"/>
      <c r="K10" s="13"/>
      <c r="L10" s="13"/>
      <c r="M10" s="18">
        <f t="shared" ref="M9:M23" si="0">SUM(F10:L10)/100</f>
        <v>0.2</v>
      </c>
      <c r="N10" s="17" t="str">
        <f t="shared" ref="N10:N23" si="1">IF(M10=1,"已完成",IF(M10&gt;0.5,"进展过半",IF(M10&gt;0.1,"进行中",IF(M10&gt;0,"已启动",""))))</f>
        <v>进行中</v>
      </c>
      <c r="O10" s="17"/>
      <c r="R10" s="5" t="s">
        <v>4</v>
      </c>
      <c r="S10" s="5">
        <f>COUNTIF($N$9:$N$150002,R10)</f>
        <v>5</v>
      </c>
    </row>
    <row r="11" s="1" customFormat="1" ht="22" customHeight="1" spans="2:19">
      <c r="B11" s="12"/>
      <c r="C11" s="13">
        <v>3</v>
      </c>
      <c r="D11" s="14">
        <v>3</v>
      </c>
      <c r="E11" s="10" t="s">
        <v>26</v>
      </c>
      <c r="F11" s="13">
        <v>10</v>
      </c>
      <c r="G11" s="13">
        <v>10</v>
      </c>
      <c r="H11" s="13">
        <v>20</v>
      </c>
      <c r="I11" s="13">
        <v>30</v>
      </c>
      <c r="J11" s="13"/>
      <c r="K11" s="13"/>
      <c r="L11" s="13"/>
      <c r="M11" s="18">
        <f t="shared" si="0"/>
        <v>0.7</v>
      </c>
      <c r="N11" s="17" t="str">
        <f t="shared" si="1"/>
        <v>进展过半</v>
      </c>
      <c r="O11" s="17"/>
      <c r="R11" s="5" t="s">
        <v>3</v>
      </c>
      <c r="S11" s="5">
        <f>COUNTIF($N$9:$N$150002,R11)</f>
        <v>2</v>
      </c>
    </row>
    <row r="12" s="1" customFormat="1" ht="22" customHeight="1" spans="2:19">
      <c r="B12" s="12"/>
      <c r="C12" s="13">
        <v>4</v>
      </c>
      <c r="D12" s="14">
        <v>2</v>
      </c>
      <c r="E12" s="10" t="s">
        <v>27</v>
      </c>
      <c r="F12" s="13">
        <v>10</v>
      </c>
      <c r="G12" s="13"/>
      <c r="H12" s="13"/>
      <c r="I12" s="13"/>
      <c r="J12" s="13"/>
      <c r="K12" s="13"/>
      <c r="L12" s="13"/>
      <c r="M12" s="18">
        <f t="shared" si="0"/>
        <v>0.1</v>
      </c>
      <c r="N12" s="17" t="str">
        <f t="shared" si="1"/>
        <v>已启动</v>
      </c>
      <c r="O12" s="17"/>
      <c r="R12" s="5" t="s">
        <v>5</v>
      </c>
      <c r="S12" s="5">
        <f>COUNTIF($N$9:$N$150002,R12)</f>
        <v>5</v>
      </c>
    </row>
    <row r="13" s="1" customFormat="1" ht="22" customHeight="1" spans="2:15">
      <c r="B13" s="12"/>
      <c r="C13" s="13">
        <v>5</v>
      </c>
      <c r="D13" s="14">
        <v>3</v>
      </c>
      <c r="E13" s="10" t="s">
        <v>28</v>
      </c>
      <c r="F13" s="13"/>
      <c r="G13" s="13">
        <v>10</v>
      </c>
      <c r="H13" s="13"/>
      <c r="I13" s="13"/>
      <c r="J13" s="13">
        <v>20</v>
      </c>
      <c r="K13" s="13"/>
      <c r="L13" s="13"/>
      <c r="M13" s="18">
        <f t="shared" si="0"/>
        <v>0.3</v>
      </c>
      <c r="N13" s="17" t="str">
        <f t="shared" si="1"/>
        <v>进行中</v>
      </c>
      <c r="O13" s="17"/>
    </row>
    <row r="14" s="1" customFormat="1" ht="22" customHeight="1" spans="2:15">
      <c r="B14" s="12" t="s">
        <v>29</v>
      </c>
      <c r="C14" s="13">
        <v>1</v>
      </c>
      <c r="D14" s="14">
        <v>3</v>
      </c>
      <c r="E14" s="10" t="s">
        <v>30</v>
      </c>
      <c r="F14" s="13">
        <v>10</v>
      </c>
      <c r="G14" s="13"/>
      <c r="H14" s="13"/>
      <c r="I14" s="13"/>
      <c r="J14" s="13"/>
      <c r="K14" s="13"/>
      <c r="L14" s="13"/>
      <c r="M14" s="18">
        <f t="shared" si="0"/>
        <v>0.1</v>
      </c>
      <c r="N14" s="17" t="str">
        <f t="shared" si="1"/>
        <v>已启动</v>
      </c>
      <c r="O14" s="17"/>
    </row>
    <row r="15" s="1" customFormat="1" ht="22" customHeight="1" spans="2:15">
      <c r="B15" s="12"/>
      <c r="C15" s="13">
        <v>2</v>
      </c>
      <c r="D15" s="14">
        <v>1</v>
      </c>
      <c r="E15" s="10" t="s">
        <v>31</v>
      </c>
      <c r="F15" s="13"/>
      <c r="G15" s="13">
        <v>20</v>
      </c>
      <c r="H15" s="13"/>
      <c r="I15" s="13"/>
      <c r="J15" s="13"/>
      <c r="K15" s="13">
        <v>20</v>
      </c>
      <c r="L15" s="13"/>
      <c r="M15" s="18">
        <f t="shared" si="0"/>
        <v>0.4</v>
      </c>
      <c r="N15" s="17" t="str">
        <f t="shared" si="1"/>
        <v>进行中</v>
      </c>
      <c r="O15" s="17"/>
    </row>
    <row r="16" s="1" customFormat="1" ht="22" customHeight="1" spans="2:22">
      <c r="B16" s="12"/>
      <c r="C16" s="13">
        <v>3</v>
      </c>
      <c r="D16" s="14">
        <v>3</v>
      </c>
      <c r="E16" s="10" t="s">
        <v>32</v>
      </c>
      <c r="F16" s="13"/>
      <c r="G16" s="13"/>
      <c r="H16" s="13">
        <v>40</v>
      </c>
      <c r="I16" s="13"/>
      <c r="J16" s="13"/>
      <c r="K16" s="13">
        <v>30</v>
      </c>
      <c r="L16" s="13">
        <v>30</v>
      </c>
      <c r="M16" s="18">
        <f t="shared" si="0"/>
        <v>1</v>
      </c>
      <c r="N16" s="17" t="str">
        <f t="shared" si="1"/>
        <v>已完成</v>
      </c>
      <c r="O16" s="17"/>
      <c r="R16" s="19" t="s">
        <v>33</v>
      </c>
      <c r="S16" s="19" t="s">
        <v>2</v>
      </c>
      <c r="T16" s="19" t="s">
        <v>4</v>
      </c>
      <c r="U16" s="19" t="s">
        <v>3</v>
      </c>
      <c r="V16" s="19" t="s">
        <v>5</v>
      </c>
    </row>
    <row r="17" s="1" customFormat="1" ht="22" customHeight="1" spans="2:22">
      <c r="B17" s="12"/>
      <c r="C17" s="13">
        <v>4</v>
      </c>
      <c r="D17" s="14">
        <v>2</v>
      </c>
      <c r="E17" s="10" t="s">
        <v>34</v>
      </c>
      <c r="F17" s="13"/>
      <c r="G17" s="13"/>
      <c r="H17" s="13">
        <v>80</v>
      </c>
      <c r="I17" s="13">
        <v>20</v>
      </c>
      <c r="J17" s="13"/>
      <c r="K17" s="13"/>
      <c r="L17" s="13"/>
      <c r="M17" s="18">
        <f t="shared" si="0"/>
        <v>1</v>
      </c>
      <c r="N17" s="17" t="str">
        <f t="shared" si="1"/>
        <v>已完成</v>
      </c>
      <c r="O17" s="17"/>
      <c r="R17" s="5" t="s">
        <v>23</v>
      </c>
      <c r="S17" s="5">
        <f>COUNTIF($N$9:$N$13,S$16)</f>
        <v>1</v>
      </c>
      <c r="T17" s="5">
        <f>COUNTIF($N$9:$N$13,T$16)</f>
        <v>2</v>
      </c>
      <c r="U17" s="5">
        <f>COUNTIF($N$9:$N$13,U$16)</f>
        <v>1</v>
      </c>
      <c r="V17" s="5">
        <f>COUNTIF($N$9:$N$13,V$16)</f>
        <v>1</v>
      </c>
    </row>
    <row r="18" s="1" customFormat="1" ht="22" customHeight="1" spans="2:22">
      <c r="B18" s="12"/>
      <c r="C18" s="13">
        <v>5</v>
      </c>
      <c r="D18" s="14">
        <v>3</v>
      </c>
      <c r="E18" s="10" t="s">
        <v>35</v>
      </c>
      <c r="F18" s="13">
        <v>10</v>
      </c>
      <c r="G18" s="13">
        <v>10</v>
      </c>
      <c r="H18" s="13">
        <v>20</v>
      </c>
      <c r="I18" s="13">
        <v>20</v>
      </c>
      <c r="J18" s="13">
        <v>10</v>
      </c>
      <c r="K18" s="13">
        <v>20</v>
      </c>
      <c r="L18" s="13">
        <v>10</v>
      </c>
      <c r="M18" s="18">
        <f t="shared" si="0"/>
        <v>1</v>
      </c>
      <c r="N18" s="17" t="str">
        <f t="shared" si="1"/>
        <v>已完成</v>
      </c>
      <c r="O18" s="17"/>
      <c r="R18" s="5" t="s">
        <v>29</v>
      </c>
      <c r="S18" s="5">
        <f>COUNTIF($N$14:$N$18,S$16)</f>
        <v>1</v>
      </c>
      <c r="T18" s="5">
        <f>COUNTIF($N$14:$N$18,T$16)</f>
        <v>1</v>
      </c>
      <c r="U18" s="5">
        <f>COUNTIF($N$14:$N$18,U$16)</f>
        <v>0</v>
      </c>
      <c r="V18" s="5">
        <f>COUNTIF($N$14:$N$18,V$16)</f>
        <v>3</v>
      </c>
    </row>
    <row r="19" s="1" customFormat="1" ht="22" customHeight="1" spans="2:22">
      <c r="B19" s="12" t="s">
        <v>36</v>
      </c>
      <c r="C19" s="13">
        <v>1</v>
      </c>
      <c r="D19" s="14">
        <v>1</v>
      </c>
      <c r="E19" s="10" t="s">
        <v>37</v>
      </c>
      <c r="F19" s="13"/>
      <c r="G19" s="13"/>
      <c r="H19" s="13">
        <v>20</v>
      </c>
      <c r="I19" s="13">
        <v>80</v>
      </c>
      <c r="J19" s="13"/>
      <c r="K19" s="13"/>
      <c r="L19" s="13"/>
      <c r="M19" s="18">
        <f t="shared" si="0"/>
        <v>1</v>
      </c>
      <c r="N19" s="17" t="str">
        <f t="shared" si="1"/>
        <v>已完成</v>
      </c>
      <c r="O19" s="17"/>
      <c r="R19" s="5" t="s">
        <v>36</v>
      </c>
      <c r="S19" s="5">
        <f>COUNTIF($N$19:$N$23,S$16)</f>
        <v>1</v>
      </c>
      <c r="T19" s="5">
        <f>COUNTIF($N$19:$N$23,T$16)</f>
        <v>2</v>
      </c>
      <c r="U19" s="5">
        <f>COUNTIF($N$19:$N$23,U$16)</f>
        <v>1</v>
      </c>
      <c r="V19" s="5">
        <f>COUNTIF($N$19:$N$23,V$16)</f>
        <v>1</v>
      </c>
    </row>
    <row r="20" s="1" customFormat="1" ht="22" customHeight="1" spans="2:22">
      <c r="B20" s="12"/>
      <c r="C20" s="13">
        <v>2</v>
      </c>
      <c r="D20" s="14">
        <v>3</v>
      </c>
      <c r="E20" s="10" t="s">
        <v>38</v>
      </c>
      <c r="F20" s="13">
        <v>10</v>
      </c>
      <c r="G20" s="13">
        <v>10</v>
      </c>
      <c r="H20" s="13">
        <v>20</v>
      </c>
      <c r="I20" s="13">
        <v>20</v>
      </c>
      <c r="J20" s="13"/>
      <c r="K20" s="13"/>
      <c r="L20" s="13"/>
      <c r="M20" s="18">
        <f t="shared" si="0"/>
        <v>0.6</v>
      </c>
      <c r="N20" s="17" t="str">
        <f t="shared" si="1"/>
        <v>进展过半</v>
      </c>
      <c r="O20" s="17"/>
      <c r="R20" s="5"/>
      <c r="S20" s="5"/>
      <c r="T20" s="5"/>
      <c r="U20" s="5"/>
      <c r="V20" s="5"/>
    </row>
    <row r="21" s="1" customFormat="1" ht="22" customHeight="1" spans="2:15">
      <c r="B21" s="12"/>
      <c r="C21" s="13">
        <v>3</v>
      </c>
      <c r="D21" s="14">
        <v>1</v>
      </c>
      <c r="E21" s="10" t="s">
        <v>39</v>
      </c>
      <c r="F21" s="13"/>
      <c r="G21" s="13"/>
      <c r="H21" s="13"/>
      <c r="I21" s="13">
        <v>20</v>
      </c>
      <c r="J21" s="13"/>
      <c r="K21" s="13">
        <v>30</v>
      </c>
      <c r="L21" s="13"/>
      <c r="M21" s="18">
        <f t="shared" si="0"/>
        <v>0.5</v>
      </c>
      <c r="N21" s="17" t="str">
        <f t="shared" si="1"/>
        <v>进行中</v>
      </c>
      <c r="O21" s="17"/>
    </row>
    <row r="22" s="1" customFormat="1" ht="22" customHeight="1" spans="2:15">
      <c r="B22" s="12"/>
      <c r="C22" s="13">
        <v>4</v>
      </c>
      <c r="D22" s="14">
        <v>2</v>
      </c>
      <c r="E22" s="10" t="s">
        <v>40</v>
      </c>
      <c r="F22" s="13"/>
      <c r="G22" s="13">
        <v>10</v>
      </c>
      <c r="H22" s="13"/>
      <c r="I22" s="13"/>
      <c r="J22" s="13">
        <v>20</v>
      </c>
      <c r="K22" s="13"/>
      <c r="L22" s="13"/>
      <c r="M22" s="18">
        <f t="shared" si="0"/>
        <v>0.3</v>
      </c>
      <c r="N22" s="17" t="str">
        <f t="shared" si="1"/>
        <v>进行中</v>
      </c>
      <c r="O22" s="17"/>
    </row>
    <row r="23" s="1" customFormat="1" ht="22" customHeight="1" spans="2:15">
      <c r="B23" s="12"/>
      <c r="C23" s="13">
        <v>5</v>
      </c>
      <c r="D23" s="14">
        <v>2</v>
      </c>
      <c r="E23" s="10" t="s">
        <v>41</v>
      </c>
      <c r="F23" s="13">
        <v>10</v>
      </c>
      <c r="G23" s="13"/>
      <c r="H23" s="13"/>
      <c r="I23" s="13"/>
      <c r="J23" s="13"/>
      <c r="K23" s="13"/>
      <c r="L23" s="13"/>
      <c r="M23" s="18">
        <f t="shared" si="0"/>
        <v>0.1</v>
      </c>
      <c r="N23" s="17" t="str">
        <f t="shared" si="1"/>
        <v>已启动</v>
      </c>
      <c r="O23" s="17"/>
    </row>
  </sheetData>
  <mergeCells count="10">
    <mergeCell ref="C2:F2"/>
    <mergeCell ref="C3:F3"/>
    <mergeCell ref="C7:E7"/>
    <mergeCell ref="F7:M7"/>
    <mergeCell ref="B7:B8"/>
    <mergeCell ref="B9:B13"/>
    <mergeCell ref="B14:B18"/>
    <mergeCell ref="B19:B23"/>
    <mergeCell ref="N7:N8"/>
    <mergeCell ref="O7:O8"/>
  </mergeCells>
  <conditionalFormatting sqref="M9:M23">
    <cfRule type="dataBar" priority="1">
      <dataBar>
        <cfvo type="num" val="0"/>
        <cfvo type="num" val="1"/>
        <color rgb="FFE0E2FD"/>
      </dataBar>
      <extLst>
        <ext xmlns:x14="http://schemas.microsoft.com/office/spreadsheetml/2009/9/main" uri="{B025F937-C7B1-47D3-B67F-A62EFF666E3E}">
          <x14:id>{4891c8f6-2a96-441b-852c-99a797b07a13}</x14:id>
        </ext>
      </extLst>
    </cfRule>
  </conditionalFormatting>
  <dataValidations count="2">
    <dataValidation type="list" allowBlank="1" showInputMessage="1" showErrorMessage="1" sqref="D9:D18 D19:D23">
      <formula1>"1,2,3"</formula1>
    </dataValidation>
    <dataValidation type="list" allowBlank="1" showInputMessage="1" showErrorMessage="1" sqref="F23 G23 H23 I23 J23 K23 L23 F19:L22 F9:L16">
      <formula1>"0,10,20,30,40,50,60,70,80,90,100"</formula1>
    </dataValidation>
  </dataValidations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83cb8b5-ee61-49c8-b9b2-1ff11f729fdb}">
            <x14:iconSet iconSet="3Flags" custom="1" showValue="0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D9:D23</xm:sqref>
        </x14:conditionalFormatting>
        <x14:conditionalFormatting xmlns:xm="http://schemas.microsoft.com/office/excel/2006/main">
          <x14:cfRule type="dataBar" id="{4891c8f6-2a96-441b-852c-99a797b07a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M9:M23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Q19" sqref="Q19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进度表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</dc:creator>
  <cp:lastModifiedBy>反正我也没差</cp:lastModifiedBy>
  <dcterms:created xsi:type="dcterms:W3CDTF">2021-01-25T06:06:00Z</dcterms:created>
  <dcterms:modified xsi:type="dcterms:W3CDTF">2022-09-27T02:55:27Z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TemplateUUID">
    <vt:lpwstr>v1.0_mb_oC94hYWyorna0VgPnUjBnQ==</vt:lpwstr>
  </property>
</Properties>
</file>