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每周工作时间表" sheetId="1" r:id="rId1"/>
  </sheets>
  <definedNames>
    <definedName name="_xlnm.Print_Area" localSheetId="0">每周工作时间表!$A$1:$O$34</definedName>
  </definedNames>
  <calcPr calcId="144525"/>
</workbook>
</file>

<file path=xl/sharedStrings.xml><?xml version="1.0" encoding="utf-8"?>
<sst xmlns="http://schemas.openxmlformats.org/spreadsheetml/2006/main" count="32" uniqueCount="32">
  <si>
    <t>每周时间记录表</t>
  </si>
  <si>
    <t>部门</t>
  </si>
  <si>
    <t>售前部</t>
  </si>
  <si>
    <t>姓名</t>
  </si>
  <si>
    <t>王源</t>
  </si>
  <si>
    <t>部门ID</t>
  </si>
  <si>
    <t>联系电话</t>
  </si>
  <si>
    <t>Email</t>
  </si>
  <si>
    <t>123456@qq.com</t>
  </si>
  <si>
    <t>开始日期</t>
  </si>
  <si>
    <t>主管</t>
  </si>
  <si>
    <t>易烊千玺</t>
  </si>
  <si>
    <t>星期</t>
  </si>
  <si>
    <t>工作</t>
  </si>
  <si>
    <t>加班</t>
  </si>
  <si>
    <t>吃饭</t>
  </si>
  <si>
    <t>健身</t>
  </si>
  <si>
    <t>假期</t>
  </si>
  <si>
    <t>其它</t>
  </si>
  <si>
    <t>总计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</si>
  <si>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</si>
  <si>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</si>
  <si>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</si>
  <si>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</si>
  <si>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</si>
  <si>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</si>
  <si>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</si>
  <si>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总时长</t>
  </si>
  <si>
    <t>每小时薪资</t>
  </si>
  <si>
    <t>总薪资</t>
  </si>
  <si>
    <t>总记录时间</t>
  </si>
  <si>
    <t>总获取薪资</t>
  </si>
</sst>
</file>

<file path=xl/styles.xml><?xml version="1.0" encoding="utf-8"?>
<styleSheet xmlns="http://schemas.openxmlformats.org/spreadsheetml/2006/main">
  <numFmts count="10">
    <numFmt numFmtId="176" formatCode="dddd"/>
    <numFmt numFmtId="177" formatCode="dd/mm"/>
    <numFmt numFmtId="43" formatCode="_ * #,##0.00_ ;_ * \-#,##0.00_ ;_ * &quot;-&quot;??_ ;_ @_ "/>
    <numFmt numFmtId="178" formatCode="[$-F800]dddd\,\ mmmm\ dd\,\ yyyy"/>
    <numFmt numFmtId="179" formatCode="_-* #,##0.00_-;\-* #,##0.00_-;_-* &quot;-&quot;??_-;_-@_-"/>
    <numFmt numFmtId="42" formatCode="_ &quot;￥&quot;* #,##0_ ;_ &quot;￥&quot;* \-#,##0_ ;_ &quot;￥&quot;* &quot;-&quot;_ ;_ @_ "/>
    <numFmt numFmtId="41" formatCode="_ * #,##0_ ;_ * \-#,##0_ ;_ * &quot;-&quot;_ ;_ @_ "/>
    <numFmt numFmtId="180" formatCode="_-&quot;£&quot;* #,##0.00_-;\-&quot;£&quot;* #,##0.00_-;_-&quot;£&quot;* &quot;-&quot;??_-;_-@_-"/>
    <numFmt numFmtId="181" formatCode="_(* #,##0.00_);_(* \(#,##0.00\);_(* &quot;-&quot;??_);_(@_)"/>
    <numFmt numFmtId="182" formatCode="%* #,##0.00_);"/>
  </numFmts>
  <fonts count="40">
    <font>
      <sz val="10"/>
      <name val="Arial"/>
      <charset val="134"/>
    </font>
    <font>
      <sz val="12"/>
      <name val="Arial"/>
      <charset val="134"/>
    </font>
    <font>
      <sz val="24"/>
      <color theme="4" tint="-0.249946592608417"/>
      <name val="微软雅黑"/>
      <charset val="134"/>
    </font>
    <font>
      <b/>
      <sz val="10"/>
      <name val="微软雅黑"/>
      <charset val="134"/>
    </font>
    <font>
      <sz val="10"/>
      <name val="Arial"/>
      <charset val="134"/>
    </font>
    <font>
      <sz val="10"/>
      <name val="Century Gothic"/>
      <charset val="134"/>
    </font>
    <font>
      <sz val="10"/>
      <name val="微软雅黑"/>
      <charset val="134"/>
    </font>
    <font>
      <b/>
      <sz val="7.5"/>
      <color indexed="48"/>
      <name val="Arial"/>
      <charset val="134"/>
    </font>
    <font>
      <sz val="9"/>
      <color indexed="23"/>
      <name val="Arial"/>
      <charset val="134"/>
    </font>
    <font>
      <sz val="9"/>
      <name val="Arial"/>
      <charset val="134"/>
    </font>
    <font>
      <b/>
      <sz val="11"/>
      <color theme="1"/>
      <name val="微软雅黑"/>
      <charset val="134"/>
    </font>
    <font>
      <sz val="11"/>
      <name val="Arial"/>
      <charset val="134"/>
    </font>
    <font>
      <sz val="11"/>
      <color indexed="9"/>
      <name val="Arial"/>
      <charset val="134"/>
    </font>
    <font>
      <b/>
      <sz val="11"/>
      <name val="Microsoft YaHei"/>
      <charset val="134"/>
    </font>
    <font>
      <b/>
      <sz val="11"/>
      <name val="Arial"/>
      <charset val="134"/>
    </font>
    <font>
      <sz val="11"/>
      <name val="Microsoft YaHei"/>
      <charset val="134"/>
    </font>
    <font>
      <sz val="11"/>
      <name val="微软雅黑"/>
      <charset val="134"/>
    </font>
    <font>
      <b/>
      <sz val="10"/>
      <name val="Arial"/>
      <charset val="134"/>
    </font>
    <font>
      <b/>
      <sz val="11"/>
      <name val="微软雅黑"/>
      <charset val="134"/>
    </font>
    <font>
      <sz val="18"/>
      <color indexed="18"/>
      <name val="Arial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theme="0" tint="-0.249946592608417"/>
      </bottom>
      <diagonal/>
    </border>
    <border>
      <left style="medium">
        <color auto="1"/>
      </left>
      <right/>
      <top/>
      <bottom/>
      <diagonal/>
    </border>
    <border>
      <left/>
      <right/>
      <top style="hair">
        <color theme="0" tint="-0.349986266670736"/>
      </top>
      <bottom style="hair">
        <color theme="0" tint="-0.349986266670736"/>
      </bottom>
      <diagonal/>
    </border>
    <border>
      <left/>
      <right style="hair">
        <color theme="0" tint="-0.349986266670736"/>
      </right>
      <top style="hair">
        <color theme="0" tint="-0.349986266670736"/>
      </top>
      <bottom style="hair">
        <color theme="0" tint="-0.349986266670736"/>
      </bottom>
      <diagonal/>
    </border>
    <border>
      <left style="hair">
        <color theme="0" tint="-0.349986266670736"/>
      </left>
      <right style="hair">
        <color theme="0" tint="-0.349986266670736"/>
      </right>
      <top style="hair">
        <color theme="0" tint="-0.349986266670736"/>
      </top>
      <bottom style="hair">
        <color theme="0" tint="-0.349986266670736"/>
      </bottom>
      <diagonal/>
    </border>
    <border>
      <left/>
      <right style="hair">
        <color indexed="55"/>
      </right>
      <top/>
      <bottom/>
      <diagonal/>
    </border>
    <border>
      <left style="hair">
        <color indexed="55"/>
      </left>
      <right/>
      <top/>
      <bottom/>
      <diagonal/>
    </border>
    <border>
      <left style="hair">
        <color theme="0" tint="-0.349986266670736"/>
      </left>
      <right/>
      <top style="hair">
        <color theme="0" tint="-0.349986266670736"/>
      </top>
      <bottom style="hair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21" fillId="0" borderId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17" borderId="9" applyNumberFormat="0" applyAlignment="0" applyProtection="0">
      <alignment vertical="center"/>
    </xf>
    <xf numFmtId="180" fontId="0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13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6" fillId="7" borderId="16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4" fillId="20" borderId="14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/>
  </cellStyleXfs>
  <cellXfs count="65">
    <xf numFmtId="0" fontId="0" fillId="0" borderId="0" xfId="0"/>
    <xf numFmtId="0" fontId="0" fillId="0" borderId="0" xfId="0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right" vertical="center"/>
      <protection locked="0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 applyProtection="1">
      <alignment horizontal="right" vertical="center"/>
      <protection locked="0"/>
    </xf>
    <xf numFmtId="178" fontId="4" fillId="2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/>
    <xf numFmtId="14" fontId="9" fillId="0" borderId="0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 vertical="center" indent="1"/>
    </xf>
    <xf numFmtId="0" fontId="10" fillId="2" borderId="0" xfId="0" applyFont="1" applyFill="1" applyBorder="1" applyAlignment="1">
      <alignment horizontal="left" vertical="center" wrapText="1" inden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176" fontId="11" fillId="3" borderId="0" xfId="0" applyNumberFormat="1" applyFont="1" applyFill="1" applyBorder="1" applyAlignment="1">
      <alignment horizontal="left" vertical="center" indent="1"/>
    </xf>
    <xf numFmtId="58" fontId="4" fillId="4" borderId="2" xfId="0" applyNumberFormat="1" applyFont="1" applyFill="1" applyBorder="1" applyAlignment="1" applyProtection="1">
      <alignment horizontal="center" vertical="center"/>
      <protection hidden="1"/>
    </xf>
    <xf numFmtId="179" fontId="4" fillId="4" borderId="3" xfId="0" applyNumberFormat="1" applyFont="1" applyFill="1" applyBorder="1" applyAlignment="1" applyProtection="1">
      <alignment horizontal="center" vertical="center"/>
      <protection locked="0"/>
    </xf>
    <xf numFmtId="179" fontId="4" fillId="4" borderId="4" xfId="0" applyNumberFormat="1" applyFont="1" applyFill="1" applyBorder="1" applyAlignment="1" applyProtection="1">
      <alignment horizontal="center" vertical="center"/>
      <protection locked="0"/>
    </xf>
    <xf numFmtId="179" fontId="4" fillId="4" borderId="5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>
      <alignment horizontal="left" vertical="center" indent="1"/>
    </xf>
    <xf numFmtId="177" fontId="11" fillId="0" borderId="0" xfId="0" applyNumberFormat="1" applyFont="1" applyFill="1" applyBorder="1" applyAlignment="1" applyProtection="1">
      <alignment horizontal="center" vertical="center"/>
      <protection hidden="1"/>
    </xf>
    <xf numFmtId="2" fontId="12" fillId="0" borderId="0" xfId="0" applyNumberFormat="1" applyFont="1" applyFill="1" applyBorder="1" applyAlignment="1" applyProtection="1">
      <alignment horizontal="right" vertical="center"/>
      <protection locked="0"/>
    </xf>
    <xf numFmtId="0" fontId="13" fillId="3" borderId="0" xfId="0" applyFont="1" applyFill="1" applyBorder="1" applyAlignment="1">
      <alignment horizontal="right" vertical="center" indent="1"/>
    </xf>
    <xf numFmtId="0" fontId="14" fillId="3" borderId="0" xfId="0" applyFont="1" applyFill="1" applyBorder="1" applyAlignment="1">
      <alignment vertical="center"/>
    </xf>
    <xf numFmtId="0" fontId="4" fillId="5" borderId="0" xfId="0" applyNumberFormat="1" applyFont="1" applyFill="1" applyBorder="1" applyAlignment="1" applyProtection="1">
      <alignment vertical="center"/>
      <protection hidden="1"/>
    </xf>
    <xf numFmtId="0" fontId="4" fillId="5" borderId="6" xfId="0" applyNumberFormat="1" applyFont="1" applyFill="1" applyBorder="1" applyAlignment="1" applyProtection="1">
      <alignment vertical="center"/>
      <protection hidden="1"/>
    </xf>
    <xf numFmtId="0" fontId="4" fillId="5" borderId="7" xfId="0" applyNumberFormat="1" applyFont="1" applyFill="1" applyBorder="1" applyAlignment="1" applyProtection="1">
      <alignment vertical="center"/>
      <protection hidden="1"/>
    </xf>
    <xf numFmtId="0" fontId="15" fillId="3" borderId="0" xfId="0" applyFont="1" applyFill="1" applyBorder="1" applyAlignment="1">
      <alignment horizontal="right" vertical="center" indent="1"/>
    </xf>
    <xf numFmtId="2" fontId="4" fillId="2" borderId="0" xfId="0" applyNumberFormat="1" applyFont="1" applyFill="1" applyBorder="1" applyAlignment="1">
      <alignment horizontal="center" vertical="center"/>
    </xf>
    <xf numFmtId="181" fontId="4" fillId="2" borderId="6" xfId="0" applyNumberFormat="1" applyFont="1" applyFill="1" applyBorder="1" applyAlignment="1">
      <alignment horizontal="right" vertical="center" indent="1"/>
    </xf>
    <xf numFmtId="181" fontId="4" fillId="2" borderId="7" xfId="0" applyNumberFormat="1" applyFont="1" applyFill="1" applyBorder="1" applyAlignment="1">
      <alignment horizontal="center" vertical="center"/>
    </xf>
    <xf numFmtId="181" fontId="4" fillId="2" borderId="6" xfId="0" applyNumberFormat="1" applyFont="1" applyFill="1" applyBorder="1" applyAlignment="1" applyProtection="1">
      <alignment horizontal="right" vertical="center" indent="1"/>
      <protection locked="0"/>
    </xf>
    <xf numFmtId="0" fontId="16" fillId="3" borderId="0" xfId="0" applyFont="1" applyFill="1" applyBorder="1" applyAlignment="1">
      <alignment horizontal="right" vertical="center" indent="1"/>
    </xf>
    <xf numFmtId="0" fontId="17" fillId="5" borderId="0" xfId="4" applyNumberFormat="1" applyFont="1" applyFill="1" applyBorder="1" applyAlignment="1" applyProtection="1">
      <alignment horizontal="right" vertical="center"/>
      <protection hidden="1"/>
    </xf>
    <xf numFmtId="0" fontId="17" fillId="5" borderId="6" xfId="4" applyNumberFormat="1" applyFont="1" applyFill="1" applyBorder="1" applyAlignment="1" applyProtection="1">
      <alignment horizontal="right" vertical="center"/>
      <protection hidden="1"/>
    </xf>
    <xf numFmtId="0" fontId="17" fillId="5" borderId="7" xfId="4" applyNumberFormat="1" applyFont="1" applyFill="1" applyBorder="1" applyAlignment="1" applyProtection="1">
      <alignment horizontal="right" vertical="center"/>
      <protection hidden="1"/>
    </xf>
    <xf numFmtId="0" fontId="4" fillId="0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right" vertical="center" indent="1"/>
    </xf>
    <xf numFmtId="182" fontId="11" fillId="3" borderId="0" xfId="0" applyNumberFormat="1" applyFont="1" applyFill="1" applyBorder="1" applyAlignment="1">
      <alignment horizontal="right" vertical="center"/>
    </xf>
    <xf numFmtId="0" fontId="0" fillId="3" borderId="0" xfId="0" applyFill="1" applyBorder="1"/>
    <xf numFmtId="0" fontId="14" fillId="3" borderId="0" xfId="0" applyFont="1" applyFill="1" applyBorder="1" applyAlignment="1">
      <alignment horizontal="right"/>
    </xf>
    <xf numFmtId="0" fontId="4" fillId="6" borderId="0" xfId="0" applyFont="1" applyFill="1" applyBorder="1"/>
    <xf numFmtId="0" fontId="18" fillId="6" borderId="0" xfId="0" applyFont="1" applyFill="1" applyBorder="1" applyAlignment="1">
      <alignment horizontal="right" vertical="center" indent="1"/>
    </xf>
    <xf numFmtId="179" fontId="11" fillId="6" borderId="0" xfId="0" applyNumberFormat="1" applyFont="1" applyFill="1" applyBorder="1" applyAlignment="1">
      <alignment horizontal="center" vertical="center"/>
    </xf>
    <xf numFmtId="179" fontId="11" fillId="6" borderId="0" xfId="0" applyNumberFormat="1" applyFont="1" applyFill="1" applyBorder="1" applyAlignment="1">
      <alignment vertical="center"/>
    </xf>
    <xf numFmtId="0" fontId="0" fillId="6" borderId="0" xfId="0" applyFill="1" applyBorder="1"/>
    <xf numFmtId="0" fontId="9" fillId="0" borderId="0" xfId="0" applyFont="1" applyFill="1" applyBorder="1" applyAlignment="1" applyProtection="1">
      <alignment horizontal="left"/>
      <protection locked="0"/>
    </xf>
    <xf numFmtId="0" fontId="19" fillId="0" borderId="0" xfId="0" applyFont="1" applyFill="1" applyBorder="1" applyAlignment="1">
      <alignment vertical="center"/>
    </xf>
    <xf numFmtId="0" fontId="6" fillId="2" borderId="0" xfId="0" applyFont="1" applyFill="1" applyBorder="1" applyAlignment="1" applyProtection="1">
      <alignment horizontal="right" vertical="center"/>
      <protection locked="0"/>
    </xf>
    <xf numFmtId="0" fontId="20" fillId="2" borderId="0" xfId="10" applyFill="1" applyBorder="1" applyAlignment="1" applyProtection="1">
      <alignment horizontal="right" vertical="center"/>
    </xf>
    <xf numFmtId="179" fontId="4" fillId="4" borderId="8" xfId="0" applyNumberFormat="1" applyFont="1" applyFill="1" applyBorder="1" applyAlignment="1" applyProtection="1">
      <alignment horizontal="right" vertical="center"/>
      <protection locked="0"/>
    </xf>
    <xf numFmtId="179" fontId="4" fillId="3" borderId="0" xfId="0" applyNumberFormat="1" applyFont="1" applyFill="1" applyBorder="1" applyAlignment="1" applyProtection="1">
      <alignment horizontal="right" vertical="center"/>
      <protection hidden="1"/>
    </xf>
    <xf numFmtId="2" fontId="11" fillId="0" borderId="0" xfId="0" applyNumberFormat="1" applyFont="1" applyFill="1" applyBorder="1" applyAlignment="1" applyProtection="1">
      <alignment horizontal="right" vertical="center" indent="1"/>
      <protection hidden="1"/>
    </xf>
    <xf numFmtId="2" fontId="14" fillId="5" borderId="0" xfId="0" applyNumberFormat="1" applyFont="1" applyFill="1" applyBorder="1" applyAlignment="1" applyProtection="1">
      <alignment horizontal="center" vertical="center"/>
      <protection hidden="1"/>
    </xf>
    <xf numFmtId="181" fontId="4" fillId="2" borderId="6" xfId="4" applyNumberFormat="1" applyFont="1" applyFill="1" applyBorder="1" applyAlignment="1" applyProtection="1">
      <alignment horizontal="right" vertical="center" indent="1"/>
      <protection locked="0"/>
    </xf>
    <xf numFmtId="181" fontId="4" fillId="2" borderId="0" xfId="4" applyNumberFormat="1" applyFont="1" applyFill="1" applyBorder="1" applyAlignment="1" applyProtection="1">
      <alignment horizontal="right" vertical="center" indent="1"/>
      <protection locked="0"/>
    </xf>
    <xf numFmtId="0" fontId="13" fillId="6" borderId="0" xfId="0" applyFont="1" applyFill="1" applyBorder="1" applyAlignment="1">
      <alignment horizontal="right" vertical="center" indent="1"/>
    </xf>
    <xf numFmtId="2" fontId="11" fillId="6" borderId="0" xfId="0" applyNumberFormat="1" applyFont="1" applyFill="1" applyBorder="1" applyAlignment="1">
      <alignment horizontal="left" vertical="center"/>
    </xf>
    <xf numFmtId="179" fontId="1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538461538461538"/>
          <c:y val="0.0214592274678112"/>
          <c:w val="0.456575682382134"/>
          <c:h val="0.626609442060086"/>
        </c:manualLayout>
      </c:layout>
      <c:pie3DChart>
        <c:varyColors val="1"/>
        <c:ser>
          <c:idx val="0"/>
          <c:order val="0"/>
          <c:spPr>
            <a:solidFill>
              <a:srgbClr val="309DDB"/>
            </a:solidFill>
            <a:ln w="25400">
              <a:noFill/>
            </a:ln>
          </c:spPr>
          <c:explosion val="0"/>
          <c:dPt>
            <c:idx val="0"/>
            <c:bubble3D val="0"/>
            <c:spPr>
              <a:solidFill>
                <a:srgbClr val="309DDB"/>
              </a:solidFill>
              <a:ln w="25400">
                <a:noFill/>
              </a:ln>
            </c:spPr>
          </c:dPt>
          <c:dPt>
            <c:idx val="1"/>
            <c:bubble3D val="0"/>
            <c:spPr>
              <a:solidFill>
                <a:srgbClr val="B3DB84"/>
              </a:solidFill>
              <a:ln w="25400">
                <a:noFill/>
              </a:ln>
            </c:spPr>
          </c:dPt>
          <c:dPt>
            <c:idx val="2"/>
            <c:bubble3D val="0"/>
            <c:spPr>
              <a:solidFill>
                <a:srgbClr val="DB8E84"/>
              </a:solidFill>
              <a:ln w="25400">
                <a:noFill/>
              </a:ln>
            </c:spPr>
          </c:dPt>
          <c:dPt>
            <c:idx val="3"/>
            <c:bubble3D val="0"/>
            <c:spPr>
              <a:solidFill>
                <a:srgbClr val="99779D"/>
              </a:solidFill>
              <a:ln w="25400">
                <a:noFill/>
              </a:ln>
            </c:spPr>
          </c:dPt>
          <c:dPt>
            <c:idx val="4"/>
            <c:bubble3D val="0"/>
            <c:spPr>
              <a:solidFill>
                <a:srgbClr val="FFE14F"/>
              </a:solidFill>
              <a:ln w="25400">
                <a:noFill/>
              </a:ln>
            </c:spPr>
          </c:dPt>
          <c:dPt>
            <c:idx val="5"/>
            <c:bubble3D val="0"/>
            <c:spPr>
              <a:solidFill>
                <a:srgbClr val="D9C293"/>
              </a:solidFill>
              <a:ln w="25400">
                <a:noFill/>
              </a:ln>
            </c:spPr>
          </c:dPt>
          <c:dLbls>
            <c:delete val="1"/>
          </c:dLbls>
          <c:cat>
            <c:strRef>
              <c:f>每周工作时间表!$B$23:$B$28</c:f>
              <c:strCache>
                <c:ptCount val="6"/>
                <c:pt idx="0">
                  <c:v>工作</c:v>
                </c:pt>
                <c:pt idx="1">
                  <c:v>加班</c:v>
                </c:pt>
                <c:pt idx="2">
                  <c:v>吃饭</c:v>
                </c:pt>
                <c:pt idx="3">
                  <c:v>健身</c:v>
                </c:pt>
                <c:pt idx="4">
                  <c:v>假期</c:v>
                </c:pt>
                <c:pt idx="5">
                  <c:v>其它</c:v>
                </c:pt>
              </c:strCache>
            </c:strRef>
          </c:cat>
          <c:val>
            <c:numRef>
              <c:f>每周工作时间表!$C$23:$C$28</c:f>
              <c:numCache>
                <c:formatCode>%* #,##0.00_);</c:formatCode>
                <c:ptCount val="6"/>
                <c:pt idx="0">
                  <c:v>0.333333333333333</c:v>
                </c:pt>
                <c:pt idx="1">
                  <c:v>0.166666666666667</c:v>
                </c:pt>
                <c:pt idx="2">
                  <c:v>0.125</c:v>
                </c:pt>
                <c:pt idx="3">
                  <c:v>0.0833333333333333</c:v>
                </c:pt>
                <c:pt idx="4">
                  <c:v>0.208333333333333</c:v>
                </c:pt>
                <c:pt idx="5">
                  <c:v>0.0833333333333333</c:v>
                </c:pt>
              </c:numCache>
            </c:numRef>
          </c:val>
        </c:ser>
        <c:ser>
          <c:idx val="1"/>
          <c:order val="1"/>
          <c:spPr>
            <a:solidFill>
              <a:srgbClr val="B3DB84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spPr>
              <a:solidFill>
                <a:srgbClr val="309DDB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B3DB84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DB8E84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99779D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E14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D9C293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elete val="1"/>
          </c:dLbls>
          <c:cat>
            <c:strRef>
              <c:f>每周工作时间表!$B$23:$B$28</c:f>
              <c:strCache>
                <c:ptCount val="6"/>
                <c:pt idx="0">
                  <c:v>工作</c:v>
                </c:pt>
                <c:pt idx="1">
                  <c:v>加班</c:v>
                </c:pt>
                <c:pt idx="2">
                  <c:v>吃饭</c:v>
                </c:pt>
                <c:pt idx="3">
                  <c:v>健身</c:v>
                </c:pt>
                <c:pt idx="4">
                  <c:v>假期</c:v>
                </c:pt>
                <c:pt idx="5">
                  <c:v>其它</c:v>
                </c:pt>
              </c:strCache>
            </c:strRef>
          </c:cat>
          <c:val>
            <c:numRef>
              <c:f>每周工作时间表!$D$23:$D$28</c:f>
              <c:numCache>
                <c:formatCode>%* #,##0.00_);</c:formatCode>
                <c:ptCount val="6"/>
              </c:numCache>
            </c:numRef>
          </c:val>
        </c:ser>
        <c:ser>
          <c:idx val="2"/>
          <c:order val="2"/>
          <c:spPr>
            <a:solidFill>
              <a:srgbClr val="DB8E84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spPr>
              <a:solidFill>
                <a:srgbClr val="309DDB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B3DB84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DB8E84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99779D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E14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D9C293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elete val="1"/>
          </c:dLbls>
          <c:cat>
            <c:strRef>
              <c:f>每周工作时间表!$B$23:$B$28</c:f>
              <c:strCache>
                <c:ptCount val="6"/>
                <c:pt idx="0">
                  <c:v>工作</c:v>
                </c:pt>
                <c:pt idx="1">
                  <c:v>加班</c:v>
                </c:pt>
                <c:pt idx="2">
                  <c:v>吃饭</c:v>
                </c:pt>
                <c:pt idx="3">
                  <c:v>健身</c:v>
                </c:pt>
                <c:pt idx="4">
                  <c:v>假期</c:v>
                </c:pt>
                <c:pt idx="5">
                  <c:v>其它</c:v>
                </c:pt>
              </c:strCache>
            </c:strRef>
          </c:cat>
          <c:val>
            <c:numRef>
              <c:f>每周工作时间表!$E$23:$E$28</c:f>
              <c:numCache>
                <c:formatCode>%* #,##0.00_);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00620347394540943"/>
          <c:y val="0.759656652360515"/>
          <c:w val="0.988833746898263"/>
          <c:h val="0.175965665236052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825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zero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76200</xdr:colOff>
      <xdr:row>0</xdr:row>
      <xdr:rowOff>0</xdr:rowOff>
    </xdr:from>
    <xdr:to>
      <xdr:col>14</xdr:col>
      <xdr:colOff>571500</xdr:colOff>
      <xdr:row>0</xdr:row>
      <xdr:rowOff>0</xdr:rowOff>
    </xdr:to>
    <xdr:pic>
      <xdr:nvPicPr>
        <xdr:cNvPr id="1038" name="Picture 107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21425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</xdr:pic>
    <xdr:clientData/>
  </xdr:twoCellAnchor>
  <xdr:twoCellAnchor>
    <xdr:from>
      <xdr:col>0</xdr:col>
      <xdr:colOff>142875</xdr:colOff>
      <xdr:row>21</xdr:row>
      <xdr:rowOff>9525</xdr:rowOff>
    </xdr:from>
    <xdr:to>
      <xdr:col>14</xdr:col>
      <xdr:colOff>695325</xdr:colOff>
      <xdr:row>30</xdr:row>
      <xdr:rowOff>171450</xdr:rowOff>
    </xdr:to>
    <xdr:graphicFrame>
      <xdr:nvGraphicFramePr>
        <xdr:cNvPr id="1063" name="Chart 39"/>
        <xdr:cNvGraphicFramePr/>
      </xdr:nvGraphicFramePr>
      <xdr:xfrm>
        <a:off x="142875" y="5737225"/>
        <a:ext cx="7686675" cy="2219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8"/>
  </sheetPr>
  <dimension ref="A1:Q34"/>
  <sheetViews>
    <sheetView showGridLines="0" tabSelected="1" workbookViewId="0">
      <selection activeCell="T33" sqref="T33"/>
    </sheetView>
  </sheetViews>
  <sheetFormatPr defaultColWidth="9.16190476190476" defaultRowHeight="12.75"/>
  <cols>
    <col min="1" max="1" width="16" style="3" customWidth="1"/>
    <col min="2" max="2" width="10.3333333333333" style="3" customWidth="1"/>
    <col min="3" max="3" width="4.33333333333333" style="3" customWidth="1"/>
    <col min="4" max="4" width="9.66666666666667" style="3" customWidth="1"/>
    <col min="5" max="5" width="3.66666666666667" style="3" customWidth="1"/>
    <col min="6" max="6" width="9.66666666666667" style="3" customWidth="1"/>
    <col min="7" max="7" width="3.66666666666667" style="3" customWidth="1"/>
    <col min="8" max="8" width="9.66666666666667" style="3" customWidth="1"/>
    <col min="9" max="9" width="3.66666666666667" style="3" customWidth="1"/>
    <col min="10" max="10" width="9.66666666666667" style="3" customWidth="1"/>
    <col min="11" max="11" width="3.66666666666667" style="3" customWidth="1"/>
    <col min="12" max="12" width="9.66666666666667" style="3" customWidth="1"/>
    <col min="13" max="13" width="3.66666666666667" style="3" customWidth="1"/>
    <col min="14" max="14" width="9.66666666666667" style="3" customWidth="1"/>
    <col min="15" max="15" width="11.6666666666667" style="3" customWidth="1"/>
    <col min="16" max="16" width="9.16190476190476" style="3" hidden="1" customWidth="1"/>
    <col min="17" max="16384" width="9.16190476190476" style="3"/>
  </cols>
  <sheetData>
    <row r="1" ht="30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3"/>
      <c r="Q1" s="53"/>
    </row>
    <row r="2" s="1" customFormat="1" ht="18" customHeight="1" spans="1:15">
      <c r="A2" s="5" t="s">
        <v>1</v>
      </c>
      <c r="B2" s="6" t="s">
        <v>2</v>
      </c>
      <c r="C2" s="6"/>
      <c r="D2" s="6"/>
      <c r="E2" s="7"/>
      <c r="F2" s="7"/>
      <c r="G2" s="7"/>
      <c r="H2" s="7"/>
      <c r="I2" s="7"/>
      <c r="J2" s="54" t="s">
        <v>3</v>
      </c>
      <c r="K2" s="6" t="s">
        <v>4</v>
      </c>
      <c r="L2" s="6"/>
      <c r="M2" s="6"/>
      <c r="N2" s="6"/>
      <c r="O2" s="6"/>
    </row>
    <row r="3" s="1" customFormat="1" ht="18" customHeight="1" spans="1:15">
      <c r="A3" s="5" t="s">
        <v>5</v>
      </c>
      <c r="B3" s="6">
        <v>9077</v>
      </c>
      <c r="C3" s="6"/>
      <c r="D3" s="6"/>
      <c r="E3" s="7"/>
      <c r="F3" s="7"/>
      <c r="G3" s="7"/>
      <c r="H3" s="7"/>
      <c r="I3" s="7"/>
      <c r="J3" s="54" t="s">
        <v>6</v>
      </c>
      <c r="K3" s="6">
        <v>18888888888</v>
      </c>
      <c r="L3" s="6"/>
      <c r="M3" s="6"/>
      <c r="N3" s="6"/>
      <c r="O3" s="6"/>
    </row>
    <row r="4" s="1" customFormat="1" ht="18" customHeight="1" spans="1:15">
      <c r="A4" s="8"/>
      <c r="B4" s="9"/>
      <c r="C4" s="9"/>
      <c r="D4" s="9"/>
      <c r="E4" s="7"/>
      <c r="F4" s="7"/>
      <c r="G4" s="7"/>
      <c r="H4" s="7"/>
      <c r="I4" s="7"/>
      <c r="J4" s="54" t="s">
        <v>7</v>
      </c>
      <c r="K4" s="55" t="s">
        <v>8</v>
      </c>
      <c r="L4" s="6"/>
      <c r="M4" s="6"/>
      <c r="N4" s="6"/>
      <c r="O4" s="6"/>
    </row>
    <row r="5" s="1" customFormat="1" ht="18" customHeight="1" spans="1:15">
      <c r="A5" s="5" t="s">
        <v>9</v>
      </c>
      <c r="B5" s="10">
        <v>41540</v>
      </c>
      <c r="C5" s="10"/>
      <c r="D5" s="10"/>
      <c r="E5" s="7"/>
      <c r="F5" s="7"/>
      <c r="G5" s="7"/>
      <c r="H5" s="7"/>
      <c r="I5" s="7"/>
      <c r="J5" s="54" t="s">
        <v>10</v>
      </c>
      <c r="K5" s="6" t="s">
        <v>11</v>
      </c>
      <c r="L5" s="6"/>
      <c r="M5" s="6"/>
      <c r="N5" s="6"/>
      <c r="O5" s="6"/>
    </row>
    <row r="6" ht="18" customHeight="1" spans="1:15">
      <c r="A6" s="11"/>
      <c r="B6" s="12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ht="36" customHeight="1" spans="1:15">
      <c r="A7" s="14" t="s">
        <v>12</v>
      </c>
      <c r="B7" s="14"/>
      <c r="C7" s="15" t="s">
        <v>13</v>
      </c>
      <c r="D7" s="15"/>
      <c r="E7" s="16" t="s">
        <v>14</v>
      </c>
      <c r="F7" s="16"/>
      <c r="G7" s="17" t="s">
        <v>15</v>
      </c>
      <c r="H7" s="17"/>
      <c r="I7" s="17" t="s">
        <v>16</v>
      </c>
      <c r="J7" s="17"/>
      <c r="K7" s="15" t="s">
        <v>17</v>
      </c>
      <c r="L7" s="15"/>
      <c r="M7" s="17" t="s">
        <v>18</v>
      </c>
      <c r="N7" s="17"/>
      <c r="O7" s="16" t="s">
        <v>19</v>
      </c>
    </row>
    <row r="8" s="2" customFormat="1" ht="22" customHeight="1" spans="1:15">
      <c r="A8" s="18" t="s">
        <v>20</v>
      </c>
      <c r="B8" s="19">
        <f>IF($B$5=0,"",$B$5)</f>
        <v>41540</v>
      </c>
      <c r="C8" s="20">
        <v>8</v>
      </c>
      <c r="D8" s="21"/>
      <c r="E8" s="22">
        <v>4</v>
      </c>
      <c r="F8" s="22"/>
      <c r="G8" s="22">
        <v>3</v>
      </c>
      <c r="H8" s="22"/>
      <c r="I8" s="22">
        <v>2</v>
      </c>
      <c r="J8" s="22"/>
      <c r="K8" s="22">
        <v>5</v>
      </c>
      <c r="L8" s="22"/>
      <c r="M8" s="22">
        <v>2</v>
      </c>
      <c r="N8" s="56"/>
      <c r="O8" s="57">
        <f t="shared" ref="O8:O14" si="0">IF(SUM(C8:M8)&gt;24,"总时长&gt; 24 h",SUM(C8:M8))</f>
        <v>24</v>
      </c>
    </row>
    <row r="9" s="2" customFormat="1" ht="22" customHeight="1" spans="1:15">
      <c r="A9" s="18" t="s">
        <v>21</v>
      </c>
      <c r="B9" s="19">
        <f>IF($B$5=0,"",$B$5+1)</f>
        <v>41541</v>
      </c>
      <c r="C9" s="20"/>
      <c r="D9" s="21"/>
      <c r="E9" s="22"/>
      <c r="F9" s="22"/>
      <c r="G9" s="22"/>
      <c r="H9" s="22"/>
      <c r="I9" s="22"/>
      <c r="J9" s="22"/>
      <c r="K9" s="22"/>
      <c r="L9" s="22"/>
      <c r="M9" s="22"/>
      <c r="N9" s="56"/>
      <c r="O9" s="57">
        <f t="shared" si="0"/>
        <v>0</v>
      </c>
    </row>
    <row r="10" s="2" customFormat="1" ht="22" customHeight="1" spans="1:15">
      <c r="A10" s="18" t="s">
        <v>22</v>
      </c>
      <c r="B10" s="19">
        <f>IF($B$5=0,"",$B$5+2)</f>
        <v>41542</v>
      </c>
      <c r="C10" s="20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56"/>
      <c r="O10" s="57">
        <f t="shared" si="0"/>
        <v>0</v>
      </c>
    </row>
    <row r="11" s="2" customFormat="1" ht="22" customHeight="1" spans="1:15">
      <c r="A11" s="18" t="s">
        <v>23</v>
      </c>
      <c r="B11" s="19">
        <f>IF($B$5=0,"",$B$5+3)</f>
        <v>41543</v>
      </c>
      <c r="C11" s="20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56"/>
      <c r="O11" s="57">
        <f t="shared" si="0"/>
        <v>0</v>
      </c>
    </row>
    <row r="12" s="2" customFormat="1" ht="22" customHeight="1" spans="1:15">
      <c r="A12" s="18" t="s">
        <v>24</v>
      </c>
      <c r="B12" s="19">
        <f>IF($B$5=0,"",$B$5+4)</f>
        <v>41544</v>
      </c>
      <c r="C12" s="20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56"/>
      <c r="O12" s="57">
        <f t="shared" si="0"/>
        <v>0</v>
      </c>
    </row>
    <row r="13" s="2" customFormat="1" ht="22" customHeight="1" spans="1:15">
      <c r="A13" s="18" t="s">
        <v>25</v>
      </c>
      <c r="B13" s="19">
        <f>IF($B$5=0,"",$B$5+5)</f>
        <v>41545</v>
      </c>
      <c r="C13" s="20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56"/>
      <c r="O13" s="57">
        <f t="shared" si="0"/>
        <v>0</v>
      </c>
    </row>
    <row r="14" s="2" customFormat="1" ht="22" customHeight="1" spans="1:15">
      <c r="A14" s="18" t="s">
        <v>26</v>
      </c>
      <c r="B14" s="19">
        <f>IF($B$5=0,"",$B$5+6)</f>
        <v>41546</v>
      </c>
      <c r="C14" s="20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56"/>
      <c r="O14" s="57">
        <f t="shared" si="0"/>
        <v>0</v>
      </c>
    </row>
    <row r="15" s="2" customFormat="1" ht="21" customHeight="1" spans="1:15">
      <c r="A15" s="23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58"/>
    </row>
    <row r="16" s="2" customFormat="1" ht="22" customHeight="1" spans="1:15">
      <c r="A16" s="26" t="s">
        <v>27</v>
      </c>
      <c r="B16" s="27"/>
      <c r="C16" s="28">
        <f t="shared" ref="C16:K16" si="1">SUM(C8:C14)</f>
        <v>8</v>
      </c>
      <c r="D16" s="29"/>
      <c r="E16" s="30">
        <f t="shared" si="1"/>
        <v>4</v>
      </c>
      <c r="F16" s="29"/>
      <c r="G16" s="30">
        <f t="shared" si="1"/>
        <v>3</v>
      </c>
      <c r="H16" s="29"/>
      <c r="I16" s="30">
        <f t="shared" si="1"/>
        <v>2</v>
      </c>
      <c r="J16" s="29"/>
      <c r="K16" s="30">
        <f t="shared" si="1"/>
        <v>5</v>
      </c>
      <c r="L16" s="29"/>
      <c r="M16" s="30">
        <f>SUM(M8:N14)</f>
        <v>2</v>
      </c>
      <c r="N16" s="28"/>
      <c r="O16" s="59"/>
    </row>
    <row r="17" s="2" customFormat="1" ht="22" customHeight="1" spans="1:15">
      <c r="A17" s="31" t="s">
        <v>28</v>
      </c>
      <c r="B17" s="27"/>
      <c r="C17" s="32"/>
      <c r="D17" s="33">
        <v>5</v>
      </c>
      <c r="E17" s="34"/>
      <c r="F17" s="35">
        <v>5</v>
      </c>
      <c r="G17" s="34"/>
      <c r="H17" s="35"/>
      <c r="I17" s="34"/>
      <c r="J17" s="60"/>
      <c r="K17" s="34"/>
      <c r="L17" s="60"/>
      <c r="M17" s="34"/>
      <c r="N17" s="61"/>
      <c r="O17" s="59"/>
    </row>
    <row r="18" s="2" customFormat="1" ht="22" customHeight="1" spans="1:15">
      <c r="A18" s="36" t="s">
        <v>29</v>
      </c>
      <c r="B18" s="27"/>
      <c r="C18" s="37">
        <f>IF(C16*D17=0,"",C16*D17)</f>
        <v>40</v>
      </c>
      <c r="D18" s="38"/>
      <c r="E18" s="39">
        <f>IF(E16*F17=0,"",E16*F17)</f>
        <v>20</v>
      </c>
      <c r="F18" s="38"/>
      <c r="G18" s="39" t="str">
        <f>IF(G16*H17=0,"",G16*H17)</f>
        <v/>
      </c>
      <c r="H18" s="38"/>
      <c r="I18" s="39" t="str">
        <f>IF(I16*J17=0,"",I16*J17)</f>
        <v/>
      </c>
      <c r="J18" s="38"/>
      <c r="K18" s="39" t="str">
        <f>IF(K16*L17=0,"",K16*L17)</f>
        <v/>
      </c>
      <c r="L18" s="38"/>
      <c r="M18" s="39" t="str">
        <f>IF(M16*N17=0,"",M16*N17)</f>
        <v/>
      </c>
      <c r="N18" s="37"/>
      <c r="O18" s="59"/>
    </row>
    <row r="19" ht="18" customHeight="1" spans="1: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ht="18" customHeight="1" spans="1: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ht="18" customHeight="1" spans="1:1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ht="18" customHeight="1" spans="1:1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ht="18" customHeight="1" spans="1:15">
      <c r="A23" s="42"/>
      <c r="B23" s="43" t="str">
        <f>C7</f>
        <v>工作</v>
      </c>
      <c r="C23" s="44">
        <f>C16/C32</f>
        <v>0.333333333333333</v>
      </c>
      <c r="D23" s="44"/>
      <c r="E23" s="44"/>
      <c r="F23" s="45"/>
      <c r="G23" s="45"/>
      <c r="H23" s="46"/>
      <c r="I23" s="41"/>
      <c r="J23" s="41"/>
      <c r="K23" s="41"/>
      <c r="L23" s="41"/>
      <c r="M23" s="41"/>
      <c r="N23" s="41"/>
      <c r="O23" s="41"/>
    </row>
    <row r="24" ht="18" customHeight="1" spans="1:15">
      <c r="A24" s="41"/>
      <c r="B24" s="43" t="str">
        <f>E7</f>
        <v>加班</v>
      </c>
      <c r="C24" s="44">
        <f>E16/C32</f>
        <v>0.166666666666667</v>
      </c>
      <c r="D24" s="44"/>
      <c r="E24" s="44"/>
      <c r="F24" s="45"/>
      <c r="G24" s="45"/>
      <c r="H24" s="46"/>
      <c r="I24" s="41"/>
      <c r="J24" s="41"/>
      <c r="K24" s="41"/>
      <c r="L24" s="41"/>
      <c r="M24" s="41"/>
      <c r="N24" s="41"/>
      <c r="O24" s="41"/>
    </row>
    <row r="25" ht="18" customHeight="1" spans="1:15">
      <c r="A25" s="41"/>
      <c r="B25" s="43" t="str">
        <f>G7</f>
        <v>吃饭</v>
      </c>
      <c r="C25" s="44">
        <f>G16/C32</f>
        <v>0.125</v>
      </c>
      <c r="D25" s="44"/>
      <c r="E25" s="44"/>
      <c r="F25" s="45"/>
      <c r="G25" s="45"/>
      <c r="H25" s="41"/>
      <c r="I25" s="41"/>
      <c r="J25" s="41"/>
      <c r="K25" s="41"/>
      <c r="L25" s="41"/>
      <c r="M25" s="41"/>
      <c r="N25" s="41"/>
      <c r="O25" s="41"/>
    </row>
    <row r="26" ht="18" customHeight="1" spans="1:15">
      <c r="A26" s="41"/>
      <c r="B26" s="43" t="str">
        <f>I7</f>
        <v>健身</v>
      </c>
      <c r="C26" s="44">
        <f>I16/C32</f>
        <v>0.0833333333333333</v>
      </c>
      <c r="D26" s="44"/>
      <c r="E26" s="44"/>
      <c r="F26" s="45"/>
      <c r="G26" s="45"/>
      <c r="H26" s="41"/>
      <c r="I26" s="41"/>
      <c r="J26" s="41"/>
      <c r="K26" s="41"/>
      <c r="L26" s="41"/>
      <c r="M26" s="41"/>
      <c r="N26" s="41"/>
      <c r="O26" s="41"/>
    </row>
    <row r="27" ht="18" customHeight="1" spans="1:15">
      <c r="A27" s="41"/>
      <c r="B27" s="43" t="str">
        <f>K7</f>
        <v>假期</v>
      </c>
      <c r="C27" s="44">
        <f>K16/C32</f>
        <v>0.208333333333333</v>
      </c>
      <c r="D27" s="44"/>
      <c r="E27" s="44"/>
      <c r="F27" s="45"/>
      <c r="G27" s="45"/>
      <c r="H27" s="41"/>
      <c r="I27" s="41"/>
      <c r="J27" s="41"/>
      <c r="K27" s="41"/>
      <c r="L27" s="41"/>
      <c r="M27" s="41"/>
      <c r="N27" s="41"/>
      <c r="O27" s="41"/>
    </row>
    <row r="28" ht="18" customHeight="1" spans="1:15">
      <c r="A28" s="41"/>
      <c r="B28" s="43" t="str">
        <f>M7</f>
        <v>其它</v>
      </c>
      <c r="C28" s="44">
        <f>M16/C32</f>
        <v>0.0833333333333333</v>
      </c>
      <c r="D28" s="44"/>
      <c r="E28" s="44"/>
      <c r="F28" s="45"/>
      <c r="G28" s="45"/>
      <c r="H28" s="41"/>
      <c r="I28" s="41"/>
      <c r="J28" s="41"/>
      <c r="K28" s="41"/>
      <c r="L28" s="41"/>
      <c r="M28" s="41"/>
      <c r="N28" s="41"/>
      <c r="O28" s="41"/>
    </row>
    <row r="29" ht="18" customHeight="1" spans="1:15">
      <c r="A29" s="41"/>
      <c r="B29" s="41"/>
      <c r="C29" s="41"/>
      <c r="D29" s="45"/>
      <c r="E29" s="45"/>
      <c r="F29" s="45"/>
      <c r="G29" s="45"/>
      <c r="H29" s="41"/>
      <c r="I29" s="41"/>
      <c r="J29" s="41"/>
      <c r="K29" s="41"/>
      <c r="L29" s="41"/>
      <c r="M29" s="41"/>
      <c r="N29" s="41"/>
      <c r="O29" s="41"/>
    </row>
    <row r="30" ht="18" customHeight="1" spans="1:15">
      <c r="A30" s="41"/>
      <c r="B30" s="41"/>
      <c r="C30" s="27"/>
      <c r="D30" s="45"/>
      <c r="E30" s="45"/>
      <c r="F30" s="45"/>
      <c r="G30" s="45"/>
      <c r="H30" s="41"/>
      <c r="I30" s="41"/>
      <c r="J30" s="41"/>
      <c r="K30" s="41"/>
      <c r="L30" s="41"/>
      <c r="M30" s="41"/>
      <c r="N30" s="41"/>
      <c r="O30" s="41"/>
    </row>
    <row r="31" ht="18" customHeight="1" spans="1:15">
      <c r="A31" s="41"/>
      <c r="B31" s="41"/>
      <c r="C31" s="27"/>
      <c r="D31" s="45"/>
      <c r="E31" s="45"/>
      <c r="F31" s="45"/>
      <c r="G31" s="45"/>
      <c r="H31" s="41"/>
      <c r="I31" s="41"/>
      <c r="J31" s="41"/>
      <c r="K31" s="41"/>
      <c r="L31" s="41"/>
      <c r="M31" s="41"/>
      <c r="N31" s="41"/>
      <c r="O31" s="41"/>
    </row>
    <row r="32" ht="22" customHeight="1" spans="1:15">
      <c r="A32" s="47"/>
      <c r="B32" s="48" t="s">
        <v>30</v>
      </c>
      <c r="C32" s="49">
        <f>SUM(O8:O14)</f>
        <v>24</v>
      </c>
      <c r="D32" s="49"/>
      <c r="E32" s="50"/>
      <c r="F32" s="51"/>
      <c r="G32" s="51"/>
      <c r="H32" s="47"/>
      <c r="I32" s="47"/>
      <c r="J32" s="51"/>
      <c r="K32" s="51"/>
      <c r="L32" s="62" t="s">
        <v>31</v>
      </c>
      <c r="M32" s="63" t="str">
        <f>IF(ISBLANK($L32),"","￥")</f>
        <v>￥</v>
      </c>
      <c r="N32" s="50">
        <f>SUM(C18:M18)</f>
        <v>60</v>
      </c>
      <c r="O32" s="47"/>
    </row>
    <row r="33" ht="18" customHeight="1" spans="1:15">
      <c r="A33" s="40"/>
      <c r="F33" s="52"/>
      <c r="G33" s="52"/>
      <c r="H33" s="52"/>
      <c r="I33" s="52"/>
      <c r="J33" s="52"/>
      <c r="K33" s="52"/>
      <c r="O33" s="64"/>
    </row>
    <row r="34" ht="18" customHeight="1" spans="1:15">
      <c r="A34" s="40"/>
      <c r="F34" s="52"/>
      <c r="G34" s="52"/>
      <c r="H34" s="52"/>
      <c r="I34" s="52"/>
      <c r="J34" s="52"/>
      <c r="K34" s="52"/>
      <c r="O34" s="64"/>
    </row>
  </sheetData>
  <mergeCells count="77">
    <mergeCell ref="A1:O1"/>
    <mergeCell ref="B2:D2"/>
    <mergeCell ref="K2:O2"/>
    <mergeCell ref="B3:D3"/>
    <mergeCell ref="K3:O3"/>
    <mergeCell ref="K4:O4"/>
    <mergeCell ref="B5:D5"/>
    <mergeCell ref="K5:O5"/>
    <mergeCell ref="A7:B7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6:D16"/>
    <mergeCell ref="E16:F16"/>
    <mergeCell ref="G16:H16"/>
    <mergeCell ref="I16:J16"/>
    <mergeCell ref="K16:L16"/>
    <mergeCell ref="M16:N16"/>
    <mergeCell ref="C18:D18"/>
    <mergeCell ref="E18:F18"/>
    <mergeCell ref="G18:H18"/>
    <mergeCell ref="I18:J18"/>
    <mergeCell ref="K18:L18"/>
    <mergeCell ref="M18:N18"/>
    <mergeCell ref="C23:E23"/>
    <mergeCell ref="C24:E24"/>
    <mergeCell ref="C25:E25"/>
    <mergeCell ref="C26:E26"/>
    <mergeCell ref="C27:E27"/>
    <mergeCell ref="C28:E28"/>
    <mergeCell ref="C32:D32"/>
    <mergeCell ref="O16:O18"/>
  </mergeCells>
  <hyperlinks>
    <hyperlink ref="K4" r:id="rId2" display="123456@qq.com"/>
  </hyperlinks>
  <pageMargins left="0.196850393700787" right="0.196850393700787" top="0.196850393700787" bottom="0.196850393700787" header="0.511811023622047" footer="0.31496062992126"/>
  <pageSetup paperSize="9" scale="86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Spreadsheet123 LTD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每周工作时间表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Timesheet</dc:title>
  <dc:creator>Spreadsheet123.com</dc:creator>
  <dc:description>© 2013 Spreadsheet123 LTD. All rights reserved</dc:description>
  <cp:lastModifiedBy>qiang0479308419</cp:lastModifiedBy>
  <dcterms:created xsi:type="dcterms:W3CDTF">2009-09-02T15:45:00Z</dcterms:created>
  <cp:lastPrinted>2013-09-25T17:02:00Z</cp:lastPrinted>
  <dcterms:modified xsi:type="dcterms:W3CDTF">2021-07-08T05:15:50Z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s">
    <vt:lpwstr>© 2013 Spreadsheet123 LTD</vt:lpwstr>
  </property>
  <property fmtid="{D5CDD505-2E9C-101B-9397-08002B2CF9AE}" pid="3" name="Version">
    <vt:lpwstr>1.0.2</vt:lpwstr>
  </property>
  <property fmtid="{D5CDD505-2E9C-101B-9397-08002B2CF9AE}" pid="4" name="KSOProductBuildVer">
    <vt:lpwstr>2052-11.1.0.10314</vt:lpwstr>
  </property>
</Properties>
</file>