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每月工作计划清单" sheetId="1" r:id="rId1"/>
    <sheet name="帮助" sheetId="2" r:id="rId2"/>
  </sheets>
  <definedNames>
    <definedName name="_xlnm.Print_Area" localSheetId="0">每月工作计划清单!$B$4:$O$44</definedName>
  </definedNames>
  <calcPr calcId="144525"/>
</workbook>
</file>

<file path=xl/comments1.xml><?xml version="1.0" encoding="utf-8"?>
<comments xmlns="http://schemas.openxmlformats.org/spreadsheetml/2006/main">
  <authors>
    <author>番茄不是红</author>
  </authors>
  <commentList>
    <comment ref="O4" authorId="0">
      <text>
        <r>
          <rPr>
            <sz val="14"/>
            <rFont val="宋体"/>
            <charset val="134"/>
          </rPr>
          <t>备注：
R:代表已完成
S:代表未完成
（不要修改格式）</t>
        </r>
      </text>
    </comment>
    <comment ref="B13" authorId="0">
      <text>
        <r>
          <rPr>
            <sz val="14"/>
            <rFont val="微软雅黑"/>
            <charset val="134"/>
          </rPr>
          <t>备注：
ⅲ：高优先级
ⅱ：中优先级
ⅰ：低优先级</t>
        </r>
      </text>
    </comment>
  </commentList>
</comments>
</file>

<file path=xl/sharedStrings.xml><?xml version="1.0" encoding="utf-8"?>
<sst xmlns="http://schemas.openxmlformats.org/spreadsheetml/2006/main" count="55" uniqueCount="35">
  <si>
    <t>月</t>
  </si>
  <si>
    <t>ⅲ</t>
  </si>
  <si>
    <t>高优先级</t>
  </si>
  <si>
    <t>是否完成</t>
  </si>
  <si>
    <t>ⅱ</t>
  </si>
  <si>
    <t>中优先级</t>
  </si>
  <si>
    <t>R</t>
  </si>
  <si>
    <t>日</t>
  </si>
  <si>
    <t>一</t>
  </si>
  <si>
    <t>二</t>
  </si>
  <si>
    <t>三</t>
  </si>
  <si>
    <t>四</t>
  </si>
  <si>
    <t>五</t>
  </si>
  <si>
    <t>六</t>
  </si>
  <si>
    <t>本月计划事项列表：</t>
  </si>
  <si>
    <t>日历</t>
  </si>
  <si>
    <t>计划事项</t>
  </si>
  <si>
    <t>等级</t>
  </si>
  <si>
    <t>14点图书馆参加某某讲座</t>
  </si>
  <si>
    <t>9点会议室开会</t>
  </si>
  <si>
    <t>11点约了黄总洽谈活动</t>
  </si>
  <si>
    <t>营销活动策划方案筹备</t>
  </si>
  <si>
    <t>准备活动物料、人员、IT技术支持</t>
  </si>
  <si>
    <t>妈妈生日</t>
  </si>
  <si>
    <t>预定17号回家的车票</t>
  </si>
  <si>
    <t>运营会议复盘</t>
  </si>
  <si>
    <t>ⅰ</t>
  </si>
  <si>
    <t>低优先级</t>
  </si>
  <si>
    <t>Ü</t>
  </si>
  <si>
    <t>无优先级</t>
  </si>
  <si>
    <t>市场调研</t>
  </si>
  <si>
    <t>每日跑步健身1小时</t>
  </si>
  <si>
    <t>客户回访</t>
  </si>
  <si>
    <t>飞跃体育馆打球</t>
  </si>
  <si>
    <t>下班去宜家家居购买床垫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</si>
</sst>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d"/>
    <numFmt numFmtId="177" formatCode="[$-409]mmmm;@"/>
    <numFmt numFmtId="44" formatCode="_ &quot;￥&quot;* #,##0.00_ ;_ &quot;￥&quot;* \-#,##0.00_ ;_ &quot;￥&quot;* &quot;-&quot;??_ ;_ @_ "/>
    <numFmt numFmtId="178" formatCode="General&quot;月&quot;"/>
    <numFmt numFmtId="179" formatCode="m/d"/>
  </numFmts>
  <fonts count="4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32"/>
      <color theme="6" tint="-0.5"/>
      <name val="Bahnschrift SemiBold"/>
      <charset val="134"/>
    </font>
    <font>
      <b/>
      <sz val="28"/>
      <color theme="6" tint="-0.5"/>
      <name val="Bahnschrift SemiBold"/>
      <charset val="134"/>
    </font>
    <font>
      <b/>
      <sz val="24"/>
      <color theme="6" tint="-0.5"/>
      <name val="微软雅黑"/>
      <charset val="134"/>
    </font>
    <font>
      <b/>
      <sz val="22"/>
      <color theme="6" tint="-0.5"/>
      <name val="微软雅黑"/>
      <charset val="134"/>
    </font>
    <font>
      <sz val="11"/>
      <color rgb="FFFF0000"/>
      <name val="微软雅黑"/>
      <charset val="134"/>
    </font>
    <font>
      <b/>
      <sz val="11"/>
      <color theme="6" tint="-0.499984740745262"/>
      <name val="微软雅黑"/>
      <charset val="134"/>
    </font>
    <font>
      <sz val="12"/>
      <color theme="6" tint="0.399975585192419"/>
      <name val="Bahnschrift SemiBold"/>
      <charset val="134"/>
    </font>
    <font>
      <sz val="12"/>
      <color theme="6" tint="-0.499984740745262"/>
      <name val="Bahnschrift SemiBold"/>
      <charset val="134"/>
    </font>
    <font>
      <b/>
      <sz val="18"/>
      <color theme="6" tint="-0.5"/>
      <name val="微软雅黑"/>
      <charset val="134"/>
    </font>
    <font>
      <b/>
      <sz val="13"/>
      <color theme="1" tint="0.35"/>
      <name val="微软雅黑"/>
      <charset val="134"/>
    </font>
    <font>
      <sz val="13"/>
      <color theme="1" tint="0.35"/>
      <name val="微软雅黑"/>
      <charset val="134"/>
    </font>
    <font>
      <sz val="11"/>
      <color theme="6" tint="-0.25"/>
      <name val="微软雅黑"/>
      <charset val="134"/>
    </font>
    <font>
      <b/>
      <sz val="22"/>
      <color theme="0"/>
      <name val="微软雅黑"/>
      <charset val="134"/>
    </font>
    <font>
      <b/>
      <sz val="16"/>
      <color theme="0"/>
      <name val="微软雅黑"/>
      <charset val="134"/>
    </font>
    <font>
      <b/>
      <sz val="18"/>
      <color theme="0"/>
      <name val="Bahnschrift SemiBold"/>
      <charset val="134"/>
    </font>
    <font>
      <sz val="18"/>
      <color rgb="FFC04E4E"/>
      <name val="Wingdings 2"/>
      <charset val="134"/>
    </font>
    <font>
      <sz val="18"/>
      <color rgb="FFFFC000"/>
      <name val="Wingdings 2"/>
      <charset val="134"/>
    </font>
    <font>
      <b/>
      <sz val="22"/>
      <color theme="0"/>
      <name val="Wingdings 2"/>
      <charset val="134"/>
    </font>
    <font>
      <sz val="18"/>
      <color theme="4" tint="-0.25"/>
      <name val="Wingdings 2"/>
      <charset val="134"/>
    </font>
    <font>
      <sz val="18"/>
      <color rgb="FF19A162"/>
      <name val="Wingdings 2"/>
      <charset val="134"/>
    </font>
    <font>
      <b/>
      <sz val="16"/>
      <color theme="1"/>
      <name val="微软雅黑"/>
      <charset val="134"/>
    </font>
    <font>
      <sz val="20"/>
      <color theme="0"/>
      <name val="Bahnschrift SemiBold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4"/>
      <name val="微软雅黑"/>
      <charset val="134"/>
    </font>
    <font>
      <sz val="14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04E4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D76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9A162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B6D6A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C04E4E"/>
      </left>
      <right style="thin">
        <color rgb="FFC04E4E"/>
      </right>
      <top style="thin">
        <color rgb="FFC04E4E"/>
      </top>
      <bottom style="thin">
        <color rgb="FFC04E4E"/>
      </bottom>
      <diagonal/>
    </border>
    <border>
      <left style="thin">
        <color rgb="FFC04E4E"/>
      </left>
      <right/>
      <top style="thin">
        <color rgb="FFC04E4E"/>
      </top>
      <bottom style="thin">
        <color rgb="FFC04E4E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rgb="FFC04E4E"/>
      </right>
      <top style="thin">
        <color rgb="FFC04E4E"/>
      </top>
      <bottom style="thin">
        <color rgb="FFC04E4E"/>
      </bottom>
      <diagonal/>
    </border>
    <border>
      <left style="thin">
        <color rgb="FFC04E4E"/>
      </left>
      <right style="thin">
        <color rgb="FFFCAD36"/>
      </right>
      <top/>
      <bottom style="thin">
        <color rgb="FFFCAD36"/>
      </bottom>
      <diagonal/>
    </border>
    <border>
      <left style="thin">
        <color rgb="FFC04E4E"/>
      </left>
      <right style="thin">
        <color rgb="FFFCAD36"/>
      </right>
      <top style="thin">
        <color rgb="FFFCAD36"/>
      </top>
      <bottom style="thin">
        <color rgb="FFFCAD36"/>
      </bottom>
      <diagonal/>
    </border>
    <border>
      <left/>
      <right style="thin">
        <color rgb="FFFFC000"/>
      </right>
      <top style="thin">
        <color rgb="FFFFC000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19A162"/>
      </left>
      <right/>
      <top/>
      <bottom style="thin">
        <color rgb="FF19A162"/>
      </bottom>
      <diagonal/>
    </border>
    <border>
      <left/>
      <right/>
      <top style="thin">
        <color rgb="FF19A162"/>
      </top>
      <bottom/>
      <diagonal/>
    </border>
    <border>
      <left/>
      <right style="thin">
        <color rgb="FF19A162"/>
      </right>
      <top style="thin">
        <color rgb="FF19A162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19A162"/>
      </left>
      <right/>
      <top style="thin">
        <color rgb="FF19A162"/>
      </top>
      <bottom style="thin">
        <color rgb="FF19A162"/>
      </bottom>
      <diagonal/>
    </border>
    <border>
      <left style="thin">
        <color rgb="FF1BA542"/>
      </left>
      <right/>
      <top style="thin">
        <color rgb="FF1BA542"/>
      </top>
      <bottom style="thin">
        <color rgb="FF1BA542"/>
      </bottom>
      <diagonal/>
    </border>
    <border>
      <left/>
      <right style="thin">
        <color rgb="FF1BA542"/>
      </right>
      <top style="thin">
        <color rgb="FF1BA542"/>
      </top>
      <bottom style="thin">
        <color rgb="FF1BA54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6" fillId="2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9" borderId="27" applyNumberFormat="0" applyFon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7" fillId="14" borderId="20" applyNumberFormat="0" applyAlignment="0" applyProtection="0">
      <alignment vertical="center"/>
    </xf>
    <xf numFmtId="0" fontId="44" fillId="14" borderId="22" applyNumberFormat="0" applyAlignment="0" applyProtection="0">
      <alignment vertical="center"/>
    </xf>
    <xf numFmtId="0" fontId="30" fillId="23" borderId="21" applyNumberFormat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NumberFormat="1" applyFont="1" applyFill="1" applyBorder="1" applyAlignment="1" applyProtection="1">
      <alignment horizontal="right" vertical="center"/>
      <protection locked="0"/>
    </xf>
    <xf numFmtId="178" fontId="6" fillId="2" borderId="0" xfId="0" applyNumberFormat="1" applyFont="1" applyFill="1" applyBorder="1" applyAlignment="1">
      <alignment vertical="center"/>
    </xf>
    <xf numFmtId="177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76" fontId="10" fillId="4" borderId="0" xfId="0" applyNumberFormat="1" applyFont="1" applyFill="1" applyBorder="1" applyAlignment="1">
      <alignment horizontal="center" vertical="center"/>
    </xf>
    <xf numFmtId="176" fontId="11" fillId="4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179" fontId="14" fillId="2" borderId="0" xfId="0" applyNumberFormat="1" applyFont="1" applyFill="1" applyBorder="1" applyAlignment="1" applyProtection="1">
      <alignment horizontal="left" vertical="center"/>
      <protection locked="0"/>
    </xf>
    <xf numFmtId="0" fontId="14" fillId="2" borderId="0" xfId="0" applyFont="1" applyFill="1" applyBorder="1" applyAlignment="1" applyProtection="1">
      <alignment horizontal="left" vertical="center"/>
      <protection locked="0"/>
    </xf>
    <xf numFmtId="0" fontId="15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 applyProtection="1">
      <alignment horizontal="left" vertical="center"/>
      <protection locked="0"/>
    </xf>
    <xf numFmtId="0" fontId="17" fillId="5" borderId="2" xfId="0" applyFont="1" applyFill="1" applyBorder="1" applyAlignment="1" applyProtection="1">
      <alignment horizontal="center" vertical="center"/>
      <protection locked="0"/>
    </xf>
    <xf numFmtId="0" fontId="16" fillId="6" borderId="0" xfId="0" applyFont="1" applyFill="1" applyBorder="1" applyAlignment="1">
      <alignment horizontal="center" vertical="center"/>
    </xf>
    <xf numFmtId="0" fontId="17" fillId="6" borderId="3" xfId="0" applyFont="1" applyFill="1" applyBorder="1" applyAlignment="1" applyProtection="1">
      <alignment horizontal="left" vertical="center"/>
      <protection locked="0"/>
    </xf>
    <xf numFmtId="0" fontId="17" fillId="6" borderId="4" xfId="0" applyFont="1" applyFill="1" applyBorder="1" applyAlignment="1" applyProtection="1">
      <alignment horizontal="center" vertical="center"/>
      <protection locked="0"/>
    </xf>
    <xf numFmtId="0" fontId="18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9" fillId="0" borderId="5" xfId="0" applyFont="1" applyBorder="1" applyAlignment="1" applyProtection="1">
      <alignment horizontal="center" vertical="center"/>
      <protection locked="0"/>
    </xf>
    <xf numFmtId="0" fontId="18" fillId="8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0" fillId="0" borderId="4" xfId="0" applyFont="1" applyBorder="1" applyAlignment="1" applyProtection="1">
      <alignment horizontal="center" vertical="center"/>
      <protection locked="0"/>
    </xf>
    <xf numFmtId="0" fontId="18" fillId="8" borderId="7" xfId="0" applyFont="1" applyFill="1" applyBorder="1" applyAlignment="1">
      <alignment horizontal="center" vertical="center"/>
    </xf>
    <xf numFmtId="0" fontId="20" fillId="0" borderId="8" xfId="0" applyFont="1" applyBorder="1" applyAlignment="1" applyProtection="1">
      <alignment horizontal="center" vertical="center"/>
      <protection locked="0"/>
    </xf>
    <xf numFmtId="0" fontId="16" fillId="9" borderId="9" xfId="0" applyFont="1" applyFill="1" applyBorder="1" applyAlignment="1">
      <alignment horizontal="center" vertical="center"/>
    </xf>
    <xf numFmtId="0" fontId="17" fillId="9" borderId="10" xfId="0" applyFont="1" applyFill="1" applyBorder="1" applyAlignment="1" applyProtection="1">
      <alignment horizontal="left" vertical="center"/>
      <protection locked="0"/>
    </xf>
    <xf numFmtId="0" fontId="17" fillId="9" borderId="11" xfId="0" applyFont="1" applyFill="1" applyBorder="1" applyAlignment="1" applyProtection="1">
      <alignment horizontal="center" vertical="center"/>
      <protection locked="0"/>
    </xf>
    <xf numFmtId="0" fontId="21" fillId="10" borderId="12" xfId="0" applyFont="1" applyFill="1" applyBorder="1" applyAlignment="1">
      <alignment horizontal="center" vertical="center"/>
    </xf>
    <xf numFmtId="0" fontId="17" fillId="10" borderId="13" xfId="0" applyFont="1" applyFill="1" applyBorder="1" applyAlignment="1" applyProtection="1">
      <alignment horizontal="left" vertical="center"/>
      <protection locked="0"/>
    </xf>
    <xf numFmtId="0" fontId="17" fillId="10" borderId="14" xfId="0" applyFont="1" applyFill="1" applyBorder="1" applyAlignment="1" applyProtection="1">
      <alignment vertical="center"/>
      <protection locked="0"/>
    </xf>
    <xf numFmtId="0" fontId="18" fillId="11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2" fillId="0" borderId="16" xfId="0" applyFont="1" applyBorder="1" applyAlignment="1" applyProtection="1">
      <alignment horizontal="center" vertical="center"/>
      <protection locked="0"/>
    </xf>
    <xf numFmtId="0" fontId="18" fillId="12" borderId="17" xfId="0" applyFont="1" applyFill="1" applyBorder="1" applyAlignment="1">
      <alignment horizontal="center" vertical="center"/>
    </xf>
    <xf numFmtId="0" fontId="2" fillId="0" borderId="18" xfId="0" applyFont="1" applyBorder="1" applyAlignment="1" applyProtection="1">
      <alignment horizontal="left" vertical="center"/>
      <protection locked="0"/>
    </xf>
    <xf numFmtId="0" fontId="23" fillId="0" borderId="19" xfId="0" applyFont="1" applyBorder="1" applyAlignment="1" applyProtection="1">
      <alignment horizontal="center" vertical="center"/>
      <protection locked="0"/>
    </xf>
    <xf numFmtId="0" fontId="24" fillId="0" borderId="15" xfId="0" applyFont="1" applyBorder="1" applyAlignment="1">
      <alignment horizontal="left" vertical="center"/>
    </xf>
    <xf numFmtId="0" fontId="25" fillId="12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i val="1"/>
        <color theme="0"/>
      </font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001BA542"/>
      <color rgb="00618436"/>
      <color rgb="00FDFDFD"/>
      <color rgb="00FF9B9B"/>
      <color rgb="00FFD769"/>
      <color rgb="00B6D6A0"/>
      <color rgb="00F0B928"/>
      <color rgb="00FCAD36"/>
      <color rgb="00C04E4E"/>
      <color rgb="0019A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83820</xdr:colOff>
      <xdr:row>4</xdr:row>
      <xdr:rowOff>113665</xdr:rowOff>
    </xdr:from>
    <xdr:to>
      <xdr:col>18</xdr:col>
      <xdr:colOff>135890</xdr:colOff>
      <xdr:row>29</xdr:row>
      <xdr:rowOff>147955</xdr:rowOff>
    </xdr:to>
    <xdr:pic>
      <xdr:nvPicPr>
        <xdr:cNvPr id="2" name="图片 1" descr="图层 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49090" y="799465"/>
          <a:ext cx="8182610" cy="4320540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4</xdr:row>
      <xdr:rowOff>45085</xdr:rowOff>
    </xdr:from>
    <xdr:to>
      <xdr:col>7</xdr:col>
      <xdr:colOff>403860</xdr:colOff>
      <xdr:row>6</xdr:row>
      <xdr:rowOff>7620</xdr:rowOff>
    </xdr:to>
    <xdr:sp>
      <xdr:nvSpPr>
        <xdr:cNvPr id="3" name="矩形 2"/>
        <xdr:cNvSpPr/>
      </xdr:nvSpPr>
      <xdr:spPr>
        <a:xfrm>
          <a:off x="4819015" y="730885"/>
          <a:ext cx="327660" cy="305435"/>
        </a:xfrm>
        <a:prstGeom prst="rect">
          <a:avLst/>
        </a:prstGeom>
        <a:noFill/>
        <a:ln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525780</xdr:colOff>
      <xdr:row>4</xdr:row>
      <xdr:rowOff>106680</xdr:rowOff>
    </xdr:from>
    <xdr:to>
      <xdr:col>7</xdr:col>
      <xdr:colOff>53340</xdr:colOff>
      <xdr:row>4</xdr:row>
      <xdr:rowOff>106680</xdr:rowOff>
    </xdr:to>
    <xdr:cxnSp>
      <xdr:nvCxnSpPr>
        <xdr:cNvPr id="4" name="直接箭头连接符 3"/>
        <xdr:cNvCxnSpPr/>
      </xdr:nvCxnSpPr>
      <xdr:spPr>
        <a:xfrm flipH="1">
          <a:off x="3235960" y="792480"/>
          <a:ext cx="1560195" cy="0"/>
        </a:xfrm>
        <a:prstGeom prst="straightConnector1">
          <a:avLst/>
        </a:prstGeom>
        <a:ln>
          <a:solidFill>
            <a:srgbClr val="C00000"/>
          </a:solidFill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228600</xdr:colOff>
      <xdr:row>3</xdr:row>
      <xdr:rowOff>152400</xdr:rowOff>
    </xdr:from>
    <xdr:ext cx="1511300" cy="250825"/>
    <xdr:sp>
      <xdr:nvSpPr>
        <xdr:cNvPr id="5" name="文本框 4"/>
        <xdr:cNvSpPr txBox="1"/>
      </xdr:nvSpPr>
      <xdr:spPr>
        <a:xfrm>
          <a:off x="1583690" y="666750"/>
          <a:ext cx="1511300" cy="2508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第</a:t>
          </a:r>
          <a:r>
            <a:rPr lang="en-US" altLang="zh-CN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1</a:t>
          </a:r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步：下拉选择时间</a:t>
          </a:r>
          <a:endParaRPr lang="zh-CN" altLang="en-US" sz="11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oneCellAnchor>
  <xdr:twoCellAnchor>
    <xdr:from>
      <xdr:col>5</xdr:col>
      <xdr:colOff>350520</xdr:colOff>
      <xdr:row>15</xdr:row>
      <xdr:rowOff>106680</xdr:rowOff>
    </xdr:from>
    <xdr:to>
      <xdr:col>6</xdr:col>
      <xdr:colOff>53340</xdr:colOff>
      <xdr:row>29</xdr:row>
      <xdr:rowOff>152400</xdr:rowOff>
    </xdr:to>
    <xdr:sp>
      <xdr:nvSpPr>
        <xdr:cNvPr id="6" name="左大括号 5"/>
        <xdr:cNvSpPr/>
      </xdr:nvSpPr>
      <xdr:spPr>
        <a:xfrm>
          <a:off x="3738245" y="2678430"/>
          <a:ext cx="380365" cy="2446020"/>
        </a:xfrm>
        <a:prstGeom prst="leftBrace">
          <a:avLst/>
        </a:prstGeom>
        <a:ln w="952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424180</xdr:colOff>
      <xdr:row>21</xdr:row>
      <xdr:rowOff>165100</xdr:rowOff>
    </xdr:from>
    <xdr:ext cx="1661795" cy="422275"/>
    <xdr:sp>
      <xdr:nvSpPr>
        <xdr:cNvPr id="7" name="文本框 6"/>
        <xdr:cNvSpPr txBox="1"/>
      </xdr:nvSpPr>
      <xdr:spPr>
        <a:xfrm>
          <a:off x="1779270" y="3765550"/>
          <a:ext cx="1661795" cy="4222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第</a:t>
          </a:r>
          <a:r>
            <a:rPr lang="en-US" altLang="zh-CN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2</a:t>
          </a:r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步：输入工作清单并</a:t>
          </a:r>
          <a:endParaRPr lang="zh-CN" altLang="en-US" sz="11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  <a:p>
          <a:pPr algn="l"/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            分类优先等级</a:t>
          </a:r>
          <a:endParaRPr lang="zh-CN" altLang="en-US" sz="11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oneCellAnchor>
  <xdr:twoCellAnchor>
    <xdr:from>
      <xdr:col>17</xdr:col>
      <xdr:colOff>487680</xdr:colOff>
      <xdr:row>7</xdr:row>
      <xdr:rowOff>38100</xdr:rowOff>
    </xdr:from>
    <xdr:to>
      <xdr:col>18</xdr:col>
      <xdr:colOff>358140</xdr:colOff>
      <xdr:row>7</xdr:row>
      <xdr:rowOff>38100</xdr:rowOff>
    </xdr:to>
    <xdr:cxnSp>
      <xdr:nvCxnSpPr>
        <xdr:cNvPr id="8" name="直接箭头连接符 7"/>
        <xdr:cNvCxnSpPr/>
      </xdr:nvCxnSpPr>
      <xdr:spPr>
        <a:xfrm>
          <a:off x="12005945" y="1238250"/>
          <a:ext cx="548005" cy="0"/>
        </a:xfrm>
        <a:prstGeom prst="straightConnector1">
          <a:avLst/>
        </a:prstGeom>
        <a:ln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419100</xdr:colOff>
      <xdr:row>6</xdr:row>
      <xdr:rowOff>68580</xdr:rowOff>
    </xdr:from>
    <xdr:ext cx="2360295" cy="262255"/>
    <xdr:sp>
      <xdr:nvSpPr>
        <xdr:cNvPr id="9" name="文本框 8"/>
        <xdr:cNvSpPr txBox="1"/>
      </xdr:nvSpPr>
      <xdr:spPr>
        <a:xfrm>
          <a:off x="12614910" y="1097280"/>
          <a:ext cx="2360295" cy="2622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第</a:t>
          </a:r>
          <a:r>
            <a:rPr lang="en-US" altLang="zh-CN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3</a:t>
          </a:r>
          <a:r>
            <a:rPr lang="zh-CN" altLang="en-US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步：根据清单完成进行打</a:t>
          </a:r>
          <a:r>
            <a:rPr lang="en-US" altLang="zh-CN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“</a:t>
          </a:r>
          <a:r>
            <a:rPr lang="zh-CN" altLang="en-US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+mn-ea"/>
            </a:rPr>
            <a:t>✔</a:t>
          </a:r>
          <a:r>
            <a:rPr lang="en-US" altLang="zh-CN" sz="11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”</a:t>
          </a:r>
          <a:endParaRPr lang="en-US" altLang="zh-CN" sz="11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oneCellAnchor>
  <xdr:twoCellAnchor>
    <xdr:from>
      <xdr:col>18</xdr:col>
      <xdr:colOff>297180</xdr:colOff>
      <xdr:row>9</xdr:row>
      <xdr:rowOff>144780</xdr:rowOff>
    </xdr:from>
    <xdr:to>
      <xdr:col>23</xdr:col>
      <xdr:colOff>38100</xdr:colOff>
      <xdr:row>28</xdr:row>
      <xdr:rowOff>129540</xdr:rowOff>
    </xdr:to>
    <xdr:sp>
      <xdr:nvSpPr>
        <xdr:cNvPr id="10" name="矩形标注 9"/>
        <xdr:cNvSpPr/>
      </xdr:nvSpPr>
      <xdr:spPr>
        <a:xfrm>
          <a:off x="12492990" y="1687830"/>
          <a:ext cx="3128645" cy="3242310"/>
        </a:xfrm>
        <a:prstGeom prst="wedgeRectCallout">
          <a:avLst>
            <a:gd name="adj1" fmla="val -29576"/>
            <a:gd name="adj2" fmla="val 56552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  <a:effectLst>
          <a:outerShdw blurRad="63500" sx="102000" sy="102000" algn="ctr" rotWithShape="0">
            <a:schemeClr val="accent3">
              <a:lumMod val="50000"/>
              <a:alpha val="1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266700</xdr:colOff>
      <xdr:row>9</xdr:row>
      <xdr:rowOff>137795</xdr:rowOff>
    </xdr:from>
    <xdr:ext cx="2755900" cy="3194685"/>
    <xdr:sp>
      <xdr:nvSpPr>
        <xdr:cNvPr id="11" name="文本框 10"/>
        <xdr:cNvSpPr txBox="1"/>
      </xdr:nvSpPr>
      <xdr:spPr>
        <a:xfrm>
          <a:off x="12462510" y="1680845"/>
          <a:ext cx="2755900" cy="3194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altLang="zh-CN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Tips:</a:t>
          </a:r>
          <a:endParaRPr lang="en-US" altLang="zh-CN" sz="1200">
            <a:solidFill>
              <a:schemeClr val="tx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en-US" altLang="zh-CN" sz="1200">
            <a:solidFill>
              <a:schemeClr val="tx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1.</a:t>
          </a:r>
          <a:r>
            <a:rPr lang="zh-CN" altLang="en-US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表格已设置保护，如需修改，请在工作表一栏中撤销保护</a:t>
          </a:r>
          <a:endParaRPr lang="zh-CN" altLang="en-US" sz="1200">
            <a:solidFill>
              <a:schemeClr val="tx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en-US" altLang="zh-CN" sz="1200">
            <a:solidFill>
              <a:schemeClr val="tx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2.</a:t>
          </a:r>
          <a:r>
            <a:rPr lang="zh-CN" altLang="en-US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表格公式已进行数组处理，如需修改，</a:t>
          </a:r>
          <a:endParaRPr lang="zh-CN" altLang="en-US" sz="1200">
            <a:solidFill>
              <a:schemeClr val="tx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需要重新再数组一次：</a:t>
          </a:r>
          <a:r>
            <a:rPr lang="en-US" altLang="zh-CN" sz="1200">
              <a:solidFill>
                <a:schemeClr val="tx2"/>
              </a:solidFill>
              <a:latin typeface="微软雅黑" panose="020B0503020204020204" charset="-122"/>
              <a:ea typeface="微软雅黑" panose="020B0503020204020204" charset="-122"/>
            </a:rPr>
            <a:t>shift+ctrl+enter</a:t>
          </a:r>
          <a:endParaRPr lang="en-US" altLang="zh-CN" sz="1200">
            <a:solidFill>
              <a:schemeClr val="tx2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O45"/>
  <sheetViews>
    <sheetView showGridLines="0" tabSelected="1" zoomScale="70" zoomScaleNormal="70" workbookViewId="0">
      <selection activeCell="C16" sqref="C16:G16"/>
    </sheetView>
  </sheetViews>
  <sheetFormatPr defaultColWidth="9" defaultRowHeight="17.25"/>
  <cols>
    <col min="1" max="1" width="45.55" style="2" customWidth="1"/>
    <col min="2" max="8" width="7.775" style="2" customWidth="1"/>
    <col min="9" max="9" width="1.44166666666667" style="2" hidden="1" customWidth="1"/>
    <col min="10" max="10" width="6.44166666666667" style="2" customWidth="1"/>
    <col min="11" max="11" width="51.7416666666667" style="2" customWidth="1"/>
    <col min="12" max="12" width="13.65" style="3" customWidth="1"/>
    <col min="13" max="13" width="6.44166666666667" style="2" customWidth="1"/>
    <col min="14" max="14" width="51.7416666666667" style="2" customWidth="1"/>
    <col min="15" max="15" width="12.85" style="3" customWidth="1"/>
    <col min="16" max="16384" width="9" style="2"/>
  </cols>
  <sheetData>
    <row r="1" ht="6" customHeight="1" spans="1:1">
      <c r="A1" s="4"/>
    </row>
    <row r="2" ht="39" customHeight="1"/>
    <row r="3" ht="4.05" customHeight="1"/>
    <row r="4" ht="33" customHeight="1" spans="2:15">
      <c r="B4" s="5">
        <v>2020</v>
      </c>
      <c r="C4" s="5"/>
      <c r="D4" s="6">
        <v>11</v>
      </c>
      <c r="E4" s="7" t="s">
        <v>0</v>
      </c>
      <c r="F4" s="8">
        <f>D4</f>
        <v>11</v>
      </c>
      <c r="G4" s="8"/>
      <c r="H4" s="8"/>
      <c r="J4" s="18" t="s">
        <v>1</v>
      </c>
      <c r="K4" s="19" t="s">
        <v>2</v>
      </c>
      <c r="L4" s="20" t="s">
        <v>3</v>
      </c>
      <c r="M4" s="21" t="s">
        <v>4</v>
      </c>
      <c r="N4" s="22" t="s">
        <v>5</v>
      </c>
      <c r="O4" s="23" t="s">
        <v>3</v>
      </c>
    </row>
    <row r="5" ht="23" customHeight="1" spans="2:15">
      <c r="B5" s="5"/>
      <c r="C5" s="5"/>
      <c r="D5" s="9" t="str">
        <f ca="1">TEXT(TODAY(),"yyyy年m月d日"&amp;"aaaa")</f>
        <v>2021年7月8日星期四</v>
      </c>
      <c r="E5" s="9"/>
      <c r="F5" s="9"/>
      <c r="G5" s="9"/>
      <c r="H5" s="9"/>
      <c r="J5" s="24">
        <v>1</v>
      </c>
      <c r="K5" s="25" t="str">
        <f t="array" ref="K5">INDEX(C:C,SMALL(IF(H$16:H$44=J$4,ROW($16:$44),4^8),ROW(A1)))&amp;""</f>
        <v>9点会议室开会</v>
      </c>
      <c r="L5" s="26" t="s">
        <v>6</v>
      </c>
      <c r="M5" s="27">
        <v>1</v>
      </c>
      <c r="N5" s="28" t="str">
        <f t="array" ref="N5">INDEX(C:C,SMALL(IF(H$16:H$44=M$4,ROW($16:$44),4^8),ROW(A1)))&amp;""</f>
        <v>14点图书馆参加某某讲座</v>
      </c>
      <c r="O5" s="29" t="s">
        <v>6</v>
      </c>
    </row>
    <row r="6" ht="23" customHeight="1" spans="2:15"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J6" s="24">
        <v>2</v>
      </c>
      <c r="K6" s="25" t="str">
        <f t="array" ref="K6">INDEX(C:C,SMALL(IF(H$16:H$44=J$4,ROW($16:$44),4^8),ROW(A2)))&amp;""</f>
        <v>营销活动策划方案筹备</v>
      </c>
      <c r="L6" s="26" t="s">
        <v>6</v>
      </c>
      <c r="M6" s="30">
        <v>2</v>
      </c>
      <c r="N6" s="28" t="str">
        <f t="array" ref="N6">INDEX(C:C,SMALL(IF(H$16:H$44=M$4,ROW($16:$44),4^8),ROW(A2)))&amp;""</f>
        <v>11点约了黄总洽谈活动</v>
      </c>
      <c r="O6" s="29"/>
    </row>
    <row r="7" ht="23" customHeight="1" spans="2:15">
      <c r="B7" s="11">
        <f>INT(DATE($B$4,$D$4,0)/7)*7+COLUMN(A1)+7*(ROW(B1)-1)</f>
        <v>44136</v>
      </c>
      <c r="C7" s="12">
        <f t="shared" ref="C7:H7" si="0">B7+1</f>
        <v>44137</v>
      </c>
      <c r="D7" s="12">
        <f t="shared" si="0"/>
        <v>44138</v>
      </c>
      <c r="E7" s="12">
        <f t="shared" si="0"/>
        <v>44139</v>
      </c>
      <c r="F7" s="12">
        <f t="shared" si="0"/>
        <v>44140</v>
      </c>
      <c r="G7" s="12">
        <f t="shared" si="0"/>
        <v>44141</v>
      </c>
      <c r="H7" s="11">
        <f t="shared" si="0"/>
        <v>44142</v>
      </c>
      <c r="J7" s="24">
        <v>3</v>
      </c>
      <c r="K7" s="25" t="str">
        <f t="array" ref="K7">INDEX(C:C,SMALL(IF(H$16:H$44=J$4,ROW($16:$44),4^8),ROW(A3)))&amp;""</f>
        <v>准备活动物料、人员、IT技术支持</v>
      </c>
      <c r="L7" s="26" t="s">
        <v>6</v>
      </c>
      <c r="M7" s="30">
        <v>3</v>
      </c>
      <c r="N7" s="28" t="str">
        <f t="array" ref="N7">INDEX(C:C,SMALL(IF(H$16:H$44=M$4,ROW($16:$44),4^8),ROW(A3)))&amp;""</f>
        <v>运营会议复盘</v>
      </c>
      <c r="O7" s="29"/>
    </row>
    <row r="8" ht="23" customHeight="1" spans="2:15">
      <c r="B8" s="11">
        <f>H7+1</f>
        <v>44143</v>
      </c>
      <c r="C8" s="12">
        <f t="shared" ref="C8:H8" si="1">B8+1</f>
        <v>44144</v>
      </c>
      <c r="D8" s="12">
        <f t="shared" si="1"/>
        <v>44145</v>
      </c>
      <c r="E8" s="12">
        <f t="shared" si="1"/>
        <v>44146</v>
      </c>
      <c r="F8" s="12">
        <f t="shared" si="1"/>
        <v>44147</v>
      </c>
      <c r="G8" s="12">
        <f t="shared" si="1"/>
        <v>44148</v>
      </c>
      <c r="H8" s="11">
        <f t="shared" si="1"/>
        <v>44149</v>
      </c>
      <c r="J8" s="24">
        <v>4</v>
      </c>
      <c r="K8" s="25" t="str">
        <f t="array" ref="K8">INDEX(C:C,SMALL(IF(H$16:H$44=J$4,ROW($16:$44),4^8),ROW(A4)))&amp;""</f>
        <v>妈妈生日</v>
      </c>
      <c r="L8" s="26"/>
      <c r="M8" s="30">
        <v>4</v>
      </c>
      <c r="N8" s="28" t="str">
        <f t="array" ref="N8">INDEX(C:C,SMALL(IF(H$16:H$44=M$4,ROW($16:$44),4^8),ROW(A4)))&amp;""</f>
        <v>客户回访</v>
      </c>
      <c r="O8" s="29"/>
    </row>
    <row r="9" ht="23" customHeight="1" spans="2:15">
      <c r="B9" s="11">
        <f>H8+1</f>
        <v>44150</v>
      </c>
      <c r="C9" s="12">
        <f t="shared" ref="C9:H9" si="2">B9+1</f>
        <v>44151</v>
      </c>
      <c r="D9" s="12">
        <f t="shared" si="2"/>
        <v>44152</v>
      </c>
      <c r="E9" s="12">
        <f t="shared" si="2"/>
        <v>44153</v>
      </c>
      <c r="F9" s="12">
        <f t="shared" si="2"/>
        <v>44154</v>
      </c>
      <c r="G9" s="12">
        <f t="shared" si="2"/>
        <v>44155</v>
      </c>
      <c r="H9" s="11">
        <f t="shared" si="2"/>
        <v>44156</v>
      </c>
      <c r="J9" s="24">
        <v>5</v>
      </c>
      <c r="K9" s="25" t="str">
        <f t="array" ref="K9">INDEX(C:C,SMALL(IF(H$16:H$44=J$4,ROW($16:$44),4^8),ROW(A5)))&amp;""</f>
        <v>预定17号回家的车票</v>
      </c>
      <c r="L9" s="26"/>
      <c r="M9" s="30">
        <v>5</v>
      </c>
      <c r="N9" s="28" t="str">
        <f t="array" ref="N9">INDEX(C:C,SMALL(IF(H$16:H$44=M$4,ROW($16:$44),4^8),ROW(A5)))&amp;""</f>
        <v/>
      </c>
      <c r="O9" s="29"/>
    </row>
    <row r="10" ht="23" customHeight="1" spans="2:15">
      <c r="B10" s="11">
        <f>H9+1</f>
        <v>44157</v>
      </c>
      <c r="C10" s="12">
        <f t="shared" ref="C10:H10" si="3">B10+1</f>
        <v>44158</v>
      </c>
      <c r="D10" s="12">
        <f t="shared" si="3"/>
        <v>44159</v>
      </c>
      <c r="E10" s="12">
        <f t="shared" si="3"/>
        <v>44160</v>
      </c>
      <c r="F10" s="12">
        <f t="shared" si="3"/>
        <v>44161</v>
      </c>
      <c r="G10" s="12">
        <f t="shared" si="3"/>
        <v>44162</v>
      </c>
      <c r="H10" s="11">
        <f t="shared" si="3"/>
        <v>44163</v>
      </c>
      <c r="J10" s="24">
        <v>6</v>
      </c>
      <c r="K10" s="25" t="str">
        <f t="array" ref="K10">INDEX(C:C,SMALL(IF(H$16:H$44=J$4,ROW($16:$44),4^8),ROW(A6)))&amp;""</f>
        <v>市场调研</v>
      </c>
      <c r="L10" s="26"/>
      <c r="M10" s="30">
        <v>6</v>
      </c>
      <c r="N10" s="28" t="str">
        <f t="array" ref="N10">INDEX(C:C,SMALL(IF(H$16:H$44=M$4,ROW($16:$44),4^8),ROW(A6)))&amp;""</f>
        <v/>
      </c>
      <c r="O10" s="29"/>
    </row>
    <row r="11" ht="23" customHeight="1" spans="2:15">
      <c r="B11" s="11">
        <f>H10+1</f>
        <v>44164</v>
      </c>
      <c r="C11" s="12">
        <f t="shared" ref="C11:H11" si="4">B11+1</f>
        <v>44165</v>
      </c>
      <c r="D11" s="12">
        <f t="shared" si="4"/>
        <v>44166</v>
      </c>
      <c r="E11" s="12">
        <f t="shared" si="4"/>
        <v>44167</v>
      </c>
      <c r="F11" s="12">
        <f t="shared" si="4"/>
        <v>44168</v>
      </c>
      <c r="G11" s="12">
        <f t="shared" si="4"/>
        <v>44169</v>
      </c>
      <c r="H11" s="11">
        <f t="shared" si="4"/>
        <v>44170</v>
      </c>
      <c r="J11" s="24">
        <v>7</v>
      </c>
      <c r="K11" s="25" t="str">
        <f t="array" ref="K11">INDEX(C:C,SMALL(IF(H$16:H$44=J$4,ROW($16:$44),4^8),ROW(A7)))&amp;""</f>
        <v/>
      </c>
      <c r="L11" s="26"/>
      <c r="M11" s="30">
        <v>7</v>
      </c>
      <c r="N11" s="28" t="str">
        <f t="array" ref="N11">INDEX(C:C,SMALL(IF(H$16:H$44=M$4,ROW($16:$44),4^8),ROW(A7)))&amp;""</f>
        <v/>
      </c>
      <c r="O11" s="29"/>
    </row>
    <row r="12" ht="23" customHeight="1" spans="2:15">
      <c r="B12" s="11">
        <f>H11+1</f>
        <v>44171</v>
      </c>
      <c r="C12" s="12">
        <f t="shared" ref="C12:H12" si="5">B12+1</f>
        <v>44172</v>
      </c>
      <c r="D12" s="12">
        <f t="shared" si="5"/>
        <v>44173</v>
      </c>
      <c r="E12" s="12">
        <f t="shared" si="5"/>
        <v>44174</v>
      </c>
      <c r="F12" s="12">
        <f t="shared" si="5"/>
        <v>44175</v>
      </c>
      <c r="G12" s="12">
        <f t="shared" si="5"/>
        <v>44176</v>
      </c>
      <c r="H12" s="11">
        <f t="shared" si="5"/>
        <v>44177</v>
      </c>
      <c r="J12" s="24">
        <v>8</v>
      </c>
      <c r="K12" s="25" t="str">
        <f t="array" ref="K12">INDEX(C:C,SMALL(IF(H$16:H$44=J$4,ROW($16:$44),4^8),ROW(A8)))&amp;""</f>
        <v/>
      </c>
      <c r="L12" s="26"/>
      <c r="M12" s="30">
        <v>8</v>
      </c>
      <c r="N12" s="28" t="str">
        <f t="array" ref="N12">INDEX(C:C,SMALL(IF(H$16:H$44=M$4,ROW($16:$44),4^8),ROW(A8)))&amp;""</f>
        <v/>
      </c>
      <c r="O12" s="29"/>
    </row>
    <row r="13" s="1" customFormat="1" ht="23" customHeight="1" spans="2:15">
      <c r="B13" s="13" t="s">
        <v>14</v>
      </c>
      <c r="C13" s="13"/>
      <c r="D13" s="13"/>
      <c r="E13" s="13"/>
      <c r="F13" s="13"/>
      <c r="G13" s="13"/>
      <c r="H13" s="13"/>
      <c r="J13" s="24">
        <v>9</v>
      </c>
      <c r="K13" s="25" t="str">
        <f t="array" ref="K13">INDEX(C:C,SMALL(IF(H$16:H$44=J$4,ROW($16:$44),4^8),ROW(A9)))&amp;""</f>
        <v/>
      </c>
      <c r="L13" s="26"/>
      <c r="M13" s="30">
        <v>9</v>
      </c>
      <c r="N13" s="28" t="str">
        <f t="array" ref="N13">INDEX(C:C,SMALL(IF(H$16:H$44=M$4,ROW($16:$44),4^8),ROW(A9)))&amp;""</f>
        <v/>
      </c>
      <c r="O13" s="29"/>
    </row>
    <row r="14" ht="23" customHeight="1" spans="2:15">
      <c r="B14" s="13"/>
      <c r="C14" s="13"/>
      <c r="D14" s="13"/>
      <c r="E14" s="13"/>
      <c r="F14" s="13"/>
      <c r="G14" s="13"/>
      <c r="H14" s="13"/>
      <c r="J14" s="24">
        <v>10</v>
      </c>
      <c r="K14" s="25" t="str">
        <f t="array" ref="K14">INDEX(C:C,SMALL(IF(H$16:H$44=J$4,ROW($16:$44),4^8),ROW(A10)))&amp;""</f>
        <v/>
      </c>
      <c r="L14" s="26"/>
      <c r="M14" s="30">
        <v>10</v>
      </c>
      <c r="N14" s="28" t="str">
        <f t="array" ref="N14">INDEX(C:C,SMALL(IF(H$16:H$44=M$4,ROW($16:$44),4^8),ROW(A10)))&amp;""</f>
        <v/>
      </c>
      <c r="O14" s="29"/>
    </row>
    <row r="15" ht="23" customHeight="1" spans="2:15">
      <c r="B15" s="14" t="s">
        <v>15</v>
      </c>
      <c r="C15" s="14" t="s">
        <v>16</v>
      </c>
      <c r="D15" s="14"/>
      <c r="E15" s="14"/>
      <c r="F15" s="14"/>
      <c r="G15" s="14"/>
      <c r="H15" s="14" t="s">
        <v>17</v>
      </c>
      <c r="J15" s="24">
        <v>11</v>
      </c>
      <c r="K15" s="25" t="str">
        <f t="array" ref="K15">INDEX(C:C,SMALL(IF(H$16:H$44=J$4,ROW($16:$44),4^8),ROW(A11)))&amp;""</f>
        <v/>
      </c>
      <c r="L15" s="26"/>
      <c r="M15" s="30">
        <v>11</v>
      </c>
      <c r="N15" s="28" t="str">
        <f t="array" ref="N15">INDEX(C:C,SMALL(IF(H$16:H$44=M$4,ROW($16:$44),4^8),ROW(A11)))&amp;""</f>
        <v/>
      </c>
      <c r="O15" s="29"/>
    </row>
    <row r="16" ht="23" customHeight="1" spans="2:15">
      <c r="B16" s="15">
        <f>DATE(B4,D4,1)</f>
        <v>44136</v>
      </c>
      <c r="C16" s="16" t="s">
        <v>18</v>
      </c>
      <c r="D16" s="16"/>
      <c r="E16" s="16"/>
      <c r="F16" s="16"/>
      <c r="G16" s="16"/>
      <c r="H16" s="16" t="s">
        <v>4</v>
      </c>
      <c r="J16" s="24">
        <v>12</v>
      </c>
      <c r="K16" s="25" t="str">
        <f t="array" ref="K16">INDEX(C:C,SMALL(IF(H$16:H$44=J$4,ROW($16:$44),4^8),ROW(A12)))&amp;""</f>
        <v/>
      </c>
      <c r="L16" s="26"/>
      <c r="M16" s="30">
        <v>12</v>
      </c>
      <c r="N16" s="28" t="str">
        <f t="array" ref="N16">INDEX(C:C,SMALL(IF(H$16:H$44=M$4,ROW($16:$44),4^8),ROW(A12)))&amp;""</f>
        <v/>
      </c>
      <c r="O16" s="29"/>
    </row>
    <row r="17" ht="23" customHeight="1" spans="2:15">
      <c r="B17" s="15">
        <f>B16+1</f>
        <v>44137</v>
      </c>
      <c r="C17" s="16" t="s">
        <v>19</v>
      </c>
      <c r="D17" s="16"/>
      <c r="E17" s="16"/>
      <c r="F17" s="16"/>
      <c r="G17" s="16"/>
      <c r="H17" s="16" t="s">
        <v>1</v>
      </c>
      <c r="J17" s="24">
        <v>13</v>
      </c>
      <c r="K17" s="25" t="str">
        <f t="array" ref="K17">INDEX(C:C,SMALL(IF(H$16:H$44=J$4,ROW($16:$44),4^8),ROW(A13)))&amp;""</f>
        <v/>
      </c>
      <c r="L17" s="26"/>
      <c r="M17" s="30">
        <v>13</v>
      </c>
      <c r="N17" s="28" t="str">
        <f t="array" ref="N17">INDEX(C:C,SMALL(IF(H$16:H$44=M$4,ROW($16:$44),4^8),ROW(A13)))&amp;""</f>
        <v/>
      </c>
      <c r="O17" s="29"/>
    </row>
    <row r="18" ht="23" customHeight="1" spans="2:15">
      <c r="B18" s="15">
        <f t="shared" ref="B18:B44" si="6">B17+1</f>
        <v>44138</v>
      </c>
      <c r="C18" s="16" t="s">
        <v>20</v>
      </c>
      <c r="D18" s="16"/>
      <c r="E18" s="16"/>
      <c r="F18" s="16"/>
      <c r="G18" s="16"/>
      <c r="H18" s="16" t="s">
        <v>4</v>
      </c>
      <c r="J18" s="24">
        <v>14</v>
      </c>
      <c r="K18" s="25" t="str">
        <f t="array" ref="K18">INDEX(C:C,SMALL(IF(H$16:H$44=J$4,ROW($16:$44),4^8),ROW(A14)))&amp;""</f>
        <v/>
      </c>
      <c r="L18" s="26"/>
      <c r="M18" s="30">
        <v>14</v>
      </c>
      <c r="N18" s="28" t="str">
        <f t="array" ref="N18">INDEX(C:C,SMALL(IF(H$16:H$44=M$4,ROW($16:$44),4^8),ROW(A14)))&amp;""</f>
        <v/>
      </c>
      <c r="O18" s="29"/>
    </row>
    <row r="19" ht="23" customHeight="1" spans="2:15">
      <c r="B19" s="15">
        <f t="shared" si="6"/>
        <v>44139</v>
      </c>
      <c r="C19" s="16" t="s">
        <v>21</v>
      </c>
      <c r="D19" s="16"/>
      <c r="E19" s="16"/>
      <c r="F19" s="16"/>
      <c r="G19" s="16"/>
      <c r="H19" s="16" t="s">
        <v>1</v>
      </c>
      <c r="J19" s="24">
        <v>15</v>
      </c>
      <c r="K19" s="25" t="str">
        <f t="array" ref="K19">INDEX(C:C,SMALL(IF(H$16:H$44=J$4,ROW($16:$44),4^8),ROW(A15)))&amp;""</f>
        <v/>
      </c>
      <c r="L19" s="26"/>
      <c r="M19" s="30">
        <v>15</v>
      </c>
      <c r="N19" s="28" t="str">
        <f t="array" ref="N19">INDEX(C:C,SMALL(IF(H$16:H$44=M$4,ROW($16:$44),4^8),ROW(A15)))&amp;""</f>
        <v/>
      </c>
      <c r="O19" s="29"/>
    </row>
    <row r="20" ht="23" customHeight="1" spans="2:15">
      <c r="B20" s="15">
        <f t="shared" si="6"/>
        <v>44140</v>
      </c>
      <c r="C20" s="16" t="s">
        <v>22</v>
      </c>
      <c r="D20" s="16"/>
      <c r="E20" s="16"/>
      <c r="F20" s="16"/>
      <c r="G20" s="16"/>
      <c r="H20" s="16" t="s">
        <v>1</v>
      </c>
      <c r="J20" s="24">
        <v>16</v>
      </c>
      <c r="K20" s="25" t="str">
        <f t="array" ref="K20">INDEX(C:C,SMALL(IF(H$16:H$44=J$4,ROW($16:$44),4^8),ROW(A16)))&amp;""</f>
        <v/>
      </c>
      <c r="L20" s="26"/>
      <c r="M20" s="30">
        <v>16</v>
      </c>
      <c r="N20" s="28" t="str">
        <f t="array" ref="N20">INDEX(C:C,SMALL(IF(H$16:H$44=M$4,ROW($16:$44),4^8),ROW(A16)))&amp;""</f>
        <v/>
      </c>
      <c r="O20" s="29"/>
    </row>
    <row r="21" ht="23" customHeight="1" spans="2:15">
      <c r="B21" s="15">
        <f t="shared" si="6"/>
        <v>44141</v>
      </c>
      <c r="C21" s="16" t="s">
        <v>23</v>
      </c>
      <c r="D21" s="16"/>
      <c r="E21" s="16"/>
      <c r="F21" s="16"/>
      <c r="G21" s="16"/>
      <c r="H21" s="16" t="s">
        <v>1</v>
      </c>
      <c r="J21" s="24">
        <v>17</v>
      </c>
      <c r="K21" s="25" t="str">
        <f t="array" ref="K21">INDEX(C:C,SMALL(IF(H$16:H$44=J$4,ROW($16:$44),4^8),ROW(A17)))&amp;""</f>
        <v/>
      </c>
      <c r="L21" s="26"/>
      <c r="M21" s="30">
        <v>17</v>
      </c>
      <c r="N21" s="28" t="str">
        <f t="array" ref="N21">INDEX(C:C,SMALL(IF(H$16:H$44=M$4,ROW($16:$44),4^8),ROW(A17)))&amp;""</f>
        <v/>
      </c>
      <c r="O21" s="29"/>
    </row>
    <row r="22" ht="23" customHeight="1" spans="2:15">
      <c r="B22" s="15">
        <f t="shared" si="6"/>
        <v>44142</v>
      </c>
      <c r="C22" s="16" t="s">
        <v>24</v>
      </c>
      <c r="D22" s="16"/>
      <c r="E22" s="16"/>
      <c r="F22" s="16"/>
      <c r="G22" s="16"/>
      <c r="H22" s="16" t="s">
        <v>1</v>
      </c>
      <c r="J22" s="24">
        <v>18</v>
      </c>
      <c r="K22" s="25" t="str">
        <f t="array" ref="K22">INDEX(C:C,SMALL(IF(H$16:H$44=J$4,ROW($16:$44),4^8),ROW(A18)))&amp;""</f>
        <v/>
      </c>
      <c r="L22" s="26"/>
      <c r="M22" s="30">
        <v>18</v>
      </c>
      <c r="N22" s="28" t="str">
        <f t="array" ref="N22">INDEX(C:C,SMALL(IF(H$16:H$44=M$4,ROW($16:$44),4^8),ROW(A18)))&amp;""</f>
        <v/>
      </c>
      <c r="O22" s="31"/>
    </row>
    <row r="23" ht="33" customHeight="1" spans="2:15">
      <c r="B23" s="15">
        <f t="shared" si="6"/>
        <v>44143</v>
      </c>
      <c r="C23" s="16" t="s">
        <v>25</v>
      </c>
      <c r="D23" s="16"/>
      <c r="E23" s="16"/>
      <c r="F23" s="16"/>
      <c r="G23" s="16"/>
      <c r="H23" s="16" t="s">
        <v>4</v>
      </c>
      <c r="J23" s="32" t="s">
        <v>26</v>
      </c>
      <c r="K23" s="33" t="s">
        <v>27</v>
      </c>
      <c r="L23" s="34" t="s">
        <v>3</v>
      </c>
      <c r="M23" s="35" t="s">
        <v>28</v>
      </c>
      <c r="N23" s="36" t="s">
        <v>29</v>
      </c>
      <c r="O23" s="37" t="s">
        <v>3</v>
      </c>
    </row>
    <row r="24" ht="23" customHeight="1" spans="2:15">
      <c r="B24" s="15">
        <f t="shared" si="6"/>
        <v>44144</v>
      </c>
      <c r="C24" s="16" t="s">
        <v>30</v>
      </c>
      <c r="D24" s="16"/>
      <c r="E24" s="16"/>
      <c r="F24" s="16"/>
      <c r="G24" s="16"/>
      <c r="H24" s="16" t="s">
        <v>1</v>
      </c>
      <c r="J24" s="38">
        <v>1</v>
      </c>
      <c r="K24" s="39" t="str">
        <f t="array" ref="K24">INDEX(C:C,SMALL(IF(H$16:H$44=J$23,ROW($16:$44),4^8),ROW(A1)))&amp;""</f>
        <v>飞跃体育馆打球</v>
      </c>
      <c r="L24" s="40" t="s">
        <v>6</v>
      </c>
      <c r="M24" s="41">
        <v>1</v>
      </c>
      <c r="N24" s="42" t="s">
        <v>31</v>
      </c>
      <c r="O24" s="43" t="s">
        <v>6</v>
      </c>
    </row>
    <row r="25" ht="23" customHeight="1" spans="2:15">
      <c r="B25" s="15">
        <f t="shared" si="6"/>
        <v>44145</v>
      </c>
      <c r="C25" s="16" t="s">
        <v>32</v>
      </c>
      <c r="D25" s="16"/>
      <c r="E25" s="16"/>
      <c r="F25" s="16"/>
      <c r="G25" s="16"/>
      <c r="H25" s="16" t="s">
        <v>4</v>
      </c>
      <c r="J25" s="38">
        <v>2</v>
      </c>
      <c r="K25" s="39" t="str">
        <f t="array" ref="K25">INDEX(C:C,SMALL(IF(H$16:H$44=J$23,ROW($16:$44),4^8),ROW(A2)))&amp;""</f>
        <v>下班去宜家家居购买床垫</v>
      </c>
      <c r="L25" s="40"/>
      <c r="M25" s="41">
        <v>2</v>
      </c>
      <c r="N25" s="42"/>
      <c r="O25" s="43"/>
    </row>
    <row r="26" ht="23" customHeight="1" spans="2:15">
      <c r="B26" s="15">
        <f t="shared" si="6"/>
        <v>44146</v>
      </c>
      <c r="C26" s="16" t="s">
        <v>33</v>
      </c>
      <c r="D26" s="16"/>
      <c r="E26" s="16"/>
      <c r="F26" s="16"/>
      <c r="G26" s="16"/>
      <c r="H26" s="16" t="s">
        <v>26</v>
      </c>
      <c r="J26" s="38">
        <v>3</v>
      </c>
      <c r="K26" s="39" t="str">
        <f t="array" ref="K26">INDEX(C:C,SMALL(IF(H$16:H$44=J$23,ROW($16:$44),4^8),ROW(A3)))&amp;""</f>
        <v/>
      </c>
      <c r="L26" s="40"/>
      <c r="M26" s="41">
        <v>3</v>
      </c>
      <c r="N26" s="42"/>
      <c r="O26" s="43"/>
    </row>
    <row r="27" ht="23" customHeight="1" spans="2:15">
      <c r="B27" s="15">
        <f t="shared" si="6"/>
        <v>44147</v>
      </c>
      <c r="C27" s="16" t="s">
        <v>34</v>
      </c>
      <c r="D27" s="16"/>
      <c r="E27" s="16"/>
      <c r="F27" s="16"/>
      <c r="G27" s="16"/>
      <c r="H27" s="16" t="s">
        <v>26</v>
      </c>
      <c r="J27" s="38">
        <v>4</v>
      </c>
      <c r="K27" s="39" t="str">
        <f t="array" ref="K27">INDEX(C:C,SMALL(IF(H$16:H$44=J$23,ROW($16:$44),4^8),ROW(A4)))&amp;""</f>
        <v/>
      </c>
      <c r="L27" s="40"/>
      <c r="M27" s="41">
        <v>4</v>
      </c>
      <c r="N27" s="42"/>
      <c r="O27" s="43"/>
    </row>
    <row r="28" ht="23" customHeight="1" spans="2:15">
      <c r="B28" s="15">
        <f t="shared" si="6"/>
        <v>44148</v>
      </c>
      <c r="C28" s="16"/>
      <c r="D28" s="16"/>
      <c r="E28" s="16"/>
      <c r="F28" s="16"/>
      <c r="G28" s="16"/>
      <c r="H28" s="16"/>
      <c r="J28" s="38">
        <v>5</v>
      </c>
      <c r="K28" s="39" t="str">
        <f t="array" ref="K28">INDEX(C:C,SMALL(IF(H$16:H$44=J$23,ROW($16:$44),4^8),ROW(A5)))&amp;""</f>
        <v/>
      </c>
      <c r="L28" s="40"/>
      <c r="M28" s="41">
        <v>5</v>
      </c>
      <c r="N28" s="42"/>
      <c r="O28" s="43"/>
    </row>
    <row r="29" ht="23" customHeight="1" spans="2:15">
      <c r="B29" s="15">
        <f t="shared" si="6"/>
        <v>44149</v>
      </c>
      <c r="C29" s="16"/>
      <c r="D29" s="16"/>
      <c r="E29" s="16"/>
      <c r="F29" s="16"/>
      <c r="G29" s="16"/>
      <c r="H29" s="16"/>
      <c r="J29" s="38">
        <v>6</v>
      </c>
      <c r="K29" s="39" t="str">
        <f t="array" ref="K29">INDEX(C:C,SMALL(IF(H$16:H$44=J$23,ROW($16:$44),4^8),ROW(A6)))&amp;""</f>
        <v/>
      </c>
      <c r="L29" s="40"/>
      <c r="M29" s="41">
        <v>6</v>
      </c>
      <c r="N29" s="42"/>
      <c r="O29" s="43"/>
    </row>
    <row r="30" ht="23" customHeight="1" spans="2:15">
      <c r="B30" s="15">
        <f t="shared" si="6"/>
        <v>44150</v>
      </c>
      <c r="C30" s="16"/>
      <c r="D30" s="16"/>
      <c r="E30" s="16"/>
      <c r="F30" s="16"/>
      <c r="G30" s="16"/>
      <c r="H30" s="16"/>
      <c r="J30" s="38">
        <v>7</v>
      </c>
      <c r="K30" s="44" t="str">
        <f t="array" ref="K30">INDEX(C:C,SMALL(IF(H$16:H$44=J$23,ROW($16:$44),4^8),ROW(A7)))&amp;""</f>
        <v/>
      </c>
      <c r="L30" s="40"/>
      <c r="M30" s="41">
        <v>7</v>
      </c>
      <c r="N30" s="42"/>
      <c r="O30" s="43"/>
    </row>
    <row r="31" ht="23" customHeight="1" spans="2:15">
      <c r="B31" s="15">
        <f t="shared" si="6"/>
        <v>44151</v>
      </c>
      <c r="C31" s="16"/>
      <c r="D31" s="16"/>
      <c r="E31" s="16"/>
      <c r="F31" s="16"/>
      <c r="G31" s="16"/>
      <c r="H31" s="16"/>
      <c r="J31" s="38">
        <v>8</v>
      </c>
      <c r="K31" s="39" t="str">
        <f t="array" ref="K31">INDEX(C:C,SMALL(IF(H$16:H$44=J$23,ROW($16:$44),4^8),ROW(A8)))&amp;""</f>
        <v/>
      </c>
      <c r="L31" s="40"/>
      <c r="M31" s="41">
        <v>8</v>
      </c>
      <c r="N31" s="42"/>
      <c r="O31" s="43"/>
    </row>
    <row r="32" ht="23" customHeight="1" spans="2:15">
      <c r="B32" s="15">
        <f t="shared" si="6"/>
        <v>44152</v>
      </c>
      <c r="C32" s="16"/>
      <c r="D32" s="16"/>
      <c r="E32" s="16"/>
      <c r="F32" s="16"/>
      <c r="G32" s="16"/>
      <c r="H32" s="16"/>
      <c r="J32" s="38">
        <v>9</v>
      </c>
      <c r="K32" s="39" t="str">
        <f t="array" ref="K32">INDEX(C:C,SMALL(IF(H$16:H$44=J$23,ROW($16:$44),4^8),ROW(A9)))&amp;""</f>
        <v/>
      </c>
      <c r="L32" s="40"/>
      <c r="M32" s="41">
        <v>9</v>
      </c>
      <c r="N32" s="42"/>
      <c r="O32" s="43"/>
    </row>
    <row r="33" ht="23" customHeight="1" spans="2:15">
      <c r="B33" s="15">
        <f t="shared" si="6"/>
        <v>44153</v>
      </c>
      <c r="C33" s="16"/>
      <c r="D33" s="16"/>
      <c r="E33" s="16"/>
      <c r="F33" s="16"/>
      <c r="G33" s="16"/>
      <c r="H33" s="16"/>
      <c r="J33" s="38">
        <v>10</v>
      </c>
      <c r="K33" s="39" t="str">
        <f t="array" ref="K33">INDEX(C:C,SMALL(IF(H$16:H$44=J$23,ROW($16:$44),4^8),ROW(A10)))&amp;""</f>
        <v/>
      </c>
      <c r="L33" s="40"/>
      <c r="M33" s="41">
        <v>10</v>
      </c>
      <c r="N33" s="42"/>
      <c r="O33" s="43"/>
    </row>
    <row r="34" ht="23" customHeight="1" spans="2:15">
      <c r="B34" s="15">
        <f t="shared" si="6"/>
        <v>44154</v>
      </c>
      <c r="C34" s="16"/>
      <c r="D34" s="16"/>
      <c r="E34" s="16"/>
      <c r="F34" s="16"/>
      <c r="G34" s="16"/>
      <c r="H34" s="16"/>
      <c r="J34" s="38">
        <v>11</v>
      </c>
      <c r="K34" s="39" t="str">
        <f t="array" ref="K34">INDEX(C:C,SMALL(IF(H$16:H$44=J$23,ROW($16:$44),4^8),ROW(A11)))&amp;""</f>
        <v/>
      </c>
      <c r="L34" s="40"/>
      <c r="M34" s="41">
        <v>11</v>
      </c>
      <c r="N34" s="42"/>
      <c r="O34" s="43"/>
    </row>
    <row r="35" ht="23" customHeight="1" spans="2:15">
      <c r="B35" s="15">
        <f t="shared" si="6"/>
        <v>44155</v>
      </c>
      <c r="C35" s="16"/>
      <c r="D35" s="16"/>
      <c r="E35" s="16"/>
      <c r="F35" s="16"/>
      <c r="G35" s="16"/>
      <c r="H35" s="16"/>
      <c r="J35" s="38">
        <v>12</v>
      </c>
      <c r="K35" s="39" t="str">
        <f t="array" ref="K35">INDEX(C:C,SMALL(IF(H$16:H$44=J$23,ROW($16:$44),4^8),ROW(A12)))&amp;""</f>
        <v/>
      </c>
      <c r="L35" s="40"/>
      <c r="M35" s="41">
        <v>12</v>
      </c>
      <c r="N35" s="42"/>
      <c r="O35" s="43"/>
    </row>
    <row r="36" ht="23" customHeight="1" spans="2:15">
      <c r="B36" s="15">
        <f t="shared" si="6"/>
        <v>44156</v>
      </c>
      <c r="C36" s="16"/>
      <c r="D36" s="16"/>
      <c r="E36" s="16"/>
      <c r="F36" s="16"/>
      <c r="G36" s="16"/>
      <c r="H36" s="16"/>
      <c r="J36" s="38">
        <v>13</v>
      </c>
      <c r="K36" s="39" t="str">
        <f t="array" ref="K36">INDEX(C:C,SMALL(IF(H$16:H$44=J$23,ROW($16:$44),4^8),ROW(A13)))&amp;""</f>
        <v/>
      </c>
      <c r="L36" s="40"/>
      <c r="M36" s="41">
        <v>13</v>
      </c>
      <c r="N36" s="42"/>
      <c r="O36" s="43"/>
    </row>
    <row r="37" ht="23" customHeight="1" spans="2:15">
      <c r="B37" s="15">
        <f t="shared" si="6"/>
        <v>44157</v>
      </c>
      <c r="C37" s="16"/>
      <c r="D37" s="16"/>
      <c r="E37" s="16"/>
      <c r="F37" s="16"/>
      <c r="G37" s="16"/>
      <c r="H37" s="16"/>
      <c r="J37" s="38">
        <v>14</v>
      </c>
      <c r="K37" s="39" t="str">
        <f t="array" ref="K37">INDEX(C:C,SMALL(IF(H$16:H$44=J$23,ROW($16:$44),4^8),ROW(A14)))&amp;""</f>
        <v/>
      </c>
      <c r="L37" s="40"/>
      <c r="M37" s="41">
        <v>14</v>
      </c>
      <c r="N37" s="42"/>
      <c r="O37" s="43"/>
    </row>
    <row r="38" ht="23" customHeight="1" spans="2:15">
      <c r="B38" s="15">
        <f t="shared" si="6"/>
        <v>44158</v>
      </c>
      <c r="C38" s="16"/>
      <c r="D38" s="16"/>
      <c r="E38" s="16"/>
      <c r="F38" s="16"/>
      <c r="G38" s="16"/>
      <c r="H38" s="16"/>
      <c r="J38" s="38">
        <v>15</v>
      </c>
      <c r="K38" s="39" t="str">
        <f t="array" ref="K38">INDEX(C:C,SMALL(IF(H$16:H$44=J$23,ROW($16:$44),4^8),ROW(A15)))&amp;""</f>
        <v/>
      </c>
      <c r="L38" s="40"/>
      <c r="M38" s="41">
        <v>15</v>
      </c>
      <c r="N38" s="42"/>
      <c r="O38" s="43"/>
    </row>
    <row r="39" ht="23" customHeight="1" spans="2:15">
      <c r="B39" s="15">
        <f t="shared" si="6"/>
        <v>44159</v>
      </c>
      <c r="C39" s="16"/>
      <c r="D39" s="16"/>
      <c r="E39" s="16"/>
      <c r="F39" s="16"/>
      <c r="G39" s="16"/>
      <c r="H39" s="16"/>
      <c r="J39" s="38">
        <v>16</v>
      </c>
      <c r="K39" s="39" t="str">
        <f t="array" ref="K39">INDEX(C:C,SMALL(IF(H$16:H$44=J$23,ROW($16:$44),4^8),ROW(A16)))&amp;""</f>
        <v/>
      </c>
      <c r="L39" s="40"/>
      <c r="M39" s="41">
        <v>16</v>
      </c>
      <c r="N39" s="42"/>
      <c r="O39" s="43"/>
    </row>
    <row r="40" ht="23" customHeight="1" spans="2:15">
      <c r="B40" s="15">
        <f t="shared" si="6"/>
        <v>44160</v>
      </c>
      <c r="C40" s="16"/>
      <c r="D40" s="16"/>
      <c r="E40" s="16"/>
      <c r="F40" s="16"/>
      <c r="G40" s="16"/>
      <c r="H40" s="16"/>
      <c r="J40" s="38">
        <v>17</v>
      </c>
      <c r="K40" s="39" t="str">
        <f t="array" ref="K40">INDEX(C:C,SMALL(IF(H$16:H$44=J$23,ROW($16:$44),4^8),ROW(A17)))&amp;""</f>
        <v/>
      </c>
      <c r="L40" s="40"/>
      <c r="M40" s="41">
        <v>17</v>
      </c>
      <c r="N40" s="42"/>
      <c r="O40" s="43"/>
    </row>
    <row r="41" ht="23" customHeight="1" spans="2:15">
      <c r="B41" s="15">
        <f t="shared" si="6"/>
        <v>44161</v>
      </c>
      <c r="C41" s="16"/>
      <c r="D41" s="16"/>
      <c r="E41" s="16"/>
      <c r="F41" s="16"/>
      <c r="G41" s="16"/>
      <c r="H41" s="16"/>
      <c r="J41" s="38">
        <v>18</v>
      </c>
      <c r="K41" s="39" t="str">
        <f t="array" ref="K41">INDEX(C:C,SMALL(IF(H$16:H$44=J$23,ROW($16:$44),4^8),ROW(A18)))&amp;""</f>
        <v/>
      </c>
      <c r="L41" s="40"/>
      <c r="M41" s="41">
        <v>18</v>
      </c>
      <c r="N41" s="42"/>
      <c r="O41" s="43"/>
    </row>
    <row r="42" ht="23" customHeight="1" spans="2:15">
      <c r="B42" s="15">
        <f t="shared" si="6"/>
        <v>44162</v>
      </c>
      <c r="C42" s="16"/>
      <c r="D42" s="16"/>
      <c r="E42" s="16"/>
      <c r="F42" s="16"/>
      <c r="G42" s="16"/>
      <c r="H42" s="16"/>
      <c r="J42" s="38">
        <v>19</v>
      </c>
      <c r="K42" s="39" t="str">
        <f t="array" ref="K42">INDEX(C:C,SMALL(IF(H$16:H$44=J$23,ROW($16:$44),4^8),ROW(A19)))&amp;""</f>
        <v/>
      </c>
      <c r="L42" s="40"/>
      <c r="M42" s="41">
        <v>19</v>
      </c>
      <c r="N42" s="42"/>
      <c r="O42" s="43"/>
    </row>
    <row r="43" ht="23" customHeight="1" spans="2:15">
      <c r="B43" s="15">
        <f t="shared" si="6"/>
        <v>44163</v>
      </c>
      <c r="C43" s="16"/>
      <c r="D43" s="16"/>
      <c r="E43" s="16"/>
      <c r="F43" s="16"/>
      <c r="G43" s="16"/>
      <c r="H43" s="16"/>
      <c r="J43" s="38">
        <v>20</v>
      </c>
      <c r="K43" s="39" t="str">
        <f t="array" ref="K43">INDEX(C:C,SMALL(IF(H$16:H$44=J$23,ROW($16:$44),4^8),ROW(A20)))&amp;""</f>
        <v/>
      </c>
      <c r="L43" s="40"/>
      <c r="M43" s="41">
        <v>20</v>
      </c>
      <c r="N43" s="42"/>
      <c r="O43" s="43"/>
    </row>
    <row r="44" ht="23" customHeight="1" spans="2:15">
      <c r="B44" s="15">
        <f t="shared" si="6"/>
        <v>44164</v>
      </c>
      <c r="C44" s="16"/>
      <c r="D44" s="16"/>
      <c r="E44" s="16"/>
      <c r="F44" s="16"/>
      <c r="G44" s="16"/>
      <c r="H44" s="16"/>
      <c r="J44" s="38">
        <v>21</v>
      </c>
      <c r="K44" s="39" t="str">
        <f t="array" ref="K44">INDEX(C:C,SMALL(IF(H$16:H$44=J$23,ROW($16:$44),4^8),ROW(A21)))&amp;""</f>
        <v/>
      </c>
      <c r="L44" s="40"/>
      <c r="M44" s="45">
        <v>21</v>
      </c>
      <c r="N44" s="42"/>
      <c r="O44" s="43"/>
    </row>
    <row r="45" spans="2:2">
      <c r="B45" s="17"/>
    </row>
  </sheetData>
  <sheetProtection sheet="1" selectLockedCells="1" objects="1"/>
  <mergeCells count="34">
    <mergeCell ref="F4:H4"/>
    <mergeCell ref="D5:H5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B4:C5"/>
    <mergeCell ref="B13:H14"/>
  </mergeCells>
  <conditionalFormatting sqref="B7:H12">
    <cfRule type="expression" dxfId="0" priority="2">
      <formula>B7=TODAY()</formula>
    </cfRule>
  </conditionalFormatting>
  <dataValidations count="4">
    <dataValidation type="list" allowBlank="1" showInputMessage="1" showErrorMessage="1" prompt="下拉选择日期&#10;&#10;" sqref="D4">
      <formula1>"1,2,3,4,5,6,7,8,9,10,11,12"</formula1>
    </dataValidation>
    <dataValidation type="list" allowBlank="1" showInputMessage="1" showErrorMessage="1" sqref="G4:H4">
      <formula1>"1,2,3,4,5,6,7,8,9,10,11,12"</formula1>
    </dataValidation>
    <dataValidation type="list" allowBlank="1" showInputMessage="1" showErrorMessage="1" sqref="L5 L6:L13 L14:L22 L24:L44 O5:O22 O24:O44">
      <formula1>"R,S"</formula1>
    </dataValidation>
    <dataValidation type="list" allowBlank="1" showInputMessage="1" showErrorMessage="1" sqref="B14 H16:H44">
      <formula1>"ⅰ,ⅱ,ⅲ"</formula1>
    </dataValidation>
  </dataValidations>
  <pageMargins left="1.10208333333333" right="0.275" top="0.196527777777778" bottom="0" header="0.118055555555556" footer="0"/>
  <pageSetup paperSize="9" scale="63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topLeftCell="B1" workbookViewId="0">
      <selection activeCell="E17" sqref="E17"/>
    </sheetView>
  </sheetViews>
  <sheetFormatPr defaultColWidth="8.89166666666667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JUNE&amp;LIFE</Manager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每月工作计划清单</vt:lpstr>
      <vt:lpstr>帮助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多乐JUNE&amp;LIFE</dc:creator>
  <cp:keywords>原创表格，切勿搬运抄袭</cp:keywords>
  <dc:description>仅限WPS平台发布</dc:description>
  <cp:lastModifiedBy>qiang0479308419</cp:lastModifiedBy>
  <dcterms:created xsi:type="dcterms:W3CDTF">2020-04-18T08:43:00Z</dcterms:created>
  <dcterms:modified xsi:type="dcterms:W3CDTF">2021-07-08T05:35:24Z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  <property fmtid="{D5CDD505-2E9C-101B-9397-08002B2CF9AE}" pid="4" name="KSOTemplateUUID">
    <vt:lpwstr>v1.0_mb_eVd+DaqrfkUDBBRNKpg64w==</vt:lpwstr>
  </property>
</Properties>
</file>