
<file path=[Content_Types].xml><?xml version="1.0" encoding="utf-8"?>
<Types xmlns="http://schemas.openxmlformats.org/package/2006/content-types">
  <Default Extension="vml" ContentType="application/vnd.openxmlformats-officedocument.vmlDrawi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activeTab="1"/>
  </bookViews>
  <sheets>
    <sheet name="首页" sheetId="6" r:id="rId1"/>
    <sheet name="工作万年历提醒" sheetId="1" r:id="rId2"/>
    <sheet name="工作备忘明细表" sheetId="2" r:id="rId3"/>
    <sheet name="工作量统计表" sheetId="3" r:id="rId4"/>
    <sheet name="查询" sheetId="4" r:id="rId5"/>
    <sheet name="使用说明" sheetId="5" r:id="rId6"/>
  </sheets>
  <definedNames>
    <definedName name="周数">OFFSET(工作量统计表!$D$12:$F$12,工作量统计表!$A$14,0)</definedName>
  </definedNames>
  <calcPr calcId="144525"/>
</workbook>
</file>

<file path=xl/sharedStrings.xml><?xml version="1.0" encoding="utf-8"?>
<sst xmlns="http://schemas.openxmlformats.org/spreadsheetml/2006/main" count="97" uniqueCount="59">
  <si>
    <r>
      <rPr>
        <b/>
        <sz val="28"/>
        <color theme="1"/>
        <rFont val="微软雅黑"/>
        <charset val="134"/>
      </rPr>
      <t>工作计划表</t>
    </r>
    <r>
      <rPr>
        <b/>
        <sz val="24"/>
        <color theme="1"/>
        <rFont val="微软雅黑"/>
        <charset val="134"/>
      </rPr>
      <t xml:space="preserve">
</t>
    </r>
    <r>
      <rPr>
        <b/>
        <sz val="22"/>
        <color theme="1"/>
        <rFont val="微软雅黑"/>
        <charset val="134"/>
      </rPr>
      <t>万年历提醒，工作量统计，重点标记</t>
    </r>
  </si>
  <si>
    <t>年</t>
  </si>
  <si>
    <t>月</t>
  </si>
  <si>
    <t>SUN</t>
  </si>
  <si>
    <t>MON</t>
  </si>
  <si>
    <t>TUE</t>
  </si>
  <si>
    <t>WED</t>
  </si>
  <si>
    <t>THU</t>
  </si>
  <si>
    <t>FRI</t>
  </si>
  <si>
    <t>SAT</t>
  </si>
  <si>
    <t>今日工作明细</t>
  </si>
  <si>
    <t>时间</t>
  </si>
  <si>
    <t>地点</t>
  </si>
  <si>
    <t>工作内容</t>
  </si>
  <si>
    <t>重要等级</t>
  </si>
  <si>
    <t>是否完成</t>
  </si>
  <si>
    <t>日期</t>
  </si>
  <si>
    <t xml:space="preserve"> 日期控件</t>
  </si>
  <si>
    <t>格式控件</t>
  </si>
  <si>
    <t>字体颜色</t>
  </si>
  <si>
    <t>填充颜色</t>
  </si>
  <si>
    <t>白</t>
  </si>
  <si>
    <t>黑</t>
  </si>
  <si>
    <t>浅蓝</t>
  </si>
  <si>
    <t>浅黄</t>
  </si>
  <si>
    <t>蓝</t>
  </si>
  <si>
    <t>粉</t>
  </si>
  <si>
    <t>灰</t>
  </si>
  <si>
    <t>黄</t>
  </si>
  <si>
    <t>绿</t>
  </si>
  <si>
    <t>紫</t>
  </si>
  <si>
    <t>大红</t>
  </si>
  <si>
    <t>工作备忘明细表</t>
  </si>
  <si>
    <t>重要登记</t>
  </si>
  <si>
    <t>周数</t>
  </si>
  <si>
    <t>重要</t>
  </si>
  <si>
    <t>完成</t>
  </si>
  <si>
    <t>一般</t>
  </si>
  <si>
    <t>中等</t>
  </si>
  <si>
    <t>今天</t>
  </si>
  <si>
    <t>工作量统计表</t>
  </si>
  <si>
    <t>重要程度</t>
  </si>
  <si>
    <t>总数</t>
  </si>
  <si>
    <t>完成数</t>
  </si>
  <si>
    <t>完成百分比</t>
  </si>
  <si>
    <t>合计</t>
  </si>
  <si>
    <t>近几周工作量统计</t>
  </si>
  <si>
    <t>查询表</t>
  </si>
  <si>
    <t>时间段</t>
  </si>
  <si>
    <t>起</t>
  </si>
  <si>
    <t>会议内容（关键字）</t>
  </si>
  <si>
    <t>止</t>
  </si>
  <si>
    <t>工作地点（关键字）</t>
  </si>
  <si>
    <t>热处理</t>
  </si>
  <si>
    <t>使用说明</t>
  </si>
  <si>
    <t>1、【工作万年历提醒】可用控件调控年月及字体颜色和填充底纹，在日历上根据重要程度自动标记不同颜色，可以自动提取今天的待办事议，提取本月待办事议并按重要程度排序</t>
  </si>
  <si>
    <t>2、【工作备忘明细表】把工作内容逐项填写</t>
  </si>
  <si>
    <t>3、【工作量统计表】全部自动生成（自动统计前一周、本周、后两周的周工作量），周工作量分布图可以控件选择不同的周数</t>
  </si>
  <si>
    <t>4、【查询】查询项可以多维组合，其中工作内容和工作地点可以模糊（关键字），特别适用于备忘系统，时间较为久远的，内容可能记不清，模糊查询大大改善了用户体验。</t>
  </si>
</sst>
</file>

<file path=xl/styles.xml><?xml version="1.0" encoding="utf-8"?>
<styleSheet xmlns="http://schemas.openxmlformats.org/spreadsheetml/2006/main">
  <numFmts count="10">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 numFmtId="176" formatCode="yyyy&quot;年&quot;m&quot;月&quot;d&quot;日&quot;;@"/>
    <numFmt numFmtId="177" formatCode="m&quot;月&quot;d&quot;日&quot;;@"/>
    <numFmt numFmtId="178" formatCode="&quot;第&quot;General&quot;周&quot;"/>
    <numFmt numFmtId="179" formatCode="[DBNum1][$-804]yyyy&quot;年&quot;m&quot;月&quot;d&quot;日&quot;;@"/>
    <numFmt numFmtId="180" formatCode="d"/>
    <numFmt numFmtId="181" formatCode="h:mm;@"/>
  </numFmts>
  <fonts count="45">
    <font>
      <sz val="11"/>
      <color theme="1"/>
      <name val="宋体"/>
      <charset val="134"/>
      <scheme val="minor"/>
    </font>
    <font>
      <sz val="11"/>
      <color rgb="FF0070C0"/>
      <name val="华文楷体"/>
      <charset val="134"/>
    </font>
    <font>
      <sz val="16"/>
      <color rgb="FF0070C0"/>
      <name val="华文楷体"/>
      <charset val="134"/>
    </font>
    <font>
      <b/>
      <sz val="22"/>
      <color theme="1"/>
      <name val="华文楷体"/>
      <charset val="134"/>
    </font>
    <font>
      <b/>
      <sz val="11"/>
      <color rgb="FFFF0000"/>
      <name val="华文楷体"/>
      <charset val="134"/>
    </font>
    <font>
      <sz val="11"/>
      <color theme="1"/>
      <name val="华文楷体"/>
      <charset val="134"/>
    </font>
    <font>
      <sz val="12"/>
      <color rgb="FF0070C0"/>
      <name val="华文楷体"/>
      <charset val="134"/>
    </font>
    <font>
      <sz val="11"/>
      <color theme="1"/>
      <name val="微软雅黑"/>
      <charset val="134"/>
    </font>
    <font>
      <sz val="20"/>
      <color rgb="FF0070C0"/>
      <name val="微软雅黑"/>
      <charset val="134"/>
    </font>
    <font>
      <sz val="11"/>
      <color rgb="FF0070C0"/>
      <name val="微软雅黑"/>
      <charset val="134"/>
    </font>
    <font>
      <sz val="11"/>
      <color theme="0"/>
      <name val="宋体"/>
      <charset val="134"/>
      <scheme val="minor"/>
    </font>
    <font>
      <b/>
      <sz val="11"/>
      <color theme="1"/>
      <name val="宋体"/>
      <charset val="134"/>
      <scheme val="minor"/>
    </font>
    <font>
      <b/>
      <sz val="14"/>
      <color rgb="FF0070C0"/>
      <name val="华文楷体"/>
      <charset val="134"/>
    </font>
    <font>
      <b/>
      <sz val="11"/>
      <color rgb="FFC00000"/>
      <name val="微软雅黑"/>
      <charset val="134"/>
    </font>
    <font>
      <b/>
      <sz val="11"/>
      <color theme="1" tint="0.149906918546098"/>
      <name val="微软雅黑"/>
      <charset val="134"/>
    </font>
    <font>
      <b/>
      <sz val="11"/>
      <color theme="1"/>
      <name val="微软雅黑"/>
      <charset val="134"/>
    </font>
    <font>
      <sz val="22"/>
      <color theme="1"/>
      <name val="微软雅黑"/>
      <charset val="134"/>
    </font>
    <font>
      <sz val="20"/>
      <color theme="1"/>
      <name val="微软雅黑"/>
      <charset val="134"/>
    </font>
    <font>
      <sz val="9"/>
      <color theme="1"/>
      <name val="微软雅黑"/>
      <charset val="134"/>
    </font>
    <font>
      <sz val="10"/>
      <color theme="0" tint="-0.499984740745262"/>
      <name val="微软雅黑"/>
      <charset val="134"/>
    </font>
    <font>
      <sz val="11"/>
      <color theme="0"/>
      <name val="微软雅黑"/>
      <charset val="134"/>
    </font>
    <font>
      <b/>
      <sz val="16"/>
      <color theme="1"/>
      <name val="微软雅黑"/>
      <charset val="134"/>
    </font>
    <font>
      <sz val="11"/>
      <color rgb="FFFF0000"/>
      <name val="微软雅黑"/>
      <charset val="134"/>
    </font>
    <font>
      <b/>
      <sz val="28"/>
      <color theme="1"/>
      <name val="微软雅黑"/>
      <charset val="134"/>
    </font>
    <font>
      <b/>
      <sz val="24"/>
      <color theme="1"/>
      <name val="微软雅黑"/>
      <charset val="134"/>
    </font>
    <font>
      <sz val="11"/>
      <color rgb="FFFF0000"/>
      <name val="宋体"/>
      <charset val="0"/>
      <scheme val="minor"/>
    </font>
    <font>
      <u/>
      <sz val="11"/>
      <color rgb="FF0000FF"/>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22"/>
      <color theme="1"/>
      <name val="微软雅黑"/>
      <charset val="134"/>
    </font>
  </fonts>
  <fills count="36">
    <fill>
      <patternFill patternType="none"/>
    </fill>
    <fill>
      <patternFill patternType="gray125"/>
    </fill>
    <fill>
      <patternFill patternType="solid">
        <fgColor rgb="FFFFC000"/>
        <bgColor indexed="64"/>
      </patternFill>
    </fill>
    <fill>
      <patternFill patternType="solid">
        <fgColor theme="0" tint="-0.0499893185216834"/>
        <bgColor indexed="64"/>
      </patternFill>
    </fill>
    <fill>
      <patternFill patternType="solid">
        <fgColor theme="4" tint="0.799981688894314"/>
        <bgColor indexed="64"/>
      </patternFill>
    </fill>
    <fill>
      <patternFill patternType="solid">
        <fgColor rgb="FFFF0000"/>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9" tint="0.399975585192419"/>
        <bgColor indexed="64"/>
      </patternFill>
    </fill>
  </fills>
  <borders count="47">
    <border>
      <left/>
      <right/>
      <top/>
      <bottom/>
      <diagonal/>
    </border>
    <border>
      <left style="double">
        <color theme="9" tint="-0.499984740745262"/>
      </left>
      <right style="dashed">
        <color theme="9" tint="-0.499984740745262"/>
      </right>
      <top style="double">
        <color theme="9" tint="-0.499984740745262"/>
      </top>
      <bottom style="thin">
        <color theme="9" tint="-0.499984740745262"/>
      </bottom>
      <diagonal/>
    </border>
    <border>
      <left style="dashed">
        <color theme="9" tint="-0.499984740745262"/>
      </left>
      <right style="dashed">
        <color theme="9" tint="-0.499984740745262"/>
      </right>
      <top style="double">
        <color theme="9" tint="-0.499984740745262"/>
      </top>
      <bottom style="thin">
        <color theme="9" tint="-0.499984740745262"/>
      </bottom>
      <diagonal/>
    </border>
    <border>
      <left style="double">
        <color theme="9" tint="-0.499984740745262"/>
      </left>
      <right style="dashed">
        <color theme="9" tint="-0.499984740745262"/>
      </right>
      <top style="thin">
        <color theme="9" tint="-0.499984740745262"/>
      </top>
      <bottom style="double">
        <color theme="9" tint="-0.499984740745262"/>
      </bottom>
      <diagonal/>
    </border>
    <border>
      <left style="dashed">
        <color theme="9" tint="-0.499984740745262"/>
      </left>
      <right style="dashed">
        <color theme="9" tint="-0.499984740745262"/>
      </right>
      <top style="thin">
        <color theme="9" tint="-0.499984740745262"/>
      </top>
      <bottom style="double">
        <color theme="9" tint="-0.499984740745262"/>
      </bottom>
      <diagonal/>
    </border>
    <border>
      <left style="double">
        <color theme="9" tint="-0.249946592608417"/>
      </left>
      <right style="dashed">
        <color theme="9" tint="-0.249946592608417"/>
      </right>
      <top style="double">
        <color theme="9" tint="-0.249946592608417"/>
      </top>
      <bottom style="thin">
        <color theme="9" tint="-0.249946592608417"/>
      </bottom>
      <diagonal/>
    </border>
    <border>
      <left style="dashed">
        <color theme="9" tint="-0.249946592608417"/>
      </left>
      <right style="dashed">
        <color theme="9" tint="-0.249946592608417"/>
      </right>
      <top style="double">
        <color theme="9" tint="-0.249946592608417"/>
      </top>
      <bottom style="thin">
        <color theme="9" tint="-0.249946592608417"/>
      </bottom>
      <diagonal/>
    </border>
    <border>
      <left style="double">
        <color theme="9" tint="-0.249946592608417"/>
      </left>
      <right style="dashed">
        <color theme="9" tint="-0.249946592608417"/>
      </right>
      <top style="thin">
        <color theme="9" tint="-0.249946592608417"/>
      </top>
      <bottom style="thin">
        <color theme="9" tint="-0.249946592608417"/>
      </bottom>
      <diagonal/>
    </border>
    <border>
      <left style="dashed">
        <color theme="9" tint="-0.249946592608417"/>
      </left>
      <right style="dashed">
        <color theme="9" tint="-0.249946592608417"/>
      </right>
      <top style="thin">
        <color theme="9" tint="-0.249946592608417"/>
      </top>
      <bottom style="thin">
        <color theme="9" tint="-0.249946592608417"/>
      </bottom>
      <diagonal/>
    </border>
    <border>
      <left style="double">
        <color theme="9" tint="-0.249946592608417"/>
      </left>
      <right style="dashed">
        <color theme="9" tint="-0.249946592608417"/>
      </right>
      <top style="thin">
        <color theme="9" tint="-0.249946592608417"/>
      </top>
      <bottom style="double">
        <color theme="9" tint="-0.249946592608417"/>
      </bottom>
      <diagonal/>
    </border>
    <border>
      <left style="dashed">
        <color theme="9" tint="-0.249946592608417"/>
      </left>
      <right style="dashed">
        <color theme="9" tint="-0.249946592608417"/>
      </right>
      <top style="thin">
        <color theme="9" tint="-0.249946592608417"/>
      </top>
      <bottom style="double">
        <color theme="9" tint="-0.249946592608417"/>
      </bottom>
      <diagonal/>
    </border>
    <border>
      <left style="dashed">
        <color theme="9" tint="-0.499984740745262"/>
      </left>
      <right style="double">
        <color theme="9" tint="-0.499984740745262"/>
      </right>
      <top style="double">
        <color theme="9" tint="-0.499984740745262"/>
      </top>
      <bottom style="thin">
        <color theme="9" tint="-0.499984740745262"/>
      </bottom>
      <diagonal/>
    </border>
    <border>
      <left style="dashed">
        <color theme="9" tint="-0.499984740745262"/>
      </left>
      <right style="double">
        <color theme="9" tint="-0.499984740745262"/>
      </right>
      <top style="thin">
        <color theme="9" tint="-0.499984740745262"/>
      </top>
      <bottom style="double">
        <color theme="9" tint="-0.499984740745262"/>
      </bottom>
      <diagonal/>
    </border>
    <border>
      <left style="dashed">
        <color theme="9" tint="-0.249946592608417"/>
      </left>
      <right style="double">
        <color theme="9" tint="-0.249946592608417"/>
      </right>
      <top style="double">
        <color theme="9" tint="-0.249946592608417"/>
      </top>
      <bottom style="thin">
        <color theme="9" tint="-0.249946592608417"/>
      </bottom>
      <diagonal/>
    </border>
    <border>
      <left style="dashed">
        <color theme="9" tint="-0.249946592608417"/>
      </left>
      <right style="double">
        <color theme="9" tint="-0.249946592608417"/>
      </right>
      <top style="thin">
        <color theme="9" tint="-0.249946592608417"/>
      </top>
      <bottom style="thin">
        <color theme="9" tint="-0.249946592608417"/>
      </bottom>
      <diagonal/>
    </border>
    <border>
      <left style="dashed">
        <color theme="9" tint="-0.249946592608417"/>
      </left>
      <right style="double">
        <color theme="9" tint="-0.249946592608417"/>
      </right>
      <top style="thin">
        <color theme="9" tint="-0.249946592608417"/>
      </top>
      <bottom style="double">
        <color theme="9" tint="-0.249946592608417"/>
      </bottom>
      <diagonal/>
    </border>
    <border>
      <left style="double">
        <color rgb="FFFFC000"/>
      </left>
      <right style="dashed">
        <color rgb="FFFFC000"/>
      </right>
      <top style="double">
        <color rgb="FFFFC000"/>
      </top>
      <bottom style="thin">
        <color rgb="FFFFC000"/>
      </bottom>
      <diagonal/>
    </border>
    <border>
      <left style="dashed">
        <color rgb="FFFFC000"/>
      </left>
      <right style="dashed">
        <color rgb="FFFFC000"/>
      </right>
      <top style="double">
        <color rgb="FFFFC000"/>
      </top>
      <bottom style="thin">
        <color rgb="FFFFC000"/>
      </bottom>
      <diagonal/>
    </border>
    <border>
      <left style="dashed">
        <color rgb="FFFFC000"/>
      </left>
      <right style="double">
        <color rgb="FFFFC000"/>
      </right>
      <top style="double">
        <color rgb="FFFFC000"/>
      </top>
      <bottom style="thin">
        <color rgb="FFFFC000"/>
      </bottom>
      <diagonal/>
    </border>
    <border>
      <left style="double">
        <color rgb="FFFFC000"/>
      </left>
      <right style="dashed">
        <color rgb="FFFFC000"/>
      </right>
      <top style="thin">
        <color rgb="FFFFC000"/>
      </top>
      <bottom style="thin">
        <color rgb="FFFFC000"/>
      </bottom>
      <diagonal/>
    </border>
    <border>
      <left style="dashed">
        <color rgb="FFFFC000"/>
      </left>
      <right style="dashed">
        <color rgb="FFFFC000"/>
      </right>
      <top style="thin">
        <color rgb="FFFFC000"/>
      </top>
      <bottom style="thin">
        <color rgb="FFFFC000"/>
      </bottom>
      <diagonal/>
    </border>
    <border>
      <left style="dashed">
        <color rgb="FFFFC000"/>
      </left>
      <right style="double">
        <color rgb="FFFFC000"/>
      </right>
      <top style="thin">
        <color rgb="FFFFC000"/>
      </top>
      <bottom style="thin">
        <color rgb="FFFFC000"/>
      </bottom>
      <diagonal/>
    </border>
    <border>
      <left style="double">
        <color rgb="FFFFC000"/>
      </left>
      <right style="dashed">
        <color rgb="FFFFC000"/>
      </right>
      <top style="thin">
        <color rgb="FFFFC000"/>
      </top>
      <bottom style="double">
        <color rgb="FFFFC000"/>
      </bottom>
      <diagonal/>
    </border>
    <border>
      <left style="dashed">
        <color rgb="FFFFC000"/>
      </left>
      <right style="dashed">
        <color rgb="FFFFC000"/>
      </right>
      <top style="thin">
        <color rgb="FFFFC000"/>
      </top>
      <bottom style="double">
        <color rgb="FFFFC000"/>
      </bottom>
      <diagonal/>
    </border>
    <border>
      <left style="dashed">
        <color rgb="FFFFC000"/>
      </left>
      <right style="double">
        <color rgb="FFFFC000"/>
      </right>
      <top style="thin">
        <color rgb="FFFFC000"/>
      </top>
      <bottom style="double">
        <color rgb="FFFFC000"/>
      </bottom>
      <diagonal/>
    </border>
    <border>
      <left/>
      <right/>
      <top/>
      <bottom style="thin">
        <color theme="9" tint="-0.249946592608417"/>
      </bottom>
      <diagonal/>
    </border>
    <border>
      <left style="dashDot">
        <color theme="9" tint="-0.249946592608417"/>
      </left>
      <right style="dashDot">
        <color theme="9" tint="-0.249946592608417"/>
      </right>
      <top style="thin">
        <color theme="9" tint="-0.249946592608417"/>
      </top>
      <bottom style="dashDot">
        <color theme="9" tint="-0.249946592608417"/>
      </bottom>
      <diagonal/>
    </border>
    <border>
      <left style="dashDot">
        <color theme="9" tint="-0.249946592608417"/>
      </left>
      <right style="thin">
        <color theme="9" tint="-0.249946592608417"/>
      </right>
      <top style="thin">
        <color theme="9" tint="-0.249946592608417"/>
      </top>
      <bottom style="dashDot">
        <color theme="9" tint="-0.249946592608417"/>
      </bottom>
      <diagonal/>
    </border>
    <border>
      <left style="thin">
        <color theme="9" tint="-0.249946592608417"/>
      </left>
      <right style="thin">
        <color theme="9" tint="-0.249946592608417"/>
      </right>
      <top style="thin">
        <color theme="9" tint="-0.249946592608417"/>
      </top>
      <bottom style="thin">
        <color theme="9" tint="-0.249946592608417"/>
      </bottom>
      <diagonal/>
    </border>
    <border>
      <left style="thin">
        <color theme="9" tint="-0.249946592608417"/>
      </left>
      <right/>
      <top style="thin">
        <color theme="9" tint="-0.249946592608417"/>
      </top>
      <bottom style="thin">
        <color theme="9" tint="-0.249946592608417"/>
      </bottom>
      <diagonal/>
    </border>
    <border>
      <left style="double">
        <color theme="3" tint="0.399884029663991"/>
      </left>
      <right/>
      <top style="double">
        <color theme="3" tint="0.399884029663991"/>
      </top>
      <bottom/>
      <diagonal/>
    </border>
    <border>
      <left/>
      <right/>
      <top style="double">
        <color theme="3" tint="0.399884029663991"/>
      </top>
      <bottom/>
      <diagonal/>
    </border>
    <border>
      <left style="double">
        <color theme="3" tint="0.399884029663991"/>
      </left>
      <right/>
      <top/>
      <bottom/>
      <diagonal/>
    </border>
    <border>
      <left style="double">
        <color theme="3" tint="0.399884029663991"/>
      </left>
      <right/>
      <top/>
      <bottom style="double">
        <color theme="3" tint="0.399884029663991"/>
      </bottom>
      <diagonal/>
    </border>
    <border>
      <left/>
      <right/>
      <top/>
      <bottom style="double">
        <color theme="3" tint="0.399884029663991"/>
      </bottom>
      <diagonal/>
    </border>
    <border>
      <left/>
      <right style="double">
        <color theme="3" tint="0.399884029663991"/>
      </right>
      <top style="double">
        <color theme="3" tint="0.399884029663991"/>
      </top>
      <bottom/>
      <diagonal/>
    </border>
    <border>
      <left style="thin">
        <color rgb="FFFFC000"/>
      </left>
      <right style="thin">
        <color rgb="FFFFC000"/>
      </right>
      <top style="thin">
        <color rgb="FFFFC000"/>
      </top>
      <bottom style="thin">
        <color rgb="FFFFC000"/>
      </bottom>
      <diagonal/>
    </border>
    <border>
      <left/>
      <right style="double">
        <color theme="3" tint="0.399884029663991"/>
      </right>
      <top/>
      <bottom/>
      <diagonal/>
    </border>
    <border>
      <left/>
      <right style="double">
        <color theme="3" tint="0.399884029663991"/>
      </right>
      <top/>
      <bottom style="double">
        <color theme="3" tint="0.39988402966399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7" fillId="14" borderId="0" applyNumberFormat="0" applyBorder="0" applyAlignment="0" applyProtection="0">
      <alignment vertical="center"/>
    </xf>
    <xf numFmtId="0" fontId="29" fillId="15" borderId="4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7" fillId="12" borderId="0" applyNumberFormat="0" applyBorder="0" applyAlignment="0" applyProtection="0">
      <alignment vertical="center"/>
    </xf>
    <xf numFmtId="0" fontId="28" fillId="9" borderId="0" applyNumberFormat="0" applyBorder="0" applyAlignment="0" applyProtection="0">
      <alignment vertical="center"/>
    </xf>
    <xf numFmtId="43" fontId="0" fillId="0" borderId="0" applyFont="0" applyFill="0" applyBorder="0" applyAlignment="0" applyProtection="0">
      <alignment vertical="center"/>
    </xf>
    <xf numFmtId="0" fontId="30" fillId="18"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6" borderId="39" applyNumberFormat="0" applyFont="0" applyAlignment="0" applyProtection="0">
      <alignment vertical="center"/>
    </xf>
    <xf numFmtId="0" fontId="30" fillId="21" borderId="0" applyNumberFormat="0" applyBorder="0" applyAlignment="0" applyProtection="0">
      <alignment vertical="center"/>
    </xf>
    <xf numFmtId="0" fontId="3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8" fillId="0" borderId="43" applyNumberFormat="0" applyFill="0" applyAlignment="0" applyProtection="0">
      <alignment vertical="center"/>
    </xf>
    <xf numFmtId="0" fontId="40" fillId="0" borderId="43" applyNumberFormat="0" applyFill="0" applyAlignment="0" applyProtection="0">
      <alignment vertical="center"/>
    </xf>
    <xf numFmtId="0" fontId="30" fillId="17" borderId="0" applyNumberFormat="0" applyBorder="0" applyAlignment="0" applyProtection="0">
      <alignment vertical="center"/>
    </xf>
    <xf numFmtId="0" fontId="33" fillId="0" borderId="45" applyNumberFormat="0" applyFill="0" applyAlignment="0" applyProtection="0">
      <alignment vertical="center"/>
    </xf>
    <xf numFmtId="0" fontId="30" fillId="20" borderId="0" applyNumberFormat="0" applyBorder="0" applyAlignment="0" applyProtection="0">
      <alignment vertical="center"/>
    </xf>
    <xf numFmtId="0" fontId="42" fillId="24" borderId="46" applyNumberFormat="0" applyAlignment="0" applyProtection="0">
      <alignment vertical="center"/>
    </xf>
    <xf numFmtId="0" fontId="43" fillId="24" borderId="40" applyNumberFormat="0" applyAlignment="0" applyProtection="0">
      <alignment vertical="center"/>
    </xf>
    <xf numFmtId="0" fontId="35" fillId="22" borderId="41" applyNumberFormat="0" applyAlignment="0" applyProtection="0">
      <alignment vertical="center"/>
    </xf>
    <xf numFmtId="0" fontId="27" fillId="27" borderId="0" applyNumberFormat="0" applyBorder="0" applyAlignment="0" applyProtection="0">
      <alignment vertical="center"/>
    </xf>
    <xf numFmtId="0" fontId="30" fillId="30" borderId="0" applyNumberFormat="0" applyBorder="0" applyAlignment="0" applyProtection="0">
      <alignment vertical="center"/>
    </xf>
    <xf numFmtId="0" fontId="37" fillId="0" borderId="42" applyNumberFormat="0" applyFill="0" applyAlignment="0" applyProtection="0">
      <alignment vertical="center"/>
    </xf>
    <xf numFmtId="0" fontId="39" fillId="0" borderId="44" applyNumberFormat="0" applyFill="0" applyAlignment="0" applyProtection="0">
      <alignment vertical="center"/>
    </xf>
    <xf numFmtId="0" fontId="41" fillId="23" borderId="0" applyNumberFormat="0" applyBorder="0" applyAlignment="0" applyProtection="0">
      <alignment vertical="center"/>
    </xf>
    <xf numFmtId="0" fontId="32" fillId="19" borderId="0" applyNumberFormat="0" applyBorder="0" applyAlignment="0" applyProtection="0">
      <alignment vertical="center"/>
    </xf>
    <xf numFmtId="0" fontId="27" fillId="13" borderId="0" applyNumberFormat="0" applyBorder="0" applyAlignment="0" applyProtection="0">
      <alignment vertical="center"/>
    </xf>
    <xf numFmtId="0" fontId="30" fillId="33" borderId="0" applyNumberFormat="0" applyBorder="0" applyAlignment="0" applyProtection="0">
      <alignment vertical="center"/>
    </xf>
    <xf numFmtId="0" fontId="27" fillId="4" borderId="0" applyNumberFormat="0" applyBorder="0" applyAlignment="0" applyProtection="0">
      <alignment vertical="center"/>
    </xf>
    <xf numFmtId="0" fontId="27" fillId="11" borderId="0" applyNumberFormat="0" applyBorder="0" applyAlignment="0" applyProtection="0">
      <alignment vertical="center"/>
    </xf>
    <xf numFmtId="0" fontId="27" fillId="26" borderId="0" applyNumberFormat="0" applyBorder="0" applyAlignment="0" applyProtection="0">
      <alignment vertical="center"/>
    </xf>
    <xf numFmtId="0" fontId="27" fillId="8" borderId="0" applyNumberFormat="0" applyBorder="0" applyAlignment="0" applyProtection="0">
      <alignment vertical="center"/>
    </xf>
    <xf numFmtId="0" fontId="30" fillId="32" borderId="0" applyNumberFormat="0" applyBorder="0" applyAlignment="0" applyProtection="0">
      <alignment vertical="center"/>
    </xf>
    <xf numFmtId="0" fontId="30" fillId="29" borderId="0" applyNumberFormat="0" applyBorder="0" applyAlignment="0" applyProtection="0">
      <alignment vertical="center"/>
    </xf>
    <xf numFmtId="0" fontId="27" fillId="25" borderId="0" applyNumberFormat="0" applyBorder="0" applyAlignment="0" applyProtection="0">
      <alignment vertical="center"/>
    </xf>
    <xf numFmtId="0" fontId="27" fillId="7" borderId="0" applyNumberFormat="0" applyBorder="0" applyAlignment="0" applyProtection="0">
      <alignment vertical="center"/>
    </xf>
    <xf numFmtId="0" fontId="30" fillId="31" borderId="0" applyNumberFormat="0" applyBorder="0" applyAlignment="0" applyProtection="0">
      <alignment vertical="center"/>
    </xf>
    <xf numFmtId="0" fontId="27" fillId="10" borderId="0" applyNumberFormat="0" applyBorder="0" applyAlignment="0" applyProtection="0">
      <alignment vertical="center"/>
    </xf>
    <xf numFmtId="0" fontId="30" fillId="16" borderId="0" applyNumberFormat="0" applyBorder="0" applyAlignment="0" applyProtection="0">
      <alignment vertical="center"/>
    </xf>
    <xf numFmtId="0" fontId="30" fillId="28" borderId="0" applyNumberFormat="0" applyBorder="0" applyAlignment="0" applyProtection="0">
      <alignment vertical="center"/>
    </xf>
    <xf numFmtId="0" fontId="27" fillId="34" borderId="0" applyNumberFormat="0" applyBorder="0" applyAlignment="0" applyProtection="0">
      <alignment vertical="center"/>
    </xf>
    <xf numFmtId="0" fontId="30" fillId="35" borderId="0" applyNumberFormat="0" applyBorder="0" applyAlignment="0" applyProtection="0">
      <alignment vertical="center"/>
    </xf>
  </cellStyleXfs>
  <cellXfs count="101">
    <xf numFmtId="0" fontId="0" fillId="0" borderId="0" xfId="0">
      <alignment vertical="center"/>
    </xf>
    <xf numFmtId="0" fontId="1" fillId="0" borderId="0" xfId="0" applyFont="1" applyAlignment="1">
      <alignment vertical="center" wrapText="1"/>
    </xf>
    <xf numFmtId="0" fontId="2" fillId="0" borderId="0" xfId="0" applyFont="1" applyAlignment="1">
      <alignment horizontal="center" vertical="center" wrapText="1"/>
    </xf>
    <xf numFmtId="177" fontId="0" fillId="0" borderId="0" xfId="0" applyNumberFormat="1">
      <alignment vertical="center"/>
    </xf>
    <xf numFmtId="177" fontId="3" fillId="0" borderId="0" xfId="0" applyNumberFormat="1" applyFont="1" applyAlignment="1">
      <alignment horizontal="center" vertical="center"/>
    </xf>
    <xf numFmtId="177"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58" fontId="4" fillId="2" borderId="2" xfId="0" applyNumberFormat="1" applyFont="1" applyFill="1" applyBorder="1" applyAlignment="1">
      <alignment horizontal="center" vertical="center"/>
    </xf>
    <xf numFmtId="177" fontId="1" fillId="2" borderId="3" xfId="0" applyNumberFormat="1" applyFont="1" applyFill="1" applyBorder="1" applyAlignment="1">
      <alignment horizontal="center" vertical="center"/>
    </xf>
    <xf numFmtId="0" fontId="1" fillId="2" borderId="4" xfId="0" applyFont="1" applyFill="1" applyBorder="1" applyAlignment="1">
      <alignment horizontal="center" vertical="center"/>
    </xf>
    <xf numFmtId="58" fontId="4" fillId="2" borderId="4" xfId="0" applyNumberFormat="1" applyFont="1" applyFill="1" applyBorder="1" applyAlignment="1">
      <alignment horizontal="center" vertical="center"/>
    </xf>
    <xf numFmtId="177" fontId="1" fillId="2" borderId="5" xfId="0" applyNumberFormat="1" applyFont="1" applyFill="1" applyBorder="1" applyAlignment="1">
      <alignment horizontal="center" vertical="center"/>
    </xf>
    <xf numFmtId="0" fontId="1" fillId="2" borderId="6" xfId="0" applyFont="1" applyFill="1" applyBorder="1" applyAlignment="1">
      <alignment horizontal="center" vertical="center"/>
    </xf>
    <xf numFmtId="177" fontId="5" fillId="0" borderId="7" xfId="0" applyNumberFormat="1" applyFont="1" applyBorder="1" applyAlignment="1">
      <alignment horizontal="center" vertical="center"/>
    </xf>
    <xf numFmtId="0" fontId="5" fillId="0" borderId="8" xfId="0" applyFont="1" applyBorder="1" applyAlignment="1">
      <alignment horizontal="center" vertical="center"/>
    </xf>
    <xf numFmtId="177" fontId="5" fillId="0" borderId="9" xfId="0" applyNumberFormat="1" applyFont="1" applyBorder="1" applyAlignment="1">
      <alignment horizontal="center" vertical="center"/>
    </xf>
    <xf numFmtId="0" fontId="5" fillId="0" borderId="10" xfId="0" applyFont="1" applyBorder="1" applyAlignment="1">
      <alignment horizontal="center"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0" fillId="0" borderId="0" xfId="0" applyProtection="1">
      <alignment vertical="center"/>
    </xf>
    <xf numFmtId="0" fontId="0" fillId="0" borderId="0" xfId="0" applyProtection="1">
      <alignment vertical="center"/>
      <protection locked="0"/>
    </xf>
    <xf numFmtId="0" fontId="5" fillId="0" borderId="0" xfId="0" applyFont="1" applyProtection="1">
      <alignment vertical="center"/>
      <protection locked="0"/>
    </xf>
    <xf numFmtId="0" fontId="2" fillId="0" borderId="0" xfId="0" applyFont="1" applyProtection="1">
      <alignment vertical="center"/>
      <protection locked="0"/>
    </xf>
    <xf numFmtId="176" fontId="2" fillId="0" borderId="0" xfId="0" applyNumberFormat="1" applyFont="1" applyAlignment="1" applyProtection="1">
      <alignment horizontal="center" vertical="center"/>
      <protection locked="0"/>
    </xf>
    <xf numFmtId="178" fontId="2" fillId="0" borderId="0" xfId="0" applyNumberFormat="1" applyFont="1" applyAlignment="1" applyProtection="1">
      <alignment horizontal="center" vertical="center"/>
      <protection locked="0"/>
    </xf>
    <xf numFmtId="0" fontId="6" fillId="0" borderId="16" xfId="0" applyFont="1" applyBorder="1" applyAlignment="1" applyProtection="1">
      <alignment horizontal="center" vertical="center"/>
      <protection locked="0"/>
    </xf>
    <xf numFmtId="0" fontId="6" fillId="0" borderId="17" xfId="0" applyFont="1" applyBorder="1" applyAlignment="1" applyProtection="1">
      <alignment horizontal="center" vertical="center"/>
      <protection locked="0"/>
    </xf>
    <xf numFmtId="0" fontId="6" fillId="0" borderId="18" xfId="0" applyFont="1" applyBorder="1" applyAlignment="1" applyProtection="1">
      <alignment horizontal="center" vertical="center"/>
      <protection locked="0"/>
    </xf>
    <xf numFmtId="0" fontId="6" fillId="0" borderId="19" xfId="0" applyFont="1" applyBorder="1" applyAlignment="1" applyProtection="1">
      <alignment horizontal="center" vertical="center"/>
      <protection locked="0"/>
    </xf>
    <xf numFmtId="0" fontId="6" fillId="0" borderId="20" xfId="0" applyFont="1" applyBorder="1" applyAlignment="1" applyProtection="1">
      <alignment horizontal="center" vertical="center"/>
      <protection locked="0"/>
    </xf>
    <xf numFmtId="0" fontId="6" fillId="0" borderId="21" xfId="0" applyFont="1" applyBorder="1" applyAlignment="1" applyProtection="1">
      <alignment horizontal="center" vertical="center"/>
      <protection locked="0"/>
    </xf>
    <xf numFmtId="0" fontId="6" fillId="0" borderId="19" xfId="0" applyFont="1" applyFill="1" applyBorder="1" applyAlignment="1" applyProtection="1">
      <alignment horizontal="center" vertical="center"/>
      <protection locked="0"/>
    </xf>
    <xf numFmtId="10" fontId="6" fillId="0" borderId="21" xfId="0" applyNumberFormat="1" applyFont="1" applyBorder="1" applyAlignment="1" applyProtection="1">
      <alignment horizontal="center" vertical="center"/>
      <protection locked="0"/>
    </xf>
    <xf numFmtId="0" fontId="6" fillId="0" borderId="22" xfId="0" applyFont="1" applyBorder="1" applyAlignment="1" applyProtection="1">
      <alignment horizontal="center" vertical="center"/>
      <protection locked="0"/>
    </xf>
    <xf numFmtId="0" fontId="6" fillId="0" borderId="23" xfId="0" applyFont="1" applyBorder="1" applyAlignment="1" applyProtection="1">
      <alignment horizontal="center" vertical="center"/>
      <protection locked="0"/>
    </xf>
    <xf numFmtId="10" fontId="6" fillId="0" borderId="24" xfId="0" applyNumberFormat="1" applyFont="1" applyBorder="1" applyAlignment="1" applyProtection="1">
      <alignment horizontal="center" vertical="center"/>
      <protection locked="0"/>
    </xf>
    <xf numFmtId="178" fontId="6" fillId="0" borderId="19" xfId="0" applyNumberFormat="1" applyFont="1" applyBorder="1" applyAlignment="1" applyProtection="1">
      <alignment horizontal="center" vertical="center"/>
      <protection locked="0"/>
    </xf>
    <xf numFmtId="178" fontId="6" fillId="0" borderId="22" xfId="0" applyNumberFormat="1"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0" fontId="7" fillId="0" borderId="0" xfId="0" applyFont="1">
      <alignment vertical="center"/>
    </xf>
    <xf numFmtId="177" fontId="7" fillId="0" borderId="0" xfId="0" applyNumberFormat="1" applyFont="1">
      <alignment vertical="center"/>
    </xf>
    <xf numFmtId="177" fontId="8" fillId="0" borderId="25" xfId="0" applyNumberFormat="1" applyFont="1" applyBorder="1" applyAlignment="1">
      <alignment horizontal="center" vertical="center"/>
    </xf>
    <xf numFmtId="177" fontId="9" fillId="2" borderId="26" xfId="0" applyNumberFormat="1" applyFont="1" applyFill="1" applyBorder="1" applyAlignment="1">
      <alignment horizontal="center" vertical="center"/>
    </xf>
    <xf numFmtId="0" fontId="9" fillId="2" borderId="26" xfId="0" applyFont="1" applyFill="1" applyBorder="1" applyAlignment="1">
      <alignment horizontal="center" vertical="center"/>
    </xf>
    <xf numFmtId="0" fontId="9" fillId="2" borderId="27" xfId="0" applyFont="1" applyFill="1" applyBorder="1" applyAlignment="1">
      <alignment horizontal="center" vertical="center"/>
    </xf>
    <xf numFmtId="177" fontId="9" fillId="0" borderId="28" xfId="0" applyNumberFormat="1" applyFont="1" applyFill="1" applyBorder="1" applyAlignment="1">
      <alignment horizontal="center" vertical="center"/>
    </xf>
    <xf numFmtId="20" fontId="9" fillId="0" borderId="28" xfId="0" applyNumberFormat="1" applyFont="1" applyFill="1" applyBorder="1" applyAlignment="1">
      <alignment horizontal="center" vertical="center"/>
    </xf>
    <xf numFmtId="0" fontId="9" fillId="0" borderId="28" xfId="0" applyFont="1" applyFill="1" applyBorder="1" applyAlignment="1">
      <alignment horizontal="center" vertical="center"/>
    </xf>
    <xf numFmtId="0" fontId="9" fillId="0" borderId="29" xfId="0" applyFont="1" applyFill="1" applyBorder="1" applyAlignment="1">
      <alignment horizontal="center" vertical="center"/>
    </xf>
    <xf numFmtId="178" fontId="9" fillId="0" borderId="28" xfId="0" applyNumberFormat="1" applyFont="1" applyFill="1" applyBorder="1" applyAlignment="1">
      <alignment horizontal="center" vertical="center"/>
    </xf>
    <xf numFmtId="0" fontId="0" fillId="0" borderId="0" xfId="0" applyFill="1">
      <alignment vertical="center"/>
    </xf>
    <xf numFmtId="0" fontId="0" fillId="3" borderId="0" xfId="0" applyFill="1">
      <alignment vertical="center"/>
    </xf>
    <xf numFmtId="0" fontId="10" fillId="3" borderId="0" xfId="0" applyFont="1" applyFill="1">
      <alignment vertical="center"/>
    </xf>
    <xf numFmtId="0" fontId="5" fillId="0" borderId="0" xfId="0" applyFont="1">
      <alignment vertical="center"/>
    </xf>
    <xf numFmtId="179" fontId="11" fillId="3" borderId="0" xfId="0" applyNumberFormat="1" applyFont="1" applyFill="1" applyAlignment="1">
      <alignment vertical="center"/>
    </xf>
    <xf numFmtId="0" fontId="12" fillId="3" borderId="0" xfId="0" applyNumberFormat="1" applyFont="1" applyFill="1" applyAlignment="1">
      <alignment horizontal="center" vertical="center"/>
    </xf>
    <xf numFmtId="179" fontId="12" fillId="3" borderId="0" xfId="0" applyNumberFormat="1" applyFont="1" applyFill="1" applyAlignment="1">
      <alignment horizontal="center" vertical="center"/>
    </xf>
    <xf numFmtId="0" fontId="11" fillId="3" borderId="0" xfId="0" applyFont="1" applyFill="1">
      <alignment vertical="center"/>
    </xf>
    <xf numFmtId="0" fontId="13" fillId="3" borderId="0" xfId="0" applyFont="1" applyFill="1" applyBorder="1" applyAlignment="1">
      <alignment horizontal="center" vertical="center"/>
    </xf>
    <xf numFmtId="0" fontId="14" fillId="3" borderId="0" xfId="0" applyFont="1" applyFill="1" applyBorder="1" applyAlignment="1">
      <alignment horizontal="center" vertical="center"/>
    </xf>
    <xf numFmtId="0" fontId="7" fillId="3" borderId="0" xfId="0" applyFont="1" applyFill="1">
      <alignment vertical="center"/>
    </xf>
    <xf numFmtId="180" fontId="15" fillId="0" borderId="30" xfId="0" applyNumberFormat="1" applyFont="1" applyBorder="1" applyAlignment="1">
      <alignment horizontal="center" vertical="center"/>
    </xf>
    <xf numFmtId="180" fontId="15" fillId="0" borderId="31" xfId="0" applyNumberFormat="1" applyFont="1" applyBorder="1" applyAlignment="1">
      <alignment horizontal="center" vertical="center"/>
    </xf>
    <xf numFmtId="180" fontId="15" fillId="0" borderId="32" xfId="0" applyNumberFormat="1" applyFont="1" applyBorder="1" applyAlignment="1">
      <alignment horizontal="center" vertical="center"/>
    </xf>
    <xf numFmtId="180" fontId="15" fillId="0" borderId="0" xfId="0" applyNumberFormat="1" applyFont="1" applyBorder="1" applyAlignment="1">
      <alignment horizontal="center" vertical="center"/>
    </xf>
    <xf numFmtId="180" fontId="15" fillId="0" borderId="33" xfId="0" applyNumberFormat="1" applyFont="1" applyBorder="1" applyAlignment="1">
      <alignment horizontal="center" vertical="center"/>
    </xf>
    <xf numFmtId="180" fontId="15" fillId="0" borderId="34" xfId="0" applyNumberFormat="1" applyFont="1" applyBorder="1" applyAlignment="1">
      <alignment horizontal="center" vertical="center"/>
    </xf>
    <xf numFmtId="180" fontId="7" fillId="3" borderId="0" xfId="0" applyNumberFormat="1" applyFont="1" applyFill="1">
      <alignment vertical="center"/>
    </xf>
    <xf numFmtId="0" fontId="16" fillId="3" borderId="0" xfId="0" applyFont="1" applyFill="1" applyAlignment="1">
      <alignment horizontal="center" vertical="center"/>
    </xf>
    <xf numFmtId="0" fontId="17" fillId="3" borderId="0" xfId="0" applyFont="1" applyFill="1" applyAlignment="1">
      <alignment horizontal="center" vertical="center"/>
    </xf>
    <xf numFmtId="0" fontId="18" fillId="3" borderId="0" xfId="0" applyFont="1" applyFill="1" applyAlignment="1">
      <alignment horizontal="center" vertical="center"/>
    </xf>
    <xf numFmtId="0" fontId="7" fillId="3" borderId="0" xfId="0" applyFont="1" applyFill="1" applyBorder="1">
      <alignment vertical="center"/>
    </xf>
    <xf numFmtId="0" fontId="18" fillId="3" borderId="0" xfId="0" applyFont="1" applyFill="1" applyBorder="1">
      <alignment vertical="center"/>
    </xf>
    <xf numFmtId="0" fontId="7" fillId="3" borderId="0" xfId="0" applyFont="1" applyFill="1" applyAlignment="1">
      <alignment horizontal="center" vertical="center"/>
    </xf>
    <xf numFmtId="0" fontId="19" fillId="3" borderId="0" xfId="0" applyFont="1" applyFill="1" applyAlignment="1">
      <alignment horizontal="center" vertical="center"/>
    </xf>
    <xf numFmtId="0" fontId="5" fillId="3" borderId="0" xfId="0" applyFont="1" applyFill="1">
      <alignment vertical="center"/>
    </xf>
    <xf numFmtId="0" fontId="20" fillId="3" borderId="0" xfId="0" applyFont="1" applyFill="1">
      <alignment vertical="center"/>
    </xf>
    <xf numFmtId="0" fontId="21" fillId="3" borderId="0" xfId="0" applyFont="1" applyFill="1" applyBorder="1" applyAlignment="1">
      <alignment horizontal="center" vertical="center"/>
    </xf>
    <xf numFmtId="180" fontId="15" fillId="0" borderId="35" xfId="0" applyNumberFormat="1" applyFont="1" applyBorder="1" applyAlignment="1">
      <alignment horizontal="center" vertical="center"/>
    </xf>
    <xf numFmtId="0" fontId="22" fillId="3" borderId="0" xfId="0" applyFont="1" applyFill="1">
      <alignment vertical="center"/>
    </xf>
    <xf numFmtId="0" fontId="15" fillId="2" borderId="36" xfId="0" applyFont="1" applyFill="1" applyBorder="1" applyAlignment="1">
      <alignment horizontal="center" vertical="center"/>
    </xf>
    <xf numFmtId="180" fontId="15" fillId="0" borderId="37" xfId="0" applyNumberFormat="1" applyFont="1" applyBorder="1" applyAlignment="1">
      <alignment horizontal="center" vertical="center"/>
    </xf>
    <xf numFmtId="0" fontId="22" fillId="3" borderId="0" xfId="0" applyFont="1" applyFill="1" applyAlignment="1">
      <alignment horizontal="center" vertical="center"/>
    </xf>
    <xf numFmtId="20" fontId="9" fillId="0" borderId="36" xfId="0" applyNumberFormat="1" applyFont="1" applyFill="1" applyBorder="1" applyAlignment="1">
      <alignment horizontal="center" vertical="center"/>
    </xf>
    <xf numFmtId="0" fontId="9" fillId="0" borderId="36" xfId="0" applyNumberFormat="1" applyFont="1" applyFill="1" applyBorder="1" applyAlignment="1">
      <alignment horizontal="center" vertical="center"/>
    </xf>
    <xf numFmtId="180" fontId="15" fillId="0" borderId="38" xfId="0" applyNumberFormat="1" applyFont="1" applyBorder="1" applyAlignment="1">
      <alignment horizontal="center" vertical="center"/>
    </xf>
    <xf numFmtId="0" fontId="21" fillId="3" borderId="0" xfId="0" applyFont="1" applyFill="1" applyAlignment="1">
      <alignment horizontal="center" vertical="center"/>
    </xf>
    <xf numFmtId="177" fontId="15" fillId="2" borderId="28" xfId="0" applyNumberFormat="1" applyFont="1" applyFill="1" applyBorder="1" applyAlignment="1">
      <alignment horizontal="center" vertical="center"/>
    </xf>
    <xf numFmtId="0" fontId="15" fillId="2" borderId="28" xfId="0" applyFont="1" applyFill="1" applyBorder="1" applyAlignment="1">
      <alignment horizontal="center" vertical="center"/>
    </xf>
    <xf numFmtId="177" fontId="9" fillId="0" borderId="28" xfId="0" applyNumberFormat="1" applyFont="1" applyBorder="1" applyAlignment="1">
      <alignment horizontal="center" vertical="center"/>
    </xf>
    <xf numFmtId="181" fontId="9" fillId="0" borderId="28" xfId="0" applyNumberFormat="1" applyFont="1" applyBorder="1" applyAlignment="1">
      <alignment horizontal="center" vertical="center"/>
    </xf>
    <xf numFmtId="0" fontId="9" fillId="0" borderId="28" xfId="0" applyFont="1" applyBorder="1" applyAlignment="1">
      <alignment horizontal="center" vertical="center"/>
    </xf>
    <xf numFmtId="0" fontId="19" fillId="3" borderId="0" xfId="0" applyFont="1" applyFill="1" applyAlignment="1">
      <alignment horizontal="left" vertical="center"/>
    </xf>
    <xf numFmtId="0" fontId="7" fillId="3" borderId="0" xfId="0" applyFont="1" applyFill="1" applyAlignment="1">
      <alignment horizontal="left" vertical="center"/>
    </xf>
    <xf numFmtId="0" fontId="23" fillId="4" borderId="0" xfId="0" applyFont="1" applyFill="1" applyAlignment="1">
      <alignment horizontal="center" vertical="center" wrapText="1"/>
    </xf>
    <xf numFmtId="0" fontId="24" fillId="4" borderId="0" xfId="0" applyFont="1" applyFill="1" applyAlignment="1">
      <alignment horizontal="center" vertical="center"/>
    </xf>
    <xf numFmtId="0" fontId="7" fillId="5" borderId="0" xfId="0" applyFont="1" applyFill="1">
      <alignment vertical="center"/>
    </xf>
    <xf numFmtId="0" fontId="7" fillId="4"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23">
    <dxf>
      <font>
        <color rgb="FF00B050"/>
      </font>
    </dxf>
    <dxf>
      <font>
        <color rgb="FFFFFF00"/>
      </font>
    </dxf>
    <dxf>
      <font>
        <color rgb="FF7030A0"/>
      </font>
    </dxf>
    <dxf>
      <font>
        <color rgb="FF0070C0"/>
      </font>
    </dxf>
    <dxf>
      <font>
        <color rgb="FFFF0000"/>
      </font>
    </dxf>
    <dxf>
      <font>
        <color rgb="FFFF0066"/>
      </font>
    </dxf>
    <dxf>
      <font>
        <color rgb="FFFF6699"/>
      </font>
    </dxf>
    <dxf>
      <font>
        <color rgb="FFFFC000"/>
      </font>
    </dxf>
    <dxf>
      <font>
        <color theme="3" tint="0.399884029663991"/>
      </font>
    </dxf>
    <dxf>
      <font>
        <color theme="0"/>
      </font>
    </dxf>
    <dxf>
      <font>
        <color theme="0" tint="-0.349986266670736"/>
      </font>
    </dxf>
    <dxf>
      <font>
        <color theme="0"/>
      </font>
      <fill>
        <patternFill patternType="solid">
          <bgColor rgb="FF00B050"/>
        </patternFill>
      </fill>
    </dxf>
    <dxf>
      <font>
        <color theme="0"/>
      </font>
      <fill>
        <patternFill patternType="solid">
          <bgColor rgb="FFFF0000"/>
        </patternFill>
      </fill>
    </dxf>
    <dxf>
      <fill>
        <patternFill patternType="solid">
          <bgColor rgb="FF00B050"/>
        </patternFill>
      </fill>
    </dxf>
    <dxf>
      <fill>
        <patternFill patternType="solid">
          <bgColor theme="9" tint="0.599963377788629"/>
        </patternFill>
      </fill>
    </dxf>
    <dxf>
      <fill>
        <patternFill patternType="solid">
          <bgColor theme="1" tint="0.249946592608417"/>
        </patternFill>
      </fill>
    </dxf>
    <dxf>
      <fill>
        <patternFill patternType="solid">
          <bgColor theme="3" tint="0.599963377788629"/>
        </patternFill>
      </fill>
    </dxf>
    <dxf>
      <fill>
        <patternFill patternType="solid">
          <bgColor rgb="FFFF6699"/>
        </patternFill>
      </fill>
    </dxf>
    <dxf>
      <fill>
        <patternFill patternType="solid">
          <bgColor theme="0" tint="-0.349986266670736"/>
        </patternFill>
      </fill>
    </dxf>
    <dxf>
      <fill>
        <patternFill patternType="solid">
          <bgColor rgb="FF0070C0"/>
        </patternFill>
      </fill>
    </dxf>
    <dxf>
      <font>
        <color theme="1"/>
      </font>
      <fill>
        <patternFill patternType="solid">
          <bgColor theme="0"/>
        </patternFill>
      </fill>
    </dxf>
    <dxf>
      <font>
        <color rgb="FF00F668"/>
      </font>
    </dxf>
    <dxf>
      <font>
        <strike val="1"/>
      </font>
    </dxf>
  </dxfs>
  <tableStyles count="0" defaultTableStyle="TableStyleMedium9" defaultPivotStyle="PivotStyleLight16"/>
  <colors>
    <mruColors>
      <color rgb="0000F668"/>
      <color rgb="00FF6699"/>
      <color rgb="00FF0066"/>
      <color rgb="00D30E04"/>
      <color rgb="00FEB00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1800" b="1" i="0" u="none" strike="noStrike" kern="1200" baseline="0">
                <a:solidFill>
                  <a:schemeClr val="tx1"/>
                </a:solidFill>
                <a:latin typeface="+mn-lt"/>
                <a:ea typeface="+mn-ea"/>
                <a:cs typeface="+mn-cs"/>
              </a:defRPr>
            </a:pPr>
            <a:r>
              <a:rPr lang="zh-CN" altLang="en-US"/>
              <a:t>周工作分布图</a:t>
            </a:r>
            <a:endParaRPr lang="zh-CN" altLang="en-US"/>
          </a:p>
        </c:rich>
      </c:tx>
      <c:layout/>
      <c:overlay val="0"/>
    </c:title>
    <c:autoTitleDeleted val="0"/>
    <c:plotArea>
      <c:layout/>
      <c:pieChart>
        <c:varyColors val="1"/>
        <c:ser>
          <c:idx val="0"/>
          <c:order val="0"/>
          <c:spPr>
            <a:scene3d>
              <a:camera prst="orthographicFront"/>
              <a:lightRig rig="threePt" dir="t"/>
            </a:scene3d>
            <a:sp3d>
              <a:bevelT/>
            </a:sp3d>
          </c:spPr>
          <c:explosion val="0"/>
          <c:dPt>
            <c:idx val="0"/>
            <c:bubble3D val="0"/>
            <c:spPr>
              <a:solidFill>
                <a:srgbClr val="FF0000"/>
              </a:solidFill>
              <a:scene3d>
                <a:camera prst="orthographicFront"/>
                <a:lightRig rig="threePt" dir="t"/>
              </a:scene3d>
              <a:sp3d>
                <a:bevelT/>
              </a:sp3d>
            </c:spPr>
          </c:dPt>
          <c:dPt>
            <c:idx val="1"/>
            <c:bubble3D val="0"/>
            <c:spPr>
              <a:solidFill>
                <a:srgbClr val="00F668"/>
              </a:solidFill>
              <a:scene3d>
                <a:camera prst="orthographicFront"/>
                <a:lightRig rig="threePt" dir="t"/>
              </a:scene3d>
              <a:sp3d>
                <a:bevelT/>
              </a:sp3d>
            </c:spPr>
          </c:dPt>
          <c:dPt>
            <c:idx val="2"/>
            <c:bubble3D val="0"/>
            <c:spPr>
              <a:solidFill>
                <a:srgbClr val="0070C0"/>
              </a:solidFill>
              <a:scene3d>
                <a:camera prst="orthographicFront"/>
                <a:lightRig rig="threePt" dir="t"/>
              </a:scene3d>
              <a:sp3d>
                <a:bevelT/>
              </a:sp3d>
            </c:spPr>
          </c:dPt>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bestFit"/>
            <c:showLegendKey val="0"/>
            <c:showVal val="0"/>
            <c:showCatName val="1"/>
            <c:showSerName val="0"/>
            <c:showPercent val="1"/>
            <c:showBubbleSize val="0"/>
            <c:showLeaderLines val="1"/>
            <c:extLst>
              <c:ext xmlns:c15="http://schemas.microsoft.com/office/drawing/2012/chart" uri="{CE6537A1-D6FC-4f65-9D91-7224C49458BB}">
                <c15:layout/>
                <c15:showLeaderLines val="1"/>
                <c15:leaderLines/>
              </c:ext>
            </c:extLst>
          </c:dLbls>
          <c:cat>
            <c:strRef>
              <c:f>工作量统计表!$D$12:$F$12</c:f>
              <c:strCache>
                <c:ptCount val="3"/>
                <c:pt idx="0">
                  <c:v>重要</c:v>
                </c:pt>
                <c:pt idx="1">
                  <c:v>中等</c:v>
                </c:pt>
                <c:pt idx="2">
                  <c:v>一般</c:v>
                </c:pt>
              </c:strCache>
            </c:strRef>
          </c:cat>
          <c:val>
            <c:numRef>
              <c:f>[0]!周数</c:f>
              <c:numCache>
                <c:formatCode>General</c:formatCode>
                <c:ptCount val="3"/>
                <c:pt idx="0">
                  <c:v>2</c:v>
                </c:pt>
                <c:pt idx="1">
                  <c:v>1</c:v>
                </c:pt>
                <c:pt idx="2">
                  <c:v>2</c:v>
                </c:pt>
              </c:numCache>
            </c:numRef>
          </c:val>
        </c:ser>
        <c:dLbls>
          <c:showLegendKey val="0"/>
          <c:showVal val="0"/>
          <c:showCatName val="1"/>
          <c:showSerName val="0"/>
          <c:showPercent val="1"/>
          <c:showBubbleSize val="0"/>
          <c:showLeaderLines val="1"/>
        </c:dLbls>
        <c:firstSliceAng val="0"/>
      </c:pieChart>
    </c:plotArea>
    <c:plotVisOnly val="1"/>
    <c:dispBlanksAs val="gap"/>
    <c:showDLblsOverMax val="0"/>
  </c:chart>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cene3d>
              <a:camera prst="orthographicFront"/>
              <a:lightRig rig="threePt" dir="t"/>
            </a:scene3d>
            <a:sp3d>
              <a:bevelT/>
            </a:sp3d>
          </c:spPr>
          <c:invertIfNegative val="0"/>
          <c:dPt>
            <c:idx val="0"/>
            <c:invertIfNegative val="0"/>
            <c:bubble3D val="0"/>
            <c:spPr>
              <a:solidFill>
                <a:srgbClr val="FF0000"/>
              </a:solidFill>
              <a:scene3d>
                <a:camera prst="orthographicFront"/>
                <a:lightRig rig="threePt" dir="t"/>
              </a:scene3d>
              <a:sp3d>
                <a:bevelT/>
              </a:sp3d>
            </c:spPr>
          </c:dPt>
          <c:dPt>
            <c:idx val="1"/>
            <c:invertIfNegative val="0"/>
            <c:bubble3D val="0"/>
            <c:spPr>
              <a:solidFill>
                <a:srgbClr val="00F668"/>
              </a:solidFill>
              <a:scene3d>
                <a:camera prst="orthographicFront"/>
                <a:lightRig rig="threePt" dir="t"/>
              </a:scene3d>
              <a:sp3d>
                <a:bevelT/>
              </a:sp3d>
            </c:spPr>
          </c:dPt>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工作量统计表!$C$6:$C$8</c:f>
              <c:strCache>
                <c:ptCount val="3"/>
                <c:pt idx="0">
                  <c:v>重要</c:v>
                </c:pt>
                <c:pt idx="1">
                  <c:v>中等</c:v>
                </c:pt>
                <c:pt idx="2">
                  <c:v>一般</c:v>
                </c:pt>
              </c:strCache>
            </c:strRef>
          </c:cat>
          <c:val>
            <c:numRef>
              <c:f>工作量统计表!$F$6:$F$8</c:f>
              <c:numCache>
                <c:formatCode>0.00%</c:formatCode>
                <c:ptCount val="3"/>
                <c:pt idx="0">
                  <c:v>0.142857142857143</c:v>
                </c:pt>
                <c:pt idx="1">
                  <c:v>0</c:v>
                </c:pt>
                <c:pt idx="2">
                  <c:v>0</c:v>
                </c:pt>
              </c:numCache>
            </c:numRef>
          </c:val>
        </c:ser>
        <c:dLbls>
          <c:showLegendKey val="0"/>
          <c:showVal val="1"/>
          <c:showCatName val="0"/>
          <c:showSerName val="0"/>
          <c:showPercent val="0"/>
          <c:showBubbleSize val="0"/>
        </c:dLbls>
        <c:gapWidth val="150"/>
        <c:axId val="33222432"/>
        <c:axId val="33222992"/>
      </c:barChart>
      <c:catAx>
        <c:axId val="33222432"/>
        <c:scaling>
          <c:orientation val="minMax"/>
        </c:scaling>
        <c:delete val="0"/>
        <c:axPos val="b"/>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3222992"/>
        <c:crosses val="autoZero"/>
        <c:auto val="1"/>
        <c:lblAlgn val="ctr"/>
        <c:lblOffset val="100"/>
        <c:noMultiLvlLbl val="0"/>
      </c:catAx>
      <c:valAx>
        <c:axId val="33222992"/>
        <c:scaling>
          <c:orientation val="minMax"/>
        </c:scaling>
        <c:delete val="0"/>
        <c:axPos val="l"/>
        <c:majorGridlines/>
        <c:numFmt formatCode="0.00%"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3222432"/>
        <c:crosses val="autoZero"/>
        <c:crossBetween val="between"/>
      </c:valAx>
      <c:spPr>
        <a:solidFill>
          <a:schemeClr val="bg1"/>
        </a:solidFill>
        <a:ln>
          <a:noFill/>
        </a:ln>
        <a:effectLst/>
      </c:spPr>
    </c:plotArea>
    <c:legend>
      <c:legendPos val="r"/>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trlProps/ctrlProp1.xml><?xml version="1.0" encoding="utf-8"?>
<formControlPr xmlns="http://schemas.microsoft.com/office/spreadsheetml/2009/9/main" objectType="Spin" dx="16" fmlaLink="$D$20" max="2050" min="2018" page="10" val="2019"/>
</file>

<file path=xl/ctrlProps/ctrlProp2.xml><?xml version="1.0" encoding="utf-8"?>
<formControlPr xmlns="http://schemas.microsoft.com/office/spreadsheetml/2009/9/main" objectType="Spin" dx="16" fmlaLink="$E$20" max="12" min="1" page="10" val="8"/>
</file>

<file path=xl/ctrlProps/ctrlProp3.xml><?xml version="1.0" encoding="utf-8"?>
<formControlPr xmlns="http://schemas.microsoft.com/office/spreadsheetml/2009/9/main" objectType="Spin" dx="16" fmlaLink="$F$35" max="10" min="1" page="10" val="1"/>
</file>

<file path=xl/ctrlProps/ctrlProp4.xml><?xml version="1.0" encoding="utf-8"?>
<formControlPr xmlns="http://schemas.microsoft.com/office/spreadsheetml/2009/9/main" objectType="Spin" dx="16" fmlaLink="$I$35" max="7" min="1" page="10" val="6"/>
</file>

<file path=xl/ctrlProps/ctrlProp5.xml><?xml version="1.0" encoding="utf-8"?>
<formControlPr xmlns="http://schemas.microsoft.com/office/spreadsheetml/2009/9/main" objectType="Drop" dropLines="4" dx="16" fmlaLink="$A$14" fmlaRange="$C$13:$C$16" noThreeD="1" page="4" sel="2" val="0"/>
</file>

<file path=xl/drawings/_rels/drawing1.xml.rels><?xml version="1.0" encoding="UTF-8" standalone="yes"?>
<Relationships xmlns="http://schemas.openxmlformats.org/package/2006/relationships"><Relationship Id="rId6" Type="http://schemas.openxmlformats.org/officeDocument/2006/relationships/hyperlink" Target="#&#20351;&#29992;&#35828;&#26126;!A1"/><Relationship Id="rId5" Type="http://schemas.openxmlformats.org/officeDocument/2006/relationships/hyperlink" Target="#&#26597;&#35810;!A1"/><Relationship Id="rId4" Type="http://schemas.openxmlformats.org/officeDocument/2006/relationships/hyperlink" Target="#&#24037;&#20316;&#37327;&#32479;&#35745;&#34920;!A1"/><Relationship Id="rId3" Type="http://schemas.openxmlformats.org/officeDocument/2006/relationships/hyperlink" Target="#&#24037;&#20316;&#22791;&#24536;&#26126;&#32454;&#34920;!A1"/><Relationship Id="rId2" Type="http://schemas.openxmlformats.org/officeDocument/2006/relationships/hyperlink" Target="#&#24037;&#20316;&#19975;&#24180;&#21382;&#25552;&#37266;!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hyperlink" Target="#&#39318;&#39029;!A1"/></Relationships>
</file>

<file path=xl/drawings/_rels/drawing3.xml.rels><?xml version="1.0" encoding="UTF-8" standalone="yes"?>
<Relationships xmlns="http://schemas.openxmlformats.org/package/2006/relationships"><Relationship Id="rId1" Type="http://schemas.openxmlformats.org/officeDocument/2006/relationships/hyperlink" Target="#&#39318;&#39029;!A1"/></Relationships>
</file>

<file path=xl/drawings/_rels/drawing4.xml.rels><?xml version="1.0" encoding="UTF-8" standalone="yes"?>
<Relationships xmlns="http://schemas.openxmlformats.org/package/2006/relationships"><Relationship Id="rId3" Type="http://schemas.openxmlformats.org/officeDocument/2006/relationships/hyperlink" Target="#&#39318;&#39029;!A1"/><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hyperlink" Target="#&#39318;&#39029;!A1"/></Relationships>
</file>

<file path=xl/drawings/_rels/drawing6.xml.rels><?xml version="1.0" encoding="UTF-8" standalone="yes"?>
<Relationships xmlns="http://schemas.openxmlformats.org/package/2006/relationships"><Relationship Id="rId1" Type="http://schemas.openxmlformats.org/officeDocument/2006/relationships/hyperlink" Target="#&#39318;&#39029;!A1"/></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171450</xdr:colOff>
      <xdr:row>7</xdr:row>
      <xdr:rowOff>64135</xdr:rowOff>
    </xdr:from>
    <xdr:to>
      <xdr:col>10</xdr:col>
      <xdr:colOff>509905</xdr:colOff>
      <xdr:row>17</xdr:row>
      <xdr:rowOff>27305</xdr:rowOff>
    </xdr:to>
    <xdr:pic>
      <xdr:nvPicPr>
        <xdr:cNvPr id="2" name="图片 1" descr="a11b77c842b435db317d101766aff6d1_calendarfrom-upandrunning"/>
        <xdr:cNvPicPr>
          <a:picLocks noChangeAspect="1"/>
        </xdr:cNvPicPr>
      </xdr:nvPicPr>
      <xdr:blipFill>
        <a:blip r:embed="rId1"/>
        <a:stretch>
          <a:fillRect/>
        </a:stretch>
      </xdr:blipFill>
      <xdr:spPr>
        <a:xfrm>
          <a:off x="4286250" y="1302385"/>
          <a:ext cx="3081655" cy="2058670"/>
        </a:xfrm>
        <a:prstGeom prst="rect">
          <a:avLst/>
        </a:prstGeom>
        <a:effectLst>
          <a:outerShdw blurRad="63500" sx="102000" sy="102000" algn="ctr" rotWithShape="0">
            <a:prstClr val="black">
              <a:alpha val="40000"/>
            </a:prstClr>
          </a:outerShdw>
        </a:effectLst>
      </xdr:spPr>
    </xdr:pic>
    <xdr:clientData/>
  </xdr:twoCellAnchor>
  <xdr:twoCellAnchor>
    <xdr:from>
      <xdr:col>0</xdr:col>
      <xdr:colOff>513715</xdr:colOff>
      <xdr:row>7</xdr:row>
      <xdr:rowOff>0</xdr:rowOff>
    </xdr:from>
    <xdr:to>
      <xdr:col>2</xdr:col>
      <xdr:colOff>36830</xdr:colOff>
      <xdr:row>11</xdr:row>
      <xdr:rowOff>114300</xdr:rowOff>
    </xdr:to>
    <xdr:sp>
      <xdr:nvSpPr>
        <xdr:cNvPr id="3" name=" 3"/>
        <xdr:cNvSpPr/>
      </xdr:nvSpPr>
      <xdr:spPr>
        <a:xfrm>
          <a:off x="513715" y="1238250"/>
          <a:ext cx="894715" cy="952500"/>
        </a:xfrm>
        <a:prstGeom prst="teardrop">
          <a:avLst/>
        </a:prstGeom>
        <a:solidFill>
          <a:srgbClr val="D30E0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anchor="ctr"/>
        <a:lstStyle>
          <a:defPPr>
            <a:defRPr lang="zh-CN"/>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eaLnBrk="1" fontAlgn="auto" hangingPunct="1">
            <a:spcBef>
              <a:spcPts val="0"/>
            </a:spcBef>
            <a:spcAft>
              <a:spcPts val="0"/>
            </a:spcAft>
            <a:defRPr/>
          </a:pPr>
          <a:endParaRPr lang="zh-CN" altLang="en-US" sz="1800" b="1">
            <a:solidFill>
              <a:srgbClr val="FFFFFF"/>
            </a:solidFill>
            <a:latin typeface="华文楷体" panose="02010600040101010101" charset="-122"/>
            <a:ea typeface="华文楷体" panose="02010600040101010101" charset="-122"/>
          </a:endParaRPr>
        </a:p>
      </xdr:txBody>
    </xdr:sp>
    <xdr:clientData/>
  </xdr:twoCellAnchor>
  <xdr:twoCellAnchor>
    <xdr:from>
      <xdr:col>0</xdr:col>
      <xdr:colOff>485140</xdr:colOff>
      <xdr:row>7</xdr:row>
      <xdr:rowOff>52705</xdr:rowOff>
    </xdr:from>
    <xdr:to>
      <xdr:col>2</xdr:col>
      <xdr:colOff>8890</xdr:colOff>
      <xdr:row>11</xdr:row>
      <xdr:rowOff>99695</xdr:rowOff>
    </xdr:to>
    <xdr:sp>
      <xdr:nvSpPr>
        <xdr:cNvPr id="8" name="文本框 7">
          <a:hlinkClick xmlns:r="http://schemas.openxmlformats.org/officeDocument/2006/relationships" r:id="rId2"/>
        </xdr:cNvPr>
        <xdr:cNvSpPr txBox="1"/>
      </xdr:nvSpPr>
      <xdr:spPr>
        <a:xfrm>
          <a:off x="485140" y="1290955"/>
          <a:ext cx="895350" cy="885190"/>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zh-CN" altLang="en-US" sz="1600" b="1">
              <a:solidFill>
                <a:schemeClr val="bg1"/>
              </a:solidFill>
              <a:latin typeface="华文楷体" panose="02010600040101010101" charset="-122"/>
              <a:ea typeface="华文楷体" panose="02010600040101010101" charset="-122"/>
            </a:rPr>
            <a:t>工作万年历</a:t>
          </a:r>
          <a:endParaRPr lang="zh-CN" altLang="en-US" sz="1600" b="1">
            <a:solidFill>
              <a:schemeClr val="bg1"/>
            </a:solidFill>
            <a:latin typeface="华文楷体" panose="02010600040101010101" charset="-122"/>
            <a:ea typeface="华文楷体" panose="02010600040101010101" charset="-122"/>
          </a:endParaRPr>
        </a:p>
      </xdr:txBody>
    </xdr:sp>
    <xdr:clientData/>
  </xdr:twoCellAnchor>
  <xdr:twoCellAnchor>
    <xdr:from>
      <xdr:col>2</xdr:col>
      <xdr:colOff>523875</xdr:colOff>
      <xdr:row>7</xdr:row>
      <xdr:rowOff>9525</xdr:rowOff>
    </xdr:from>
    <xdr:to>
      <xdr:col>4</xdr:col>
      <xdr:colOff>47625</xdr:colOff>
      <xdr:row>11</xdr:row>
      <xdr:rowOff>123825</xdr:rowOff>
    </xdr:to>
    <xdr:grpSp>
      <xdr:nvGrpSpPr>
        <xdr:cNvPr id="10" name="组合 9">
          <a:hlinkClick xmlns:r="http://schemas.openxmlformats.org/officeDocument/2006/relationships" r:id="rId3"/>
        </xdr:cNvPr>
        <xdr:cNvGrpSpPr/>
      </xdr:nvGrpSpPr>
      <xdr:grpSpPr>
        <a:xfrm>
          <a:off x="1895475" y="1247775"/>
          <a:ext cx="895350" cy="952500"/>
          <a:chOff x="794" y="2550"/>
          <a:chExt cx="1410" cy="1260"/>
        </a:xfrm>
      </xdr:grpSpPr>
      <xdr:sp>
        <xdr:nvSpPr>
          <xdr:cNvPr id="11" name=" 3"/>
          <xdr:cNvSpPr/>
        </xdr:nvSpPr>
        <xdr:spPr>
          <a:xfrm>
            <a:off x="795" y="2550"/>
            <a:ext cx="1409" cy="1260"/>
          </a:xfrm>
          <a:prstGeom prst="teardrop">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anchor="ctr"/>
          <a:lstStyle>
            <a:defPPr>
              <a:defRPr lang="zh-CN"/>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eaLnBrk="1" fontAlgn="auto" hangingPunct="1">
              <a:spcBef>
                <a:spcPts val="0"/>
              </a:spcBef>
              <a:spcAft>
                <a:spcPts val="0"/>
              </a:spcAft>
              <a:defRPr/>
            </a:pPr>
            <a:endParaRPr lang="zh-CN" altLang="en-US" sz="1800" b="1">
              <a:solidFill>
                <a:srgbClr val="FFFFFF"/>
              </a:solidFill>
              <a:latin typeface="华文楷体" panose="02010600040101010101" charset="-122"/>
              <a:ea typeface="华文楷体" panose="02010600040101010101" charset="-122"/>
            </a:endParaRPr>
          </a:p>
        </xdr:txBody>
      </xdr:sp>
      <xdr:sp>
        <xdr:nvSpPr>
          <xdr:cNvPr id="12" name="文本框 11"/>
          <xdr:cNvSpPr txBox="1"/>
        </xdr:nvSpPr>
        <xdr:spPr>
          <a:xfrm>
            <a:off x="794" y="2603"/>
            <a:ext cx="1410" cy="1154"/>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1600" b="1">
                <a:solidFill>
                  <a:schemeClr val="bg1"/>
                </a:solidFill>
                <a:latin typeface="华文楷体" panose="02010600040101010101" charset="-122"/>
                <a:ea typeface="华文楷体" panose="02010600040101010101" charset="-122"/>
              </a:rPr>
              <a:t>工作备忘表</a:t>
            </a:r>
            <a:endParaRPr lang="zh-CN" altLang="en-US" sz="1600" b="1">
              <a:solidFill>
                <a:schemeClr val="bg1"/>
              </a:solidFill>
              <a:latin typeface="华文楷体" panose="02010600040101010101" charset="-122"/>
              <a:ea typeface="华文楷体" panose="02010600040101010101" charset="-122"/>
            </a:endParaRPr>
          </a:p>
        </xdr:txBody>
      </xdr:sp>
    </xdr:grpSp>
    <xdr:clientData/>
  </xdr:twoCellAnchor>
  <xdr:twoCellAnchor>
    <xdr:from>
      <xdr:col>4</xdr:col>
      <xdr:colOff>457835</xdr:colOff>
      <xdr:row>7</xdr:row>
      <xdr:rowOff>123825</xdr:rowOff>
    </xdr:from>
    <xdr:to>
      <xdr:col>5</xdr:col>
      <xdr:colOff>667385</xdr:colOff>
      <xdr:row>12</xdr:row>
      <xdr:rowOff>66675</xdr:rowOff>
    </xdr:to>
    <xdr:grpSp>
      <xdr:nvGrpSpPr>
        <xdr:cNvPr id="25" name="组合 24">
          <a:hlinkClick xmlns:r="http://schemas.openxmlformats.org/officeDocument/2006/relationships" r:id="rId4"/>
        </xdr:cNvPr>
        <xdr:cNvGrpSpPr/>
      </xdr:nvGrpSpPr>
      <xdr:grpSpPr>
        <a:xfrm>
          <a:off x="3201035" y="1362075"/>
          <a:ext cx="895350" cy="990600"/>
          <a:chOff x="5026" y="2070"/>
          <a:chExt cx="1410" cy="1260"/>
        </a:xfrm>
      </xdr:grpSpPr>
      <xdr:sp>
        <xdr:nvSpPr>
          <xdr:cNvPr id="14" name=" 3"/>
          <xdr:cNvSpPr/>
        </xdr:nvSpPr>
        <xdr:spPr>
          <a:xfrm>
            <a:off x="5026" y="2070"/>
            <a:ext cx="1409" cy="1260"/>
          </a:xfrm>
          <a:prstGeom prst="teardrop">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anchor="ctr"/>
          <a:lstStyle>
            <a:defPPr>
              <a:defRPr lang="zh-CN"/>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eaLnBrk="1" fontAlgn="auto" hangingPunct="1">
              <a:spcBef>
                <a:spcPts val="0"/>
              </a:spcBef>
              <a:spcAft>
                <a:spcPts val="0"/>
              </a:spcAft>
              <a:defRPr/>
            </a:pPr>
            <a:endParaRPr lang="zh-CN" altLang="en-US" sz="1800" b="1">
              <a:solidFill>
                <a:srgbClr val="FFC000"/>
              </a:solidFill>
              <a:latin typeface="华文楷体" panose="02010600040101010101" charset="-122"/>
              <a:ea typeface="华文楷体" panose="02010600040101010101" charset="-122"/>
            </a:endParaRPr>
          </a:p>
        </xdr:txBody>
      </xdr:sp>
      <xdr:sp>
        <xdr:nvSpPr>
          <xdr:cNvPr id="15" name="文本框 14"/>
          <xdr:cNvSpPr txBox="1"/>
        </xdr:nvSpPr>
        <xdr:spPr>
          <a:xfrm>
            <a:off x="5026" y="2123"/>
            <a:ext cx="1410" cy="1154"/>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1600" b="1">
                <a:solidFill>
                  <a:schemeClr val="bg1"/>
                </a:solidFill>
                <a:latin typeface="华文楷体" panose="02010600040101010101" charset="-122"/>
                <a:ea typeface="华文楷体" panose="02010600040101010101" charset="-122"/>
              </a:rPr>
              <a:t>工作量统计</a:t>
            </a:r>
            <a:endParaRPr lang="zh-CN" altLang="en-US" sz="1600" b="1">
              <a:solidFill>
                <a:schemeClr val="bg1"/>
              </a:solidFill>
              <a:latin typeface="华文楷体" panose="02010600040101010101" charset="-122"/>
              <a:ea typeface="华文楷体" panose="02010600040101010101" charset="-122"/>
            </a:endParaRPr>
          </a:p>
        </xdr:txBody>
      </xdr:sp>
    </xdr:grpSp>
    <xdr:clientData/>
  </xdr:twoCellAnchor>
  <xdr:twoCellAnchor>
    <xdr:from>
      <xdr:col>1</xdr:col>
      <xdr:colOff>295275</xdr:colOff>
      <xdr:row>14</xdr:row>
      <xdr:rowOff>0</xdr:rowOff>
    </xdr:from>
    <xdr:to>
      <xdr:col>2</xdr:col>
      <xdr:colOff>504825</xdr:colOff>
      <xdr:row>18</xdr:row>
      <xdr:rowOff>114300</xdr:rowOff>
    </xdr:to>
    <xdr:grpSp>
      <xdr:nvGrpSpPr>
        <xdr:cNvPr id="24" name="组合 23">
          <a:hlinkClick xmlns:r="http://schemas.openxmlformats.org/officeDocument/2006/relationships" r:id="rId5"/>
        </xdr:cNvPr>
        <xdr:cNvGrpSpPr/>
      </xdr:nvGrpSpPr>
      <xdr:grpSpPr>
        <a:xfrm>
          <a:off x="981075" y="2705100"/>
          <a:ext cx="895350" cy="952500"/>
          <a:chOff x="1530" y="3765"/>
          <a:chExt cx="1410" cy="1260"/>
        </a:xfrm>
      </xdr:grpSpPr>
      <xdr:sp>
        <xdr:nvSpPr>
          <xdr:cNvPr id="17" name=" 3"/>
          <xdr:cNvSpPr/>
        </xdr:nvSpPr>
        <xdr:spPr>
          <a:xfrm>
            <a:off x="1530" y="3765"/>
            <a:ext cx="1409" cy="1260"/>
          </a:xfrm>
          <a:prstGeom prst="teardrop">
            <a:avLst/>
          </a:prstGeom>
          <a:solidFill>
            <a:srgbClr val="7030A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anchor="ctr"/>
          <a:lstStyle>
            <a:defPPr>
              <a:defRPr lang="zh-CN"/>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eaLnBrk="1" fontAlgn="auto" hangingPunct="1">
              <a:spcBef>
                <a:spcPts val="0"/>
              </a:spcBef>
              <a:spcAft>
                <a:spcPts val="0"/>
              </a:spcAft>
              <a:defRPr/>
            </a:pPr>
            <a:endParaRPr lang="zh-CN" altLang="en-US" sz="1800" b="1">
              <a:solidFill>
                <a:srgbClr val="FFFFFF"/>
              </a:solidFill>
              <a:latin typeface="华文楷体" panose="02010600040101010101" charset="-122"/>
              <a:ea typeface="华文楷体" panose="02010600040101010101" charset="-122"/>
            </a:endParaRPr>
          </a:p>
        </xdr:txBody>
      </xdr:sp>
      <xdr:sp>
        <xdr:nvSpPr>
          <xdr:cNvPr id="18" name="文本框 17"/>
          <xdr:cNvSpPr txBox="1"/>
        </xdr:nvSpPr>
        <xdr:spPr>
          <a:xfrm>
            <a:off x="1530" y="3818"/>
            <a:ext cx="1410" cy="1154"/>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1600" b="1">
                <a:solidFill>
                  <a:schemeClr val="bg1"/>
                </a:solidFill>
                <a:latin typeface="华文楷体" panose="02010600040101010101" charset="-122"/>
                <a:ea typeface="华文楷体" panose="02010600040101010101" charset="-122"/>
              </a:rPr>
              <a:t>工作  查询</a:t>
            </a:r>
            <a:endParaRPr lang="zh-CN" altLang="en-US" sz="1600" b="1">
              <a:solidFill>
                <a:schemeClr val="bg1"/>
              </a:solidFill>
              <a:latin typeface="华文楷体" panose="02010600040101010101" charset="-122"/>
              <a:ea typeface="华文楷体" panose="02010600040101010101" charset="-122"/>
            </a:endParaRPr>
          </a:p>
        </xdr:txBody>
      </xdr:sp>
    </xdr:grpSp>
    <xdr:clientData/>
  </xdr:twoCellAnchor>
  <xdr:twoCellAnchor>
    <xdr:from>
      <xdr:col>3</xdr:col>
      <xdr:colOff>571500</xdr:colOff>
      <xdr:row>13</xdr:row>
      <xdr:rowOff>152400</xdr:rowOff>
    </xdr:from>
    <xdr:to>
      <xdr:col>5</xdr:col>
      <xdr:colOff>95250</xdr:colOff>
      <xdr:row>18</xdr:row>
      <xdr:rowOff>95250</xdr:rowOff>
    </xdr:to>
    <xdr:grpSp>
      <xdr:nvGrpSpPr>
        <xdr:cNvPr id="23" name="组合 22">
          <a:hlinkClick xmlns:r="http://schemas.openxmlformats.org/officeDocument/2006/relationships" r:id="rId6"/>
        </xdr:cNvPr>
        <xdr:cNvGrpSpPr/>
      </xdr:nvGrpSpPr>
      <xdr:grpSpPr>
        <a:xfrm>
          <a:off x="2628900" y="2647950"/>
          <a:ext cx="895350" cy="990600"/>
          <a:chOff x="4125" y="3735"/>
          <a:chExt cx="1410" cy="1260"/>
        </a:xfrm>
      </xdr:grpSpPr>
      <xdr:sp>
        <xdr:nvSpPr>
          <xdr:cNvPr id="20" name=" 3"/>
          <xdr:cNvSpPr/>
        </xdr:nvSpPr>
        <xdr:spPr>
          <a:xfrm>
            <a:off x="4125" y="3735"/>
            <a:ext cx="1409" cy="1260"/>
          </a:xfrm>
          <a:prstGeom prst="teardrop">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anchor="ctr"/>
          <a:lstStyle>
            <a:defPPr>
              <a:defRPr lang="zh-CN"/>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eaLnBrk="1" fontAlgn="auto" hangingPunct="1">
              <a:spcBef>
                <a:spcPts val="0"/>
              </a:spcBef>
              <a:spcAft>
                <a:spcPts val="0"/>
              </a:spcAft>
              <a:defRPr/>
            </a:pPr>
            <a:endParaRPr lang="zh-CN" altLang="en-US" sz="1800" b="1">
              <a:solidFill>
                <a:schemeClr val="accent6"/>
              </a:solidFill>
              <a:latin typeface="华文楷体" panose="02010600040101010101" charset="-122"/>
              <a:ea typeface="华文楷体" panose="02010600040101010101" charset="-122"/>
            </a:endParaRPr>
          </a:p>
        </xdr:txBody>
      </xdr:sp>
      <xdr:sp>
        <xdr:nvSpPr>
          <xdr:cNvPr id="21" name="文本框 20"/>
          <xdr:cNvSpPr txBox="1"/>
        </xdr:nvSpPr>
        <xdr:spPr>
          <a:xfrm>
            <a:off x="4125" y="3788"/>
            <a:ext cx="1410" cy="1154"/>
          </a:xfrm>
          <a:prstGeom prst="rect">
            <a:avLst/>
          </a:prstGeom>
          <a:noFill/>
          <a:ln w="9525" cmpd="sng">
            <a:noFill/>
          </a:ln>
          <a:extLst>
            <a:ext uri="{909E8E84-426E-40DD-AFC4-6F175D3DCCD1}">
              <a14:hiddenFill xmlns:a14="http://schemas.microsoft.com/office/drawing/2010/main">
                <a:solidFill>
                  <a:schemeClr val="lt1"/>
                </a:solidFill>
              </a14:hiddenFill>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1600" b="1">
                <a:solidFill>
                  <a:schemeClr val="bg1"/>
                </a:solidFill>
                <a:latin typeface="华文楷体" panose="02010600040101010101" charset="-122"/>
                <a:ea typeface="华文楷体" panose="02010600040101010101" charset="-122"/>
              </a:rPr>
              <a:t>使用</a:t>
            </a:r>
            <a:endParaRPr lang="zh-CN" altLang="en-US" sz="1600" b="1">
              <a:solidFill>
                <a:schemeClr val="bg1"/>
              </a:solidFill>
              <a:latin typeface="华文楷体" panose="02010600040101010101" charset="-122"/>
              <a:ea typeface="华文楷体" panose="02010600040101010101" charset="-122"/>
            </a:endParaRPr>
          </a:p>
          <a:p>
            <a:pPr algn="ctr"/>
            <a:r>
              <a:rPr lang="zh-CN" altLang="en-US" sz="1600" b="1">
                <a:solidFill>
                  <a:schemeClr val="bg1"/>
                </a:solidFill>
                <a:latin typeface="华文楷体" panose="02010600040101010101" charset="-122"/>
                <a:ea typeface="华文楷体" panose="02010600040101010101" charset="-122"/>
              </a:rPr>
              <a:t>说明</a:t>
            </a:r>
            <a:endParaRPr lang="zh-CN" altLang="en-US" sz="1600" b="1">
              <a:solidFill>
                <a:schemeClr val="bg1"/>
              </a:solidFill>
              <a:latin typeface="华文楷体" panose="02010600040101010101" charset="-122"/>
              <a:ea typeface="华文楷体" panose="02010600040101010101" charset="-122"/>
            </a:endParaRPr>
          </a:p>
        </xdr:txBody>
      </xdr:sp>
    </xdr:grp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2</xdr:col>
          <xdr:colOff>381000</xdr:colOff>
          <xdr:row>17</xdr:row>
          <xdr:rowOff>95250</xdr:rowOff>
        </xdr:from>
        <xdr:to>
          <xdr:col>3</xdr:col>
          <xdr:colOff>133350</xdr:colOff>
          <xdr:row>21</xdr:row>
          <xdr:rowOff>76200</xdr:rowOff>
        </xdr:to>
        <xdr:sp>
          <xdr:nvSpPr>
            <xdr:cNvPr id="1028" name="Spinner 4" hidden="1">
              <a:extLst>
                <a:ext uri="{63B3BB69-23CF-44E3-9099-C40C66FF867C}">
                  <a14:compatExt spid="_x0000_s1028"/>
                </a:ext>
              </a:extLst>
            </xdr:cNvPr>
            <xdr:cNvSpPr/>
          </xdr:nvSpPr>
          <xdr:spPr>
            <a:xfrm>
              <a:off x="972820" y="4142740"/>
              <a:ext cx="257810" cy="95631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295275</xdr:colOff>
          <xdr:row>17</xdr:row>
          <xdr:rowOff>123825</xdr:rowOff>
        </xdr:from>
        <xdr:to>
          <xdr:col>5</xdr:col>
          <xdr:colOff>47625</xdr:colOff>
          <xdr:row>21</xdr:row>
          <xdr:rowOff>104775</xdr:rowOff>
        </xdr:to>
        <xdr:sp>
          <xdr:nvSpPr>
            <xdr:cNvPr id="1029" name="Spinner 5" hidden="1">
              <a:extLst>
                <a:ext uri="{63B3BB69-23CF-44E3-9099-C40C66FF867C}">
                  <a14:compatExt spid="_x0000_s1029"/>
                </a:ext>
              </a:extLst>
            </xdr:cNvPr>
            <xdr:cNvSpPr/>
          </xdr:nvSpPr>
          <xdr:spPr>
            <a:xfrm>
              <a:off x="1898015" y="4171315"/>
              <a:ext cx="257810" cy="95631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438150</xdr:colOff>
          <xdr:row>17</xdr:row>
          <xdr:rowOff>114300</xdr:rowOff>
        </xdr:from>
        <xdr:to>
          <xdr:col>7</xdr:col>
          <xdr:colOff>190500</xdr:colOff>
          <xdr:row>21</xdr:row>
          <xdr:rowOff>95250</xdr:rowOff>
        </xdr:to>
        <xdr:sp>
          <xdr:nvSpPr>
            <xdr:cNvPr id="1030" name="Spinner 6" hidden="1">
              <a:extLst>
                <a:ext uri="{63B3BB69-23CF-44E3-9099-C40C66FF867C}">
                  <a14:compatExt spid="_x0000_s1030"/>
                </a:ext>
              </a:extLst>
            </xdr:cNvPr>
            <xdr:cNvSpPr/>
          </xdr:nvSpPr>
          <xdr:spPr>
            <a:xfrm>
              <a:off x="3051810" y="4161790"/>
              <a:ext cx="257810" cy="95631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180975</xdr:colOff>
          <xdr:row>17</xdr:row>
          <xdr:rowOff>104775</xdr:rowOff>
        </xdr:from>
        <xdr:to>
          <xdr:col>9</xdr:col>
          <xdr:colOff>0</xdr:colOff>
          <xdr:row>21</xdr:row>
          <xdr:rowOff>85725</xdr:rowOff>
        </xdr:to>
        <xdr:sp>
          <xdr:nvSpPr>
            <xdr:cNvPr id="1031" name="Spinner 7" hidden="1">
              <a:extLst>
                <a:ext uri="{63B3BB69-23CF-44E3-9099-C40C66FF867C}">
                  <a14:compatExt spid="_x0000_s1031"/>
                </a:ext>
              </a:extLst>
            </xdr:cNvPr>
            <xdr:cNvSpPr/>
          </xdr:nvSpPr>
          <xdr:spPr>
            <a:xfrm>
              <a:off x="3805555" y="4152265"/>
              <a:ext cx="324485" cy="956310"/>
            </a:xfrm>
            <a:prstGeom prst="rect">
              <a:avLst/>
            </a:prstGeom>
          </xdr:spPr>
        </xdr:sp>
        <xdr:clientData/>
      </xdr:twoCellAnchor>
    </mc:Choice>
    <mc:Fallback/>
  </mc:AlternateContent>
  <xdr:twoCellAnchor>
    <xdr:from>
      <xdr:col>9</xdr:col>
      <xdr:colOff>257175</xdr:colOff>
      <xdr:row>0</xdr:row>
      <xdr:rowOff>152400</xdr:rowOff>
    </xdr:from>
    <xdr:to>
      <xdr:col>10</xdr:col>
      <xdr:colOff>504825</xdr:colOff>
      <xdr:row>3</xdr:row>
      <xdr:rowOff>57150</xdr:rowOff>
    </xdr:to>
    <xdr:sp>
      <xdr:nvSpPr>
        <xdr:cNvPr id="2" name="圆角矩形 1">
          <a:hlinkClick xmlns:r="http://schemas.openxmlformats.org/officeDocument/2006/relationships" r:id="rId1"/>
        </xdr:cNvPr>
        <xdr:cNvSpPr/>
      </xdr:nvSpPr>
      <xdr:spPr>
        <a:xfrm>
          <a:off x="4387215" y="152400"/>
          <a:ext cx="619760" cy="374650"/>
        </a:xfrm>
        <a:prstGeom prst="roundRect">
          <a:avLst/>
        </a:prstGeom>
        <a:solidFill>
          <a:schemeClr val="tx2">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zh-CN" altLang="en-US" sz="1200" b="1">
              <a:solidFill>
                <a:sysClr val="windowText" lastClr="000000"/>
              </a:solidFill>
              <a:latin typeface="华文楷体" panose="02010600040101010101" charset="-122"/>
              <a:ea typeface="华文楷体" panose="02010600040101010101" charset="-122"/>
            </a:rPr>
            <a:t>首页</a:t>
          </a:r>
          <a:endParaRPr lang="zh-CN" altLang="en-US" sz="1200" b="1">
            <a:solidFill>
              <a:sysClr val="windowText" lastClr="000000"/>
            </a:solidFill>
            <a:latin typeface="华文楷体" panose="02010600040101010101" charset="-122"/>
            <a:ea typeface="华文楷体" panose="02010600040101010101" charset="-122"/>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10</xdr:col>
      <xdr:colOff>0</xdr:colOff>
      <xdr:row>0</xdr:row>
      <xdr:rowOff>0</xdr:rowOff>
    </xdr:from>
    <xdr:to>
      <xdr:col>10</xdr:col>
      <xdr:colOff>619125</xdr:colOff>
      <xdr:row>0</xdr:row>
      <xdr:rowOff>374650</xdr:rowOff>
    </xdr:to>
    <xdr:sp>
      <xdr:nvSpPr>
        <xdr:cNvPr id="2" name="圆角矩形 1">
          <a:hlinkClick xmlns:r="http://schemas.openxmlformats.org/officeDocument/2006/relationships" r:id="rId1"/>
        </xdr:cNvPr>
        <xdr:cNvSpPr/>
      </xdr:nvSpPr>
      <xdr:spPr>
        <a:xfrm>
          <a:off x="9135110" y="0"/>
          <a:ext cx="619125" cy="374650"/>
        </a:xfrm>
        <a:prstGeom prst="roundRect">
          <a:avLst/>
        </a:prstGeom>
        <a:solidFill>
          <a:schemeClr val="tx2">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200" b="1">
              <a:solidFill>
                <a:sysClr val="windowText" lastClr="000000"/>
              </a:solidFill>
              <a:latin typeface="华文楷体" panose="02010600040101010101" charset="-122"/>
              <a:ea typeface="华文楷体" panose="02010600040101010101" charset="-122"/>
            </a:rPr>
            <a:t>首页</a:t>
          </a:r>
          <a:endParaRPr lang="zh-CN" altLang="en-US" sz="1200" b="1">
            <a:solidFill>
              <a:sysClr val="windowText" lastClr="000000"/>
            </a:solidFill>
            <a:latin typeface="华文楷体" panose="02010600040101010101" charset="-122"/>
            <a:ea typeface="华文楷体" panose="02010600040101010101" charset="-122"/>
          </a:endParaRPr>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6</xdr:col>
      <xdr:colOff>361950</xdr:colOff>
      <xdr:row>9</xdr:row>
      <xdr:rowOff>123825</xdr:rowOff>
    </xdr:from>
    <xdr:to>
      <xdr:col>11</xdr:col>
      <xdr:colOff>295275</xdr:colOff>
      <xdr:row>16</xdr:row>
      <xdr:rowOff>171450</xdr:rowOff>
    </xdr:to>
    <xdr:graphicFrame>
      <xdr:nvGraphicFramePr>
        <xdr:cNvPr id="2" name="图表 1"/>
        <xdr:cNvGraphicFramePr/>
      </xdr:nvGraphicFramePr>
      <xdr:xfrm>
        <a:off x="4057650" y="2720340"/>
        <a:ext cx="3362325" cy="22656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342900</xdr:colOff>
      <xdr:row>0</xdr:row>
      <xdr:rowOff>123825</xdr:rowOff>
    </xdr:from>
    <xdr:to>
      <xdr:col>11</xdr:col>
      <xdr:colOff>219075</xdr:colOff>
      <xdr:row>8</xdr:row>
      <xdr:rowOff>171450</xdr:rowOff>
    </xdr:to>
    <xdr:graphicFrame>
      <xdr:nvGraphicFramePr>
        <xdr:cNvPr id="3" name="图表 2"/>
        <xdr:cNvGraphicFramePr/>
      </xdr:nvGraphicFramePr>
      <xdr:xfrm>
        <a:off x="4038600" y="123825"/>
        <a:ext cx="3305175" cy="232727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9525</xdr:colOff>
          <xdr:row>9</xdr:row>
          <xdr:rowOff>276225</xdr:rowOff>
        </xdr:from>
        <xdr:to>
          <xdr:col>7</xdr:col>
          <xdr:colOff>590550</xdr:colOff>
          <xdr:row>10</xdr:row>
          <xdr:rowOff>171450</xdr:rowOff>
        </xdr:to>
        <xdr:sp>
          <xdr:nvSpPr>
            <xdr:cNvPr id="2049" name="Drop Down 1" hidden="1">
              <a:extLst>
                <a:ext uri="{63B3BB69-23CF-44E3-9099-C40C66FF867C}">
                  <a14:compatExt spid="_x0000_s2049"/>
                </a:ext>
              </a:extLst>
            </xdr:cNvPr>
            <xdr:cNvSpPr/>
          </xdr:nvSpPr>
          <xdr:spPr>
            <a:xfrm>
              <a:off x="4391025" y="2872740"/>
              <a:ext cx="581025" cy="212090"/>
            </a:xfrm>
            <a:prstGeom prst="rect">
              <a:avLst/>
            </a:prstGeom>
          </xdr:spPr>
        </xdr:sp>
        <xdr:clientData/>
      </xdr:twoCellAnchor>
    </mc:Choice>
    <mc:Fallback/>
  </mc:AlternateContent>
  <xdr:twoCellAnchor>
    <xdr:from>
      <xdr:col>13</xdr:col>
      <xdr:colOff>0</xdr:colOff>
      <xdr:row>0</xdr:row>
      <xdr:rowOff>0</xdr:rowOff>
    </xdr:from>
    <xdr:to>
      <xdr:col>13</xdr:col>
      <xdr:colOff>619125</xdr:colOff>
      <xdr:row>1</xdr:row>
      <xdr:rowOff>165100</xdr:rowOff>
    </xdr:to>
    <xdr:sp>
      <xdr:nvSpPr>
        <xdr:cNvPr id="4" name="圆角矩形 3">
          <a:hlinkClick xmlns:r="http://schemas.openxmlformats.org/officeDocument/2006/relationships" r:id="rId3"/>
        </xdr:cNvPr>
        <xdr:cNvSpPr/>
      </xdr:nvSpPr>
      <xdr:spPr>
        <a:xfrm>
          <a:off x="8496300" y="0"/>
          <a:ext cx="619125" cy="374650"/>
        </a:xfrm>
        <a:prstGeom prst="roundRect">
          <a:avLst/>
        </a:prstGeom>
        <a:solidFill>
          <a:schemeClr val="tx2">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200" b="1">
              <a:solidFill>
                <a:sysClr val="windowText" lastClr="000000"/>
              </a:solidFill>
              <a:latin typeface="华文楷体" panose="02010600040101010101" charset="-122"/>
              <a:ea typeface="华文楷体" panose="02010600040101010101" charset="-122"/>
            </a:rPr>
            <a:t>首页</a:t>
          </a:r>
          <a:endParaRPr lang="zh-CN" altLang="en-US" sz="1200" b="1">
            <a:solidFill>
              <a:sysClr val="windowText" lastClr="000000"/>
            </a:solidFill>
            <a:latin typeface="华文楷体" panose="02010600040101010101" charset="-122"/>
            <a:ea typeface="华文楷体" panose="02010600040101010101" charset="-122"/>
          </a:endParaRPr>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11</xdr:col>
      <xdr:colOff>0</xdr:colOff>
      <xdr:row>1</xdr:row>
      <xdr:rowOff>0</xdr:rowOff>
    </xdr:from>
    <xdr:to>
      <xdr:col>11</xdr:col>
      <xdr:colOff>619125</xdr:colOff>
      <xdr:row>2</xdr:row>
      <xdr:rowOff>69850</xdr:rowOff>
    </xdr:to>
    <xdr:sp>
      <xdr:nvSpPr>
        <xdr:cNvPr id="2" name="圆角矩形 1">
          <a:hlinkClick xmlns:r="http://schemas.openxmlformats.org/officeDocument/2006/relationships" r:id="rId1"/>
        </xdr:cNvPr>
        <xdr:cNvSpPr/>
      </xdr:nvSpPr>
      <xdr:spPr>
        <a:xfrm>
          <a:off x="8251190" y="171450"/>
          <a:ext cx="619125" cy="374650"/>
        </a:xfrm>
        <a:prstGeom prst="roundRect">
          <a:avLst/>
        </a:prstGeom>
        <a:solidFill>
          <a:schemeClr val="tx2">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200" b="1">
              <a:solidFill>
                <a:sysClr val="windowText" lastClr="000000"/>
              </a:solidFill>
              <a:latin typeface="华文楷体" panose="02010600040101010101" charset="-122"/>
              <a:ea typeface="华文楷体" panose="02010600040101010101" charset="-122"/>
            </a:rPr>
            <a:t>首页</a:t>
          </a:r>
          <a:endParaRPr lang="zh-CN" altLang="en-US" sz="1200" b="1">
            <a:solidFill>
              <a:sysClr val="windowText" lastClr="000000"/>
            </a:solidFill>
            <a:latin typeface="华文楷体" panose="02010600040101010101" charset="-122"/>
            <a:ea typeface="华文楷体" panose="02010600040101010101" charset="-122"/>
          </a:endParaRPr>
        </a:p>
      </xdr:txBody>
    </xdr:sp>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3</xdr:col>
      <xdr:colOff>0</xdr:colOff>
      <xdr:row>0</xdr:row>
      <xdr:rowOff>191135</xdr:rowOff>
    </xdr:from>
    <xdr:to>
      <xdr:col>3</xdr:col>
      <xdr:colOff>619125</xdr:colOff>
      <xdr:row>0</xdr:row>
      <xdr:rowOff>565785</xdr:rowOff>
    </xdr:to>
    <xdr:sp>
      <xdr:nvSpPr>
        <xdr:cNvPr id="2" name="圆角矩形 1">
          <a:hlinkClick xmlns:r="http://schemas.openxmlformats.org/officeDocument/2006/relationships" r:id="rId1"/>
        </xdr:cNvPr>
        <xdr:cNvSpPr/>
      </xdr:nvSpPr>
      <xdr:spPr>
        <a:xfrm>
          <a:off x="7725410" y="191135"/>
          <a:ext cx="619125" cy="374650"/>
        </a:xfrm>
        <a:prstGeom prst="roundRect">
          <a:avLst/>
        </a:prstGeom>
        <a:solidFill>
          <a:schemeClr val="tx2">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200" b="1">
              <a:solidFill>
                <a:sysClr val="windowText" lastClr="000000"/>
              </a:solidFill>
              <a:latin typeface="华文楷体" panose="02010600040101010101" charset="-122"/>
              <a:ea typeface="华文楷体" panose="02010600040101010101" charset="-122"/>
            </a:rPr>
            <a:t>首页</a:t>
          </a:r>
          <a:endParaRPr lang="zh-CN" altLang="en-US" sz="1200" b="1">
            <a:solidFill>
              <a:sysClr val="windowText" lastClr="000000"/>
            </a:solidFill>
            <a:latin typeface="华文楷体" panose="02010600040101010101" charset="-122"/>
            <a:ea typeface="华文楷体" panose="02010600040101010101" charset="-122"/>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4"/>
  <sheetViews>
    <sheetView showGridLines="0" workbookViewId="0">
      <selection activeCell="A1" sqref="A1:K5"/>
    </sheetView>
  </sheetViews>
  <sheetFormatPr defaultColWidth="9" defaultRowHeight="16.5"/>
  <cols>
    <col min="1" max="16384" width="9" style="42"/>
  </cols>
  <sheetData>
    <row r="1" ht="13.5" spans="1:11">
      <c r="A1" s="97" t="s">
        <v>0</v>
      </c>
      <c r="B1" s="98"/>
      <c r="C1" s="98"/>
      <c r="D1" s="98"/>
      <c r="E1" s="98"/>
      <c r="F1" s="98"/>
      <c r="G1" s="98"/>
      <c r="H1" s="98"/>
      <c r="I1" s="98"/>
      <c r="J1" s="98"/>
      <c r="K1" s="98"/>
    </row>
    <row r="2" ht="13.5" spans="1:11">
      <c r="A2" s="98"/>
      <c r="B2" s="98"/>
      <c r="C2" s="98"/>
      <c r="D2" s="98"/>
      <c r="E2" s="98"/>
      <c r="F2" s="98"/>
      <c r="G2" s="98"/>
      <c r="H2" s="98"/>
      <c r="I2" s="98"/>
      <c r="J2" s="98"/>
      <c r="K2" s="98"/>
    </row>
    <row r="3" ht="13.5" spans="1:11">
      <c r="A3" s="98"/>
      <c r="B3" s="98"/>
      <c r="C3" s="98"/>
      <c r="D3" s="98"/>
      <c r="E3" s="98"/>
      <c r="F3" s="98"/>
      <c r="G3" s="98"/>
      <c r="H3" s="98"/>
      <c r="I3" s="98"/>
      <c r="J3" s="98"/>
      <c r="K3" s="98"/>
    </row>
    <row r="4" ht="13.5" spans="1:11">
      <c r="A4" s="98"/>
      <c r="B4" s="98"/>
      <c r="C4" s="98"/>
      <c r="D4" s="98"/>
      <c r="E4" s="98"/>
      <c r="F4" s="98"/>
      <c r="G4" s="98"/>
      <c r="H4" s="98"/>
      <c r="I4" s="98"/>
      <c r="J4" s="98"/>
      <c r="K4" s="98"/>
    </row>
    <row r="5" ht="21" customHeight="1" spans="1:11">
      <c r="A5" s="98"/>
      <c r="B5" s="98"/>
      <c r="C5" s="98"/>
      <c r="D5" s="98"/>
      <c r="E5" s="98"/>
      <c r="F5" s="98"/>
      <c r="G5" s="98"/>
      <c r="H5" s="98"/>
      <c r="I5" s="98"/>
      <c r="J5" s="98"/>
      <c r="K5" s="98"/>
    </row>
    <row r="6" ht="6" customHeight="1" spans="1:11">
      <c r="A6" s="99"/>
      <c r="B6" s="99"/>
      <c r="C6" s="99"/>
      <c r="D6" s="99"/>
      <c r="E6" s="99"/>
      <c r="F6" s="99"/>
      <c r="G6" s="99"/>
      <c r="H6" s="99"/>
      <c r="I6" s="99"/>
      <c r="J6" s="99"/>
      <c r="K6" s="99"/>
    </row>
    <row r="7" spans="1:11">
      <c r="A7" s="100"/>
      <c r="B7" s="100"/>
      <c r="C7" s="100"/>
      <c r="D7" s="100"/>
      <c r="E7" s="100"/>
      <c r="F7" s="100"/>
      <c r="G7" s="100"/>
      <c r="H7" s="100"/>
      <c r="I7" s="100"/>
      <c r="J7" s="100"/>
      <c r="K7" s="100"/>
    </row>
    <row r="8" spans="1:11">
      <c r="A8" s="100"/>
      <c r="B8" s="100"/>
      <c r="C8" s="100"/>
      <c r="D8" s="100"/>
      <c r="E8" s="100"/>
      <c r="F8" s="100"/>
      <c r="G8" s="100"/>
      <c r="H8" s="100"/>
      <c r="I8" s="100"/>
      <c r="J8" s="100"/>
      <c r="K8" s="100"/>
    </row>
    <row r="9" spans="1:11">
      <c r="A9" s="100"/>
      <c r="B9" s="100"/>
      <c r="C9" s="100"/>
      <c r="D9" s="100"/>
      <c r="E9" s="100"/>
      <c r="F9" s="100"/>
      <c r="G9" s="100"/>
      <c r="H9" s="100"/>
      <c r="I9" s="100"/>
      <c r="J9" s="100"/>
      <c r="K9" s="100"/>
    </row>
    <row r="10" spans="1:11">
      <c r="A10" s="100"/>
      <c r="B10" s="100"/>
      <c r="C10" s="100"/>
      <c r="D10" s="100"/>
      <c r="E10" s="100"/>
      <c r="F10" s="100"/>
      <c r="G10" s="100"/>
      <c r="H10" s="100"/>
      <c r="I10" s="100"/>
      <c r="J10" s="100"/>
      <c r="K10" s="100"/>
    </row>
    <row r="11" spans="1:11">
      <c r="A11" s="100"/>
      <c r="B11" s="100"/>
      <c r="C11" s="100"/>
      <c r="D11" s="100"/>
      <c r="E11" s="100"/>
      <c r="F11" s="100"/>
      <c r="G11" s="100"/>
      <c r="H11" s="100"/>
      <c r="I11" s="100"/>
      <c r="J11" s="100"/>
      <c r="K11" s="100"/>
    </row>
    <row r="12" spans="1:11">
      <c r="A12" s="100"/>
      <c r="B12" s="100"/>
      <c r="C12" s="100"/>
      <c r="D12" s="100"/>
      <c r="E12" s="100"/>
      <c r="F12" s="100"/>
      <c r="G12" s="100"/>
      <c r="H12" s="100"/>
      <c r="I12" s="100"/>
      <c r="J12" s="100"/>
      <c r="K12" s="100"/>
    </row>
    <row r="13" spans="1:11">
      <c r="A13" s="100"/>
      <c r="B13" s="100"/>
      <c r="C13" s="100"/>
      <c r="D13" s="100"/>
      <c r="E13" s="100"/>
      <c r="F13" s="100"/>
      <c r="G13" s="100"/>
      <c r="H13" s="100"/>
      <c r="I13" s="100"/>
      <c r="J13" s="100"/>
      <c r="K13" s="100"/>
    </row>
    <row r="14" spans="1:11">
      <c r="A14" s="100"/>
      <c r="B14" s="100"/>
      <c r="C14" s="100"/>
      <c r="D14" s="100"/>
      <c r="E14" s="100"/>
      <c r="F14" s="100"/>
      <c r="G14" s="100"/>
      <c r="H14" s="100"/>
      <c r="I14" s="100"/>
      <c r="J14" s="100"/>
      <c r="K14" s="100"/>
    </row>
    <row r="15" spans="1:11">
      <c r="A15" s="100"/>
      <c r="B15" s="100"/>
      <c r="C15" s="100"/>
      <c r="D15" s="100"/>
      <c r="E15" s="100"/>
      <c r="F15" s="100"/>
      <c r="G15" s="100"/>
      <c r="H15" s="100"/>
      <c r="I15" s="100"/>
      <c r="J15" s="100"/>
      <c r="K15" s="100"/>
    </row>
    <row r="16" spans="1:11">
      <c r="A16" s="100"/>
      <c r="B16" s="100"/>
      <c r="C16" s="100"/>
      <c r="D16" s="100"/>
      <c r="E16" s="100"/>
      <c r="F16" s="100"/>
      <c r="G16" s="100"/>
      <c r="H16" s="100"/>
      <c r="I16" s="100"/>
      <c r="J16" s="100"/>
      <c r="K16" s="100"/>
    </row>
    <row r="17" spans="1:11">
      <c r="A17" s="100"/>
      <c r="B17" s="100"/>
      <c r="C17" s="100"/>
      <c r="D17" s="100"/>
      <c r="E17" s="100"/>
      <c r="F17" s="100"/>
      <c r="G17" s="100"/>
      <c r="H17" s="100"/>
      <c r="I17" s="100"/>
      <c r="J17" s="100"/>
      <c r="K17" s="100"/>
    </row>
    <row r="18" spans="1:11">
      <c r="A18" s="100"/>
      <c r="B18" s="100"/>
      <c r="C18" s="100"/>
      <c r="D18" s="100"/>
      <c r="E18" s="100"/>
      <c r="F18" s="100"/>
      <c r="G18" s="100"/>
      <c r="H18" s="100"/>
      <c r="I18" s="100"/>
      <c r="J18" s="100"/>
      <c r="K18" s="100"/>
    </row>
    <row r="19" spans="1:11">
      <c r="A19" s="100"/>
      <c r="B19" s="100"/>
      <c r="C19" s="100"/>
      <c r="D19" s="100"/>
      <c r="E19" s="100"/>
      <c r="F19" s="100"/>
      <c r="G19" s="100"/>
      <c r="H19" s="100"/>
      <c r="I19" s="100"/>
      <c r="J19" s="100"/>
      <c r="K19" s="100"/>
    </row>
    <row r="20" spans="1:11">
      <c r="A20" s="100"/>
      <c r="B20" s="100"/>
      <c r="C20" s="100"/>
      <c r="D20" s="100"/>
      <c r="E20" s="100"/>
      <c r="F20" s="100"/>
      <c r="G20" s="100"/>
      <c r="H20" s="100"/>
      <c r="I20" s="100"/>
      <c r="J20" s="100"/>
      <c r="K20" s="100"/>
    </row>
    <row r="21" spans="1:11">
      <c r="A21" s="100"/>
      <c r="B21" s="100"/>
      <c r="C21" s="100"/>
      <c r="D21" s="100"/>
      <c r="E21" s="100"/>
      <c r="F21" s="100"/>
      <c r="G21" s="100"/>
      <c r="H21" s="100"/>
      <c r="I21" s="100"/>
      <c r="J21" s="100"/>
      <c r="K21" s="100"/>
    </row>
    <row r="22" spans="1:11">
      <c r="A22" s="100"/>
      <c r="B22" s="100"/>
      <c r="C22" s="100"/>
      <c r="D22" s="100"/>
      <c r="E22" s="100"/>
      <c r="F22" s="100"/>
      <c r="G22" s="100"/>
      <c r="H22" s="100"/>
      <c r="I22" s="100"/>
      <c r="J22" s="100"/>
      <c r="K22" s="100"/>
    </row>
    <row r="23" spans="1:11">
      <c r="A23" s="100"/>
      <c r="B23" s="100"/>
      <c r="C23" s="100"/>
      <c r="D23" s="100"/>
      <c r="E23" s="100"/>
      <c r="F23" s="100"/>
      <c r="G23" s="100"/>
      <c r="H23" s="100"/>
      <c r="I23" s="100"/>
      <c r="J23" s="100"/>
      <c r="K23" s="100"/>
    </row>
    <row r="24" ht="8.1" customHeight="1" spans="1:11">
      <c r="A24" s="99"/>
      <c r="B24" s="99"/>
      <c r="C24" s="99"/>
      <c r="D24" s="99"/>
      <c r="E24" s="99"/>
      <c r="F24" s="99"/>
      <c r="G24" s="99"/>
      <c r="H24" s="99"/>
      <c r="I24" s="99"/>
      <c r="J24" s="99"/>
      <c r="K24" s="99"/>
    </row>
  </sheetData>
  <mergeCells count="1">
    <mergeCell ref="A1:K5"/>
  </mergeCells>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10"/>
  <sheetViews>
    <sheetView showGridLines="0" showZeros="0" tabSelected="1" workbookViewId="0">
      <selection activeCell="L12" sqref="L12:P12"/>
    </sheetView>
  </sheetViews>
  <sheetFormatPr defaultColWidth="9" defaultRowHeight="16.5"/>
  <cols>
    <col min="1" max="1" width="2.38333333333333" style="54" customWidth="1"/>
    <col min="2" max="2" width="5.38333333333333" style="54" customWidth="1"/>
    <col min="3" max="9" width="6.63333333333333" customWidth="1"/>
    <col min="10" max="10" width="4.88333333333333" style="54" customWidth="1"/>
    <col min="11" max="11" width="9" style="55"/>
    <col min="12" max="12" width="11.6333333333333" style="56" customWidth="1"/>
    <col min="13" max="13" width="13" style="56" customWidth="1"/>
    <col min="14" max="14" width="25.5" style="56" customWidth="1"/>
    <col min="15" max="15" width="30.1333333333333" style="56" customWidth="1"/>
    <col min="16" max="16" width="10.1083333333333" style="56"/>
    <col min="17" max="20" width="9" style="54"/>
  </cols>
  <sheetData>
    <row r="1" ht="12.95" customHeight="1" spans="3:16">
      <c r="C1" s="54"/>
      <c r="D1" s="54"/>
      <c r="E1" s="54"/>
      <c r="F1" s="54"/>
      <c r="G1" s="54"/>
      <c r="H1" s="54"/>
      <c r="I1" s="54"/>
      <c r="L1" s="78"/>
      <c r="M1" s="78"/>
      <c r="N1" s="78"/>
      <c r="O1" s="78"/>
      <c r="P1" s="78"/>
    </row>
    <row r="2" ht="15.95" customHeight="1" spans="3:16">
      <c r="C2" s="57"/>
      <c r="D2" s="58">
        <f>D20</f>
        <v>2019</v>
      </c>
      <c r="E2" s="59" t="s">
        <v>1</v>
      </c>
      <c r="F2" s="58">
        <f>E20</f>
        <v>8</v>
      </c>
      <c r="G2" s="59" t="s">
        <v>2</v>
      </c>
      <c r="H2" s="57"/>
      <c r="I2" s="57"/>
      <c r="L2" s="78"/>
      <c r="M2" s="78"/>
      <c r="N2" s="78"/>
      <c r="O2" s="78"/>
      <c r="P2" s="78"/>
    </row>
    <row r="3" ht="8.1" customHeight="1" spans="3:16">
      <c r="C3" s="60"/>
      <c r="D3" s="60"/>
      <c r="E3" s="60"/>
      <c r="F3" s="60"/>
      <c r="G3" s="60"/>
      <c r="H3" s="60"/>
      <c r="I3" s="60"/>
      <c r="L3" s="78"/>
      <c r="M3" s="78"/>
      <c r="N3" s="78"/>
      <c r="O3" s="78"/>
      <c r="P3" s="78"/>
    </row>
    <row r="4" ht="21" customHeight="1" spans="3:16">
      <c r="C4" s="61" t="s">
        <v>3</v>
      </c>
      <c r="D4" s="62" t="s">
        <v>4</v>
      </c>
      <c r="E4" s="62" t="s">
        <v>5</v>
      </c>
      <c r="F4" s="62" t="s">
        <v>6</v>
      </c>
      <c r="G4" s="62" t="s">
        <v>7</v>
      </c>
      <c r="H4" s="62" t="s">
        <v>8</v>
      </c>
      <c r="I4" s="61" t="s">
        <v>9</v>
      </c>
      <c r="J4" s="63"/>
      <c r="K4" s="79"/>
      <c r="L4" s="80" t="s">
        <v>10</v>
      </c>
      <c r="M4" s="80"/>
      <c r="N4" s="80"/>
      <c r="O4" s="80"/>
      <c r="P4" s="80"/>
    </row>
    <row r="5" ht="9" customHeight="1" spans="3:16">
      <c r="C5" s="63"/>
      <c r="D5" s="63"/>
      <c r="E5" s="63"/>
      <c r="F5" s="63"/>
      <c r="G5" s="63"/>
      <c r="H5" s="63"/>
      <c r="I5" s="63"/>
      <c r="J5" s="63"/>
      <c r="K5" s="79"/>
      <c r="L5" s="63"/>
      <c r="M5" s="63"/>
      <c r="N5" s="63"/>
      <c r="O5" s="63"/>
      <c r="P5" s="63"/>
    </row>
    <row r="6" ht="24.95" customHeight="1" spans="3:16">
      <c r="C6" s="64">
        <f>DATE($D$20,$E$20,1)-WEEKDAY(DATE(D20,E20,1),2)</f>
        <v>43674</v>
      </c>
      <c r="D6" s="65">
        <f t="shared" ref="D6:I11" si="0">C6+1</f>
        <v>43675</v>
      </c>
      <c r="E6" s="65">
        <f t="shared" si="0"/>
        <v>43676</v>
      </c>
      <c r="F6" s="65">
        <f t="shared" si="0"/>
        <v>43677</v>
      </c>
      <c r="G6" s="65">
        <f t="shared" si="0"/>
        <v>43678</v>
      </c>
      <c r="H6" s="65">
        <f t="shared" si="0"/>
        <v>43679</v>
      </c>
      <c r="I6" s="81">
        <f t="shared" si="0"/>
        <v>43680</v>
      </c>
      <c r="J6" s="63"/>
      <c r="K6" s="82"/>
      <c r="L6" s="83" t="s">
        <v>11</v>
      </c>
      <c r="M6" s="83" t="s">
        <v>12</v>
      </c>
      <c r="N6" s="83" t="s">
        <v>13</v>
      </c>
      <c r="O6" s="83" t="s">
        <v>14</v>
      </c>
      <c r="P6" s="83" t="s">
        <v>15</v>
      </c>
    </row>
    <row r="7" ht="24.95" customHeight="1" spans="3:16">
      <c r="C7" s="66">
        <f>I6+1</f>
        <v>43681</v>
      </c>
      <c r="D7" s="67">
        <f t="shared" si="0"/>
        <v>43682</v>
      </c>
      <c r="E7" s="67">
        <f t="shared" si="0"/>
        <v>43683</v>
      </c>
      <c r="F7" s="67">
        <f t="shared" si="0"/>
        <v>43684</v>
      </c>
      <c r="G7" s="67">
        <f t="shared" si="0"/>
        <v>43685</v>
      </c>
      <c r="H7" s="67">
        <f t="shared" si="0"/>
        <v>43686</v>
      </c>
      <c r="I7" s="84">
        <f t="shared" si="0"/>
        <v>43687</v>
      </c>
      <c r="J7" s="63"/>
      <c r="K7" s="85" t="str">
        <f ca="1" t="array" ref="K7">INDEX(工作备忘明细表!B:B,SMALL(IF(LEFT(工作备忘明细表!$B$3:$B$5000,1)="今",ROW($3:$4999),100000),ROW(工作万年历提醒!A1)))</f>
        <v>今3</v>
      </c>
      <c r="L7" s="86">
        <f ca="1">IFERROR(VLOOKUP($K7,工作备忘明细表!$B:$I,COLUMN(C:C),FALSE),"")</f>
        <v>0.333333333333333</v>
      </c>
      <c r="M7" s="87">
        <f ca="1">IFERROR(VLOOKUP($K7,工作备忘明细表!$B:$I,COLUMN(D:D),FALSE),"")</f>
        <v>0</v>
      </c>
      <c r="N7" s="87">
        <f ca="1">IFERROR(VLOOKUP($K7,工作备忘明细表!$B:$I,COLUMN(E:E),FALSE),"")</f>
        <v>0</v>
      </c>
      <c r="O7" s="87" t="str">
        <f ca="1">IFERROR(VLOOKUP($K7,工作备忘明细表!$B:$I,COLUMN(F:F),FALSE),"")</f>
        <v>重要</v>
      </c>
      <c r="P7" s="87" t="str">
        <f ca="1">IFERROR(VLOOKUP(K7,工作备忘明细表!B:I,8,0),"")</f>
        <v>完成</v>
      </c>
    </row>
    <row r="8" ht="24.95" customHeight="1" spans="3:16">
      <c r="C8" s="66">
        <f>I7+1</f>
        <v>43688</v>
      </c>
      <c r="D8" s="67">
        <f t="shared" si="0"/>
        <v>43689</v>
      </c>
      <c r="E8" s="67">
        <f t="shared" si="0"/>
        <v>43690</v>
      </c>
      <c r="F8" s="67">
        <f t="shared" si="0"/>
        <v>43691</v>
      </c>
      <c r="G8" s="67">
        <f t="shared" si="0"/>
        <v>43692</v>
      </c>
      <c r="H8" s="67">
        <f t="shared" si="0"/>
        <v>43693</v>
      </c>
      <c r="I8" s="84">
        <f t="shared" si="0"/>
        <v>43694</v>
      </c>
      <c r="J8" s="63"/>
      <c r="K8" s="85" t="str">
        <f ca="1" t="array" ref="K8">INDEX(工作备忘明细表!B:B,SMALL(IF(LEFT(工作备忘明细表!$B$3:$B$5000,1)="今",ROW($3:$4999),100000),ROW(工作万年历提醒!A2)))</f>
        <v>今4</v>
      </c>
      <c r="L8" s="86">
        <f ca="1">IFERROR(VLOOKUP($K8,工作备忘明细表!$B:$I,COLUMN(C:C),FALSE),"")</f>
        <v>0.416666666666667</v>
      </c>
      <c r="M8" s="87">
        <f ca="1">IFERROR(VLOOKUP($K8,工作备忘明细表!$B:$I,COLUMN(D:D),FALSE),"")</f>
        <v>0</v>
      </c>
      <c r="N8" s="87">
        <f ca="1">IFERROR(VLOOKUP($K8,工作备忘明细表!$B:$I,COLUMN(E:E),FALSE),"")</f>
        <v>0</v>
      </c>
      <c r="O8" s="87" t="str">
        <f ca="1">IFERROR(VLOOKUP($K8,工作备忘明细表!$B:$I,COLUMN(F:F),FALSE),"")</f>
        <v>一般</v>
      </c>
      <c r="P8" s="87">
        <f ca="1">IFERROR(VLOOKUP(K8,工作备忘明细表!B:I,8,0),"")</f>
        <v>0</v>
      </c>
    </row>
    <row r="9" ht="24.95" customHeight="1" spans="3:16">
      <c r="C9" s="66">
        <f>I8+1</f>
        <v>43695</v>
      </c>
      <c r="D9" s="67">
        <f t="shared" si="0"/>
        <v>43696</v>
      </c>
      <c r="E9" s="67">
        <f t="shared" si="0"/>
        <v>43697</v>
      </c>
      <c r="F9" s="67">
        <f t="shared" si="0"/>
        <v>43698</v>
      </c>
      <c r="G9" s="67">
        <f t="shared" si="0"/>
        <v>43699</v>
      </c>
      <c r="H9" s="67">
        <f t="shared" si="0"/>
        <v>43700</v>
      </c>
      <c r="I9" s="84">
        <f t="shared" si="0"/>
        <v>43701</v>
      </c>
      <c r="J9" s="63"/>
      <c r="K9" s="85" t="str">
        <f ca="1" t="array" ref="K9">INDEX(工作备忘明细表!B:B,SMALL(IF(LEFT(工作备忘明细表!$B$3:$B$5000,1)="今",ROW($3:$4999),100000),ROW(工作万年历提醒!A3)))</f>
        <v>今5</v>
      </c>
      <c r="L9" s="86">
        <f ca="1">IFERROR(VLOOKUP($K9,工作备忘明细表!$B:$I,COLUMN(C:C),FALSE),"")</f>
        <v>0.416666666666667</v>
      </c>
      <c r="M9" s="87">
        <f ca="1">IFERROR(VLOOKUP($K9,工作备忘明细表!$B:$I,COLUMN(D:D),FALSE),"")</f>
        <v>0</v>
      </c>
      <c r="N9" s="87">
        <f ca="1">IFERROR(VLOOKUP($K9,工作备忘明细表!$B:$I,COLUMN(E:E),FALSE),"")</f>
        <v>0</v>
      </c>
      <c r="O9" s="87" t="str">
        <f ca="1">IFERROR(VLOOKUP($K9,工作备忘明细表!$B:$I,COLUMN(F:F),FALSE),"")</f>
        <v>一般</v>
      </c>
      <c r="P9" s="87">
        <f ca="1">IFERROR(VLOOKUP(K9,工作备忘明细表!B:I,8,0),"")</f>
        <v>0</v>
      </c>
    </row>
    <row r="10" ht="24.95" customHeight="1" spans="3:16">
      <c r="C10" s="66">
        <f>I9+1</f>
        <v>43702</v>
      </c>
      <c r="D10" s="67">
        <f t="shared" si="0"/>
        <v>43703</v>
      </c>
      <c r="E10" s="67">
        <f t="shared" si="0"/>
        <v>43704</v>
      </c>
      <c r="F10" s="67">
        <f t="shared" si="0"/>
        <v>43705</v>
      </c>
      <c r="G10" s="67">
        <f t="shared" si="0"/>
        <v>43706</v>
      </c>
      <c r="H10" s="67">
        <f t="shared" si="0"/>
        <v>43707</v>
      </c>
      <c r="I10" s="84">
        <f t="shared" si="0"/>
        <v>43708</v>
      </c>
      <c r="J10" s="63"/>
      <c r="K10" s="85"/>
      <c r="L10" s="86" t="str">
        <f ca="1">IFERROR(VLOOKUP($K10,工作备忘明细表!$B:$I,COLUMN(C:C),FALSE),"")</f>
        <v/>
      </c>
      <c r="M10" s="87" t="str">
        <f ca="1">IFERROR(VLOOKUP($K10,工作备忘明细表!$B:$I,COLUMN(D:D),FALSE),"")</f>
        <v/>
      </c>
      <c r="N10" s="87" t="str">
        <f ca="1">IFERROR(VLOOKUP($K10,工作备忘明细表!$B:$I,COLUMN(E:E),FALSE),"")</f>
        <v/>
      </c>
      <c r="O10" s="87" t="str">
        <f ca="1">IFERROR(VLOOKUP($K10,工作备忘明细表!$B:$I,COLUMN(F:F),FALSE),"")</f>
        <v/>
      </c>
      <c r="P10" s="87" t="str">
        <f ca="1">IFERROR(VLOOKUP(K10,工作备忘明细表!B:I,8,0),"")</f>
        <v/>
      </c>
    </row>
    <row r="11" ht="24.95" customHeight="1" spans="3:16">
      <c r="C11" s="68">
        <f>I10+1</f>
        <v>43709</v>
      </c>
      <c r="D11" s="69">
        <f t="shared" si="0"/>
        <v>43710</v>
      </c>
      <c r="E11" s="69">
        <f t="shared" si="0"/>
        <v>43711</v>
      </c>
      <c r="F11" s="69">
        <f t="shared" si="0"/>
        <v>43712</v>
      </c>
      <c r="G11" s="69">
        <f t="shared" si="0"/>
        <v>43713</v>
      </c>
      <c r="H11" s="69">
        <f t="shared" si="0"/>
        <v>43714</v>
      </c>
      <c r="I11" s="88">
        <f t="shared" si="0"/>
        <v>43715</v>
      </c>
      <c r="J11" s="63"/>
      <c r="K11" s="85"/>
      <c r="L11" s="86" t="str">
        <f ca="1">IFERROR(VLOOKUP($K11,工作备忘明细表!$B:$I,COLUMN(C:C),FALSE),"")</f>
        <v/>
      </c>
      <c r="M11" s="87" t="str">
        <f ca="1">IFERROR(VLOOKUP($K11,工作备忘明细表!$B:$I,COLUMN(D:D),FALSE),"")</f>
        <v/>
      </c>
      <c r="N11" s="87" t="str">
        <f ca="1">IFERROR(VLOOKUP($K11,工作备忘明细表!$B:$I,COLUMN(E:E),FALSE),"")</f>
        <v/>
      </c>
      <c r="O11" s="87" t="str">
        <f ca="1">IFERROR(VLOOKUP($K11,工作备忘明细表!$B:$I,COLUMN(F:F),FALSE),"")</f>
        <v/>
      </c>
      <c r="P11" s="87" t="str">
        <f ca="1">IFERROR(VLOOKUP(K11,工作备忘明细表!B:I,8,0),"")</f>
        <v/>
      </c>
    </row>
    <row r="12" ht="21" customHeight="1" spans="3:16">
      <c r="C12" s="70"/>
      <c r="D12" s="70"/>
      <c r="E12" s="70"/>
      <c r="F12" s="70"/>
      <c r="G12" s="70"/>
      <c r="H12" s="70"/>
      <c r="I12" s="70"/>
      <c r="J12" s="63"/>
      <c r="K12" s="82"/>
      <c r="L12" s="89" t="str">
        <f>E20&amp;"月份工作计划明细"</f>
        <v>8月份工作计划明细</v>
      </c>
      <c r="M12" s="89"/>
      <c r="N12" s="89"/>
      <c r="O12" s="89"/>
      <c r="P12" s="89"/>
    </row>
    <row r="13" spans="3:16">
      <c r="C13" s="63"/>
      <c r="D13" s="63"/>
      <c r="E13" s="63"/>
      <c r="F13" s="63"/>
      <c r="G13" s="63"/>
      <c r="H13" s="63"/>
      <c r="I13" s="63"/>
      <c r="J13" s="63"/>
      <c r="K13" s="82"/>
      <c r="L13" s="90" t="s">
        <v>16</v>
      </c>
      <c r="M13" s="91" t="s">
        <v>11</v>
      </c>
      <c r="N13" s="91" t="s">
        <v>12</v>
      </c>
      <c r="O13" s="91" t="s">
        <v>13</v>
      </c>
      <c r="P13" s="91" t="s">
        <v>14</v>
      </c>
    </row>
    <row r="14" spans="3:16">
      <c r="C14" s="63"/>
      <c r="D14" s="63"/>
      <c r="E14" s="63"/>
      <c r="F14" s="63"/>
      <c r="G14" s="63"/>
      <c r="H14" s="63"/>
      <c r="I14" s="63"/>
      <c r="J14" s="63"/>
      <c r="K14" s="82">
        <f ca="1" t="array" ref="K14">LARGE(IF(ISNUMBER(工作备忘明细表!$B$3:$B$5000),工作备忘明细表!$B$3:$B$5000,0),ROW(工作万年历提醒!A1))</f>
        <v>168954</v>
      </c>
      <c r="L14" s="92">
        <f ca="1">IFERROR(VLOOKUP($K14,工作备忘明细表!$B:$I,COLUMN(B:B),0),"")</f>
        <v>43684</v>
      </c>
      <c r="M14" s="93">
        <f ca="1">IFERROR(VLOOKUP($K14,工作备忘明细表!$B:$I,COLUMN(C:C),0),"")</f>
        <v>0.458333333333333</v>
      </c>
      <c r="N14" s="94">
        <f ca="1">IFERROR(VLOOKUP($K14,工作备忘明细表!$B:$I,COLUMN(D:D),0),"")</f>
        <v>0</v>
      </c>
      <c r="O14" s="94">
        <f ca="1">IFERROR(VLOOKUP($K14,工作备忘明细表!$B:$I,COLUMN(E:E),0),"")</f>
        <v>0</v>
      </c>
      <c r="P14" s="94" t="str">
        <f ca="1">IFERROR(VLOOKUP($K14,工作备忘明细表!$B:$I,COLUMN(F:F),0),"")</f>
        <v>重要</v>
      </c>
    </row>
    <row r="15" spans="3:16">
      <c r="C15" s="71" t="s">
        <v>17</v>
      </c>
      <c r="D15" s="71"/>
      <c r="E15" s="71"/>
      <c r="F15" s="71"/>
      <c r="G15" s="72" t="s">
        <v>18</v>
      </c>
      <c r="H15" s="72"/>
      <c r="I15" s="72"/>
      <c r="J15" s="72"/>
      <c r="K15" s="82">
        <f ca="1" t="array" ref="K15">LARGE(IF(ISNUMBER(工作备忘明细表!$B$3:$B$5000),工作备忘明细表!$B$3:$B$5000,0),ROW(工作万年历提醒!A2))</f>
        <v>168935</v>
      </c>
      <c r="L15" s="92">
        <f ca="1">IFERROR(VLOOKUP($K15,工作备忘明细表!$B:$I,COLUMN(B:B),0),"")</f>
        <v>43691</v>
      </c>
      <c r="M15" s="93">
        <f ca="1">IFERROR(VLOOKUP($K15,工作备忘明细表!$B:$I,COLUMN(C:C),0),"")</f>
        <v>0.333333333333333</v>
      </c>
      <c r="N15" s="94">
        <f ca="1">IFERROR(VLOOKUP($K15,工作备忘明细表!$B:$I,COLUMN(D:D),0),"")</f>
        <v>0</v>
      </c>
      <c r="O15" s="94">
        <f ca="1">IFERROR(VLOOKUP($K15,工作备忘明细表!$B:$I,COLUMN(E:E),0),"")</f>
        <v>0</v>
      </c>
      <c r="P15" s="94" t="str">
        <f ca="1">IFERROR(VLOOKUP($K15,工作备忘明细表!$B:$I,COLUMN(F:F),0),"")</f>
        <v>重要</v>
      </c>
    </row>
    <row r="16" ht="15" customHeight="1" spans="3:16">
      <c r="C16" s="71"/>
      <c r="D16" s="71"/>
      <c r="E16" s="71"/>
      <c r="F16" s="71"/>
      <c r="G16" s="72"/>
      <c r="H16" s="72"/>
      <c r="I16" s="72"/>
      <c r="J16" s="72"/>
      <c r="K16" s="82">
        <f ca="1" t="array" ref="K16">LARGE(IF(ISNUMBER(工作备忘明细表!$B$3:$B$5000),工作备忘明细表!$B$3:$B$5000,0),ROW(工作万年历提醒!A3))</f>
        <v>168930</v>
      </c>
      <c r="L16" s="92">
        <f ca="1">IFERROR(VLOOKUP($K16,工作备忘明细表!$B:$I,COLUMN(B:B),0),"")</f>
        <v>43693</v>
      </c>
      <c r="M16" s="93">
        <f ca="1">IFERROR(VLOOKUP($K16,工作备忘明细表!$B:$I,COLUMN(C:C),0),"")</f>
        <v>0.458333333333333</v>
      </c>
      <c r="N16" s="94">
        <f ca="1">IFERROR(VLOOKUP($K16,工作备忘明细表!$B:$I,COLUMN(D:D),0),"")</f>
        <v>0</v>
      </c>
      <c r="O16" s="94">
        <f ca="1">IFERROR(VLOOKUP($K16,工作备忘明细表!$B:$I,COLUMN(E:E),0),"")</f>
        <v>0</v>
      </c>
      <c r="P16" s="94" t="str">
        <f ca="1">IFERROR(VLOOKUP($K16,工作备忘明细表!$B:$I,COLUMN(F:F),0),"")</f>
        <v>重要</v>
      </c>
    </row>
    <row r="17" spans="3:16">
      <c r="C17" s="63"/>
      <c r="D17" s="73" t="s">
        <v>1</v>
      </c>
      <c r="E17" s="73" t="s">
        <v>2</v>
      </c>
      <c r="F17" s="63"/>
      <c r="G17" s="74"/>
      <c r="H17" s="75" t="s">
        <v>19</v>
      </c>
      <c r="I17" s="75" t="s">
        <v>20</v>
      </c>
      <c r="J17" s="74"/>
      <c r="K17" s="82">
        <f ca="1" t="array" ref="K17">LARGE(IF(ISNUMBER(工作备忘明细表!$B$3:$B$5000),工作备忘明细表!$B$3:$B$5000,0),ROW(工作万年历提醒!A4))</f>
        <v>168910</v>
      </c>
      <c r="L17" s="92">
        <f ca="1">IFERROR(VLOOKUP($K17,工作备忘明细表!$B:$I,COLUMN(B:B),0),"")</f>
        <v>43700</v>
      </c>
      <c r="M17" s="93">
        <f ca="1">IFERROR(VLOOKUP($K17,工作备忘明细表!$B:$I,COLUMN(C:C),0),"")</f>
        <v>0.458333333333333</v>
      </c>
      <c r="N17" s="94">
        <f ca="1">IFERROR(VLOOKUP($K17,工作备忘明细表!$B:$I,COLUMN(D:D),0),"")</f>
        <v>0</v>
      </c>
      <c r="O17" s="94">
        <f ca="1">IFERROR(VLOOKUP($K17,工作备忘明细表!$B:$I,COLUMN(E:E),0),"")</f>
        <v>0</v>
      </c>
      <c r="P17" s="94" t="str">
        <f ca="1">IFERROR(VLOOKUP($K17,工作备忘明细表!$B:$I,COLUMN(F:F),0),"")</f>
        <v>重要</v>
      </c>
    </row>
    <row r="18" spans="3:16">
      <c r="C18" s="63"/>
      <c r="D18" s="63"/>
      <c r="E18" s="63"/>
      <c r="F18" s="63"/>
      <c r="G18" s="63"/>
      <c r="H18" s="76"/>
      <c r="I18" s="63"/>
      <c r="J18" s="63"/>
      <c r="K18" s="82">
        <f ca="1" t="array" ref="K18">LARGE(IF(ISNUMBER(工作备忘明细表!$B$3:$B$5000),工作备忘明细表!$B$3:$B$5000,0),ROW(工作万年历提醒!A5))</f>
        <v>168891</v>
      </c>
      <c r="L18" s="92">
        <f ca="1">IFERROR(VLOOKUP($K18,工作备忘明细表!$B:$I,COLUMN(B:B),0),"")</f>
        <v>43707</v>
      </c>
      <c r="M18" s="93">
        <f ca="1">IFERROR(VLOOKUP($K18,工作备忘明细表!$B:$I,COLUMN(C:C),0),"")</f>
        <v>0.458333333333333</v>
      </c>
      <c r="N18" s="94">
        <f ca="1">IFERROR(VLOOKUP($K18,工作备忘明细表!$B:$I,COLUMN(D:D),0),"")</f>
        <v>0</v>
      </c>
      <c r="O18" s="94">
        <f ca="1">IFERROR(VLOOKUP($K18,工作备忘明细表!$B:$I,COLUMN(E:E),0),"")</f>
        <v>0</v>
      </c>
      <c r="P18" s="94" t="str">
        <f ca="1">IFERROR(VLOOKUP($K18,工作备忘明细表!$B:$I,COLUMN(F:F),0),"")</f>
        <v>重要</v>
      </c>
    </row>
    <row r="19" s="53" customFormat="1" ht="20.1" customHeight="1" spans="1:20">
      <c r="A19" s="54"/>
      <c r="B19" s="54"/>
      <c r="C19" s="63"/>
      <c r="D19" s="77">
        <f>D20+1</f>
        <v>2020</v>
      </c>
      <c r="E19" s="77">
        <f>IF(E20=12,"",E20+1)</f>
        <v>9</v>
      </c>
      <c r="F19" s="63"/>
      <c r="G19" s="63"/>
      <c r="H19" s="77" t="str">
        <f>IFERROR(VLOOKUP(F35+1,F37:G46,2,0),"")</f>
        <v>浅蓝</v>
      </c>
      <c r="I19" s="95" t="str">
        <f>IFERROR(VLOOKUP(I35+1,H37:J44,2,0),"")</f>
        <v>浅黄</v>
      </c>
      <c r="J19" s="63"/>
      <c r="K19" s="82">
        <f ca="1" t="array" ref="K19">LARGE(IF(ISNUMBER(工作备忘明细表!$B$3:$B$5000),工作备忘明细表!$B$3:$B$5000,0),ROW(工作万年历提醒!A6))</f>
        <v>168890</v>
      </c>
      <c r="L19" s="92">
        <f ca="1">IFERROR(VLOOKUP($K19,工作备忘明细表!$B:$I,COLUMN(B:B),0),"")</f>
        <v>43707</v>
      </c>
      <c r="M19" s="93">
        <f ca="1">IFERROR(VLOOKUP($K19,工作备忘明细表!$B:$I,COLUMN(C:C),0),"")</f>
        <v>0.458333333333333</v>
      </c>
      <c r="N19" s="94">
        <f ca="1">IFERROR(VLOOKUP($K19,工作备忘明细表!$B:$I,COLUMN(D:D),0),"")</f>
        <v>0</v>
      </c>
      <c r="O19" s="94">
        <f ca="1">IFERROR(VLOOKUP($K19,工作备忘明细表!$B:$I,COLUMN(E:E),0),"")</f>
        <v>0</v>
      </c>
      <c r="P19" s="94" t="str">
        <f ca="1">IFERROR(VLOOKUP($K19,工作备忘明细表!$B:$I,COLUMN(F:F),0),"")</f>
        <v>重要</v>
      </c>
      <c r="Q19" s="54"/>
      <c r="R19" s="54"/>
      <c r="S19" s="54"/>
      <c r="T19" s="54"/>
    </row>
    <row r="20" s="53" customFormat="1" ht="20.1" customHeight="1" spans="1:20">
      <c r="A20" s="54"/>
      <c r="B20" s="54"/>
      <c r="C20" s="63"/>
      <c r="D20" s="76">
        <v>2019</v>
      </c>
      <c r="E20" s="76">
        <v>8</v>
      </c>
      <c r="F20" s="63"/>
      <c r="G20" s="63"/>
      <c r="H20" s="76" t="str">
        <f>VLOOKUP(F35,F37:G46,2,0)</f>
        <v>白</v>
      </c>
      <c r="I20" s="96" t="str">
        <f>VLOOKUP(I35,H37:I44,2,0)</f>
        <v>浅蓝</v>
      </c>
      <c r="J20" s="63"/>
      <c r="K20" s="82">
        <f ca="1" t="array" ref="K20">LARGE(IF(ISNUMBER(工作备忘明细表!$B$3:$B$5000),工作备忘明细表!$B$3:$B$5000,0),ROW(工作万年历提醒!A7))</f>
        <v>12635</v>
      </c>
      <c r="L20" s="92">
        <f ca="1">IFERROR(VLOOKUP($K20,工作备忘明细表!$B:$I,COLUMN(B:B),0),"")</f>
        <v>43686</v>
      </c>
      <c r="M20" s="93">
        <f ca="1">IFERROR(VLOOKUP($K20,工作备忘明细表!$B:$I,COLUMN(C:C),0),"")</f>
        <v>0.375</v>
      </c>
      <c r="N20" s="94">
        <f ca="1">IFERROR(VLOOKUP($K20,工作备忘明细表!$B:$I,COLUMN(D:D),0),"")</f>
        <v>0</v>
      </c>
      <c r="O20" s="94">
        <f ca="1">IFERROR(VLOOKUP($K20,工作备忘明细表!$B:$I,COLUMN(E:E),0),"")</f>
        <v>0</v>
      </c>
      <c r="P20" s="94" t="str">
        <f ca="1">IFERROR(VLOOKUP($K20,工作备忘明细表!$B:$I,COLUMN(F:F),0),"")</f>
        <v>中等</v>
      </c>
      <c r="Q20" s="54"/>
      <c r="R20" s="54"/>
      <c r="S20" s="54"/>
      <c r="T20" s="54"/>
    </row>
    <row r="21" s="53" customFormat="1" ht="20.1" customHeight="1" spans="1:20">
      <c r="A21" s="54"/>
      <c r="B21" s="54"/>
      <c r="C21" s="63"/>
      <c r="D21" s="77">
        <f>D20-1</f>
        <v>2018</v>
      </c>
      <c r="E21" s="77">
        <f>IF(E210,"",E20-1)</f>
        <v>7</v>
      </c>
      <c r="F21" s="63"/>
      <c r="G21" s="63"/>
      <c r="H21" s="77" t="str">
        <f>IFERROR(VLOOKUP(F35-1,F37:G46,2,0),"")</f>
        <v/>
      </c>
      <c r="I21" s="95" t="str">
        <f>IFERROR(VLOOKUP(I35-1,H37:J44,2,0),"")</f>
        <v>粉</v>
      </c>
      <c r="J21" s="63"/>
      <c r="K21" s="82">
        <f ca="1" t="array" ref="K21">LARGE(IF(ISNUMBER(工作备忘明细表!$B$3:$B$5000),工作备忘明细表!$B$3:$B$5000,0),ROW(工作万年历提醒!A8))</f>
        <v>0</v>
      </c>
      <c r="L21" s="92" t="str">
        <f ca="1">IFERROR(VLOOKUP($K21,工作备忘明细表!$B:$I,COLUMN(B:B),0),"")</f>
        <v/>
      </c>
      <c r="M21" s="93" t="str">
        <f ca="1">IFERROR(VLOOKUP($K21,工作备忘明细表!$B:$I,COLUMN(C:C),0),"")</f>
        <v/>
      </c>
      <c r="N21" s="94" t="str">
        <f ca="1">IFERROR(VLOOKUP($K21,工作备忘明细表!$B:$I,COLUMN(D:D),0),"")</f>
        <v/>
      </c>
      <c r="O21" s="94" t="str">
        <f ca="1">IFERROR(VLOOKUP($K21,工作备忘明细表!$B:$I,COLUMN(E:E),0),"")</f>
        <v/>
      </c>
      <c r="P21" s="94" t="str">
        <f ca="1">IFERROR(VLOOKUP($K21,工作备忘明细表!$B:$I,COLUMN(F:F),0),"")</f>
        <v/>
      </c>
      <c r="Q21" s="54"/>
      <c r="R21" s="54"/>
      <c r="S21" s="54"/>
      <c r="T21" s="54"/>
    </row>
    <row r="22" s="53" customFormat="1" spans="1:20">
      <c r="A22" s="54"/>
      <c r="B22" s="54"/>
      <c r="C22" s="63"/>
      <c r="D22" s="63"/>
      <c r="E22" s="63"/>
      <c r="F22" s="63"/>
      <c r="G22" s="63"/>
      <c r="H22" s="76"/>
      <c r="I22" s="63"/>
      <c r="J22" s="63"/>
      <c r="K22" s="82">
        <f ca="1" t="array" ref="K22">LARGE(IF(ISNUMBER(工作备忘明细表!$B$3:$B$5000),工作备忘明细表!$B$3:$B$5000,0),ROW(工作万年历提醒!A9))</f>
        <v>0</v>
      </c>
      <c r="L22" s="92" t="str">
        <f ca="1">IFERROR(VLOOKUP($K22,工作备忘明细表!$B:$I,COLUMN(B:B),0),"")</f>
        <v/>
      </c>
      <c r="M22" s="93" t="str">
        <f ca="1">IFERROR(VLOOKUP($K22,工作备忘明细表!$B:$I,COLUMN(C:C),0),"")</f>
        <v/>
      </c>
      <c r="N22" s="94" t="str">
        <f ca="1">IFERROR(VLOOKUP($K22,工作备忘明细表!$B:$I,COLUMN(D:D),0),"")</f>
        <v/>
      </c>
      <c r="O22" s="94" t="str">
        <f ca="1">IFERROR(VLOOKUP($K22,工作备忘明细表!$B:$I,COLUMN(E:E),0),"")</f>
        <v/>
      </c>
      <c r="P22" s="94" t="str">
        <f ca="1">IFERROR(VLOOKUP($K22,工作备忘明细表!$B:$I,COLUMN(F:F),0),"")</f>
        <v/>
      </c>
      <c r="Q22" s="54"/>
      <c r="R22" s="54"/>
      <c r="S22" s="54"/>
      <c r="T22" s="54"/>
    </row>
    <row r="23" spans="3:16">
      <c r="C23" s="63"/>
      <c r="D23" s="63"/>
      <c r="E23" s="63"/>
      <c r="F23" s="63"/>
      <c r="G23" s="63"/>
      <c r="H23" s="63"/>
      <c r="I23" s="63"/>
      <c r="J23" s="63"/>
      <c r="K23" s="82">
        <f ca="1" t="array" ref="K23">LARGE(IF(ISNUMBER(工作备忘明细表!$B$3:$B$5000),工作备忘明细表!$B$3:$B$5000,0),ROW(工作万年历提醒!A10))</f>
        <v>0</v>
      </c>
      <c r="L23" s="92" t="str">
        <f ca="1">IFERROR(VLOOKUP($K23,工作备忘明细表!$B:$I,COLUMN(B:B),0),"")</f>
        <v/>
      </c>
      <c r="M23" s="93" t="str">
        <f ca="1">IFERROR(VLOOKUP($K23,工作备忘明细表!$B:$I,COLUMN(C:C),0),"")</f>
        <v/>
      </c>
      <c r="N23" s="94" t="str">
        <f ca="1">IFERROR(VLOOKUP($K23,工作备忘明细表!$B:$I,COLUMN(D:D),0),"")</f>
        <v/>
      </c>
      <c r="O23" s="94" t="str">
        <f ca="1">IFERROR(VLOOKUP($K23,工作备忘明细表!$B:$I,COLUMN(E:E),0),"")</f>
        <v/>
      </c>
      <c r="P23" s="94" t="str">
        <f ca="1">IFERROR(VLOOKUP($K23,工作备忘明细表!$B:$I,COLUMN(F:F),0),"")</f>
        <v/>
      </c>
    </row>
    <row r="24" spans="3:16">
      <c r="C24" s="63"/>
      <c r="D24" s="63"/>
      <c r="E24" s="63"/>
      <c r="F24" s="63"/>
      <c r="G24" s="63"/>
      <c r="H24" s="63"/>
      <c r="I24" s="63"/>
      <c r="J24" s="63"/>
      <c r="K24" s="79">
        <f ca="1" t="array" ref="K24">LARGE(IF(ISNUMBER(工作备忘明细表!$B$3:$B$5000),工作备忘明细表!$B$3:$B$5000,0),ROW(工作万年历提醒!A11))</f>
        <v>0</v>
      </c>
      <c r="L24" s="92" t="str">
        <f ca="1">IFERROR(VLOOKUP($K24,工作备忘明细表!$B:$I,COLUMN(B:B),0),"")</f>
        <v/>
      </c>
      <c r="M24" s="93" t="str">
        <f ca="1">IFERROR(VLOOKUP($K24,工作备忘明细表!$B:$I,COLUMN(C:C),0),"")</f>
        <v/>
      </c>
      <c r="N24" s="94" t="str">
        <f ca="1">IFERROR(VLOOKUP($K24,工作备忘明细表!$B:$I,COLUMN(D:D),0),"")</f>
        <v/>
      </c>
      <c r="O24" s="94" t="str">
        <f ca="1">IFERROR(VLOOKUP($K24,工作备忘明细表!$B:$I,COLUMN(E:E),0),"")</f>
        <v/>
      </c>
      <c r="P24" s="94" t="str">
        <f ca="1">IFERROR(VLOOKUP($K24,工作备忘明细表!$B:$I,COLUMN(F:F),0),"")</f>
        <v/>
      </c>
    </row>
    <row r="25" spans="3:16">
      <c r="C25" s="63"/>
      <c r="D25" s="63"/>
      <c r="E25" s="63"/>
      <c r="F25" s="63"/>
      <c r="G25" s="63"/>
      <c r="H25" s="63"/>
      <c r="I25" s="63"/>
      <c r="J25" s="63"/>
      <c r="K25" s="79">
        <f ca="1" t="array" ref="K25">LARGE(IF(ISNUMBER(工作备忘明细表!$B$3:$B$5000),工作备忘明细表!$B$3:$B$5000,0),ROW(工作万年历提醒!A12))</f>
        <v>0</v>
      </c>
      <c r="L25" s="92" t="str">
        <f ca="1">IFERROR(VLOOKUP($K25,工作备忘明细表!$B:$I,COLUMN(B:B),0),"")</f>
        <v/>
      </c>
      <c r="M25" s="93" t="str">
        <f ca="1">IFERROR(VLOOKUP($K25,工作备忘明细表!$B:$I,COLUMN(C:C),0),"")</f>
        <v/>
      </c>
      <c r="N25" s="94" t="str">
        <f ca="1">IFERROR(VLOOKUP($K25,工作备忘明细表!$B:$I,COLUMN(D:D),0),"")</f>
        <v/>
      </c>
      <c r="O25" s="94" t="str">
        <f ca="1">IFERROR(VLOOKUP($K25,工作备忘明细表!$B:$I,COLUMN(E:E),0),"")</f>
        <v/>
      </c>
      <c r="P25" s="94" t="str">
        <f ca="1">IFERROR(VLOOKUP($K25,工作备忘明细表!$B:$I,COLUMN(F:F),0),"")</f>
        <v/>
      </c>
    </row>
    <row r="26" spans="3:16">
      <c r="C26" s="63"/>
      <c r="D26" s="63"/>
      <c r="E26" s="63"/>
      <c r="F26" s="63"/>
      <c r="G26" s="63"/>
      <c r="H26" s="63"/>
      <c r="I26" s="63"/>
      <c r="J26" s="63"/>
      <c r="K26" s="79">
        <f ca="1" t="array" ref="K26">LARGE(IF(ISNUMBER(工作备忘明细表!$B$3:$B$5000),工作备忘明细表!$B$3:$B$5000,0),ROW(工作万年历提醒!A13))</f>
        <v>0</v>
      </c>
      <c r="L26" s="92" t="str">
        <f ca="1">IFERROR(VLOOKUP($K26,工作备忘明细表!$B:$I,COLUMN(B:B),0),"")</f>
        <v/>
      </c>
      <c r="M26" s="93" t="str">
        <f ca="1">IFERROR(VLOOKUP($K26,工作备忘明细表!$B:$I,COLUMN(C:C),0),"")</f>
        <v/>
      </c>
      <c r="N26" s="94" t="str">
        <f ca="1">IFERROR(VLOOKUP($K26,工作备忘明细表!$B:$I,COLUMN(D:D),0),"")</f>
        <v/>
      </c>
      <c r="O26" s="94" t="str">
        <f ca="1">IFERROR(VLOOKUP($K26,工作备忘明细表!$B:$I,COLUMN(E:E),0),"")</f>
        <v/>
      </c>
      <c r="P26" s="94" t="str">
        <f ca="1">IFERROR(VLOOKUP($K26,工作备忘明细表!$B:$I,COLUMN(F:F),0),"")</f>
        <v/>
      </c>
    </row>
    <row r="27" spans="3:16">
      <c r="C27" s="63"/>
      <c r="D27" s="63"/>
      <c r="E27" s="63"/>
      <c r="F27" s="63"/>
      <c r="G27" s="63"/>
      <c r="H27" s="63"/>
      <c r="I27" s="63"/>
      <c r="J27" s="63"/>
      <c r="K27" s="79">
        <f ca="1" t="array" ref="K27">LARGE(IF(ISNUMBER(工作备忘明细表!$B$3:$B$5000),工作备忘明细表!$B$3:$B$5000,0),ROW(工作万年历提醒!A13))</f>
        <v>0</v>
      </c>
      <c r="L27" s="92" t="str">
        <f ca="1">IFERROR(VLOOKUP($K27,工作备忘明细表!$B:$I,COLUMN(B:B),0),"")</f>
        <v/>
      </c>
      <c r="M27" s="93" t="str">
        <f ca="1">IFERROR(VLOOKUP($K27,工作备忘明细表!$B:$I,COLUMN(C:C),0),"")</f>
        <v/>
      </c>
      <c r="N27" s="94" t="str">
        <f ca="1">IFERROR(VLOOKUP($K27,工作备忘明细表!$B:$I,COLUMN(D:D),0),"")</f>
        <v/>
      </c>
      <c r="O27" s="94" t="str">
        <f ca="1">IFERROR(VLOOKUP($K27,工作备忘明细表!$B:$I,COLUMN(E:E),0),"")</f>
        <v/>
      </c>
      <c r="P27" s="94" t="str">
        <f ca="1">IFERROR(VLOOKUP($K27,工作备忘明细表!$B:$I,COLUMN(F:F),0),"")</f>
        <v/>
      </c>
    </row>
    <row r="28" spans="3:16">
      <c r="C28" s="63"/>
      <c r="D28" s="63"/>
      <c r="E28" s="63"/>
      <c r="F28" s="63"/>
      <c r="G28" s="63"/>
      <c r="H28" s="63"/>
      <c r="I28" s="63"/>
      <c r="J28" s="63"/>
      <c r="K28" s="79">
        <f ca="1" t="array" ref="K28">LARGE(IF(ISNUMBER(工作备忘明细表!$B$3:$B$5000),工作备忘明细表!$B$3:$B$5000,0),ROW(工作万年历提醒!A14))</f>
        <v>0</v>
      </c>
      <c r="L28" s="92" t="str">
        <f ca="1">IFERROR(VLOOKUP($K28,工作备忘明细表!$B:$I,COLUMN(B:B),0),"")</f>
        <v/>
      </c>
      <c r="M28" s="93" t="str">
        <f ca="1">IFERROR(VLOOKUP($K28,工作备忘明细表!$B:$I,COLUMN(C:C),0),"")</f>
        <v/>
      </c>
      <c r="N28" s="94" t="str">
        <f ca="1">IFERROR(VLOOKUP($K28,工作备忘明细表!$B:$I,COLUMN(D:D),0),"")</f>
        <v/>
      </c>
      <c r="O28" s="94" t="str">
        <f ca="1">IFERROR(VLOOKUP($K28,工作备忘明细表!$B:$I,COLUMN(E:E),0),"")</f>
        <v/>
      </c>
      <c r="P28" s="94" t="str">
        <f ca="1">IFERROR(VLOOKUP($K28,工作备忘明细表!$B:$I,COLUMN(F:F),0),"")</f>
        <v/>
      </c>
    </row>
    <row r="29" spans="3:16">
      <c r="C29" s="63"/>
      <c r="D29" s="63"/>
      <c r="E29" s="63"/>
      <c r="F29" s="63"/>
      <c r="G29" s="63"/>
      <c r="H29" s="63"/>
      <c r="I29" s="63"/>
      <c r="J29" s="63"/>
      <c r="K29" s="79">
        <f ca="1" t="array" ref="K29">LARGE(IF(ISNUMBER(工作备忘明细表!$B$3:$B$5000),工作备忘明细表!$B$3:$B$5000,0),ROW(工作万年历提醒!A15))</f>
        <v>0</v>
      </c>
      <c r="L29" s="92" t="str">
        <f ca="1">IFERROR(VLOOKUP($K29,工作备忘明细表!$B:$I,COLUMN(B:B),0),"")</f>
        <v/>
      </c>
      <c r="M29" s="93" t="str">
        <f ca="1">IFERROR(VLOOKUP($K29,工作备忘明细表!$B:$I,COLUMN(C:C),0),"")</f>
        <v/>
      </c>
      <c r="N29" s="94" t="str">
        <f ca="1">IFERROR(VLOOKUP($K29,工作备忘明细表!$B:$I,COLUMN(D:D),0),"")</f>
        <v/>
      </c>
      <c r="O29" s="94" t="str">
        <f ca="1">IFERROR(VLOOKUP($K29,工作备忘明细表!$B:$I,COLUMN(E:E),0),"")</f>
        <v/>
      </c>
      <c r="P29" s="94" t="str">
        <f ca="1">IFERROR(VLOOKUP($K29,工作备忘明细表!$B:$I,COLUMN(F:F),0),"")</f>
        <v/>
      </c>
    </row>
    <row r="30" spans="3:16">
      <c r="C30" s="63"/>
      <c r="D30" s="63"/>
      <c r="E30" s="63"/>
      <c r="F30" s="63"/>
      <c r="G30" s="63"/>
      <c r="H30" s="63"/>
      <c r="I30" s="63"/>
      <c r="J30" s="63"/>
      <c r="K30" s="79">
        <f ca="1" t="array" ref="K30">LARGE(IF(ISNUMBER(工作备忘明细表!$B$3:$B$5000),工作备忘明细表!$B$3:$B$5000,0),ROW(工作万年历提醒!A16))</f>
        <v>0</v>
      </c>
      <c r="L30" s="92" t="str">
        <f ca="1">IFERROR(VLOOKUP($K30,工作备忘明细表!$B:$I,COLUMN(B:B),0),"")</f>
        <v/>
      </c>
      <c r="M30" s="93" t="str">
        <f ca="1">IFERROR(VLOOKUP($K30,工作备忘明细表!$B:$I,COLUMN(C:C),0),"")</f>
        <v/>
      </c>
      <c r="N30" s="94" t="str">
        <f ca="1">IFERROR(VLOOKUP($K30,工作备忘明细表!$B:$I,COLUMN(D:D),0),"")</f>
        <v/>
      </c>
      <c r="O30" s="94" t="str">
        <f ca="1">IFERROR(VLOOKUP($K30,工作备忘明细表!$B:$I,COLUMN(E:E),0),"")</f>
        <v/>
      </c>
      <c r="P30" s="94" t="str">
        <f ca="1">IFERROR(VLOOKUP($K30,工作备忘明细表!$B:$I,COLUMN(F:F),0),"")</f>
        <v/>
      </c>
    </row>
    <row r="31" spans="3:16">
      <c r="C31" s="63"/>
      <c r="D31" s="63"/>
      <c r="E31" s="63"/>
      <c r="F31" s="63"/>
      <c r="G31" s="63"/>
      <c r="H31" s="63"/>
      <c r="I31" s="63"/>
      <c r="J31" s="63"/>
      <c r="K31" s="79">
        <f ca="1" t="array" ref="K31">LARGE(IF(ISNUMBER(工作备忘明细表!$B$3:$B$5000),工作备忘明细表!$B$3:$B$5000,0),ROW(工作万年历提醒!A17))</f>
        <v>0</v>
      </c>
      <c r="L31" s="92" t="str">
        <f ca="1">IFERROR(VLOOKUP($K31,工作备忘明细表!$B:$I,COLUMN(B:B),0),"")</f>
        <v/>
      </c>
      <c r="M31" s="93" t="str">
        <f ca="1">IFERROR(VLOOKUP($K31,工作备忘明细表!$B:$I,COLUMN(C:C),0),"")</f>
        <v/>
      </c>
      <c r="N31" s="94" t="str">
        <f ca="1">IFERROR(VLOOKUP($K31,工作备忘明细表!$B:$I,COLUMN(D:D),0),"")</f>
        <v/>
      </c>
      <c r="O31" s="94" t="str">
        <f ca="1">IFERROR(VLOOKUP($K31,工作备忘明细表!$B:$I,COLUMN(E:E),0),"")</f>
        <v/>
      </c>
      <c r="P31" s="94" t="str">
        <f ca="1">IFERROR(VLOOKUP($K31,工作备忘明细表!$B:$I,COLUMN(F:F),0),"")</f>
        <v/>
      </c>
    </row>
    <row r="32" spans="3:16">
      <c r="C32" s="63"/>
      <c r="D32" s="63"/>
      <c r="E32" s="63"/>
      <c r="F32" s="63"/>
      <c r="G32" s="63"/>
      <c r="H32" s="63"/>
      <c r="I32" s="63"/>
      <c r="J32" s="63"/>
      <c r="K32" s="79">
        <f ca="1" t="array" ref="K32">LARGE(IF(ISNUMBER(工作备忘明细表!$B$3:$B$5000),工作备忘明细表!$B$3:$B$5000,0),ROW(工作万年历提醒!A18))</f>
        <v>0</v>
      </c>
      <c r="L32" s="92" t="str">
        <f ca="1">IFERROR(VLOOKUP($K32,工作备忘明细表!$B:$I,COLUMN(B:B),0),"")</f>
        <v/>
      </c>
      <c r="M32" s="93" t="str">
        <f ca="1">IFERROR(VLOOKUP($K32,工作备忘明细表!$B:$I,COLUMN(C:C),0),"")</f>
        <v/>
      </c>
      <c r="N32" s="94" t="str">
        <f ca="1">IFERROR(VLOOKUP($K32,工作备忘明细表!$B:$I,COLUMN(D:D),0),"")</f>
        <v/>
      </c>
      <c r="O32" s="94" t="str">
        <f ca="1">IFERROR(VLOOKUP($K32,工作备忘明细表!$B:$I,COLUMN(E:E),0),"")</f>
        <v/>
      </c>
      <c r="P32" s="94" t="str">
        <f ca="1">IFERROR(VLOOKUP($K32,工作备忘明细表!$B:$I,COLUMN(F:F),0),"")</f>
        <v/>
      </c>
    </row>
    <row r="33" spans="3:16">
      <c r="C33" s="63"/>
      <c r="D33" s="63"/>
      <c r="E33" s="63"/>
      <c r="F33" s="63"/>
      <c r="G33" s="63"/>
      <c r="H33" s="63"/>
      <c r="I33" s="63"/>
      <c r="J33" s="63"/>
      <c r="K33" s="79">
        <f ca="1" t="array" ref="K33">LARGE(IF(ISNUMBER(工作备忘明细表!$B$3:$B$5000),工作备忘明细表!$B$3:$B$5000,0),ROW(工作万年历提醒!A19))</f>
        <v>0</v>
      </c>
      <c r="L33" s="92" t="str">
        <f ca="1">IFERROR(VLOOKUP($K33,工作备忘明细表!$B:$I,COLUMN(B:B),0),"")</f>
        <v/>
      </c>
      <c r="M33" s="93" t="str">
        <f ca="1">IFERROR(VLOOKUP($K33,工作备忘明细表!$B:$I,COLUMN(C:C),0),"")</f>
        <v/>
      </c>
      <c r="N33" s="94" t="str">
        <f ca="1">IFERROR(VLOOKUP($K33,工作备忘明细表!$B:$I,COLUMN(D:D),0),"")</f>
        <v/>
      </c>
      <c r="O33" s="94" t="str">
        <f ca="1">IFERROR(VLOOKUP($K33,工作备忘明细表!$B:$I,COLUMN(E:E),0),"")</f>
        <v/>
      </c>
      <c r="P33" s="94" t="str">
        <f ca="1">IFERROR(VLOOKUP($K33,工作备忘明细表!$B:$I,COLUMN(F:F),0),"")</f>
        <v/>
      </c>
    </row>
    <row r="34" spans="3:16">
      <c r="C34" s="63"/>
      <c r="D34" s="63"/>
      <c r="E34" s="63"/>
      <c r="F34" s="63"/>
      <c r="G34" s="63"/>
      <c r="H34" s="63"/>
      <c r="I34" s="63"/>
      <c r="J34" s="63"/>
      <c r="K34" s="79">
        <f ca="1" t="array" ref="K34">LARGE(IF(ISNUMBER(工作备忘明细表!$B$3:$B$5000),工作备忘明细表!$B$3:$B$5000,0),ROW(工作万年历提醒!A20))</f>
        <v>0</v>
      </c>
      <c r="L34" s="92" t="str">
        <f ca="1">IFERROR(VLOOKUP($K34,工作备忘明细表!$B:$I,COLUMN(B:B),0),"")</f>
        <v/>
      </c>
      <c r="M34" s="93" t="str">
        <f ca="1">IFERROR(VLOOKUP($K34,工作备忘明细表!$B:$I,COLUMN(C:C),0),"")</f>
        <v/>
      </c>
      <c r="N34" s="94" t="str">
        <f ca="1">IFERROR(VLOOKUP($K34,工作备忘明细表!$B:$I,COLUMN(D:D),0),"")</f>
        <v/>
      </c>
      <c r="O34" s="94" t="str">
        <f ca="1">IFERROR(VLOOKUP($K34,工作备忘明细表!$B:$I,COLUMN(E:E),0),"")</f>
        <v/>
      </c>
      <c r="P34" s="94" t="str">
        <f ca="1">IFERROR(VLOOKUP($K34,工作备忘明细表!$B:$I,COLUMN(F:F),0),"")</f>
        <v/>
      </c>
    </row>
    <row r="35" hidden="1" spans="3:16">
      <c r="C35" s="63"/>
      <c r="D35" s="63"/>
      <c r="E35" s="63"/>
      <c r="F35" s="63">
        <v>1</v>
      </c>
      <c r="G35" s="63"/>
      <c r="H35" s="63"/>
      <c r="I35" s="63">
        <v>6</v>
      </c>
      <c r="J35" s="63"/>
      <c r="K35" s="79">
        <f ca="1" t="array" ref="K35">LARGE(IF(ISNUMBER(工作备忘明细表!$B$3:$B$5000),工作备忘明细表!$B$3:$B$5000,0),ROW(工作万年历提醒!A21))</f>
        <v>0</v>
      </c>
      <c r="L35" s="92" t="str">
        <f ca="1">IFERROR(VLOOKUP($K35,工作备忘明细表!$B:$I,COLUMN(B:B),0),"")</f>
        <v/>
      </c>
      <c r="M35" s="93" t="str">
        <f ca="1">IFERROR(VLOOKUP($K35,工作备忘明细表!$B:$I,COLUMN(C:C),0),"")</f>
        <v/>
      </c>
      <c r="N35" s="94" t="str">
        <f ca="1">IFERROR(VLOOKUP($K35,工作备忘明细表!$B:$I,COLUMN(D:D),0),"")</f>
        <v/>
      </c>
      <c r="O35" s="94" t="str">
        <f ca="1">IFERROR(VLOOKUP($K35,工作备忘明细表!$B:$I,COLUMN(E:E),0),"")</f>
        <v/>
      </c>
      <c r="P35" s="94" t="str">
        <f ca="1">IFERROR(VLOOKUP($K35,工作备忘明细表!$B:$I,COLUMN(F:F),0),"")</f>
        <v/>
      </c>
    </row>
    <row r="36" hidden="1" spans="3:16">
      <c r="C36" s="63"/>
      <c r="D36" s="63"/>
      <c r="E36" s="63"/>
      <c r="F36" s="63"/>
      <c r="G36" s="63"/>
      <c r="H36" s="63"/>
      <c r="I36" s="63"/>
      <c r="J36" s="63"/>
      <c r="K36" s="79">
        <f ca="1" t="array" ref="K36">LARGE(IF(ISNUMBER(工作备忘明细表!$B$3:$B$5000),工作备忘明细表!$B$3:$B$5000,0),ROW(工作万年历提醒!A22))</f>
        <v>0</v>
      </c>
      <c r="L36" s="92" t="str">
        <f ca="1">IFERROR(VLOOKUP($K36,工作备忘明细表!$B:$I,COLUMN(B:B),0),"")</f>
        <v/>
      </c>
      <c r="M36" s="93" t="str">
        <f ca="1">IFERROR(VLOOKUP($K36,工作备忘明细表!$B:$I,COLUMN(C:C),0),"")</f>
        <v/>
      </c>
      <c r="N36" s="94" t="str">
        <f ca="1">IFERROR(VLOOKUP($K36,工作备忘明细表!$B:$I,COLUMN(D:D),0),"")</f>
        <v/>
      </c>
      <c r="O36" s="94" t="str">
        <f ca="1">IFERROR(VLOOKUP($K36,工作备忘明细表!$B:$I,COLUMN(E:E),0),"")</f>
        <v/>
      </c>
      <c r="P36" s="94" t="str">
        <f ca="1">IFERROR(VLOOKUP($K36,工作备忘明细表!$B:$I,COLUMN(F:F),0),"")</f>
        <v/>
      </c>
    </row>
    <row r="37" hidden="1" spans="3:16">
      <c r="C37" s="63"/>
      <c r="D37" s="63"/>
      <c r="E37" s="63"/>
      <c r="F37" s="63">
        <v>1</v>
      </c>
      <c r="G37" s="63" t="s">
        <v>21</v>
      </c>
      <c r="H37" s="63">
        <v>1</v>
      </c>
      <c r="I37" s="63" t="s">
        <v>22</v>
      </c>
      <c r="J37" s="63"/>
      <c r="K37" s="79">
        <f ca="1" t="array" ref="K37">LARGE(IF(ISNUMBER(工作备忘明细表!$B$3:$B$5000),工作备忘明细表!$B$3:$B$5000,0),ROW(工作万年历提醒!A23))</f>
        <v>0</v>
      </c>
      <c r="L37" s="92" t="str">
        <f ca="1">IFERROR(VLOOKUP($K37,工作备忘明细表!$B:$I,COLUMN(B:B),0),"")</f>
        <v/>
      </c>
      <c r="M37" s="93" t="str">
        <f ca="1">IFERROR(VLOOKUP($K37,工作备忘明细表!$B:$I,COLUMN(C:C),0),"")</f>
        <v/>
      </c>
      <c r="N37" s="94" t="str">
        <f ca="1">IFERROR(VLOOKUP($K37,工作备忘明细表!$B:$I,COLUMN(D:D),0),"")</f>
        <v/>
      </c>
      <c r="O37" s="94" t="str">
        <f ca="1">IFERROR(VLOOKUP($K37,工作备忘明细表!$B:$I,COLUMN(E:E),0),"")</f>
        <v/>
      </c>
      <c r="P37" s="94" t="str">
        <f ca="1">IFERROR(VLOOKUP($K37,工作备忘明细表!$B:$I,COLUMN(F:F),0),"")</f>
        <v/>
      </c>
    </row>
    <row r="38" hidden="1" spans="3:16">
      <c r="C38" s="63"/>
      <c r="D38" s="63"/>
      <c r="E38" s="63"/>
      <c r="F38" s="63">
        <v>2</v>
      </c>
      <c r="G38" s="63" t="s">
        <v>23</v>
      </c>
      <c r="H38" s="63">
        <v>2</v>
      </c>
      <c r="I38" s="63" t="s">
        <v>21</v>
      </c>
      <c r="J38" s="63"/>
      <c r="K38" s="79">
        <f ca="1" t="array" ref="K38">LARGE(IF(ISNUMBER(工作备忘明细表!$B$3:$B$5000),工作备忘明细表!$B$3:$B$5000,0),ROW(工作万年历提醒!A24))</f>
        <v>0</v>
      </c>
      <c r="L38" s="92" t="str">
        <f ca="1">IFERROR(VLOOKUP($K38,工作备忘明细表!$B:$I,COLUMN(B:B),0),"")</f>
        <v/>
      </c>
      <c r="M38" s="93" t="str">
        <f ca="1">IFERROR(VLOOKUP($K38,工作备忘明细表!$B:$I,COLUMN(C:C),0),"")</f>
        <v/>
      </c>
      <c r="N38" s="94" t="str">
        <f ca="1">IFERROR(VLOOKUP($K38,工作备忘明细表!$B:$I,COLUMN(D:D),0),"")</f>
        <v/>
      </c>
      <c r="O38" s="94" t="str">
        <f ca="1">IFERROR(VLOOKUP($K38,工作备忘明细表!$B:$I,COLUMN(E:E),0),"")</f>
        <v/>
      </c>
      <c r="P38" s="94" t="str">
        <f ca="1">IFERROR(VLOOKUP($K38,工作备忘明细表!$B:$I,COLUMN(F:F),0),"")</f>
        <v/>
      </c>
    </row>
    <row r="39" hidden="1" spans="3:16">
      <c r="C39" s="63"/>
      <c r="D39" s="63"/>
      <c r="E39" s="63"/>
      <c r="F39" s="63">
        <v>3</v>
      </c>
      <c r="G39" s="63" t="s">
        <v>24</v>
      </c>
      <c r="H39" s="63">
        <v>3</v>
      </c>
      <c r="I39" s="63" t="s">
        <v>25</v>
      </c>
      <c r="J39" s="63"/>
      <c r="K39" s="79">
        <f ca="1" t="array" ref="K39">LARGE(IF(ISNUMBER(工作备忘明细表!$B$3:$B$5000),工作备忘明细表!$B$3:$B$5000,0),ROW(工作万年历提醒!A25))</f>
        <v>0</v>
      </c>
      <c r="L39" s="92" t="str">
        <f ca="1">IFERROR(VLOOKUP($K39,工作备忘明细表!$B:$I,COLUMN(B:B),0),"")</f>
        <v/>
      </c>
      <c r="M39" s="93" t="str">
        <f ca="1">IFERROR(VLOOKUP($K39,工作备忘明细表!$B:$I,COLUMN(C:C),0),"")</f>
        <v/>
      </c>
      <c r="N39" s="94" t="str">
        <f ca="1">IFERROR(VLOOKUP($K39,工作备忘明细表!$B:$I,COLUMN(D:D),0),"")</f>
        <v/>
      </c>
      <c r="O39" s="94" t="str">
        <f ca="1">IFERROR(VLOOKUP($K39,工作备忘明细表!$B:$I,COLUMN(E:E),0),"")</f>
        <v/>
      </c>
      <c r="P39" s="94" t="str">
        <f ca="1">IFERROR(VLOOKUP($K39,工作备忘明细表!$B:$I,COLUMN(F:F),0),"")</f>
        <v/>
      </c>
    </row>
    <row r="40" hidden="1" spans="3:16">
      <c r="C40" s="63"/>
      <c r="D40" s="63"/>
      <c r="E40" s="63"/>
      <c r="F40" s="63">
        <v>4</v>
      </c>
      <c r="G40" s="63" t="s">
        <v>26</v>
      </c>
      <c r="H40" s="63">
        <v>4</v>
      </c>
      <c r="I40" s="63" t="s">
        <v>27</v>
      </c>
      <c r="J40" s="63"/>
      <c r="K40" s="79">
        <f ca="1" t="array" ref="K40">LARGE(IF(ISNUMBER(工作备忘明细表!$B$3:$B$5000),工作备忘明细表!$B$3:$B$5000,0),ROW(工作万年历提醒!A26))</f>
        <v>0</v>
      </c>
      <c r="L40" s="92" t="str">
        <f ca="1">IFERROR(VLOOKUP($K40,工作备忘明细表!$B:$I,COLUMN(B:B),0),"")</f>
        <v/>
      </c>
      <c r="M40" s="93" t="str">
        <f ca="1">IFERROR(VLOOKUP($K40,工作备忘明细表!$B:$I,COLUMN(C:C),0),"")</f>
        <v/>
      </c>
      <c r="N40" s="94" t="str">
        <f ca="1">IFERROR(VLOOKUP($K40,工作备忘明细表!$B:$I,COLUMN(D:D),0),"")</f>
        <v/>
      </c>
      <c r="O40" s="94" t="str">
        <f ca="1">IFERROR(VLOOKUP($K40,工作备忘明细表!$B:$I,COLUMN(E:E),0),"")</f>
        <v/>
      </c>
      <c r="P40" s="94" t="str">
        <f ca="1">IFERROR(VLOOKUP($K40,工作备忘明细表!$B:$I,COLUMN(F:F),0),"")</f>
        <v/>
      </c>
    </row>
    <row r="41" hidden="1" spans="3:16">
      <c r="C41" s="63"/>
      <c r="D41" s="63"/>
      <c r="E41" s="63"/>
      <c r="F41" s="63">
        <v>5</v>
      </c>
      <c r="G41" s="63" t="s">
        <v>22</v>
      </c>
      <c r="H41" s="63">
        <v>5</v>
      </c>
      <c r="I41" s="63" t="s">
        <v>26</v>
      </c>
      <c r="J41" s="63"/>
      <c r="K41" s="79">
        <f ca="1" t="array" ref="K41">LARGE(IF(ISNUMBER(工作备忘明细表!$B$3:$B$5000),工作备忘明细表!$B$3:$B$5000,0),ROW(工作万年历提醒!A27))</f>
        <v>0</v>
      </c>
      <c r="L41" s="92" t="str">
        <f ca="1">IFERROR(VLOOKUP($K41,工作备忘明细表!$B:$I,COLUMN(B:B),0),"")</f>
        <v/>
      </c>
      <c r="M41" s="93" t="str">
        <f ca="1">IFERROR(VLOOKUP($K41,工作备忘明细表!$B:$I,COLUMN(C:C),0),"")</f>
        <v/>
      </c>
      <c r="N41" s="94" t="str">
        <f ca="1">IFERROR(VLOOKUP($K41,工作备忘明细表!$B:$I,COLUMN(D:D),0),"")</f>
        <v/>
      </c>
      <c r="O41" s="94" t="str">
        <f ca="1">IFERROR(VLOOKUP($K41,工作备忘明细表!$B:$I,COLUMN(E:E),0),"")</f>
        <v/>
      </c>
      <c r="P41" s="94" t="str">
        <f ca="1">IFERROR(VLOOKUP($K41,工作备忘明细表!$B:$I,COLUMN(F:F),0),"")</f>
        <v/>
      </c>
    </row>
    <row r="42" hidden="1" spans="3:16">
      <c r="C42" s="63"/>
      <c r="D42" s="63"/>
      <c r="E42" s="63"/>
      <c r="F42" s="63">
        <v>6</v>
      </c>
      <c r="G42" s="63" t="s">
        <v>28</v>
      </c>
      <c r="H42" s="63">
        <v>6</v>
      </c>
      <c r="I42" s="63" t="s">
        <v>23</v>
      </c>
      <c r="J42" s="63"/>
      <c r="K42" s="79">
        <f ca="1" t="array" ref="K42">LARGE(IF(ISNUMBER(工作备忘明细表!$B$3:$B$5000),工作备忘明细表!$B$3:$B$5000,0),ROW(工作万年历提醒!A28))</f>
        <v>0</v>
      </c>
      <c r="L42" s="92" t="str">
        <f ca="1">IFERROR(VLOOKUP($K42,工作备忘明细表!$B:$I,COLUMN(B:B),0),"")</f>
        <v/>
      </c>
      <c r="M42" s="93" t="str">
        <f ca="1">IFERROR(VLOOKUP($K42,工作备忘明细表!$B:$I,COLUMN(C:C),0),"")</f>
        <v/>
      </c>
      <c r="N42" s="94" t="str">
        <f ca="1">IFERROR(VLOOKUP($K42,工作备忘明细表!$B:$I,COLUMN(D:D),0),"")</f>
        <v/>
      </c>
      <c r="O42" s="94" t="str">
        <f ca="1">IFERROR(VLOOKUP($K42,工作备忘明细表!$B:$I,COLUMN(E:E),0),"")</f>
        <v/>
      </c>
      <c r="P42" s="94" t="str">
        <f ca="1">IFERROR(VLOOKUP($K42,工作备忘明细表!$B:$I,COLUMN(F:F),0),"")</f>
        <v/>
      </c>
    </row>
    <row r="43" hidden="1" spans="3:16">
      <c r="C43" s="63"/>
      <c r="D43" s="63"/>
      <c r="E43" s="63"/>
      <c r="F43" s="63">
        <v>7</v>
      </c>
      <c r="G43" s="63" t="s">
        <v>29</v>
      </c>
      <c r="H43" s="63">
        <v>7</v>
      </c>
      <c r="I43" s="63" t="s">
        <v>24</v>
      </c>
      <c r="J43" s="63"/>
      <c r="K43" s="79">
        <f ca="1" t="array" ref="K43">LARGE(IF(ISNUMBER(工作备忘明细表!$B$3:$B$5000),工作备忘明细表!$B$3:$B$5000,0),ROW(工作万年历提醒!A29))</f>
        <v>0</v>
      </c>
      <c r="L43" s="92" t="str">
        <f ca="1">IFERROR(VLOOKUP($K43,工作备忘明细表!$B:$I,COLUMN(B:B),0),"")</f>
        <v/>
      </c>
      <c r="M43" s="93" t="str">
        <f ca="1">IFERROR(VLOOKUP($K43,工作备忘明细表!$B:$I,COLUMN(C:C),0),"")</f>
        <v/>
      </c>
      <c r="N43" s="94" t="str">
        <f ca="1">IFERROR(VLOOKUP($K43,工作备忘明细表!$B:$I,COLUMN(D:D),0),"")</f>
        <v/>
      </c>
      <c r="O43" s="94" t="str">
        <f ca="1">IFERROR(VLOOKUP($K43,工作备忘明细表!$B:$I,COLUMN(E:E),0),"")</f>
        <v/>
      </c>
      <c r="P43" s="94" t="str">
        <f ca="1">IFERROR(VLOOKUP($K43,工作备忘明细表!$B:$I,COLUMN(F:F),0),"")</f>
        <v/>
      </c>
    </row>
    <row r="44" hidden="1" spans="3:16">
      <c r="C44" s="63"/>
      <c r="D44" s="63"/>
      <c r="E44" s="63"/>
      <c r="F44" s="63">
        <v>8</v>
      </c>
      <c r="G44" s="63" t="s">
        <v>25</v>
      </c>
      <c r="H44" s="63"/>
      <c r="I44" s="63"/>
      <c r="J44" s="63"/>
      <c r="K44" s="79">
        <f ca="1" t="array" ref="K44">LARGE(IF(ISNUMBER(工作备忘明细表!$B$3:$B$5000),工作备忘明细表!$B$3:$B$5000,0),ROW(工作万年历提醒!A30))</f>
        <v>0</v>
      </c>
      <c r="L44" s="92" t="str">
        <f ca="1">IFERROR(VLOOKUP($K44,工作备忘明细表!$B:$I,COLUMN(B:B),0),"")</f>
        <v/>
      </c>
      <c r="M44" s="93" t="str">
        <f ca="1">IFERROR(VLOOKUP($K44,工作备忘明细表!$B:$I,COLUMN(C:C),0),"")</f>
        <v/>
      </c>
      <c r="N44" s="94" t="str">
        <f ca="1">IFERROR(VLOOKUP($K44,工作备忘明细表!$B:$I,COLUMN(D:D),0),"")</f>
        <v/>
      </c>
      <c r="O44" s="94" t="str">
        <f ca="1">IFERROR(VLOOKUP($K44,工作备忘明细表!$B:$I,COLUMN(E:E),0),"")</f>
        <v/>
      </c>
      <c r="P44" s="94" t="str">
        <f ca="1">IFERROR(VLOOKUP($K44,工作备忘明细表!$B:$I,COLUMN(F:F),0),"")</f>
        <v/>
      </c>
    </row>
    <row r="45" hidden="1" spans="3:16">
      <c r="C45" s="63"/>
      <c r="D45" s="63"/>
      <c r="E45" s="63"/>
      <c r="F45" s="63">
        <v>9</v>
      </c>
      <c r="G45" s="63" t="s">
        <v>30</v>
      </c>
      <c r="H45" s="63"/>
      <c r="I45" s="63"/>
      <c r="J45" s="63"/>
      <c r="K45" s="79">
        <f ca="1" t="array" ref="K45">LARGE(IF(ISNUMBER(工作备忘明细表!$B$3:$B$5000),工作备忘明细表!$B$3:$B$5000,0),ROW(工作万年历提醒!A31))</f>
        <v>0</v>
      </c>
      <c r="L45" s="92" t="str">
        <f ca="1">IFERROR(VLOOKUP($K45,工作备忘明细表!$B:$I,COLUMN(B:B),0),"")</f>
        <v/>
      </c>
      <c r="M45" s="93" t="str">
        <f ca="1">IFERROR(VLOOKUP($K45,工作备忘明细表!$B:$I,COLUMN(C:C),0),"")</f>
        <v/>
      </c>
      <c r="N45" s="94" t="str">
        <f ca="1">IFERROR(VLOOKUP($K45,工作备忘明细表!$B:$I,COLUMN(D:D),0),"")</f>
        <v/>
      </c>
      <c r="O45" s="94" t="str">
        <f ca="1">IFERROR(VLOOKUP($K45,工作备忘明细表!$B:$I,COLUMN(E:E),0),"")</f>
        <v/>
      </c>
      <c r="P45" s="94" t="str">
        <f ca="1">IFERROR(VLOOKUP($K45,工作备忘明细表!$B:$I,COLUMN(F:F),0),"")</f>
        <v/>
      </c>
    </row>
    <row r="46" hidden="1" spans="3:16">
      <c r="C46" s="63"/>
      <c r="D46" s="63"/>
      <c r="E46" s="63"/>
      <c r="F46" s="63">
        <v>10</v>
      </c>
      <c r="G46" s="63" t="s">
        <v>31</v>
      </c>
      <c r="H46" s="63"/>
      <c r="I46" s="63"/>
      <c r="J46" s="63"/>
      <c r="K46" s="79">
        <f ca="1" t="array" ref="K46">LARGE(IF(ISNUMBER(工作备忘明细表!$B$3:$B$5000),工作备忘明细表!$B$3:$B$5000,0),ROW(工作万年历提醒!A32))</f>
        <v>0</v>
      </c>
      <c r="L46" s="92" t="str">
        <f ca="1">IFERROR(VLOOKUP($K46,工作备忘明细表!$B:$I,COLUMN(B:B),0),"")</f>
        <v/>
      </c>
      <c r="M46" s="93" t="str">
        <f ca="1">IFERROR(VLOOKUP($K46,工作备忘明细表!$B:$I,COLUMN(C:C),0),"")</f>
        <v/>
      </c>
      <c r="N46" s="94" t="str">
        <f ca="1">IFERROR(VLOOKUP($K46,工作备忘明细表!$B:$I,COLUMN(D:D),0),"")</f>
        <v/>
      </c>
      <c r="O46" s="94" t="str">
        <f ca="1">IFERROR(VLOOKUP($K46,工作备忘明细表!$B:$I,COLUMN(E:E),0),"")</f>
        <v/>
      </c>
      <c r="P46" s="94" t="str">
        <f ca="1">IFERROR(VLOOKUP($K46,工作备忘明细表!$B:$I,COLUMN(F:F),0),"")</f>
        <v/>
      </c>
    </row>
    <row r="47" hidden="1" spans="3:16">
      <c r="C47" s="54"/>
      <c r="D47" s="54"/>
      <c r="E47" s="54"/>
      <c r="F47" s="54"/>
      <c r="G47" s="54"/>
      <c r="H47" s="54"/>
      <c r="I47" s="54"/>
      <c r="K47" s="79">
        <f ca="1" t="array" ref="K47">LARGE(IF(ISNUMBER(工作备忘明细表!$B$3:$B$5000),工作备忘明细表!$B$3:$B$5000,0),ROW(工作万年历提醒!A33))</f>
        <v>0</v>
      </c>
      <c r="L47" s="92" t="str">
        <f ca="1">IFERROR(VLOOKUP($K47,工作备忘明细表!$B:$I,COLUMN(B:B),0),"")</f>
        <v/>
      </c>
      <c r="M47" s="93" t="str">
        <f ca="1">IFERROR(VLOOKUP($K47,工作备忘明细表!$B:$I,COLUMN(C:C),0),"")</f>
        <v/>
      </c>
      <c r="N47" s="94" t="str">
        <f ca="1">IFERROR(VLOOKUP($K47,工作备忘明细表!$B:$I,COLUMN(D:D),0),"")</f>
        <v/>
      </c>
      <c r="O47" s="94" t="str">
        <f ca="1">IFERROR(VLOOKUP($K47,工作备忘明细表!$B:$I,COLUMN(E:E),0),"")</f>
        <v/>
      </c>
      <c r="P47" s="94" t="str">
        <f ca="1">IFERROR(VLOOKUP($K47,工作备忘明细表!$B:$I,COLUMN(F:F),0),"")</f>
        <v/>
      </c>
    </row>
    <row r="48" spans="11:16">
      <c r="K48" s="79">
        <f ca="1" t="array" ref="K48">LARGE(IF(ISNUMBER(工作备忘明细表!$B$3:$B$5000),工作备忘明细表!$B$3:$B$5000,0),ROW(工作万年历提醒!A34))</f>
        <v>0</v>
      </c>
      <c r="L48" s="92" t="str">
        <f ca="1">IFERROR(VLOOKUP($K48,工作备忘明细表!$B:$I,COLUMN(B:B),0),"")</f>
        <v/>
      </c>
      <c r="M48" s="93" t="str">
        <f ca="1">IFERROR(VLOOKUP($K48,工作备忘明细表!$B:$I,COLUMN(C:C),0),"")</f>
        <v/>
      </c>
      <c r="N48" s="94" t="str">
        <f ca="1">IFERROR(VLOOKUP($K48,工作备忘明细表!$B:$I,COLUMN(D:D),0),"")</f>
        <v/>
      </c>
      <c r="O48" s="94" t="str">
        <f ca="1">IFERROR(VLOOKUP($K48,工作备忘明细表!$B:$I,COLUMN(E:E),0),"")</f>
        <v/>
      </c>
      <c r="P48" s="94" t="str">
        <f ca="1">IFERROR(VLOOKUP($K48,工作备忘明细表!$B:$I,COLUMN(F:F),0),"")</f>
        <v/>
      </c>
    </row>
    <row r="49" spans="11:16">
      <c r="K49" s="79">
        <f ca="1" t="array" ref="K49">LARGE(IF(ISNUMBER(工作备忘明细表!$B$3:$B$5000),工作备忘明细表!$B$3:$B$5000,0),ROW(工作万年历提醒!A35))</f>
        <v>0</v>
      </c>
      <c r="L49" s="92" t="str">
        <f ca="1">IFERROR(VLOOKUP($K49,工作备忘明细表!$B:$I,COLUMN(B:B),0),"")</f>
        <v/>
      </c>
      <c r="M49" s="93" t="str">
        <f ca="1">IFERROR(VLOOKUP($K49,工作备忘明细表!$B:$I,COLUMN(C:C),0),"")</f>
        <v/>
      </c>
      <c r="N49" s="94" t="str">
        <f ca="1">IFERROR(VLOOKUP($K49,工作备忘明细表!$B:$I,COLUMN(D:D),0),"")</f>
        <v/>
      </c>
      <c r="O49" s="94" t="str">
        <f ca="1">IFERROR(VLOOKUP($K49,工作备忘明细表!$B:$I,COLUMN(E:E),0),"")</f>
        <v/>
      </c>
      <c r="P49" s="94" t="str">
        <f ca="1">IFERROR(VLOOKUP($K49,工作备忘明细表!$B:$I,COLUMN(F:F),0),"")</f>
        <v/>
      </c>
    </row>
    <row r="50" spans="11:16">
      <c r="K50" s="79">
        <f ca="1" t="array" ref="K50">LARGE(IF(ISNUMBER(工作备忘明细表!$B$3:$B$5000),工作备忘明细表!$B$3:$B$5000,0),ROW(工作万年历提醒!A36))</f>
        <v>0</v>
      </c>
      <c r="L50" s="92" t="str">
        <f ca="1">IFERROR(VLOOKUP($K50,工作备忘明细表!$B:$I,COLUMN(B:B),0),"")</f>
        <v/>
      </c>
      <c r="M50" s="93" t="str">
        <f ca="1">IFERROR(VLOOKUP($K50,工作备忘明细表!$B:$I,COLUMN(C:C),0),"")</f>
        <v/>
      </c>
      <c r="N50" s="94" t="str">
        <f ca="1">IFERROR(VLOOKUP($K50,工作备忘明细表!$B:$I,COLUMN(D:D),0),"")</f>
        <v/>
      </c>
      <c r="O50" s="94" t="str">
        <f ca="1">IFERROR(VLOOKUP($K50,工作备忘明细表!$B:$I,COLUMN(E:E),0),"")</f>
        <v/>
      </c>
      <c r="P50" s="94" t="str">
        <f ca="1">IFERROR(VLOOKUP($K50,工作备忘明细表!$B:$I,COLUMN(F:F),0),"")</f>
        <v/>
      </c>
    </row>
    <row r="51" spans="11:16">
      <c r="K51" s="79">
        <f ca="1" t="array" ref="K51">LARGE(IF(ISNUMBER(工作备忘明细表!$B$3:$B$5000),工作备忘明细表!$B$3:$B$5000,0),ROW(工作万年历提醒!A37))</f>
        <v>0</v>
      </c>
      <c r="L51" s="92" t="str">
        <f ca="1">IFERROR(VLOOKUP($K51,工作备忘明细表!$B:$I,COLUMN(B:B),0),"")</f>
        <v/>
      </c>
      <c r="M51" s="93" t="str">
        <f ca="1">IFERROR(VLOOKUP($K51,工作备忘明细表!$B:$I,COLUMN(C:C),0),"")</f>
        <v/>
      </c>
      <c r="N51" s="94" t="str">
        <f ca="1">IFERROR(VLOOKUP($K51,工作备忘明细表!$B:$I,COLUMN(D:D),0),"")</f>
        <v/>
      </c>
      <c r="O51" s="94" t="str">
        <f ca="1">IFERROR(VLOOKUP($K51,工作备忘明细表!$B:$I,COLUMN(E:E),0),"")</f>
        <v/>
      </c>
      <c r="P51" s="94" t="str">
        <f ca="1">IFERROR(VLOOKUP($K51,工作备忘明细表!$B:$I,COLUMN(F:F),0),"")</f>
        <v/>
      </c>
    </row>
    <row r="52" spans="11:16">
      <c r="K52" s="79">
        <f ca="1" t="array" ref="K52">LARGE(IF(ISNUMBER(工作备忘明细表!$B$3:$B$5000),工作备忘明细表!$B$3:$B$5000,0),ROW(工作万年历提醒!A38))</f>
        <v>0</v>
      </c>
      <c r="L52" s="92" t="str">
        <f ca="1">IFERROR(VLOOKUP($K52,工作备忘明细表!$B:$I,COLUMN(B:B),0),"")</f>
        <v/>
      </c>
      <c r="M52" s="93" t="str">
        <f ca="1">IFERROR(VLOOKUP($K52,工作备忘明细表!$B:$I,COLUMN(C:C),0),"")</f>
        <v/>
      </c>
      <c r="N52" s="94" t="str">
        <f ca="1">IFERROR(VLOOKUP($K52,工作备忘明细表!$B:$I,COLUMN(D:D),0),"")</f>
        <v/>
      </c>
      <c r="O52" s="94" t="str">
        <f ca="1">IFERROR(VLOOKUP($K52,工作备忘明细表!$B:$I,COLUMN(E:E),0),"")</f>
        <v/>
      </c>
      <c r="P52" s="94" t="str">
        <f ca="1">IFERROR(VLOOKUP($K52,工作备忘明细表!$B:$I,COLUMN(F:F),0),"")</f>
        <v/>
      </c>
    </row>
    <row r="53" spans="11:16">
      <c r="K53" s="79">
        <f ca="1" t="array" ref="K53">LARGE(IF(ISNUMBER(工作备忘明细表!$B$3:$B$5000),工作备忘明细表!$B$3:$B$5000,0),ROW(工作万年历提醒!A39))</f>
        <v>0</v>
      </c>
      <c r="L53" s="92" t="str">
        <f ca="1">IFERROR(VLOOKUP($K53,工作备忘明细表!$B:$I,COLUMN(B:B),0),"")</f>
        <v/>
      </c>
      <c r="M53" s="93" t="str">
        <f ca="1">IFERROR(VLOOKUP($K53,工作备忘明细表!$B:$I,COLUMN(C:C),0),"")</f>
        <v/>
      </c>
      <c r="N53" s="94" t="str">
        <f ca="1">IFERROR(VLOOKUP($K53,工作备忘明细表!$B:$I,COLUMN(D:D),0),"")</f>
        <v/>
      </c>
      <c r="O53" s="94" t="str">
        <f ca="1">IFERROR(VLOOKUP($K53,工作备忘明细表!$B:$I,COLUMN(E:E),0),"")</f>
        <v/>
      </c>
      <c r="P53" s="94" t="str">
        <f ca="1">IFERROR(VLOOKUP($K53,工作备忘明细表!$B:$I,COLUMN(F:F),0),"")</f>
        <v/>
      </c>
    </row>
    <row r="54" spans="11:16">
      <c r="K54" s="79">
        <f ca="1" t="array" ref="K54">LARGE(IF(ISNUMBER(工作备忘明细表!$B$3:$B$5000),工作备忘明细表!$B$3:$B$5000,0),ROW(工作万年历提醒!A40))</f>
        <v>0</v>
      </c>
      <c r="L54" s="92" t="str">
        <f ca="1">IFERROR(VLOOKUP($K54,工作备忘明细表!$B:$I,COLUMN(B:B),0),"")</f>
        <v/>
      </c>
      <c r="M54" s="93" t="str">
        <f ca="1">IFERROR(VLOOKUP($K54,工作备忘明细表!$B:$I,COLUMN(C:C),0),"")</f>
        <v/>
      </c>
      <c r="N54" s="94" t="str">
        <f ca="1">IFERROR(VLOOKUP($K54,工作备忘明细表!$B:$I,COLUMN(D:D),0),"")</f>
        <v/>
      </c>
      <c r="O54" s="94" t="str">
        <f ca="1">IFERROR(VLOOKUP($K54,工作备忘明细表!$B:$I,COLUMN(E:E),0),"")</f>
        <v/>
      </c>
      <c r="P54" s="94" t="str">
        <f ca="1">IFERROR(VLOOKUP($K54,工作备忘明细表!$B:$I,COLUMN(F:F),0),"")</f>
        <v/>
      </c>
    </row>
    <row r="55" spans="11:16">
      <c r="K55" s="79">
        <f ca="1" t="array" ref="K55">LARGE(IF(ISNUMBER(工作备忘明细表!$B$3:$B$5000),工作备忘明细表!$B$3:$B$5000,0),ROW(工作万年历提醒!A41))</f>
        <v>0</v>
      </c>
      <c r="L55" s="92" t="str">
        <f ca="1">IFERROR(VLOOKUP($K55,工作备忘明细表!$B:$I,COLUMN(B:B),0),"")</f>
        <v/>
      </c>
      <c r="M55" s="93" t="str">
        <f ca="1">IFERROR(VLOOKUP($K55,工作备忘明细表!$B:$I,COLUMN(C:C),0),"")</f>
        <v/>
      </c>
      <c r="N55" s="94" t="str">
        <f ca="1">IFERROR(VLOOKUP($K55,工作备忘明细表!$B:$I,COLUMN(D:D),0),"")</f>
        <v/>
      </c>
      <c r="O55" s="94" t="str">
        <f ca="1">IFERROR(VLOOKUP($K55,工作备忘明细表!$B:$I,COLUMN(E:E),0),"")</f>
        <v/>
      </c>
      <c r="P55" s="94" t="str">
        <f ca="1">IFERROR(VLOOKUP($K55,工作备忘明细表!$B:$I,COLUMN(F:F),0),"")</f>
        <v/>
      </c>
    </row>
    <row r="56" spans="11:16">
      <c r="K56" s="79">
        <f ca="1" t="array" ref="K56">LARGE(IF(ISNUMBER(工作备忘明细表!$B$3:$B$5000),工作备忘明细表!$B$3:$B$5000,0),ROW(工作万年历提醒!A42))</f>
        <v>0</v>
      </c>
      <c r="L56" s="92" t="str">
        <f ca="1">IFERROR(VLOOKUP($K56,工作备忘明细表!$B:$I,COLUMN(B:B),0),"")</f>
        <v/>
      </c>
      <c r="M56" s="93" t="str">
        <f ca="1">IFERROR(VLOOKUP($K56,工作备忘明细表!$B:$I,COLUMN(C:C),0),"")</f>
        <v/>
      </c>
      <c r="N56" s="94" t="str">
        <f ca="1">IFERROR(VLOOKUP($K56,工作备忘明细表!$B:$I,COLUMN(D:D),0),"")</f>
        <v/>
      </c>
      <c r="O56" s="94" t="str">
        <f ca="1">IFERROR(VLOOKUP($K56,工作备忘明细表!$B:$I,COLUMN(E:E),0),"")</f>
        <v/>
      </c>
      <c r="P56" s="94" t="str">
        <f ca="1">IFERROR(VLOOKUP($K56,工作备忘明细表!$B:$I,COLUMN(F:F),0),"")</f>
        <v/>
      </c>
    </row>
    <row r="57" spans="11:16">
      <c r="K57" s="79">
        <f ca="1" t="array" ref="K57">LARGE(IF(ISNUMBER(工作备忘明细表!$B$3:$B$5000),工作备忘明细表!$B$3:$B$5000,0),ROW(工作万年历提醒!A43))</f>
        <v>0</v>
      </c>
      <c r="L57" s="92" t="str">
        <f ca="1">IFERROR(VLOOKUP($K57,工作备忘明细表!$B:$I,COLUMN(B:B),0),"")</f>
        <v/>
      </c>
      <c r="M57" s="93" t="str">
        <f ca="1">IFERROR(VLOOKUP($K57,工作备忘明细表!$B:$I,COLUMN(C:C),0),"")</f>
        <v/>
      </c>
      <c r="N57" s="94" t="str">
        <f ca="1">IFERROR(VLOOKUP($K57,工作备忘明细表!$B:$I,COLUMN(D:D),0),"")</f>
        <v/>
      </c>
      <c r="O57" s="94" t="str">
        <f ca="1">IFERROR(VLOOKUP($K57,工作备忘明细表!$B:$I,COLUMN(E:E),0),"")</f>
        <v/>
      </c>
      <c r="P57" s="94" t="str">
        <f ca="1">IFERROR(VLOOKUP($K57,工作备忘明细表!$B:$I,COLUMN(F:F),0),"")</f>
        <v/>
      </c>
    </row>
    <row r="58" spans="11:16">
      <c r="K58" s="79">
        <f ca="1" t="array" ref="K58">LARGE(IF(ISNUMBER(工作备忘明细表!$B$3:$B$5000),工作备忘明细表!$B$3:$B$5000,0),ROW(工作万年历提醒!A44))</f>
        <v>0</v>
      </c>
      <c r="L58" s="92" t="str">
        <f ca="1">IFERROR(VLOOKUP($K58,工作备忘明细表!$B:$I,COLUMN(B:B),0),"")</f>
        <v/>
      </c>
      <c r="M58" s="93" t="str">
        <f ca="1">IFERROR(VLOOKUP($K58,工作备忘明细表!$B:$I,COLUMN(C:C),0),"")</f>
        <v/>
      </c>
      <c r="N58" s="94" t="str">
        <f ca="1">IFERROR(VLOOKUP($K58,工作备忘明细表!$B:$I,COLUMN(D:D),0),"")</f>
        <v/>
      </c>
      <c r="O58" s="94" t="str">
        <f ca="1">IFERROR(VLOOKUP($K58,工作备忘明细表!$B:$I,COLUMN(E:E),0),"")</f>
        <v/>
      </c>
      <c r="P58" s="94" t="str">
        <f ca="1">IFERROR(VLOOKUP($K58,工作备忘明细表!$B:$I,COLUMN(F:F),0),"")</f>
        <v/>
      </c>
    </row>
    <row r="59" spans="11:16">
      <c r="K59" s="79">
        <f ca="1" t="array" ref="K59">LARGE(IF(ISNUMBER(工作备忘明细表!$B$3:$B$5000),工作备忘明细表!$B$3:$B$5000,0),ROW(工作万年历提醒!A45))</f>
        <v>0</v>
      </c>
      <c r="L59" s="92" t="str">
        <f ca="1">IFERROR(VLOOKUP($K59,工作备忘明细表!$B:$I,COLUMN(B:B),0),"")</f>
        <v/>
      </c>
      <c r="M59" s="93" t="str">
        <f ca="1">IFERROR(VLOOKUP($K59,工作备忘明细表!$B:$I,COLUMN(C:C),0),"")</f>
        <v/>
      </c>
      <c r="N59" s="94" t="str">
        <f ca="1">IFERROR(VLOOKUP($K59,工作备忘明细表!$B:$I,COLUMN(D:D),0),"")</f>
        <v/>
      </c>
      <c r="O59" s="94" t="str">
        <f ca="1">IFERROR(VLOOKUP($K59,工作备忘明细表!$B:$I,COLUMN(E:E),0),"")</f>
        <v/>
      </c>
      <c r="P59" s="94" t="str">
        <f ca="1">IFERROR(VLOOKUP($K59,工作备忘明细表!$B:$I,COLUMN(F:F),0),"")</f>
        <v/>
      </c>
    </row>
    <row r="60" spans="11:16">
      <c r="K60" s="79">
        <f ca="1" t="array" ref="K60">LARGE(IF(ISNUMBER(工作备忘明细表!$B$3:$B$5000),工作备忘明细表!$B$3:$B$5000,0),ROW(工作万年历提醒!A46))</f>
        <v>0</v>
      </c>
      <c r="L60" s="92" t="str">
        <f ca="1">IFERROR(VLOOKUP($K60,工作备忘明细表!$B:$I,COLUMN(B:B),0),"")</f>
        <v/>
      </c>
      <c r="M60" s="93" t="str">
        <f ca="1">IFERROR(VLOOKUP($K60,工作备忘明细表!$B:$I,COLUMN(C:C),0),"")</f>
        <v/>
      </c>
      <c r="N60" s="94" t="str">
        <f ca="1">IFERROR(VLOOKUP($K60,工作备忘明细表!$B:$I,COLUMN(D:D),0),"")</f>
        <v/>
      </c>
      <c r="O60" s="94" t="str">
        <f ca="1">IFERROR(VLOOKUP($K60,工作备忘明细表!$B:$I,COLUMN(E:E),0),"")</f>
        <v/>
      </c>
      <c r="P60" s="94" t="str">
        <f ca="1">IFERROR(VLOOKUP($K60,工作备忘明细表!$B:$I,COLUMN(F:F),0),"")</f>
        <v/>
      </c>
    </row>
    <row r="61" spans="11:16">
      <c r="K61" s="79">
        <f ca="1" t="array" ref="K61">LARGE(IF(ISNUMBER(工作备忘明细表!$B$3:$B$5000),工作备忘明细表!$B$3:$B$5000,0),ROW(工作万年历提醒!A47))</f>
        <v>0</v>
      </c>
      <c r="L61" s="92" t="str">
        <f ca="1">IFERROR(VLOOKUP($K61,工作备忘明细表!$B:$I,COLUMN(B:B),0),"")</f>
        <v/>
      </c>
      <c r="M61" s="93" t="str">
        <f ca="1">IFERROR(VLOOKUP($K61,工作备忘明细表!$B:$I,COLUMN(C:C),0),"")</f>
        <v/>
      </c>
      <c r="N61" s="94" t="str">
        <f ca="1">IFERROR(VLOOKUP($K61,工作备忘明细表!$B:$I,COLUMN(D:D),0),"")</f>
        <v/>
      </c>
      <c r="O61" s="94" t="str">
        <f ca="1">IFERROR(VLOOKUP($K61,工作备忘明细表!$B:$I,COLUMN(E:E),0),"")</f>
        <v/>
      </c>
      <c r="P61" s="94" t="str">
        <f ca="1">IFERROR(VLOOKUP($K61,工作备忘明细表!$B:$I,COLUMN(F:F),0),"")</f>
        <v/>
      </c>
    </row>
    <row r="62" spans="11:16">
      <c r="K62" s="79">
        <f ca="1" t="array" ref="K62">LARGE(IF(ISNUMBER(工作备忘明细表!$B$3:$B$5000),工作备忘明细表!$B$3:$B$5000,0),ROW(工作万年历提醒!A48))</f>
        <v>0</v>
      </c>
      <c r="L62" s="92" t="str">
        <f ca="1">IFERROR(VLOOKUP($K62,工作备忘明细表!$B:$I,COLUMN(B:B),0),"")</f>
        <v/>
      </c>
      <c r="M62" s="93" t="str">
        <f ca="1">IFERROR(VLOOKUP($K62,工作备忘明细表!$B:$I,COLUMN(C:C),0),"")</f>
        <v/>
      </c>
      <c r="N62" s="94" t="str">
        <f ca="1">IFERROR(VLOOKUP($K62,工作备忘明细表!$B:$I,COLUMN(D:D),0),"")</f>
        <v/>
      </c>
      <c r="O62" s="94" t="str">
        <f ca="1">IFERROR(VLOOKUP($K62,工作备忘明细表!$B:$I,COLUMN(E:E),0),"")</f>
        <v/>
      </c>
      <c r="P62" s="94" t="str">
        <f ca="1">IFERROR(VLOOKUP($K62,工作备忘明细表!$B:$I,COLUMN(F:F),0),"")</f>
        <v/>
      </c>
    </row>
    <row r="63" spans="11:16">
      <c r="K63" s="79">
        <f ca="1" t="array" ref="K63">LARGE(IF(ISNUMBER(工作备忘明细表!$B$3:$B$5000),工作备忘明细表!$B$3:$B$5000,0),ROW(工作万年历提醒!A49))</f>
        <v>0</v>
      </c>
      <c r="L63" s="92" t="str">
        <f ca="1">IFERROR(VLOOKUP($K63,工作备忘明细表!$B:$I,COLUMN(B:B),0),"")</f>
        <v/>
      </c>
      <c r="M63" s="93" t="str">
        <f ca="1">IFERROR(VLOOKUP($K63,工作备忘明细表!$B:$I,COLUMN(C:C),0),"")</f>
        <v/>
      </c>
      <c r="N63" s="94" t="str">
        <f ca="1">IFERROR(VLOOKUP($K63,工作备忘明细表!$B:$I,COLUMN(D:D),0),"")</f>
        <v/>
      </c>
      <c r="O63" s="94" t="str">
        <f ca="1">IFERROR(VLOOKUP($K63,工作备忘明细表!$B:$I,COLUMN(E:E),0),"")</f>
        <v/>
      </c>
      <c r="P63" s="94" t="str">
        <f ca="1">IFERROR(VLOOKUP($K63,工作备忘明细表!$B:$I,COLUMN(F:F),0),"")</f>
        <v/>
      </c>
    </row>
    <row r="64" spans="11:16">
      <c r="K64" s="79">
        <f ca="1" t="array" ref="K64">LARGE(IF(ISNUMBER(工作备忘明细表!$B$3:$B$5000),工作备忘明细表!$B$3:$B$5000,0),ROW(工作万年历提醒!A50))</f>
        <v>0</v>
      </c>
      <c r="L64" s="92" t="str">
        <f ca="1">IFERROR(VLOOKUP($K64,工作备忘明细表!$B:$I,COLUMN(B:B),0),"")</f>
        <v/>
      </c>
      <c r="M64" s="93" t="str">
        <f ca="1">IFERROR(VLOOKUP($K64,工作备忘明细表!$B:$I,COLUMN(C:C),0),"")</f>
        <v/>
      </c>
      <c r="N64" s="94" t="str">
        <f ca="1">IFERROR(VLOOKUP($K64,工作备忘明细表!$B:$I,COLUMN(D:D),0),"")</f>
        <v/>
      </c>
      <c r="O64" s="94" t="str">
        <f ca="1">IFERROR(VLOOKUP($K64,工作备忘明细表!$B:$I,COLUMN(E:E),0),"")</f>
        <v/>
      </c>
      <c r="P64" s="94" t="str">
        <f ca="1">IFERROR(VLOOKUP($K64,工作备忘明细表!$B:$I,COLUMN(F:F),0),"")</f>
        <v/>
      </c>
    </row>
    <row r="65" spans="11:16">
      <c r="K65" s="79">
        <f ca="1" t="array" ref="K65">LARGE(IF(ISNUMBER(工作备忘明细表!$B$3:$B$5000),工作备忘明细表!$B$3:$B$5000,0),ROW(工作万年历提醒!A51))</f>
        <v>0</v>
      </c>
      <c r="L65" s="92" t="str">
        <f ca="1">IFERROR(VLOOKUP($K65,工作备忘明细表!$B:$I,COLUMN(B:B),0),"")</f>
        <v/>
      </c>
      <c r="M65" s="93" t="str">
        <f ca="1">IFERROR(VLOOKUP($K65,工作备忘明细表!$B:$I,COLUMN(C:C),0),"")</f>
        <v/>
      </c>
      <c r="N65" s="94" t="str">
        <f ca="1">IFERROR(VLOOKUP($K65,工作备忘明细表!$B:$I,COLUMN(D:D),0),"")</f>
        <v/>
      </c>
      <c r="O65" s="94" t="str">
        <f ca="1">IFERROR(VLOOKUP($K65,工作备忘明细表!$B:$I,COLUMN(E:E),0),"")</f>
        <v/>
      </c>
      <c r="P65" s="94" t="str">
        <f ca="1">IFERROR(VLOOKUP($K65,工作备忘明细表!$B:$I,COLUMN(F:F),0),"")</f>
        <v/>
      </c>
    </row>
    <row r="66" spans="11:16">
      <c r="K66" s="79">
        <f ca="1" t="array" ref="K66">LARGE(IF(ISNUMBER(工作备忘明细表!$B$3:$B$5000),工作备忘明细表!$B$3:$B$5000,0),ROW(工作万年历提醒!A52))</f>
        <v>0</v>
      </c>
      <c r="L66" s="92" t="str">
        <f ca="1">IFERROR(VLOOKUP($K66,工作备忘明细表!$B:$I,COLUMN(B:B),0),"")</f>
        <v/>
      </c>
      <c r="M66" s="93" t="str">
        <f ca="1">IFERROR(VLOOKUP($K66,工作备忘明细表!$B:$I,COLUMN(C:C),0),"")</f>
        <v/>
      </c>
      <c r="N66" s="94" t="str">
        <f ca="1">IFERROR(VLOOKUP($K66,工作备忘明细表!$B:$I,COLUMN(D:D),0),"")</f>
        <v/>
      </c>
      <c r="O66" s="94" t="str">
        <f ca="1">IFERROR(VLOOKUP($K66,工作备忘明细表!$B:$I,COLUMN(E:E),0),"")</f>
        <v/>
      </c>
      <c r="P66" s="94" t="str">
        <f ca="1">IFERROR(VLOOKUP($K66,工作备忘明细表!$B:$I,COLUMN(F:F),0),"")</f>
        <v/>
      </c>
    </row>
    <row r="67" spans="11:16">
      <c r="K67" s="79">
        <f ca="1" t="array" ref="K67">LARGE(IF(ISNUMBER(工作备忘明细表!$B$3:$B$5000),工作备忘明细表!$B$3:$B$5000,0),ROW(工作万年历提醒!A53))</f>
        <v>0</v>
      </c>
      <c r="L67" s="92" t="str">
        <f ca="1">IFERROR(VLOOKUP($K67,工作备忘明细表!$B:$I,COLUMN(B:B),0),"")</f>
        <v/>
      </c>
      <c r="M67" s="93" t="str">
        <f ca="1">IFERROR(VLOOKUP($K67,工作备忘明细表!$B:$I,COLUMN(C:C),0),"")</f>
        <v/>
      </c>
      <c r="N67" s="94" t="str">
        <f ca="1">IFERROR(VLOOKUP($K67,工作备忘明细表!$B:$I,COLUMN(D:D),0),"")</f>
        <v/>
      </c>
      <c r="O67" s="94" t="str">
        <f ca="1">IFERROR(VLOOKUP($K67,工作备忘明细表!$B:$I,COLUMN(E:E),0),"")</f>
        <v/>
      </c>
      <c r="P67" s="94" t="str">
        <f ca="1">IFERROR(VLOOKUP($K67,工作备忘明细表!$B:$I,COLUMN(F:F),0),"")</f>
        <v/>
      </c>
    </row>
    <row r="68" spans="11:16">
      <c r="K68" s="79">
        <f ca="1" t="array" ref="K68">LARGE(IF(ISNUMBER(工作备忘明细表!$B$3:$B$5000),工作备忘明细表!$B$3:$B$5000,0),ROW(工作万年历提醒!A54))</f>
        <v>0</v>
      </c>
      <c r="L68" s="92" t="str">
        <f ca="1">IFERROR(VLOOKUP($K68,工作备忘明细表!$B:$I,COLUMN(B:B),0),"")</f>
        <v/>
      </c>
      <c r="M68" s="93" t="str">
        <f ca="1">IFERROR(VLOOKUP($K68,工作备忘明细表!$B:$I,COLUMN(C:C),0),"")</f>
        <v/>
      </c>
      <c r="N68" s="94" t="str">
        <f ca="1">IFERROR(VLOOKUP($K68,工作备忘明细表!$B:$I,COLUMN(D:D),0),"")</f>
        <v/>
      </c>
      <c r="O68" s="94" t="str">
        <f ca="1">IFERROR(VLOOKUP($K68,工作备忘明细表!$B:$I,COLUMN(E:E),0),"")</f>
        <v/>
      </c>
      <c r="P68" s="94" t="str">
        <f ca="1">IFERROR(VLOOKUP($K68,工作备忘明细表!$B:$I,COLUMN(F:F),0),"")</f>
        <v/>
      </c>
    </row>
    <row r="69" spans="11:16">
      <c r="K69" s="79">
        <f ca="1" t="array" ref="K69">LARGE(IF(ISNUMBER(工作备忘明细表!$B$3:$B$5000),工作备忘明细表!$B$3:$B$5000,0),ROW(工作万年历提醒!A55))</f>
        <v>0</v>
      </c>
      <c r="L69" s="92" t="str">
        <f ca="1">IFERROR(VLOOKUP($K69,工作备忘明细表!$B:$I,COLUMN(B:B),0),"")</f>
        <v/>
      </c>
      <c r="M69" s="93" t="str">
        <f ca="1">IFERROR(VLOOKUP($K69,工作备忘明细表!$B:$I,COLUMN(C:C),0),"")</f>
        <v/>
      </c>
      <c r="N69" s="94" t="str">
        <f ca="1">IFERROR(VLOOKUP($K69,工作备忘明细表!$B:$I,COLUMN(D:D),0),"")</f>
        <v/>
      </c>
      <c r="O69" s="94" t="str">
        <f ca="1">IFERROR(VLOOKUP($K69,工作备忘明细表!$B:$I,COLUMN(E:E),0),"")</f>
        <v/>
      </c>
      <c r="P69" s="94" t="str">
        <f ca="1">IFERROR(VLOOKUP($K69,工作备忘明细表!$B:$I,COLUMN(F:F),0),"")</f>
        <v/>
      </c>
    </row>
    <row r="70" spans="11:16">
      <c r="K70" s="79">
        <f ca="1" t="array" ref="K70">LARGE(IF(ISNUMBER(工作备忘明细表!$B$3:$B$5000),工作备忘明细表!$B$3:$B$5000,0),ROW(工作万年历提醒!A56))</f>
        <v>0</v>
      </c>
      <c r="L70" s="92" t="str">
        <f ca="1">IFERROR(VLOOKUP($K70,工作备忘明细表!$B:$I,COLUMN(B:B),0),"")</f>
        <v/>
      </c>
      <c r="M70" s="93" t="str">
        <f ca="1">IFERROR(VLOOKUP($K70,工作备忘明细表!$B:$I,COLUMN(C:C),0),"")</f>
        <v/>
      </c>
      <c r="N70" s="94" t="str">
        <f ca="1">IFERROR(VLOOKUP($K70,工作备忘明细表!$B:$I,COLUMN(D:D),0),"")</f>
        <v/>
      </c>
      <c r="O70" s="94" t="str">
        <f ca="1">IFERROR(VLOOKUP($K70,工作备忘明细表!$B:$I,COLUMN(E:E),0),"")</f>
        <v/>
      </c>
      <c r="P70" s="94" t="str">
        <f ca="1">IFERROR(VLOOKUP($K70,工作备忘明细表!$B:$I,COLUMN(F:F),0),"")</f>
        <v/>
      </c>
    </row>
    <row r="71" spans="11:16">
      <c r="K71" s="79">
        <f ca="1" t="array" ref="K71">LARGE(IF(ISNUMBER(工作备忘明细表!$B$3:$B$5000),工作备忘明细表!$B$3:$B$5000,0),ROW(工作万年历提醒!A57))</f>
        <v>0</v>
      </c>
      <c r="L71" s="92" t="str">
        <f ca="1">IFERROR(VLOOKUP($K71,工作备忘明细表!$B:$I,COLUMN(B:B),0),"")</f>
        <v/>
      </c>
      <c r="M71" s="93" t="str">
        <f ca="1">IFERROR(VLOOKUP($K71,工作备忘明细表!$B:$I,COLUMN(C:C),0),"")</f>
        <v/>
      </c>
      <c r="N71" s="94" t="str">
        <f ca="1">IFERROR(VLOOKUP($K71,工作备忘明细表!$B:$I,COLUMN(D:D),0),"")</f>
        <v/>
      </c>
      <c r="O71" s="94" t="str">
        <f ca="1">IFERROR(VLOOKUP($K71,工作备忘明细表!$B:$I,COLUMN(E:E),0),"")</f>
        <v/>
      </c>
      <c r="P71" s="94" t="str">
        <f ca="1">IFERROR(VLOOKUP($K71,工作备忘明细表!$B:$I,COLUMN(F:F),0),"")</f>
        <v/>
      </c>
    </row>
    <row r="72" spans="11:16">
      <c r="K72" s="79">
        <f ca="1" t="array" ref="K72">LARGE(IF(ISNUMBER(工作备忘明细表!$B$3:$B$5000),工作备忘明细表!$B$3:$B$5000,0),ROW(工作万年历提醒!A58))</f>
        <v>0</v>
      </c>
      <c r="L72" s="92" t="str">
        <f ca="1">IFERROR(VLOOKUP($K72,工作备忘明细表!$B:$I,COLUMN(B:B),0),"")</f>
        <v/>
      </c>
      <c r="M72" s="93" t="str">
        <f ca="1">IFERROR(VLOOKUP($K72,工作备忘明细表!$B:$I,COLUMN(C:C),0),"")</f>
        <v/>
      </c>
      <c r="N72" s="94" t="str">
        <f ca="1">IFERROR(VLOOKUP($K72,工作备忘明细表!$B:$I,COLUMN(D:D),0),"")</f>
        <v/>
      </c>
      <c r="O72" s="94" t="str">
        <f ca="1">IFERROR(VLOOKUP($K72,工作备忘明细表!$B:$I,COLUMN(E:E),0),"")</f>
        <v/>
      </c>
      <c r="P72" s="94" t="str">
        <f ca="1">IFERROR(VLOOKUP($K72,工作备忘明细表!$B:$I,COLUMN(F:F),0),"")</f>
        <v/>
      </c>
    </row>
    <row r="73" spans="11:16">
      <c r="K73" s="79">
        <f ca="1" t="array" ref="K73">LARGE(IF(ISNUMBER(工作备忘明细表!$B$3:$B$5000),工作备忘明细表!$B$3:$B$5000,0),ROW(工作万年历提醒!A59))</f>
        <v>0</v>
      </c>
      <c r="L73" s="92" t="str">
        <f ca="1">IFERROR(VLOOKUP($K73,工作备忘明细表!$B:$I,COLUMN(B:B),0),"")</f>
        <v/>
      </c>
      <c r="M73" s="93" t="str">
        <f ca="1">IFERROR(VLOOKUP($K73,工作备忘明细表!$B:$I,COLUMN(C:C),0),"")</f>
        <v/>
      </c>
      <c r="N73" s="94" t="str">
        <f ca="1">IFERROR(VLOOKUP($K73,工作备忘明细表!$B:$I,COLUMN(D:D),0),"")</f>
        <v/>
      </c>
      <c r="O73" s="94" t="str">
        <f ca="1">IFERROR(VLOOKUP($K73,工作备忘明细表!$B:$I,COLUMN(E:E),0),"")</f>
        <v/>
      </c>
      <c r="P73" s="94" t="str">
        <f ca="1">IFERROR(VLOOKUP($K73,工作备忘明细表!$B:$I,COLUMN(F:F),0),"")</f>
        <v/>
      </c>
    </row>
    <row r="74" spans="11:16">
      <c r="K74" s="79">
        <f ca="1" t="array" ref="K74">LARGE(IF(ISNUMBER(工作备忘明细表!$B$3:$B$5000),工作备忘明细表!$B$3:$B$5000,0),ROW(工作万年历提醒!A60))</f>
        <v>0</v>
      </c>
      <c r="L74" s="92" t="str">
        <f ca="1">IFERROR(VLOOKUP($K74,工作备忘明细表!$B:$I,COLUMN(B:B),0),"")</f>
        <v/>
      </c>
      <c r="M74" s="93" t="str">
        <f ca="1">IFERROR(VLOOKUP($K74,工作备忘明细表!$B:$I,COLUMN(C:C),0),"")</f>
        <v/>
      </c>
      <c r="N74" s="94" t="str">
        <f ca="1">IFERROR(VLOOKUP($K74,工作备忘明细表!$B:$I,COLUMN(D:D),0),"")</f>
        <v/>
      </c>
      <c r="O74" s="94" t="str">
        <f ca="1">IFERROR(VLOOKUP($K74,工作备忘明细表!$B:$I,COLUMN(E:E),0),"")</f>
        <v/>
      </c>
      <c r="P74" s="94" t="str">
        <f ca="1">IFERROR(VLOOKUP($K74,工作备忘明细表!$B:$I,COLUMN(F:F),0),"")</f>
        <v/>
      </c>
    </row>
    <row r="75" spans="11:16">
      <c r="K75" s="79">
        <f ca="1" t="array" ref="K75">LARGE(IF(ISNUMBER(工作备忘明细表!$B$3:$B$5000),工作备忘明细表!$B$3:$B$5000,0),ROW(工作万年历提醒!A61))</f>
        <v>0</v>
      </c>
      <c r="L75" s="92" t="str">
        <f ca="1">IFERROR(VLOOKUP($K75,工作备忘明细表!$B:$I,COLUMN(B:B),0),"")</f>
        <v/>
      </c>
      <c r="M75" s="93" t="str">
        <f ca="1">IFERROR(VLOOKUP($K75,工作备忘明细表!$B:$I,COLUMN(C:C),0),"")</f>
        <v/>
      </c>
      <c r="N75" s="94" t="str">
        <f ca="1">IFERROR(VLOOKUP($K75,工作备忘明细表!$B:$I,COLUMN(D:D),0),"")</f>
        <v/>
      </c>
      <c r="O75" s="94" t="str">
        <f ca="1">IFERROR(VLOOKUP($K75,工作备忘明细表!$B:$I,COLUMN(E:E),0),"")</f>
        <v/>
      </c>
      <c r="P75" s="94" t="str">
        <f ca="1">IFERROR(VLOOKUP($K75,工作备忘明细表!$B:$I,COLUMN(F:F),0),"")</f>
        <v/>
      </c>
    </row>
    <row r="76" spans="11:16">
      <c r="K76" s="79">
        <f ca="1" t="array" ref="K76">LARGE(IF(ISNUMBER(工作备忘明细表!$B$3:$B$5000),工作备忘明细表!$B$3:$B$5000,0),ROW(工作万年历提醒!A62))</f>
        <v>0</v>
      </c>
      <c r="L76" s="92" t="str">
        <f ca="1">IFERROR(VLOOKUP($K76,工作备忘明细表!$B:$I,COLUMN(B:B),0),"")</f>
        <v/>
      </c>
      <c r="M76" s="93" t="str">
        <f ca="1">IFERROR(VLOOKUP($K76,工作备忘明细表!$B:$I,COLUMN(C:C),0),"")</f>
        <v/>
      </c>
      <c r="N76" s="94" t="str">
        <f ca="1">IFERROR(VLOOKUP($K76,工作备忘明细表!$B:$I,COLUMN(D:D),0),"")</f>
        <v/>
      </c>
      <c r="O76" s="94" t="str">
        <f ca="1">IFERROR(VLOOKUP($K76,工作备忘明细表!$B:$I,COLUMN(E:E),0),"")</f>
        <v/>
      </c>
      <c r="P76" s="94" t="str">
        <f ca="1">IFERROR(VLOOKUP($K76,工作备忘明细表!$B:$I,COLUMN(F:F),0),"")</f>
        <v/>
      </c>
    </row>
    <row r="77" spans="11:16">
      <c r="K77" s="79">
        <f ca="1" t="array" ref="K77">LARGE(IF(ISNUMBER(工作备忘明细表!$B$3:$B$5000),工作备忘明细表!$B$3:$B$5000,0),ROW(工作万年历提醒!A63))</f>
        <v>0</v>
      </c>
      <c r="L77" s="92" t="str">
        <f ca="1">IFERROR(VLOOKUP($K77,工作备忘明细表!$B:$I,COLUMN(B:B),0),"")</f>
        <v/>
      </c>
      <c r="M77" s="93" t="str">
        <f ca="1">IFERROR(VLOOKUP($K77,工作备忘明细表!$B:$I,COLUMN(C:C),0),"")</f>
        <v/>
      </c>
      <c r="N77" s="94" t="str">
        <f ca="1">IFERROR(VLOOKUP($K77,工作备忘明细表!$B:$I,COLUMN(D:D),0),"")</f>
        <v/>
      </c>
      <c r="O77" s="94" t="str">
        <f ca="1">IFERROR(VLOOKUP($K77,工作备忘明细表!$B:$I,COLUMN(E:E),0),"")</f>
        <v/>
      </c>
      <c r="P77" s="94" t="str">
        <f ca="1">IFERROR(VLOOKUP($K77,工作备忘明细表!$B:$I,COLUMN(F:F),0),"")</f>
        <v/>
      </c>
    </row>
    <row r="78" spans="11:16">
      <c r="K78" s="79">
        <f ca="1" t="array" ref="K78">LARGE(IF(ISNUMBER(工作备忘明细表!$B$3:$B$5000),工作备忘明细表!$B$3:$B$5000,0),ROW(工作万年历提醒!A64))</f>
        <v>0</v>
      </c>
      <c r="L78" s="92" t="str">
        <f ca="1">IFERROR(VLOOKUP($K78,工作备忘明细表!$B:$I,COLUMN(B:B),0),"")</f>
        <v/>
      </c>
      <c r="M78" s="93" t="str">
        <f ca="1">IFERROR(VLOOKUP($K78,工作备忘明细表!$B:$I,COLUMN(C:C),0),"")</f>
        <v/>
      </c>
      <c r="N78" s="94" t="str">
        <f ca="1">IFERROR(VLOOKUP($K78,工作备忘明细表!$B:$I,COLUMN(D:D),0),"")</f>
        <v/>
      </c>
      <c r="O78" s="94" t="str">
        <f ca="1">IFERROR(VLOOKUP($K78,工作备忘明细表!$B:$I,COLUMN(E:E),0),"")</f>
        <v/>
      </c>
      <c r="P78" s="94" t="str">
        <f ca="1">IFERROR(VLOOKUP($K78,工作备忘明细表!$B:$I,COLUMN(F:F),0),"")</f>
        <v/>
      </c>
    </row>
    <row r="79" spans="11:16">
      <c r="K79" s="79">
        <f ca="1" t="array" ref="K79">LARGE(IF(ISNUMBER(工作备忘明细表!$B$3:$B$5000),工作备忘明细表!$B$3:$B$5000,0),ROW(工作万年历提醒!A65))</f>
        <v>0</v>
      </c>
      <c r="L79" s="92" t="str">
        <f ca="1">IFERROR(VLOOKUP($K79,工作备忘明细表!$B:$I,COLUMN(B:B),0),"")</f>
        <v/>
      </c>
      <c r="M79" s="93" t="str">
        <f ca="1">IFERROR(VLOOKUP($K79,工作备忘明细表!$B:$I,COLUMN(C:C),0),"")</f>
        <v/>
      </c>
      <c r="N79" s="94" t="str">
        <f ca="1">IFERROR(VLOOKUP($K79,工作备忘明细表!$B:$I,COLUMN(D:D),0),"")</f>
        <v/>
      </c>
      <c r="O79" s="94" t="str">
        <f ca="1">IFERROR(VLOOKUP($K79,工作备忘明细表!$B:$I,COLUMN(E:E),0),"")</f>
        <v/>
      </c>
      <c r="P79" s="94" t="str">
        <f ca="1">IFERROR(VLOOKUP($K79,工作备忘明细表!$B:$I,COLUMN(F:F),0),"")</f>
        <v/>
      </c>
    </row>
    <row r="80" spans="11:16">
      <c r="K80" s="79">
        <f ca="1" t="array" ref="K80">LARGE(IF(ISNUMBER(工作备忘明细表!$B$3:$B$5000),工作备忘明细表!$B$3:$B$5000,0),ROW(工作万年历提醒!A66))</f>
        <v>0</v>
      </c>
      <c r="L80" s="92" t="str">
        <f ca="1">IFERROR(VLOOKUP($K80,工作备忘明细表!$B:$I,COLUMN(B:B),0),"")</f>
        <v/>
      </c>
      <c r="M80" s="93" t="str">
        <f ca="1">IFERROR(VLOOKUP($K80,工作备忘明细表!$B:$I,COLUMN(C:C),0),"")</f>
        <v/>
      </c>
      <c r="N80" s="94" t="str">
        <f ca="1">IFERROR(VLOOKUP($K80,工作备忘明细表!$B:$I,COLUMN(D:D),0),"")</f>
        <v/>
      </c>
      <c r="O80" s="94" t="str">
        <f ca="1">IFERROR(VLOOKUP($K80,工作备忘明细表!$B:$I,COLUMN(E:E),0),"")</f>
        <v/>
      </c>
      <c r="P80" s="94" t="str">
        <f ca="1">IFERROR(VLOOKUP($K80,工作备忘明细表!$B:$I,COLUMN(F:F),0),"")</f>
        <v/>
      </c>
    </row>
    <row r="81" spans="11:16">
      <c r="K81" s="79">
        <f ca="1" t="array" ref="K81">LARGE(IF(ISNUMBER(工作备忘明细表!$B$3:$B$5000),工作备忘明细表!$B$3:$B$5000,0),ROW(工作万年历提醒!A67))</f>
        <v>0</v>
      </c>
      <c r="L81" s="92" t="str">
        <f ca="1">IFERROR(VLOOKUP($K81,工作备忘明细表!$B:$I,COLUMN(B:B),0),"")</f>
        <v/>
      </c>
      <c r="M81" s="93" t="str">
        <f ca="1">IFERROR(VLOOKUP($K81,工作备忘明细表!$B:$I,COLUMN(C:C),0),"")</f>
        <v/>
      </c>
      <c r="N81" s="94" t="str">
        <f ca="1">IFERROR(VLOOKUP($K81,工作备忘明细表!$B:$I,COLUMN(D:D),0),"")</f>
        <v/>
      </c>
      <c r="O81" s="94" t="str">
        <f ca="1">IFERROR(VLOOKUP($K81,工作备忘明细表!$B:$I,COLUMN(E:E),0),"")</f>
        <v/>
      </c>
      <c r="P81" s="94" t="str">
        <f ca="1">IFERROR(VLOOKUP($K81,工作备忘明细表!$B:$I,COLUMN(F:F),0),"")</f>
        <v/>
      </c>
    </row>
    <row r="82" spans="11:16">
      <c r="K82" s="79">
        <f ca="1" t="array" ref="K82">LARGE(IF(ISNUMBER(工作备忘明细表!$B$3:$B$5000),工作备忘明细表!$B$3:$B$5000,0),ROW(工作万年历提醒!A68))</f>
        <v>0</v>
      </c>
      <c r="L82" s="92" t="str">
        <f ca="1">IFERROR(VLOOKUP($K82,工作备忘明细表!$B:$I,COLUMN(B:B),0),"")</f>
        <v/>
      </c>
      <c r="M82" s="93" t="str">
        <f ca="1">IFERROR(VLOOKUP($K82,工作备忘明细表!$B:$I,COLUMN(C:C),0),"")</f>
        <v/>
      </c>
      <c r="N82" s="94" t="str">
        <f ca="1">IFERROR(VLOOKUP($K82,工作备忘明细表!$B:$I,COLUMN(D:D),0),"")</f>
        <v/>
      </c>
      <c r="O82" s="94" t="str">
        <f ca="1">IFERROR(VLOOKUP($K82,工作备忘明细表!$B:$I,COLUMN(E:E),0),"")</f>
        <v/>
      </c>
      <c r="P82" s="94" t="str">
        <f ca="1">IFERROR(VLOOKUP($K82,工作备忘明细表!$B:$I,COLUMN(F:F),0),"")</f>
        <v/>
      </c>
    </row>
    <row r="83" spans="11:16">
      <c r="K83" s="79">
        <f ca="1" t="array" ref="K83">LARGE(IF(ISNUMBER(工作备忘明细表!$B$3:$B$5000),工作备忘明细表!$B$3:$B$5000,0),ROW(工作万年历提醒!A69))</f>
        <v>0</v>
      </c>
      <c r="L83" s="92" t="str">
        <f ca="1">IFERROR(VLOOKUP($K83,工作备忘明细表!$B:$I,COLUMN(B:B),0),"")</f>
        <v/>
      </c>
      <c r="M83" s="93" t="str">
        <f ca="1">IFERROR(VLOOKUP($K83,工作备忘明细表!$B:$I,COLUMN(C:C),0),"")</f>
        <v/>
      </c>
      <c r="N83" s="94" t="str">
        <f ca="1">IFERROR(VLOOKUP($K83,工作备忘明细表!$B:$I,COLUMN(D:D),0),"")</f>
        <v/>
      </c>
      <c r="O83" s="94" t="str">
        <f ca="1">IFERROR(VLOOKUP($K83,工作备忘明细表!$B:$I,COLUMN(E:E),0),"")</f>
        <v/>
      </c>
      <c r="P83" s="94" t="str">
        <f ca="1">IFERROR(VLOOKUP($K83,工作备忘明细表!$B:$I,COLUMN(F:F),0),"")</f>
        <v/>
      </c>
    </row>
    <row r="84" spans="11:16">
      <c r="K84" s="79">
        <f ca="1" t="array" ref="K84">LARGE(IF(ISNUMBER(工作备忘明细表!$B$3:$B$5000),工作备忘明细表!$B$3:$B$5000,0),ROW(工作万年历提醒!A70))</f>
        <v>0</v>
      </c>
      <c r="L84" s="92" t="str">
        <f ca="1">IFERROR(VLOOKUP($K84,工作备忘明细表!$B:$I,COLUMN(B:B),0),"")</f>
        <v/>
      </c>
      <c r="M84" s="93" t="str">
        <f ca="1">IFERROR(VLOOKUP($K84,工作备忘明细表!$B:$I,COLUMN(C:C),0),"")</f>
        <v/>
      </c>
      <c r="N84" s="94" t="str">
        <f ca="1">IFERROR(VLOOKUP($K84,工作备忘明细表!$B:$I,COLUMN(D:D),0),"")</f>
        <v/>
      </c>
      <c r="O84" s="94" t="str">
        <f ca="1">IFERROR(VLOOKUP($K84,工作备忘明细表!$B:$I,COLUMN(E:E),0),"")</f>
        <v/>
      </c>
      <c r="P84" s="94" t="str">
        <f ca="1">IFERROR(VLOOKUP($K84,工作备忘明细表!$B:$I,COLUMN(F:F),0),"")</f>
        <v/>
      </c>
    </row>
    <row r="85" spans="11:16">
      <c r="K85" s="79">
        <f ca="1" t="array" ref="K85">LARGE(IF(ISNUMBER(工作备忘明细表!$B$3:$B$5000),工作备忘明细表!$B$3:$B$5000,0),ROW(工作万年历提醒!A71))</f>
        <v>0</v>
      </c>
      <c r="L85" s="92" t="str">
        <f ca="1">IFERROR(VLOOKUP($K85,工作备忘明细表!$B:$I,COLUMN(B:B),0),"")</f>
        <v/>
      </c>
      <c r="M85" s="93" t="str">
        <f ca="1">IFERROR(VLOOKUP($K85,工作备忘明细表!$B:$I,COLUMN(C:C),0),"")</f>
        <v/>
      </c>
      <c r="N85" s="94" t="str">
        <f ca="1">IFERROR(VLOOKUP($K85,工作备忘明细表!$B:$I,COLUMN(D:D),0),"")</f>
        <v/>
      </c>
      <c r="O85" s="94" t="str">
        <f ca="1">IFERROR(VLOOKUP($K85,工作备忘明细表!$B:$I,COLUMN(E:E),0),"")</f>
        <v/>
      </c>
      <c r="P85" s="94" t="str">
        <f ca="1">IFERROR(VLOOKUP($K85,工作备忘明细表!$B:$I,COLUMN(F:F),0),"")</f>
        <v/>
      </c>
    </row>
    <row r="86" spans="11:16">
      <c r="K86" s="79">
        <f ca="1" t="array" ref="K86">LARGE(IF(ISNUMBER(工作备忘明细表!$B$3:$B$5000),工作备忘明细表!$B$3:$B$5000,0),ROW(工作万年历提醒!A72))</f>
        <v>0</v>
      </c>
      <c r="L86" s="92" t="str">
        <f ca="1">IFERROR(VLOOKUP($K86,工作备忘明细表!$B:$I,COLUMN(B:B),0),"")</f>
        <v/>
      </c>
      <c r="M86" s="93" t="str">
        <f ca="1">IFERROR(VLOOKUP($K86,工作备忘明细表!$B:$I,COLUMN(C:C),0),"")</f>
        <v/>
      </c>
      <c r="N86" s="94" t="str">
        <f ca="1">IFERROR(VLOOKUP($K86,工作备忘明细表!$B:$I,COLUMN(D:D),0),"")</f>
        <v/>
      </c>
      <c r="O86" s="94" t="str">
        <f ca="1">IFERROR(VLOOKUP($K86,工作备忘明细表!$B:$I,COLUMN(E:E),0),"")</f>
        <v/>
      </c>
      <c r="P86" s="94" t="str">
        <f ca="1">IFERROR(VLOOKUP($K86,工作备忘明细表!$B:$I,COLUMN(F:F),0),"")</f>
        <v/>
      </c>
    </row>
    <row r="87" spans="11:16">
      <c r="K87" s="79">
        <f ca="1" t="array" ref="K87">LARGE(IF(ISNUMBER(工作备忘明细表!$B$3:$B$5000),工作备忘明细表!$B$3:$B$5000,0),ROW(工作万年历提醒!A73))</f>
        <v>0</v>
      </c>
      <c r="L87" s="92" t="str">
        <f ca="1">IFERROR(VLOOKUP($K87,工作备忘明细表!$B:$I,COLUMN(B:B),0),"")</f>
        <v/>
      </c>
      <c r="M87" s="93" t="str">
        <f ca="1">IFERROR(VLOOKUP($K87,工作备忘明细表!$B:$I,COLUMN(C:C),0),"")</f>
        <v/>
      </c>
      <c r="N87" s="94" t="str">
        <f ca="1">IFERROR(VLOOKUP($K87,工作备忘明细表!$B:$I,COLUMN(D:D),0),"")</f>
        <v/>
      </c>
      <c r="O87" s="94" t="str">
        <f ca="1">IFERROR(VLOOKUP($K87,工作备忘明细表!$B:$I,COLUMN(E:E),0),"")</f>
        <v/>
      </c>
      <c r="P87" s="94" t="str">
        <f ca="1">IFERROR(VLOOKUP($K87,工作备忘明细表!$B:$I,COLUMN(F:F),0),"")</f>
        <v/>
      </c>
    </row>
    <row r="88" spans="11:16">
      <c r="K88" s="79">
        <f ca="1" t="array" ref="K88">LARGE(IF(ISNUMBER(工作备忘明细表!$B$3:$B$5000),工作备忘明细表!$B$3:$B$5000,0),ROW(工作万年历提醒!A74))</f>
        <v>0</v>
      </c>
      <c r="L88" s="92" t="str">
        <f ca="1">IFERROR(VLOOKUP($K88,工作备忘明细表!$B:$I,COLUMN(B:B),0),"")</f>
        <v/>
      </c>
      <c r="M88" s="93" t="str">
        <f ca="1">IFERROR(VLOOKUP($K88,工作备忘明细表!$B:$I,COLUMN(C:C),0),"")</f>
        <v/>
      </c>
      <c r="N88" s="94" t="str">
        <f ca="1">IFERROR(VLOOKUP($K88,工作备忘明细表!$B:$I,COLUMN(D:D),0),"")</f>
        <v/>
      </c>
      <c r="O88" s="94" t="str">
        <f ca="1">IFERROR(VLOOKUP($K88,工作备忘明细表!$B:$I,COLUMN(E:E),0),"")</f>
        <v/>
      </c>
      <c r="P88" s="94" t="str">
        <f ca="1">IFERROR(VLOOKUP($K88,工作备忘明细表!$B:$I,COLUMN(F:F),0),"")</f>
        <v/>
      </c>
    </row>
    <row r="89" spans="11:16">
      <c r="K89" s="79">
        <f ca="1" t="array" ref="K89">LARGE(IF(ISNUMBER(工作备忘明细表!$B$3:$B$5000),工作备忘明细表!$B$3:$B$5000,0),ROW(工作万年历提醒!A75))</f>
        <v>0</v>
      </c>
      <c r="L89" s="92" t="str">
        <f ca="1">IFERROR(VLOOKUP($K89,工作备忘明细表!$B:$I,COLUMN(B:B),0),"")</f>
        <v/>
      </c>
      <c r="M89" s="93" t="str">
        <f ca="1">IFERROR(VLOOKUP($K89,工作备忘明细表!$B:$I,COLUMN(C:C),0),"")</f>
        <v/>
      </c>
      <c r="N89" s="94" t="str">
        <f ca="1">IFERROR(VLOOKUP($K89,工作备忘明细表!$B:$I,COLUMN(D:D),0),"")</f>
        <v/>
      </c>
      <c r="O89" s="94" t="str">
        <f ca="1">IFERROR(VLOOKUP($K89,工作备忘明细表!$B:$I,COLUMN(E:E),0),"")</f>
        <v/>
      </c>
      <c r="P89" s="94" t="str">
        <f ca="1">IFERROR(VLOOKUP($K89,工作备忘明细表!$B:$I,COLUMN(F:F),0),"")</f>
        <v/>
      </c>
    </row>
    <row r="90" spans="11:16">
      <c r="K90" s="79">
        <f ca="1" t="array" ref="K90">LARGE(IF(ISNUMBER(工作备忘明细表!$B$3:$B$5000),工作备忘明细表!$B$3:$B$5000,0),ROW(工作万年历提醒!A76))</f>
        <v>0</v>
      </c>
      <c r="L90" s="92" t="str">
        <f ca="1">IFERROR(VLOOKUP($K90,工作备忘明细表!$B:$I,COLUMN(B:B),0),"")</f>
        <v/>
      </c>
      <c r="M90" s="93" t="str">
        <f ca="1">IFERROR(VLOOKUP($K90,工作备忘明细表!$B:$I,COLUMN(C:C),0),"")</f>
        <v/>
      </c>
      <c r="N90" s="94" t="str">
        <f ca="1">IFERROR(VLOOKUP($K90,工作备忘明细表!$B:$I,COLUMN(D:D),0),"")</f>
        <v/>
      </c>
      <c r="O90" s="94" t="str">
        <f ca="1">IFERROR(VLOOKUP($K90,工作备忘明细表!$B:$I,COLUMN(E:E),0),"")</f>
        <v/>
      </c>
      <c r="P90" s="94" t="str">
        <f ca="1">IFERROR(VLOOKUP($K90,工作备忘明细表!$B:$I,COLUMN(F:F),0),"")</f>
        <v/>
      </c>
    </row>
    <row r="91" spans="11:16">
      <c r="K91" s="79">
        <f ca="1" t="array" ref="K91">LARGE(IF(ISNUMBER(工作备忘明细表!$B$3:$B$5000),工作备忘明细表!$B$3:$B$5000,0),ROW(工作万年历提醒!A77))</f>
        <v>0</v>
      </c>
      <c r="L91" s="92" t="str">
        <f ca="1">IFERROR(VLOOKUP($K91,工作备忘明细表!$B:$I,COLUMN(B:B),0),"")</f>
        <v/>
      </c>
      <c r="M91" s="93" t="str">
        <f ca="1">IFERROR(VLOOKUP($K91,工作备忘明细表!$B:$I,COLUMN(C:C),0),"")</f>
        <v/>
      </c>
      <c r="N91" s="94" t="str">
        <f ca="1">IFERROR(VLOOKUP($K91,工作备忘明细表!$B:$I,COLUMN(D:D),0),"")</f>
        <v/>
      </c>
      <c r="O91" s="94" t="str">
        <f ca="1">IFERROR(VLOOKUP($K91,工作备忘明细表!$B:$I,COLUMN(E:E),0),"")</f>
        <v/>
      </c>
      <c r="P91" s="94" t="str">
        <f ca="1">IFERROR(VLOOKUP($K91,工作备忘明细表!$B:$I,COLUMN(F:F),0),"")</f>
        <v/>
      </c>
    </row>
    <row r="92" spans="11:16">
      <c r="K92" s="79">
        <f ca="1" t="array" ref="K92">LARGE(IF(ISNUMBER(工作备忘明细表!$B$3:$B$5000),工作备忘明细表!$B$3:$B$5000,0),ROW(工作万年历提醒!A78))</f>
        <v>0</v>
      </c>
      <c r="L92" s="92" t="str">
        <f ca="1">IFERROR(VLOOKUP($K92,工作备忘明细表!$B:$I,COLUMN(B:B),0),"")</f>
        <v/>
      </c>
      <c r="M92" s="93" t="str">
        <f ca="1">IFERROR(VLOOKUP($K92,工作备忘明细表!$B:$I,COLUMN(C:C),0),"")</f>
        <v/>
      </c>
      <c r="N92" s="94" t="str">
        <f ca="1">IFERROR(VLOOKUP($K92,工作备忘明细表!$B:$I,COLUMN(D:D),0),"")</f>
        <v/>
      </c>
      <c r="O92" s="94" t="str">
        <f ca="1">IFERROR(VLOOKUP($K92,工作备忘明细表!$B:$I,COLUMN(E:E),0),"")</f>
        <v/>
      </c>
      <c r="P92" s="94" t="str">
        <f ca="1">IFERROR(VLOOKUP($K92,工作备忘明细表!$B:$I,COLUMN(F:F),0),"")</f>
        <v/>
      </c>
    </row>
    <row r="93" spans="11:16">
      <c r="K93" s="79">
        <f ca="1" t="array" ref="K93">LARGE(IF(ISNUMBER(工作备忘明细表!$B$3:$B$5000),工作备忘明细表!$B$3:$B$5000,0),ROW(工作万年历提醒!A79))</f>
        <v>0</v>
      </c>
      <c r="L93" s="92" t="str">
        <f ca="1">IFERROR(VLOOKUP($K93,工作备忘明细表!$B:$I,COLUMN(B:B),0),"")</f>
        <v/>
      </c>
      <c r="M93" s="93" t="str">
        <f ca="1">IFERROR(VLOOKUP($K93,工作备忘明细表!$B:$I,COLUMN(C:C),0),"")</f>
        <v/>
      </c>
      <c r="N93" s="94" t="str">
        <f ca="1">IFERROR(VLOOKUP($K93,工作备忘明细表!$B:$I,COLUMN(D:D),0),"")</f>
        <v/>
      </c>
      <c r="O93" s="94" t="str">
        <f ca="1">IFERROR(VLOOKUP($K93,工作备忘明细表!$B:$I,COLUMN(E:E),0),"")</f>
        <v/>
      </c>
      <c r="P93" s="94" t="str">
        <f ca="1">IFERROR(VLOOKUP($K93,工作备忘明细表!$B:$I,COLUMN(F:F),0),"")</f>
        <v/>
      </c>
    </row>
    <row r="94" spans="11:16">
      <c r="K94" s="79">
        <f ca="1" t="array" ref="K94">LARGE(IF(ISNUMBER(工作备忘明细表!$B$3:$B$5000),工作备忘明细表!$B$3:$B$5000,0),ROW(工作万年历提醒!A80))</f>
        <v>0</v>
      </c>
      <c r="L94" s="92" t="str">
        <f ca="1">IFERROR(VLOOKUP($K94,工作备忘明细表!$B:$I,COLUMN(B:B),0),"")</f>
        <v/>
      </c>
      <c r="M94" s="93" t="str">
        <f ca="1">IFERROR(VLOOKUP($K94,工作备忘明细表!$B:$I,COLUMN(C:C),0),"")</f>
        <v/>
      </c>
      <c r="N94" s="94" t="str">
        <f ca="1">IFERROR(VLOOKUP($K94,工作备忘明细表!$B:$I,COLUMN(D:D),0),"")</f>
        <v/>
      </c>
      <c r="O94" s="94" t="str">
        <f ca="1">IFERROR(VLOOKUP($K94,工作备忘明细表!$B:$I,COLUMN(E:E),0),"")</f>
        <v/>
      </c>
      <c r="P94" s="94" t="str">
        <f ca="1">IFERROR(VLOOKUP($K94,工作备忘明细表!$B:$I,COLUMN(F:F),0),"")</f>
        <v/>
      </c>
    </row>
    <row r="95" spans="11:16">
      <c r="K95" s="79">
        <f ca="1" t="array" ref="K95">LARGE(IF(ISNUMBER(工作备忘明细表!$B$3:$B$5000),工作备忘明细表!$B$3:$B$5000,0),ROW(工作万年历提醒!A81))</f>
        <v>0</v>
      </c>
      <c r="L95" s="92" t="str">
        <f ca="1">IFERROR(VLOOKUP($K95,工作备忘明细表!$B:$I,COLUMN(B:B),0),"")</f>
        <v/>
      </c>
      <c r="M95" s="93" t="str">
        <f ca="1">IFERROR(VLOOKUP($K95,工作备忘明细表!$B:$I,COLUMN(C:C),0),"")</f>
        <v/>
      </c>
      <c r="N95" s="94" t="str">
        <f ca="1">IFERROR(VLOOKUP($K95,工作备忘明细表!$B:$I,COLUMN(D:D),0),"")</f>
        <v/>
      </c>
      <c r="O95" s="94" t="str">
        <f ca="1">IFERROR(VLOOKUP($K95,工作备忘明细表!$B:$I,COLUMN(E:E),0),"")</f>
        <v/>
      </c>
      <c r="P95" s="94" t="str">
        <f ca="1">IFERROR(VLOOKUP($K95,工作备忘明细表!$B:$I,COLUMN(F:F),0),"")</f>
        <v/>
      </c>
    </row>
    <row r="96" spans="11:16">
      <c r="K96" s="79">
        <f ca="1" t="array" ref="K96">LARGE(IF(ISNUMBER(工作备忘明细表!$B$3:$B$5000),工作备忘明细表!$B$3:$B$5000,0),ROW(工作万年历提醒!A82))</f>
        <v>0</v>
      </c>
      <c r="L96" s="92" t="str">
        <f ca="1">IFERROR(VLOOKUP($K96,工作备忘明细表!$B:$I,COLUMN(B:B),0),"")</f>
        <v/>
      </c>
      <c r="M96" s="93" t="str">
        <f ca="1">IFERROR(VLOOKUP($K96,工作备忘明细表!$B:$I,COLUMN(C:C),0),"")</f>
        <v/>
      </c>
      <c r="N96" s="94" t="str">
        <f ca="1">IFERROR(VLOOKUP($K96,工作备忘明细表!$B:$I,COLUMN(D:D),0),"")</f>
        <v/>
      </c>
      <c r="O96" s="94" t="str">
        <f ca="1">IFERROR(VLOOKUP($K96,工作备忘明细表!$B:$I,COLUMN(E:E),0),"")</f>
        <v/>
      </c>
      <c r="P96" s="94" t="str">
        <f ca="1">IFERROR(VLOOKUP($K96,工作备忘明细表!$B:$I,COLUMN(F:F),0),"")</f>
        <v/>
      </c>
    </row>
    <row r="97" spans="11:16">
      <c r="K97" s="79">
        <f ca="1" t="array" ref="K97">LARGE(IF(ISNUMBER(工作备忘明细表!$B$3:$B$5000),工作备忘明细表!$B$3:$B$5000,0),ROW(工作万年历提醒!A83))</f>
        <v>0</v>
      </c>
      <c r="L97" s="92" t="str">
        <f ca="1">IFERROR(VLOOKUP($K97,工作备忘明细表!$B:$I,COLUMN(B:B),0),"")</f>
        <v/>
      </c>
      <c r="M97" s="93" t="str">
        <f ca="1">IFERROR(VLOOKUP($K97,工作备忘明细表!$B:$I,COLUMN(C:C),0),"")</f>
        <v/>
      </c>
      <c r="N97" s="94" t="str">
        <f ca="1">IFERROR(VLOOKUP($K97,工作备忘明细表!$B:$I,COLUMN(D:D),0),"")</f>
        <v/>
      </c>
      <c r="O97" s="94" t="str">
        <f ca="1">IFERROR(VLOOKUP($K97,工作备忘明细表!$B:$I,COLUMN(E:E),0),"")</f>
        <v/>
      </c>
      <c r="P97" s="94" t="str">
        <f ca="1">IFERROR(VLOOKUP($K97,工作备忘明细表!$B:$I,COLUMN(F:F),0),"")</f>
        <v/>
      </c>
    </row>
    <row r="98" spans="11:16">
      <c r="K98" s="79">
        <f ca="1" t="array" ref="K98">LARGE(IF(ISNUMBER(工作备忘明细表!$B$3:$B$5000),工作备忘明细表!$B$3:$B$5000,0),ROW(工作万年历提醒!A84))</f>
        <v>0</v>
      </c>
      <c r="L98" s="92" t="str">
        <f ca="1">IFERROR(VLOOKUP($K98,工作备忘明细表!$B:$I,COLUMN(B:B),0),"")</f>
        <v/>
      </c>
      <c r="M98" s="93" t="str">
        <f ca="1">IFERROR(VLOOKUP($K98,工作备忘明细表!$B:$I,COLUMN(C:C),0),"")</f>
        <v/>
      </c>
      <c r="N98" s="94" t="str">
        <f ca="1">IFERROR(VLOOKUP($K98,工作备忘明细表!$B:$I,COLUMN(D:D),0),"")</f>
        <v/>
      </c>
      <c r="O98" s="94" t="str">
        <f ca="1">IFERROR(VLOOKUP($K98,工作备忘明细表!$B:$I,COLUMN(E:E),0),"")</f>
        <v/>
      </c>
      <c r="P98" s="94" t="str">
        <f ca="1">IFERROR(VLOOKUP($K98,工作备忘明细表!$B:$I,COLUMN(F:F),0),"")</f>
        <v/>
      </c>
    </row>
    <row r="99" spans="11:16">
      <c r="K99" s="79">
        <f ca="1" t="array" ref="K99">LARGE(IF(ISNUMBER(工作备忘明细表!$B$3:$B$5000),工作备忘明细表!$B$3:$B$5000,0),ROW(工作万年历提醒!A85))</f>
        <v>0</v>
      </c>
      <c r="L99" s="92" t="str">
        <f ca="1">IFERROR(VLOOKUP($K99,工作备忘明细表!$B:$I,COLUMN(B:B),0),"")</f>
        <v/>
      </c>
      <c r="M99" s="93" t="str">
        <f ca="1">IFERROR(VLOOKUP($K99,工作备忘明细表!$B:$I,COLUMN(C:C),0),"")</f>
        <v/>
      </c>
      <c r="N99" s="94" t="str">
        <f ca="1">IFERROR(VLOOKUP($K99,工作备忘明细表!$B:$I,COLUMN(D:D),0),"")</f>
        <v/>
      </c>
      <c r="O99" s="94" t="str">
        <f ca="1">IFERROR(VLOOKUP($K99,工作备忘明细表!$B:$I,COLUMN(E:E),0),"")</f>
        <v/>
      </c>
      <c r="P99" s="94" t="str">
        <f ca="1">IFERROR(VLOOKUP($K99,工作备忘明细表!$B:$I,COLUMN(F:F),0),"")</f>
        <v/>
      </c>
    </row>
    <row r="100" spans="11:16">
      <c r="K100" s="79">
        <f ca="1" t="array" ref="K100">LARGE(IF(ISNUMBER(工作备忘明细表!$B$3:$B$5000),工作备忘明细表!$B$3:$B$5000,0),ROW(工作万年历提醒!A86))</f>
        <v>0</v>
      </c>
      <c r="L100" s="92" t="str">
        <f ca="1">IFERROR(VLOOKUP($K100,工作备忘明细表!$B:$I,COLUMN(B:B),0),"")</f>
        <v/>
      </c>
      <c r="M100" s="93" t="str">
        <f ca="1">IFERROR(VLOOKUP($K100,工作备忘明细表!$B:$I,COLUMN(C:C),0),"")</f>
        <v/>
      </c>
      <c r="N100" s="94" t="str">
        <f ca="1">IFERROR(VLOOKUP($K100,工作备忘明细表!$B:$I,COLUMN(D:D),0),"")</f>
        <v/>
      </c>
      <c r="O100" s="94" t="str">
        <f ca="1">IFERROR(VLOOKUP($K100,工作备忘明细表!$B:$I,COLUMN(E:E),0),"")</f>
        <v/>
      </c>
      <c r="P100" s="94" t="str">
        <f ca="1">IFERROR(VLOOKUP($K100,工作备忘明细表!$B:$I,COLUMN(F:F),0),"")</f>
        <v/>
      </c>
    </row>
    <row r="101" spans="11:16">
      <c r="K101" s="79">
        <f ca="1" t="array" ref="K101">LARGE(IF(ISNUMBER(工作备忘明细表!$B$3:$B$5000),工作备忘明细表!$B$3:$B$5000,0),ROW(工作万年历提醒!A87))</f>
        <v>0</v>
      </c>
      <c r="L101" s="92" t="str">
        <f ca="1">IFERROR(VLOOKUP($K101,工作备忘明细表!$B:$I,COLUMN(B:B),0),"")</f>
        <v/>
      </c>
      <c r="M101" s="93" t="str">
        <f ca="1">IFERROR(VLOOKUP($K101,工作备忘明细表!$B:$I,COLUMN(C:C),0),"")</f>
        <v/>
      </c>
      <c r="N101" s="94" t="str">
        <f ca="1">IFERROR(VLOOKUP($K101,工作备忘明细表!$B:$I,COLUMN(D:D),0),"")</f>
        <v/>
      </c>
      <c r="O101" s="94" t="str">
        <f ca="1">IFERROR(VLOOKUP($K101,工作备忘明细表!$B:$I,COLUMN(E:E),0),"")</f>
        <v/>
      </c>
      <c r="P101" s="94" t="str">
        <f ca="1">IFERROR(VLOOKUP($K101,工作备忘明细表!$B:$I,COLUMN(F:F),0),"")</f>
        <v/>
      </c>
    </row>
    <row r="102" spans="11:16">
      <c r="K102" s="79">
        <f ca="1" t="array" ref="K102">LARGE(IF(ISNUMBER(工作备忘明细表!$B$3:$B$5000),工作备忘明细表!$B$3:$B$5000,0),ROW(工作万年历提醒!A88))</f>
        <v>0</v>
      </c>
      <c r="L102" s="92" t="str">
        <f ca="1">IFERROR(VLOOKUP($K102,工作备忘明细表!$B:$I,COLUMN(B:B),0),"")</f>
        <v/>
      </c>
      <c r="M102" s="93" t="str">
        <f ca="1">IFERROR(VLOOKUP($K102,工作备忘明细表!$B:$I,COLUMN(C:C),0),"")</f>
        <v/>
      </c>
      <c r="N102" s="94" t="str">
        <f ca="1">IFERROR(VLOOKUP($K102,工作备忘明细表!$B:$I,COLUMN(D:D),0),"")</f>
        <v/>
      </c>
      <c r="O102" s="94" t="str">
        <f ca="1">IFERROR(VLOOKUP($K102,工作备忘明细表!$B:$I,COLUMN(E:E),0),"")</f>
        <v/>
      </c>
      <c r="P102" s="94" t="str">
        <f ca="1">IFERROR(VLOOKUP($K102,工作备忘明细表!$B:$I,COLUMN(F:F),0),"")</f>
        <v/>
      </c>
    </row>
    <row r="103" spans="11:16">
      <c r="K103" s="79">
        <f ca="1" t="array" ref="K103">LARGE(IF(ISNUMBER(工作备忘明细表!$B$3:$B$5000),工作备忘明细表!$B$3:$B$5000,0),ROW(工作万年历提醒!A89))</f>
        <v>0</v>
      </c>
      <c r="L103" s="92" t="str">
        <f ca="1">IFERROR(VLOOKUP($K103,工作备忘明细表!$B:$I,COLUMN(B:B),0),"")</f>
        <v/>
      </c>
      <c r="M103" s="93" t="str">
        <f ca="1">IFERROR(VLOOKUP($K103,工作备忘明细表!$B:$I,COLUMN(C:C),0),"")</f>
        <v/>
      </c>
      <c r="N103" s="94" t="str">
        <f ca="1">IFERROR(VLOOKUP($K103,工作备忘明细表!$B:$I,COLUMN(D:D),0),"")</f>
        <v/>
      </c>
      <c r="O103" s="94" t="str">
        <f ca="1">IFERROR(VLOOKUP($K103,工作备忘明细表!$B:$I,COLUMN(E:E),0),"")</f>
        <v/>
      </c>
      <c r="P103" s="94" t="str">
        <f ca="1">IFERROR(VLOOKUP($K103,工作备忘明细表!$B:$I,COLUMN(F:F),0),"")</f>
        <v/>
      </c>
    </row>
    <row r="104" spans="11:16">
      <c r="K104" s="79">
        <f ca="1" t="array" ref="K104">LARGE(IF(ISNUMBER(工作备忘明细表!$B$3:$B$5000),工作备忘明细表!$B$3:$B$5000,0),ROW(工作万年历提醒!A90))</f>
        <v>0</v>
      </c>
      <c r="L104" s="92" t="str">
        <f ca="1">IFERROR(VLOOKUP($K104,工作备忘明细表!$B:$I,COLUMN(B:B),0),"")</f>
        <v/>
      </c>
      <c r="M104" s="93" t="str">
        <f ca="1">IFERROR(VLOOKUP($K104,工作备忘明细表!$B:$I,COLUMN(C:C),0),"")</f>
        <v/>
      </c>
      <c r="N104" s="94" t="str">
        <f ca="1">IFERROR(VLOOKUP($K104,工作备忘明细表!$B:$I,COLUMN(D:D),0),"")</f>
        <v/>
      </c>
      <c r="O104" s="94" t="str">
        <f ca="1">IFERROR(VLOOKUP($K104,工作备忘明细表!$B:$I,COLUMN(E:E),0),"")</f>
        <v/>
      </c>
      <c r="P104" s="94" t="str">
        <f ca="1">IFERROR(VLOOKUP($K104,工作备忘明细表!$B:$I,COLUMN(F:F),0),"")</f>
        <v/>
      </c>
    </row>
    <row r="105" spans="11:16">
      <c r="K105" s="79">
        <f ca="1" t="array" ref="K105">LARGE(IF(ISNUMBER(工作备忘明细表!$B$3:$B$5000),工作备忘明细表!$B$3:$B$5000,0),ROW(工作万年历提醒!A91))</f>
        <v>0</v>
      </c>
      <c r="L105" s="92" t="str">
        <f ca="1">IFERROR(VLOOKUP($K105,工作备忘明细表!$B:$I,COLUMN(B:B),0),"")</f>
        <v/>
      </c>
      <c r="M105" s="93" t="str">
        <f ca="1">IFERROR(VLOOKUP($K105,工作备忘明细表!$B:$I,COLUMN(C:C),0),"")</f>
        <v/>
      </c>
      <c r="N105" s="94" t="str">
        <f ca="1">IFERROR(VLOOKUP($K105,工作备忘明细表!$B:$I,COLUMN(D:D),0),"")</f>
        <v/>
      </c>
      <c r="O105" s="94" t="str">
        <f ca="1">IFERROR(VLOOKUP($K105,工作备忘明细表!$B:$I,COLUMN(E:E),0),"")</f>
        <v/>
      </c>
      <c r="P105" s="94" t="str">
        <f ca="1">IFERROR(VLOOKUP($K105,工作备忘明细表!$B:$I,COLUMN(F:F),0),"")</f>
        <v/>
      </c>
    </row>
    <row r="106" spans="11:16">
      <c r="K106" s="79">
        <f ca="1" t="array" ref="K106">LARGE(IF(ISNUMBER(工作备忘明细表!$B$3:$B$5000),工作备忘明细表!$B$3:$B$5000,0),ROW(工作万年历提醒!A92))</f>
        <v>0</v>
      </c>
      <c r="L106" s="92" t="str">
        <f ca="1">IFERROR(VLOOKUP($K106,工作备忘明细表!$B:$I,COLUMN(B:B),0),"")</f>
        <v/>
      </c>
      <c r="M106" s="93" t="str">
        <f ca="1">IFERROR(VLOOKUP($K106,工作备忘明细表!$B:$I,COLUMN(C:C),0),"")</f>
        <v/>
      </c>
      <c r="N106" s="94" t="str">
        <f ca="1">IFERROR(VLOOKUP($K106,工作备忘明细表!$B:$I,COLUMN(D:D),0),"")</f>
        <v/>
      </c>
      <c r="O106" s="94" t="str">
        <f ca="1">IFERROR(VLOOKUP($K106,工作备忘明细表!$B:$I,COLUMN(E:E),0),"")</f>
        <v/>
      </c>
      <c r="P106" s="94" t="str">
        <f ca="1">IFERROR(VLOOKUP($K106,工作备忘明细表!$B:$I,COLUMN(F:F),0),"")</f>
        <v/>
      </c>
    </row>
    <row r="107" spans="11:16">
      <c r="K107" s="79">
        <f ca="1" t="array" ref="K107">LARGE(IF(ISNUMBER(工作备忘明细表!$B$3:$B$5000),工作备忘明细表!$B$3:$B$5000,0),ROW(工作万年历提醒!A93))</f>
        <v>0</v>
      </c>
      <c r="L107" s="92" t="str">
        <f ca="1">IFERROR(VLOOKUP($K107,工作备忘明细表!$B:$I,COLUMN(B:B),0),"")</f>
        <v/>
      </c>
      <c r="M107" s="93" t="str">
        <f ca="1">IFERROR(VLOOKUP($K107,工作备忘明细表!$B:$I,COLUMN(C:C),0),"")</f>
        <v/>
      </c>
      <c r="N107" s="94" t="str">
        <f ca="1">IFERROR(VLOOKUP($K107,工作备忘明细表!$B:$I,COLUMN(D:D),0),"")</f>
        <v/>
      </c>
      <c r="O107" s="94" t="str">
        <f ca="1">IFERROR(VLOOKUP($K107,工作备忘明细表!$B:$I,COLUMN(E:E),0),"")</f>
        <v/>
      </c>
      <c r="P107" s="94" t="str">
        <f ca="1">IFERROR(VLOOKUP($K107,工作备忘明细表!$B:$I,COLUMN(F:F),0),"")</f>
        <v/>
      </c>
    </row>
    <row r="108" spans="11:16">
      <c r="K108" s="79">
        <f ca="1" t="array" ref="K108">LARGE(IF(ISNUMBER(工作备忘明细表!$B$3:$B$5000),工作备忘明细表!$B$3:$B$5000,0),ROW(工作万年历提醒!A94))</f>
        <v>0</v>
      </c>
      <c r="L108" s="92" t="str">
        <f ca="1">IFERROR(VLOOKUP($K108,工作备忘明细表!$B:$I,COLUMN(B:B),0),"")</f>
        <v/>
      </c>
      <c r="M108" s="93" t="str">
        <f ca="1">IFERROR(VLOOKUP($K108,工作备忘明细表!$B:$I,COLUMN(C:C),0),"")</f>
        <v/>
      </c>
      <c r="N108" s="94" t="str">
        <f ca="1">IFERROR(VLOOKUP($K108,工作备忘明细表!$B:$I,COLUMN(D:D),0),"")</f>
        <v/>
      </c>
      <c r="O108" s="94" t="str">
        <f ca="1">IFERROR(VLOOKUP($K108,工作备忘明细表!$B:$I,COLUMN(E:E),0),"")</f>
        <v/>
      </c>
      <c r="P108" s="94" t="str">
        <f ca="1">IFERROR(VLOOKUP($K108,工作备忘明细表!$B:$I,COLUMN(F:F),0),"")</f>
        <v/>
      </c>
    </row>
    <row r="109" spans="11:16">
      <c r="K109" s="79">
        <f ca="1" t="array" ref="K109">LARGE(IF(ISNUMBER(工作备忘明细表!$B$3:$B$5000),工作备忘明细表!$B$3:$B$5000,0),ROW(工作万年历提醒!A95))</f>
        <v>0</v>
      </c>
      <c r="L109" s="92" t="str">
        <f ca="1">IFERROR(VLOOKUP($K109,工作备忘明细表!$B:$I,COLUMN(B:B),0),"")</f>
        <v/>
      </c>
      <c r="M109" s="93" t="str">
        <f ca="1">IFERROR(VLOOKUP($K109,工作备忘明细表!$B:$I,COLUMN(C:C),0),"")</f>
        <v/>
      </c>
      <c r="N109" s="94" t="str">
        <f ca="1">IFERROR(VLOOKUP($K109,工作备忘明细表!$B:$I,COLUMN(D:D),0),"")</f>
        <v/>
      </c>
      <c r="O109" s="94" t="str">
        <f ca="1">IFERROR(VLOOKUP($K109,工作备忘明细表!$B:$I,COLUMN(E:E),0),"")</f>
        <v/>
      </c>
      <c r="P109" s="94" t="str">
        <f ca="1">IFERROR(VLOOKUP($K109,工作备忘明细表!$B:$I,COLUMN(F:F),0),"")</f>
        <v/>
      </c>
    </row>
    <row r="110" spans="11:16">
      <c r="K110" s="79">
        <f ca="1" t="array" ref="K110">LARGE(IF(ISNUMBER(工作备忘明细表!$B$3:$B$5000),工作备忘明细表!$B$3:$B$5000,0),ROW(工作万年历提醒!A96))</f>
        <v>0</v>
      </c>
      <c r="L110" s="92" t="str">
        <f ca="1">IFERROR(VLOOKUP($K110,工作备忘明细表!$B:$I,COLUMN(B:B),0),"")</f>
        <v/>
      </c>
      <c r="M110" s="93" t="str">
        <f ca="1">IFERROR(VLOOKUP($K110,工作备忘明细表!$B:$I,COLUMN(C:C),0),"")</f>
        <v/>
      </c>
      <c r="N110" s="94" t="str">
        <f ca="1">IFERROR(VLOOKUP($K110,工作备忘明细表!$B:$I,COLUMN(D:D),0),"")</f>
        <v/>
      </c>
      <c r="O110" s="94" t="str">
        <f ca="1">IFERROR(VLOOKUP($K110,工作备忘明细表!$B:$I,COLUMN(E:E),0),"")</f>
        <v/>
      </c>
      <c r="P110" s="94" t="str">
        <f ca="1">IFERROR(VLOOKUP($K110,工作备忘明细表!$B:$I,COLUMN(F:F),0),"")</f>
        <v/>
      </c>
    </row>
  </sheetData>
  <sortState ref="L14:P23">
    <sortCondition ref="L14"/>
  </sortState>
  <mergeCells count="4">
    <mergeCell ref="L4:P4"/>
    <mergeCell ref="L12:P12"/>
    <mergeCell ref="C15:F16"/>
    <mergeCell ref="G15:J16"/>
  </mergeCells>
  <conditionalFormatting sqref="C5:I11">
    <cfRule type="expression" dxfId="0" priority="39">
      <formula>AND($H$20="绿",MONTH(C5)=$E$20)</formula>
    </cfRule>
    <cfRule type="expression" dxfId="1" priority="40">
      <formula>AND($H$20="黄",MONTH(C5)=$E$20)</formula>
    </cfRule>
    <cfRule type="expression" dxfId="2" priority="41">
      <formula>AND($H$20="紫",MONTH(C5)=$E$20)</formula>
    </cfRule>
    <cfRule type="expression" dxfId="3" priority="42">
      <formula>AND($H$20="蓝",MONTH(C5)=$E$20)</formula>
    </cfRule>
    <cfRule type="expression" dxfId="4" priority="43">
      <formula>AND($H$20="大红",MONTH(C5)=$E$20)</formula>
    </cfRule>
    <cfRule type="expression" dxfId="5" priority="44">
      <formula>AND($H$20="浅红",MONTH(C5)=$E$20)</formula>
    </cfRule>
    <cfRule type="expression" dxfId="6" priority="45">
      <formula>AND($H$20="粉",MONTH(C5)=$E$20)</formula>
    </cfRule>
    <cfRule type="expression" dxfId="7" priority="46">
      <formula>AND($H$20="浅黄",MONTH(C5)=$E$20)</formula>
    </cfRule>
    <cfRule type="expression" dxfId="8" priority="47">
      <formula>AND($H$20="浅蓝",MONTH(C5)=$E$20)</formula>
    </cfRule>
    <cfRule type="expression" dxfId="9" priority="48">
      <formula>AND($H$20="白",MONTH(C5)=$E$20)</formula>
    </cfRule>
    <cfRule type="expression" dxfId="10" priority="49">
      <formula>MONTH(C5)&lt;&gt;$E$20</formula>
    </cfRule>
  </conditionalFormatting>
  <conditionalFormatting sqref="C6:I11">
    <cfRule type="expression" dxfId="11" priority="2">
      <formula>AND(VLOOKUP(C6,$L$14:$P$38,5,0)="中等",C6&lt;&gt;"")</formula>
    </cfRule>
    <cfRule type="expression" dxfId="12" priority="3">
      <formula>AND(VLOOKUP(C6,$L$14:$P$38,5,0)="重要",C6&lt;&gt;"")</formula>
    </cfRule>
    <cfRule type="expression" dxfId="13" priority="18">
      <formula>"VLOOKUP(DATE($D$21,$E$21,C6),工作备忘明细表!$C:$G,5,0)=""一般"""</formula>
    </cfRule>
    <cfRule type="expression" dxfId="14" priority="50">
      <formula>AND(C6&lt;&gt;"",$I$20="浅黄")</formula>
    </cfRule>
    <cfRule type="expression" dxfId="15" priority="51">
      <formula>AND(C6&lt;&gt;"",$I$20="黑")</formula>
    </cfRule>
    <cfRule type="expression" dxfId="16" priority="52">
      <formula>AND(C6&lt;&gt;"",$I$20="浅蓝")</formula>
    </cfRule>
    <cfRule type="expression" dxfId="17" priority="53">
      <formula>AND(C6&lt;&gt;"",$I$20="粉")</formula>
    </cfRule>
    <cfRule type="expression" dxfId="18" priority="54">
      <formula>AND(C6&lt;&gt;"",$I$20="灰")</formula>
    </cfRule>
    <cfRule type="expression" dxfId="19" priority="55">
      <formula>AND(C6&lt;&gt;"",$I$20="蓝")</formula>
    </cfRule>
    <cfRule type="expression" dxfId="20" priority="56">
      <formula>AND(C6&lt;&gt;"",$I$20="白")</formula>
    </cfRule>
  </conditionalFormatting>
  <conditionalFormatting sqref="L7:P11">
    <cfRule type="expression" dxfId="5" priority="6">
      <formula>$O7="重要"</formula>
    </cfRule>
    <cfRule type="expression" dxfId="21" priority="7">
      <formula>$O7="中等"</formula>
    </cfRule>
  </conditionalFormatting>
  <conditionalFormatting sqref="L14:P110">
    <cfRule type="expression" dxfId="21" priority="4">
      <formula>$P14="中等"</formula>
    </cfRule>
    <cfRule type="expression" dxfId="4" priority="5">
      <formula>$P14="重要"</formula>
    </cfRule>
  </conditionalFormatting>
  <pageMargins left="0.699305555555556" right="0.699305555555556" top="0.75" bottom="0.75" header="0.3" footer="0.3"/>
  <pageSetup paperSize="9" orientation="portrait" horizontalDpi="200" verticalDpi="300"/>
  <headerFooter/>
  <drawing r:id="rId1"/>
  <legacyDrawing r:id="rId2"/>
  <mc:AlternateContent xmlns:mc="http://schemas.openxmlformats.org/markup-compatibility/2006">
    <mc:Choice Requires="x14">
      <controls>
        <mc:AlternateContent xmlns:mc="http://schemas.openxmlformats.org/markup-compatibility/2006">
          <mc:Choice Requires="x14">
            <control shapeId="1028" name="Spinner 4" r:id="rId3">
              <controlPr defaultSize="0">
                <anchor moveWithCells="1" sizeWithCells="1">
                  <from>
                    <xdr:col>2</xdr:col>
                    <xdr:colOff>381000</xdr:colOff>
                    <xdr:row>17</xdr:row>
                    <xdr:rowOff>95250</xdr:rowOff>
                  </from>
                  <to>
                    <xdr:col>3</xdr:col>
                    <xdr:colOff>133350</xdr:colOff>
                    <xdr:row>21</xdr:row>
                    <xdr:rowOff>76200</xdr:rowOff>
                  </to>
                </anchor>
              </controlPr>
            </control>
          </mc:Choice>
        </mc:AlternateContent>
        <mc:AlternateContent xmlns:mc="http://schemas.openxmlformats.org/markup-compatibility/2006">
          <mc:Choice Requires="x14">
            <control shapeId="1029" name="Spinner 5" r:id="rId4">
              <controlPr defaultSize="0">
                <anchor moveWithCells="1" sizeWithCells="1">
                  <from>
                    <xdr:col>4</xdr:col>
                    <xdr:colOff>295275</xdr:colOff>
                    <xdr:row>17</xdr:row>
                    <xdr:rowOff>123825</xdr:rowOff>
                  </from>
                  <to>
                    <xdr:col>5</xdr:col>
                    <xdr:colOff>47625</xdr:colOff>
                    <xdr:row>21</xdr:row>
                    <xdr:rowOff>104775</xdr:rowOff>
                  </to>
                </anchor>
              </controlPr>
            </control>
          </mc:Choice>
        </mc:AlternateContent>
        <mc:AlternateContent xmlns:mc="http://schemas.openxmlformats.org/markup-compatibility/2006">
          <mc:Choice Requires="x14">
            <control shapeId="1030" name="Spinner 6" r:id="rId5">
              <controlPr defaultSize="0">
                <anchor moveWithCells="1" sizeWithCells="1">
                  <from>
                    <xdr:col>6</xdr:col>
                    <xdr:colOff>438150</xdr:colOff>
                    <xdr:row>17</xdr:row>
                    <xdr:rowOff>114300</xdr:rowOff>
                  </from>
                  <to>
                    <xdr:col>7</xdr:col>
                    <xdr:colOff>190500</xdr:colOff>
                    <xdr:row>21</xdr:row>
                    <xdr:rowOff>95250</xdr:rowOff>
                  </to>
                </anchor>
              </controlPr>
            </control>
          </mc:Choice>
        </mc:AlternateContent>
        <mc:AlternateContent xmlns:mc="http://schemas.openxmlformats.org/markup-compatibility/2006">
          <mc:Choice Requires="x14">
            <control shapeId="1031" name="Spinner 7" r:id="rId6">
              <controlPr defaultSize="0">
                <anchor moveWithCells="1" sizeWithCells="1">
                  <from>
                    <xdr:col>8</xdr:col>
                    <xdr:colOff>180975</xdr:colOff>
                    <xdr:row>17</xdr:row>
                    <xdr:rowOff>104775</xdr:rowOff>
                  </from>
                  <to>
                    <xdr:col>9</xdr:col>
                    <xdr:colOff>0</xdr:colOff>
                    <xdr:row>21</xdr:row>
                    <xdr:rowOff>85725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87"/>
  <sheetViews>
    <sheetView showGridLines="0" zoomScale="85" zoomScaleNormal="85" workbookViewId="0">
      <selection activeCell="F21" sqref="F21"/>
    </sheetView>
  </sheetViews>
  <sheetFormatPr defaultColWidth="9" defaultRowHeight="16.5"/>
  <cols>
    <col min="1" max="1" width="9" style="42" customWidth="1"/>
    <col min="2" max="2" width="10" style="42" customWidth="1"/>
    <col min="3" max="3" width="13" style="43" customWidth="1"/>
    <col min="4" max="4" width="11.6333333333333" style="42" customWidth="1"/>
    <col min="5" max="5" width="13" style="42" customWidth="1"/>
    <col min="6" max="6" width="27.25" style="42" customWidth="1"/>
    <col min="7" max="16384" width="9" style="42"/>
  </cols>
  <sheetData>
    <row r="1" ht="48" customHeight="1" spans="3:9">
      <c r="C1" s="44" t="s">
        <v>32</v>
      </c>
      <c r="D1" s="44"/>
      <c r="E1" s="44"/>
      <c r="F1" s="44"/>
      <c r="G1" s="44"/>
      <c r="H1" s="44"/>
      <c r="I1" s="44"/>
    </row>
    <row r="2" spans="3:9">
      <c r="C2" s="45" t="s">
        <v>16</v>
      </c>
      <c r="D2" s="46" t="s">
        <v>11</v>
      </c>
      <c r="E2" s="46" t="s">
        <v>12</v>
      </c>
      <c r="F2" s="46" t="s">
        <v>13</v>
      </c>
      <c r="G2" s="47" t="s">
        <v>33</v>
      </c>
      <c r="H2" s="47" t="s">
        <v>34</v>
      </c>
      <c r="I2" s="47" t="s">
        <v>15</v>
      </c>
    </row>
    <row r="3" spans="1:9">
      <c r="A3" s="42" t="str">
        <f>IF(AND(OR(C3&gt;=查询!$F$3,查询!$F$3=""),OR(C3&lt;=查询!$F$4,查询!$F$4=""),OR(AND(查询!$I$3&lt;&gt;"",IFERROR(FIND(查询!$I$3,工作备忘明细表!F3,1),0)&gt;=1),查询!$I$3=""),OR(AND(查询!$I$4&lt;&gt;"",IFERROR(FIND(查询!$I$4,工作备忘明细表!E3,1),0)&gt;=1),查询!$I$4="")),ROW(),"")</f>
        <v/>
      </c>
      <c r="B3" s="42" t="str">
        <f ca="1">IF(C3=TODAY(),"今"&amp;ROW(),IF(AND(MONTH(C3)=工作万年历提醒!$E$20,I3&lt;&gt;"完成"),IF(G3="重要",ROW()+300000-3*C3,IF(G3="中等",ROW()+100000-2*C3,ROW())),""))</f>
        <v>今3</v>
      </c>
      <c r="C3" s="48">
        <v>43682</v>
      </c>
      <c r="D3" s="49">
        <v>0.333333333333333</v>
      </c>
      <c r="E3" s="50"/>
      <c r="F3" s="51"/>
      <c r="G3" s="50" t="s">
        <v>35</v>
      </c>
      <c r="H3" s="52">
        <f t="shared" ref="H3:H12" si="0">IF(C3="","",WEEKNUM(C3,1))</f>
        <v>32</v>
      </c>
      <c r="I3" s="50" t="s">
        <v>36</v>
      </c>
    </row>
    <row r="4" spans="1:9">
      <c r="A4" s="42" t="str">
        <f>IF(AND(OR(C4&gt;=查询!$F$3,查询!$F$3=""),OR(C4&lt;=查询!$F$4,查询!$F$4=""),OR(AND(查询!$I$3&lt;&gt;"",IFERROR(FIND(查询!$I$3,工作备忘明细表!F4,1),0)&gt;=1),查询!$I$3=""),OR(AND(查询!$I$4&lt;&gt;"",IFERROR(FIND(查询!$I$4,工作备忘明细表!E4,1),0)&gt;=1),查询!$I$4="")),ROW(),"")</f>
        <v/>
      </c>
      <c r="B4" s="42" t="str">
        <f ca="1">IF(C4=TODAY(),"今"&amp;ROW(),IF(AND(MONTH(C4)=工作万年历提醒!$E$20,I4&lt;&gt;"完成"),IF(G4="重要",ROW()+300000-3*C4,IF(G4="中等",ROW()+100000-2*C4,ROW())),""))</f>
        <v>今4</v>
      </c>
      <c r="C4" s="48">
        <v>43682</v>
      </c>
      <c r="D4" s="49">
        <v>0.416666666666667</v>
      </c>
      <c r="E4" s="50"/>
      <c r="F4" s="51"/>
      <c r="G4" s="50" t="s">
        <v>37</v>
      </c>
      <c r="H4" s="52">
        <f t="shared" si="0"/>
        <v>32</v>
      </c>
      <c r="I4" s="50"/>
    </row>
    <row r="5" spans="1:9">
      <c r="A5" s="42" t="str">
        <f>IF(AND(OR(C5&gt;=查询!$F$3,查询!$F$3=""),OR(C5&lt;=查询!$F$4,查询!$F$4=""),OR(AND(查询!$I$3&lt;&gt;"",IFERROR(FIND(查询!$I$3,工作备忘明细表!F5,1),0)&gt;=1),查询!$I$3=""),OR(AND(查询!$I$4&lt;&gt;"",IFERROR(FIND(查询!$I$4,工作备忘明细表!E5,1),0)&gt;=1),查询!$I$4="")),ROW(),"")</f>
        <v/>
      </c>
      <c r="B5" s="42" t="str">
        <f ca="1">IF(C5=TODAY(),"今"&amp;ROW(),IF(AND(MONTH(C5)=工作万年历提醒!$E$20,I5&lt;&gt;"完成"),IF(G5="重要",ROW()+300000-3*C5,IF(G5="中等",ROW()+100000-2*C5,ROW())),""))</f>
        <v>今5</v>
      </c>
      <c r="C5" s="48">
        <v>43682</v>
      </c>
      <c r="D5" s="49">
        <v>0.416666666666667</v>
      </c>
      <c r="E5" s="50"/>
      <c r="F5" s="51"/>
      <c r="G5" s="50" t="s">
        <v>37</v>
      </c>
      <c r="H5" s="52">
        <f t="shared" si="0"/>
        <v>32</v>
      </c>
      <c r="I5" s="50"/>
    </row>
    <row r="6" spans="1:9">
      <c r="A6" s="42" t="str">
        <f>IF(AND(OR(C6&gt;=查询!$F$3,查询!$F$3=""),OR(C6&lt;=查询!$F$4,查询!$F$4=""),OR(AND(查询!$I$3&lt;&gt;"",IFERROR(FIND(查询!$I$3,工作备忘明细表!F6,1),0)&gt;=1),查询!$I$3=""),OR(AND(查询!$I$4&lt;&gt;"",IFERROR(FIND(查询!$I$4,工作备忘明细表!E6,1),0)&gt;=1),查询!$I$4="")),ROW(),"")</f>
        <v/>
      </c>
      <c r="B6" s="42">
        <f ca="1">IF(C6=TODAY(),"今"&amp;ROW(),IF(AND(MONTH(C6)=工作万年历提醒!$E$20,I6&lt;&gt;"完成"),IF(G6="重要",ROW()+300000-3*C6,IF(G6="中等",ROW()+100000-2*C6,ROW())),""))</f>
        <v>168954</v>
      </c>
      <c r="C6" s="48">
        <v>43684</v>
      </c>
      <c r="D6" s="49">
        <v>0.458333333333333</v>
      </c>
      <c r="E6" s="50"/>
      <c r="F6" s="51"/>
      <c r="G6" s="50" t="s">
        <v>35</v>
      </c>
      <c r="H6" s="52">
        <f t="shared" si="0"/>
        <v>32</v>
      </c>
      <c r="I6" s="50"/>
    </row>
    <row r="7" spans="1:9">
      <c r="A7" s="42" t="str">
        <f>IF(AND(OR(C7&gt;=查询!$F$3,查询!$F$3=""),OR(C7&lt;=查询!$F$4,查询!$F$4=""),OR(AND(查询!$I$3&lt;&gt;"",IFERROR(FIND(查询!$I$3,工作备忘明细表!F7,1),0)&gt;=1),查询!$I$3=""),OR(AND(查询!$I$4&lt;&gt;"",IFERROR(FIND(查询!$I$4,工作备忘明细表!E7,1),0)&gt;=1),查询!$I$4="")),ROW(),"")</f>
        <v/>
      </c>
      <c r="B7" s="42">
        <f ca="1">IF(C7=TODAY(),"今"&amp;ROW(),IF(AND(MONTH(C7)=工作万年历提醒!$E$20,I7&lt;&gt;"完成"),IF(G7="重要",ROW()+300000-3*C7,IF(G7="中等",ROW()+100000-2*C7,ROW())),""))</f>
        <v>12635</v>
      </c>
      <c r="C7" s="48">
        <v>43686</v>
      </c>
      <c r="D7" s="49">
        <v>0.375</v>
      </c>
      <c r="E7" s="50"/>
      <c r="F7" s="51"/>
      <c r="G7" s="50" t="s">
        <v>38</v>
      </c>
      <c r="H7" s="52">
        <f t="shared" si="0"/>
        <v>32</v>
      </c>
      <c r="I7" s="50"/>
    </row>
    <row r="8" spans="1:9">
      <c r="A8" s="42" t="str">
        <f>IF(AND(OR(C8&gt;=查询!$F$3,查询!$F$3=""),OR(C8&lt;=查询!$F$4,查询!$F$4=""),OR(AND(查询!$I$3&lt;&gt;"",IFERROR(FIND(查询!$I$3,工作备忘明细表!F8,1),0)&gt;=1),查询!$I$3=""),OR(AND(查询!$I$4&lt;&gt;"",IFERROR(FIND(查询!$I$4,工作备忘明细表!E8,1),0)&gt;=1),查询!$I$4="")),ROW(),"")</f>
        <v/>
      </c>
      <c r="B8" s="42">
        <f ca="1">IF(C8=TODAY(),"今"&amp;ROW(),IF(AND(MONTH(C8)=工作万年历提醒!$E$20,I8&lt;&gt;"完成"),IF(G8="重要",ROW()+300000-3*C8,IF(G8="中等",ROW()+100000-2*C8,ROW())),""))</f>
        <v>168935</v>
      </c>
      <c r="C8" s="48">
        <v>43691</v>
      </c>
      <c r="D8" s="49">
        <v>0.333333333333333</v>
      </c>
      <c r="E8" s="50"/>
      <c r="F8" s="51"/>
      <c r="G8" s="50" t="s">
        <v>35</v>
      </c>
      <c r="H8" s="52">
        <f t="shared" si="0"/>
        <v>33</v>
      </c>
      <c r="I8" s="50"/>
    </row>
    <row r="9" spans="1:9">
      <c r="A9" s="42" t="str">
        <f>IF(AND(OR(C9&gt;=查询!$F$3,查询!$F$3=""),OR(C9&lt;=查询!$F$4,查询!$F$4=""),OR(AND(查询!$I$3&lt;&gt;"",IFERROR(FIND(查询!$I$3,工作备忘明细表!F9,1),0)&gt;=1),查询!$I$3=""),OR(AND(查询!$I$4&lt;&gt;"",IFERROR(FIND(查询!$I$4,工作备忘明细表!E9,1),0)&gt;=1),查询!$I$4="")),ROW(),"")</f>
        <v/>
      </c>
      <c r="B9" s="42">
        <f ca="1">IF(C9=TODAY(),"今"&amp;ROW(),IF(AND(MONTH(C9)=工作万年历提醒!$E$20,I9&lt;&gt;"完成"),IF(G9="重要",ROW()+300000-3*C9,IF(G9="中等",ROW()+100000-2*C9,ROW())),""))</f>
        <v>168930</v>
      </c>
      <c r="C9" s="48">
        <v>43693</v>
      </c>
      <c r="D9" s="49">
        <v>0.458333333333333</v>
      </c>
      <c r="E9" s="50"/>
      <c r="F9" s="51"/>
      <c r="G9" s="50" t="s">
        <v>35</v>
      </c>
      <c r="H9" s="52">
        <f t="shared" si="0"/>
        <v>33</v>
      </c>
      <c r="I9" s="50"/>
    </row>
    <row r="10" spans="1:9">
      <c r="A10" s="42" t="str">
        <f>IF(AND(OR(C10&gt;=查询!$F$3,查询!$F$3=""),OR(C10&lt;=查询!$F$4,查询!$F$4=""),OR(AND(查询!$I$3&lt;&gt;"",IFERROR(FIND(查询!$I$3,工作备忘明细表!F10,1),0)&gt;=1),查询!$I$3=""),OR(AND(查询!$I$4&lt;&gt;"",IFERROR(FIND(查询!$I$4,工作备忘明细表!E10,1),0)&gt;=1),查询!$I$4="")),ROW(),"")</f>
        <v/>
      </c>
      <c r="B10" s="42">
        <f ca="1">IF(C10=TODAY(),"今"&amp;ROW(),IF(AND(MONTH(C10)=工作万年历提醒!$E$20,I10&lt;&gt;"完成"),IF(G10="重要",ROW()+300000-3*C10,IF(G10="中等",ROW()+100000-2*C10,ROW())),""))</f>
        <v>168910</v>
      </c>
      <c r="C10" s="48">
        <v>43700</v>
      </c>
      <c r="D10" s="49">
        <v>0.458333333333333</v>
      </c>
      <c r="E10" s="50"/>
      <c r="F10" s="51"/>
      <c r="G10" s="50" t="s">
        <v>35</v>
      </c>
      <c r="H10" s="52">
        <f t="shared" si="0"/>
        <v>34</v>
      </c>
      <c r="I10" s="50"/>
    </row>
    <row r="11" spans="1:9">
      <c r="A11" s="42" t="str">
        <f>IF(AND(OR(C11&gt;=查询!$F$3,查询!$F$3=""),OR(C11&lt;=查询!$F$4,查询!$F$4=""),OR(AND(查询!$I$3&lt;&gt;"",IFERROR(FIND(查询!$I$3,工作备忘明细表!F11,1),0)&gt;=1),查询!$I$3=""),OR(AND(查询!$I$4&lt;&gt;"",IFERROR(FIND(查询!$I$4,工作备忘明细表!E11,1),0)&gt;=1),查询!$I$4="")),ROW(),"")</f>
        <v/>
      </c>
      <c r="B11" s="42">
        <f ca="1">IF(C11=TODAY(),"今"&amp;ROW(),IF(AND(MONTH(C11)=工作万年历提醒!$E$20,I11&lt;&gt;"完成"),IF(G11="重要",ROW()+300000-3*C11,IF(G11="中等",ROW()+100000-2*C11,ROW())),""))</f>
        <v>168890</v>
      </c>
      <c r="C11" s="48">
        <v>43707</v>
      </c>
      <c r="D11" s="49">
        <v>0.458333333333333</v>
      </c>
      <c r="E11" s="50"/>
      <c r="F11" s="51"/>
      <c r="G11" s="50" t="s">
        <v>35</v>
      </c>
      <c r="H11" s="52">
        <f t="shared" si="0"/>
        <v>35</v>
      </c>
      <c r="I11" s="50"/>
    </row>
    <row r="12" spans="1:9">
      <c r="A12" s="42" t="str">
        <f>IF(AND(OR(C12&gt;=查询!$F$3,查询!$F$3=""),OR(C12&lt;=查询!$F$4,查询!$F$4=""),OR(AND(查询!$I$3&lt;&gt;"",IFERROR(FIND(查询!$I$3,工作备忘明细表!F12,1),0)&gt;=1),查询!$I$3=""),OR(AND(查询!$I$4&lt;&gt;"",IFERROR(FIND(查询!$I$4,工作备忘明细表!E12,1),0)&gt;=1),查询!$I$4="")),ROW(),"")</f>
        <v/>
      </c>
      <c r="B12" s="42">
        <f ca="1">IF(C12=TODAY(),"今"&amp;ROW(),IF(AND(MONTH(C12)=工作万年历提醒!$E$20,I12&lt;&gt;"完成"),IF(G12="重要",ROW()+300000-3*C12,IF(G12="中等",ROW()+100000-2*C12,ROW())),""))</f>
        <v>168891</v>
      </c>
      <c r="C12" s="48">
        <v>43707</v>
      </c>
      <c r="D12" s="49">
        <v>0.458333333333333</v>
      </c>
      <c r="E12" s="50"/>
      <c r="F12" s="51"/>
      <c r="G12" s="50" t="s">
        <v>35</v>
      </c>
      <c r="H12" s="52">
        <f t="shared" si="0"/>
        <v>35</v>
      </c>
      <c r="I12" s="50"/>
    </row>
    <row r="13" spans="1:9">
      <c r="A13" s="42" t="str">
        <f>IF(AND(OR(C13&gt;=查询!$F$3,查询!$F$3=""),OR(C13&lt;=查询!$F$4,查询!$F$4=""),OR(AND(查询!$I$3&lt;&gt;"",IFERROR(FIND(查询!$I$3,工作备忘明细表!F13,1),0)&gt;=1),查询!$I$3=""),OR(AND(查询!$I$4&lt;&gt;"",IFERROR(FIND(查询!$I$4,工作备忘明细表!E13,1),0)&gt;=1),查询!$I$4="")),ROW(),"")</f>
        <v/>
      </c>
      <c r="B13" s="42" t="str">
        <f ca="1">IF(C13=TODAY(),"今"&amp;ROW(),IF(AND(MONTH(C13)=工作万年历提醒!$E$20,I13&lt;&gt;"完成"),IF(G13="重要",ROW()+300000-3*C13,IF(G13="中等",ROW()+100000-2*C13,ROW())),""))</f>
        <v/>
      </c>
      <c r="C13" s="48"/>
      <c r="D13" s="49"/>
      <c r="E13" s="50"/>
      <c r="F13" s="51"/>
      <c r="G13" s="50"/>
      <c r="H13" s="52" t="str">
        <f t="shared" ref="H13:H67" si="1">IF(C13="","",WEEKNUM(C13,1))</f>
        <v/>
      </c>
      <c r="I13" s="50"/>
    </row>
    <row r="14" spans="1:9">
      <c r="A14" s="42" t="str">
        <f>IF(AND(OR(C14&gt;=查询!$F$3,查询!$F$3=""),OR(C14&lt;=查询!$F$4,查询!$F$4=""),OR(AND(查询!$I$3&lt;&gt;"",IFERROR(FIND(查询!$I$3,工作备忘明细表!F14,1),0)&gt;=1),查询!$I$3=""),OR(AND(查询!$I$4&lt;&gt;"",IFERROR(FIND(查询!$I$4,工作备忘明细表!E14,1),0)&gt;=1),查询!$I$4="")),ROW(),"")</f>
        <v/>
      </c>
      <c r="B14" s="42" t="str">
        <f ca="1">IF(C14=TODAY(),"今"&amp;ROW(),IF(AND(MONTH(C14)=工作万年历提醒!$E$20,I14&lt;&gt;"完成"),IF(G14="重要",ROW()+300000-3*C14,IF(G14="中等",ROW()+100000-2*C14,ROW())),""))</f>
        <v/>
      </c>
      <c r="C14" s="48"/>
      <c r="D14" s="49"/>
      <c r="E14" s="50"/>
      <c r="F14" s="51"/>
      <c r="G14" s="50"/>
      <c r="H14" s="52" t="str">
        <f t="shared" si="1"/>
        <v/>
      </c>
      <c r="I14" s="50"/>
    </row>
    <row r="15" spans="1:9">
      <c r="A15" s="42" t="str">
        <f>IF(AND(OR(C15&gt;=查询!$F$3,查询!$F$3=""),OR(C15&lt;=查询!$F$4,查询!$F$4=""),OR(AND(查询!$I$3&lt;&gt;"",IFERROR(FIND(查询!$I$3,工作备忘明细表!F15,1),0)&gt;=1),查询!$I$3=""),OR(AND(查询!$I$4&lt;&gt;"",IFERROR(FIND(查询!$I$4,工作备忘明细表!E15,1),0)&gt;=1),查询!$I$4="")),ROW(),"")</f>
        <v/>
      </c>
      <c r="B15" s="42" t="str">
        <f ca="1">IF(C15=TODAY(),"今"&amp;ROW(),IF(AND(MONTH(C15)=工作万年历提醒!$E$20,I15&lt;&gt;"完成"),IF(G15="重要",ROW()+300000-3*C15,IF(G15="中等",ROW()+100000-2*C15,ROW())),""))</f>
        <v/>
      </c>
      <c r="C15" s="48"/>
      <c r="D15" s="49"/>
      <c r="E15" s="50"/>
      <c r="F15" s="51"/>
      <c r="G15" s="50"/>
      <c r="H15" s="52" t="str">
        <f t="shared" si="1"/>
        <v/>
      </c>
      <c r="I15" s="50"/>
    </row>
    <row r="16" spans="1:9">
      <c r="A16" s="42" t="str">
        <f>IF(AND(OR(C16&gt;=查询!$F$3,查询!$F$3=""),OR(C16&lt;=查询!$F$4,查询!$F$4=""),OR(AND(查询!$I$3&lt;&gt;"",IFERROR(FIND(查询!$I$3,工作备忘明细表!F16,1),0)&gt;=1),查询!$I$3=""),OR(AND(查询!$I$4&lt;&gt;"",IFERROR(FIND(查询!$I$4,工作备忘明细表!E16,1),0)&gt;=1),查询!$I$4="")),ROW(),"")</f>
        <v/>
      </c>
      <c r="B16" s="42" t="str">
        <f ca="1">IF(C16=TODAY(),"今"&amp;ROW(),IF(AND(MONTH(C16)=工作万年历提醒!$E$20,I16&lt;&gt;"完成"),IF(G16="重要",ROW()+300000-3*C16,IF(G16="中等",ROW()+100000-2*C16,ROW())),""))</f>
        <v/>
      </c>
      <c r="C16" s="48"/>
      <c r="D16" s="49"/>
      <c r="E16" s="50"/>
      <c r="F16" s="51"/>
      <c r="G16" s="50"/>
      <c r="H16" s="52" t="str">
        <f t="shared" si="1"/>
        <v/>
      </c>
      <c r="I16" s="50"/>
    </row>
    <row r="17" spans="1:9">
      <c r="A17" s="42" t="str">
        <f>IF(AND(OR(C17&gt;=查询!$F$3,查询!$F$3=""),OR(C17&lt;=查询!$F$4,查询!$F$4=""),OR(AND(查询!$I$3&lt;&gt;"",IFERROR(FIND(查询!$I$3,工作备忘明细表!F17,1),0)&gt;=1),查询!$I$3=""),OR(AND(查询!$I$4&lt;&gt;"",IFERROR(FIND(查询!$I$4,工作备忘明细表!E17,1),0)&gt;=1),查询!$I$4="")),ROW(),"")</f>
        <v/>
      </c>
      <c r="B17" s="42" t="str">
        <f ca="1">IF(C17=TODAY(),"今"&amp;ROW(),IF(AND(MONTH(C17)=工作万年历提醒!$E$20,I17&lt;&gt;"完成"),IF(G17="重要",ROW()+300000-3*C17,IF(G17="中等",ROW()+100000-2*C17,ROW())),""))</f>
        <v/>
      </c>
      <c r="C17" s="48"/>
      <c r="D17" s="49"/>
      <c r="E17" s="50"/>
      <c r="F17" s="51"/>
      <c r="G17" s="50"/>
      <c r="H17" s="52" t="str">
        <f t="shared" si="1"/>
        <v/>
      </c>
      <c r="I17" s="50"/>
    </row>
    <row r="18" spans="1:9">
      <c r="A18" s="42" t="str">
        <f>IF(AND(OR(C18&gt;=查询!$F$3,查询!$F$3=""),OR(C18&lt;=查询!$F$4,查询!$F$4=""),OR(AND(查询!$I$3&lt;&gt;"",IFERROR(FIND(查询!$I$3,工作备忘明细表!F18,1),0)&gt;=1),查询!$I$3=""),OR(AND(查询!$I$4&lt;&gt;"",IFERROR(FIND(查询!$I$4,工作备忘明细表!E18,1),0)&gt;=1),查询!$I$4="")),ROW(),"")</f>
        <v/>
      </c>
      <c r="B18" s="42" t="str">
        <f ca="1">IF(C18=TODAY(),"今"&amp;ROW(),IF(AND(MONTH(C18)=工作万年历提醒!$E$20,I18&lt;&gt;"完成"),IF(G18="重要",ROW()+300000-3*C18,IF(G18="中等",ROW()+100000-2*C18,ROW())),""))</f>
        <v/>
      </c>
      <c r="C18" s="48"/>
      <c r="D18" s="49"/>
      <c r="E18" s="50"/>
      <c r="F18" s="51"/>
      <c r="G18" s="50"/>
      <c r="H18" s="52" t="str">
        <f t="shared" si="1"/>
        <v/>
      </c>
      <c r="I18" s="50"/>
    </row>
    <row r="19" spans="1:9">
      <c r="A19" s="42" t="str">
        <f>IF(AND(OR(C19&gt;=查询!$F$3,查询!$F$3=""),OR(C19&lt;=查询!$F$4,查询!$F$4=""),OR(AND(查询!$I$3&lt;&gt;"",IFERROR(FIND(查询!$I$3,工作备忘明细表!F19,1),0)&gt;=1),查询!$I$3=""),OR(AND(查询!$I$4&lt;&gt;"",IFERROR(FIND(查询!$I$4,工作备忘明细表!E19,1),0)&gt;=1),查询!$I$4="")),ROW(),"")</f>
        <v/>
      </c>
      <c r="B19" s="42" t="str">
        <f ca="1">IF(C19=TODAY(),"今"&amp;ROW(),IF(AND(MONTH(C19)=工作万年历提醒!$E$20,I19&lt;&gt;"完成"),IF(G19="重要",ROW()+300000-3*C19,IF(G19="中等",ROW()+100000-2*C19,ROW())),""))</f>
        <v/>
      </c>
      <c r="C19" s="48"/>
      <c r="D19" s="49"/>
      <c r="E19" s="50"/>
      <c r="F19" s="51"/>
      <c r="G19" s="50"/>
      <c r="H19" s="52" t="str">
        <f t="shared" si="1"/>
        <v/>
      </c>
      <c r="I19" s="50"/>
    </row>
    <row r="20" spans="1:9">
      <c r="A20" s="42" t="str">
        <f>IF(AND(OR(C20&gt;=查询!$F$3,查询!$F$3=""),OR(C20&lt;=查询!$F$4,查询!$F$4=""),OR(AND(查询!$I$3&lt;&gt;"",IFERROR(FIND(查询!$I$3,工作备忘明细表!F20,1),0)&gt;=1),查询!$I$3=""),OR(AND(查询!$I$4&lt;&gt;"",IFERROR(FIND(查询!$I$4,工作备忘明细表!E20,1),0)&gt;=1),查询!$I$4="")),ROW(),"")</f>
        <v/>
      </c>
      <c r="B20" s="42" t="str">
        <f ca="1">IF(C20=TODAY(),"今"&amp;ROW(),IF(AND(MONTH(C20)=工作万年历提醒!$E$20,I20&lt;&gt;"完成"),IF(G20="重要",ROW()+300000-3*C20,IF(G20="中等",ROW()+100000-2*C20,ROW())),""))</f>
        <v/>
      </c>
      <c r="C20" s="48"/>
      <c r="D20" s="49"/>
      <c r="E20" s="50"/>
      <c r="F20" s="51"/>
      <c r="G20" s="50"/>
      <c r="H20" s="52" t="str">
        <f t="shared" si="1"/>
        <v/>
      </c>
      <c r="I20" s="50"/>
    </row>
    <row r="21" spans="1:9">
      <c r="A21" s="42" t="str">
        <f>IF(AND(OR(C21&gt;=查询!$F$3,查询!$F$3=""),OR(C21&lt;=查询!$F$4,查询!$F$4=""),OR(AND(查询!$I$3&lt;&gt;"",IFERROR(FIND(查询!$I$3,工作备忘明细表!F21,1),0)&gt;=1),查询!$I$3=""),OR(AND(查询!$I$4&lt;&gt;"",IFERROR(FIND(查询!$I$4,工作备忘明细表!E21,1),0)&gt;=1),查询!$I$4="")),ROW(),"")</f>
        <v/>
      </c>
      <c r="B21" s="42" t="str">
        <f ca="1">IF(C21=TODAY(),"今"&amp;ROW(),IF(AND(MONTH(C21)=工作万年历提醒!$E$20,I21&lt;&gt;"完成"),IF(G21="重要",ROW()+300000-3*C21,IF(G21="中等",ROW()+100000-2*C21,ROW())),""))</f>
        <v/>
      </c>
      <c r="C21" s="48"/>
      <c r="D21" s="49"/>
      <c r="E21" s="50"/>
      <c r="F21" s="51"/>
      <c r="G21" s="50"/>
      <c r="H21" s="52" t="str">
        <f t="shared" si="1"/>
        <v/>
      </c>
      <c r="I21" s="50"/>
    </row>
    <row r="22" spans="1:9">
      <c r="A22" s="42" t="str">
        <f>IF(AND(OR(C22&gt;=查询!$F$3,查询!$F$3=""),OR(C22&lt;=查询!$F$4,查询!$F$4=""),OR(AND(查询!$I$3&lt;&gt;"",IFERROR(FIND(查询!$I$3,工作备忘明细表!F22,1),0)&gt;=1),查询!$I$3=""),OR(AND(查询!$I$4&lt;&gt;"",IFERROR(FIND(查询!$I$4,工作备忘明细表!E22,1),0)&gt;=1),查询!$I$4="")),ROW(),"")</f>
        <v/>
      </c>
      <c r="B22" s="42" t="str">
        <f ca="1">IF(C22=TODAY(),"今"&amp;ROW(),IF(AND(MONTH(C22)=工作万年历提醒!$E$20,I22&lt;&gt;"完成"),IF(G22="重要",ROW()+300000-3*C22,IF(G22="中等",ROW()+100000-2*C22,ROW())),""))</f>
        <v/>
      </c>
      <c r="C22" s="48"/>
      <c r="D22" s="49"/>
      <c r="E22" s="50"/>
      <c r="F22" s="51"/>
      <c r="G22" s="50"/>
      <c r="H22" s="52" t="str">
        <f t="shared" si="1"/>
        <v/>
      </c>
      <c r="I22" s="50"/>
    </row>
    <row r="23" spans="1:9">
      <c r="A23" s="42" t="str">
        <f>IF(AND(OR(C23&gt;=查询!$F$3,查询!$F$3=""),OR(C23&lt;=查询!$F$4,查询!$F$4=""),OR(AND(查询!$I$3&lt;&gt;"",IFERROR(FIND(查询!$I$3,工作备忘明细表!F23,1),0)&gt;=1),查询!$I$3=""),OR(AND(查询!$I$4&lt;&gt;"",IFERROR(FIND(查询!$I$4,工作备忘明细表!E23,1),0)&gt;=1),查询!$I$4="")),ROW(),"")</f>
        <v/>
      </c>
      <c r="B23" s="42" t="str">
        <f ca="1">IF(C23=TODAY(),"今"&amp;ROW(),IF(AND(MONTH(C23)=工作万年历提醒!$E$20,I23&lt;&gt;"完成"),IF(G23="重要",ROW()+300000-3*C23,IF(G23="中等",ROW()+100000-2*C23,ROW())),""))</f>
        <v/>
      </c>
      <c r="C23" s="48"/>
      <c r="D23" s="49"/>
      <c r="E23" s="50"/>
      <c r="F23" s="51"/>
      <c r="G23" s="50"/>
      <c r="H23" s="52" t="str">
        <f t="shared" si="1"/>
        <v/>
      </c>
      <c r="I23" s="50"/>
    </row>
    <row r="24" spans="1:9">
      <c r="A24" s="42" t="str">
        <f>IF(AND(OR(C24&gt;=查询!$F$3,查询!$F$3=""),OR(C24&lt;=查询!$F$4,查询!$F$4=""),OR(AND(查询!$I$3&lt;&gt;"",IFERROR(FIND(查询!$I$3,工作备忘明细表!F24,1),0)&gt;=1),查询!$I$3=""),OR(AND(查询!$I$4&lt;&gt;"",IFERROR(FIND(查询!$I$4,工作备忘明细表!E24,1),0)&gt;=1),查询!$I$4="")),ROW(),"")</f>
        <v/>
      </c>
      <c r="B24" s="42" t="str">
        <f ca="1">IF(C24=TODAY(),"今"&amp;ROW(),IF(AND(MONTH(C24)=工作万年历提醒!$E$20,I24&lt;&gt;"完成"),IF(G24="重要",ROW()+300000-3*C24,IF(G24="中等",ROW()+100000-2*C24,ROW())),""))</f>
        <v/>
      </c>
      <c r="C24" s="48"/>
      <c r="D24" s="49"/>
      <c r="E24" s="50"/>
      <c r="F24" s="51"/>
      <c r="G24" s="50"/>
      <c r="H24" s="52" t="str">
        <f t="shared" si="1"/>
        <v/>
      </c>
      <c r="I24" s="50"/>
    </row>
    <row r="25" spans="1:9">
      <c r="A25" s="42" t="str">
        <f>IF(AND(OR(C25&gt;=查询!$F$3,查询!$F$3=""),OR(C25&lt;=查询!$F$4,查询!$F$4=""),OR(AND(查询!$I$3&lt;&gt;"",IFERROR(FIND(查询!$I$3,工作备忘明细表!F25,1),0)&gt;=1),查询!$I$3=""),OR(AND(查询!$I$4&lt;&gt;"",IFERROR(FIND(查询!$I$4,工作备忘明细表!E25,1),0)&gt;=1),查询!$I$4="")),ROW(),"")</f>
        <v/>
      </c>
      <c r="B25" s="42" t="str">
        <f ca="1">IF(C25=TODAY(),"今"&amp;ROW(),IF(AND(MONTH(C25)=工作万年历提醒!$E$20,I25&lt;&gt;"完成"),IF(G25="重要",ROW()+300000-3*C25,IF(G25="中等",ROW()+100000-2*C25,ROW())),""))</f>
        <v/>
      </c>
      <c r="C25" s="48"/>
      <c r="D25" s="49"/>
      <c r="E25" s="50"/>
      <c r="F25" s="51"/>
      <c r="G25" s="50"/>
      <c r="H25" s="52" t="str">
        <f t="shared" si="1"/>
        <v/>
      </c>
      <c r="I25" s="50"/>
    </row>
    <row r="26" spans="1:9">
      <c r="A26" s="42" t="str">
        <f>IF(AND(OR(C26&gt;=查询!$F$3,查询!$F$3=""),OR(C26&lt;=查询!$F$4,查询!$F$4=""),OR(AND(查询!$I$3&lt;&gt;"",IFERROR(FIND(查询!$I$3,工作备忘明细表!F26,1),0)&gt;=1),查询!$I$3=""),OR(AND(查询!$I$4&lt;&gt;"",IFERROR(FIND(查询!$I$4,工作备忘明细表!E26,1),0)&gt;=1),查询!$I$4="")),ROW(),"")</f>
        <v/>
      </c>
      <c r="B26" s="42" t="str">
        <f ca="1">IF(C26=TODAY(),"今"&amp;ROW(),IF(AND(MONTH(C26)=工作万年历提醒!$E$20,I26&lt;&gt;"完成"),IF(G26="重要",ROW()+300000-3*C26,IF(G26="中等",ROW()+100000-2*C26,ROW())),""))</f>
        <v/>
      </c>
      <c r="C26" s="48"/>
      <c r="D26" s="49"/>
      <c r="E26" s="50"/>
      <c r="F26" s="51"/>
      <c r="G26" s="50"/>
      <c r="H26" s="52" t="str">
        <f t="shared" si="1"/>
        <v/>
      </c>
      <c r="I26" s="50"/>
    </row>
    <row r="27" spans="1:9">
      <c r="A27" s="42" t="str">
        <f>IF(AND(OR(C27&gt;=查询!$F$3,查询!$F$3=""),OR(C27&lt;=查询!$F$4,查询!$F$4=""),OR(AND(查询!$I$3&lt;&gt;"",IFERROR(FIND(查询!$I$3,工作备忘明细表!F27,1),0)&gt;=1),查询!$I$3=""),OR(AND(查询!$I$4&lt;&gt;"",IFERROR(FIND(查询!$I$4,工作备忘明细表!E27,1),0)&gt;=1),查询!$I$4="")),ROW(),"")</f>
        <v/>
      </c>
      <c r="B27" s="42" t="str">
        <f ca="1">IF(C27=TODAY(),"今"&amp;ROW(),IF(AND(MONTH(C27)=工作万年历提醒!$E$20,I27&lt;&gt;"完成"),IF(G27="重要",ROW()+300000-3*C27,IF(G27="中等",ROW()+100000-2*C27,ROW())),""))</f>
        <v/>
      </c>
      <c r="C27" s="48"/>
      <c r="D27" s="49"/>
      <c r="E27" s="50"/>
      <c r="F27" s="51"/>
      <c r="G27" s="50"/>
      <c r="H27" s="52" t="str">
        <f t="shared" si="1"/>
        <v/>
      </c>
      <c r="I27" s="50"/>
    </row>
    <row r="28" spans="1:9">
      <c r="A28" s="42" t="str">
        <f>IF(AND(OR(C28&gt;=查询!$F$3,查询!$F$3=""),OR(C28&lt;=查询!$F$4,查询!$F$4=""),OR(AND(查询!$I$3&lt;&gt;"",IFERROR(FIND(查询!$I$3,工作备忘明细表!F28,1),0)&gt;=1),查询!$I$3=""),OR(AND(查询!$I$4&lt;&gt;"",IFERROR(FIND(查询!$I$4,工作备忘明细表!E28,1),0)&gt;=1),查询!$I$4="")),ROW(),"")</f>
        <v/>
      </c>
      <c r="B28" s="42" t="str">
        <f ca="1">IF(C28=TODAY(),"今"&amp;ROW(),IF(AND(MONTH(C28)=工作万年历提醒!$E$20,I28&lt;&gt;"完成"),IF(G28="重要",ROW()+300000-3*C28,IF(G28="中等",ROW()+100000-2*C28,ROW())),""))</f>
        <v/>
      </c>
      <c r="C28" s="48"/>
      <c r="D28" s="49"/>
      <c r="E28" s="50"/>
      <c r="F28" s="51"/>
      <c r="G28" s="50"/>
      <c r="H28" s="52" t="str">
        <f t="shared" si="1"/>
        <v/>
      </c>
      <c r="I28" s="50"/>
    </row>
    <row r="29" spans="1:9">
      <c r="A29" s="42" t="str">
        <f>IF(AND(OR(C29&gt;=查询!$F$3,查询!$F$3=""),OR(C29&lt;=查询!$F$4,查询!$F$4=""),OR(AND(查询!$I$3&lt;&gt;"",IFERROR(FIND(查询!$I$3,工作备忘明细表!F29,1),0)&gt;=1),查询!$I$3=""),OR(AND(查询!$I$4&lt;&gt;"",IFERROR(FIND(查询!$I$4,工作备忘明细表!E29,1),0)&gt;=1),查询!$I$4="")),ROW(),"")</f>
        <v/>
      </c>
      <c r="B29" s="42" t="str">
        <f ca="1">IF(C29=TODAY(),"今"&amp;ROW(),IF(AND(MONTH(C29)=工作万年历提醒!$E$20,I29&lt;&gt;"完成"),IF(G29="重要",ROW()+300000-3*C29,IF(G29="中等",ROW()+100000-2*C29,ROW())),""))</f>
        <v/>
      </c>
      <c r="C29" s="48"/>
      <c r="D29" s="49"/>
      <c r="E29" s="50"/>
      <c r="F29" s="51"/>
      <c r="G29" s="50"/>
      <c r="H29" s="52" t="str">
        <f t="shared" si="1"/>
        <v/>
      </c>
      <c r="I29" s="50"/>
    </row>
    <row r="30" spans="1:9">
      <c r="A30" s="42" t="str">
        <f>IF(AND(OR(C30&gt;=查询!$F$3,查询!$F$3=""),OR(C30&lt;=查询!$F$4,查询!$F$4=""),OR(AND(查询!$I$3&lt;&gt;"",IFERROR(FIND(查询!$I$3,工作备忘明细表!F30,1),0)&gt;=1),查询!$I$3=""),OR(AND(查询!$I$4&lt;&gt;"",IFERROR(FIND(查询!$I$4,工作备忘明细表!E30,1),0)&gt;=1),查询!$I$4="")),ROW(),"")</f>
        <v/>
      </c>
      <c r="B30" s="42" t="str">
        <f ca="1">IF(C30=TODAY(),"今"&amp;ROW(),IF(AND(MONTH(C30)=工作万年历提醒!$E$20,I30&lt;&gt;"完成"),IF(G30="重要",ROW()+300000-3*C30,IF(G30="中等",ROW()+100000-2*C30,ROW())),""))</f>
        <v/>
      </c>
      <c r="C30" s="48"/>
      <c r="D30" s="49"/>
      <c r="E30" s="50"/>
      <c r="F30" s="51"/>
      <c r="G30" s="50"/>
      <c r="H30" s="52" t="str">
        <f t="shared" si="1"/>
        <v/>
      </c>
      <c r="I30" s="50"/>
    </row>
    <row r="31" spans="1:9">
      <c r="A31" s="42" t="str">
        <f>IF(AND(OR(C31&gt;=查询!$F$3,查询!$F$3=""),OR(C31&lt;=查询!$F$4,查询!$F$4=""),OR(AND(查询!$I$3&lt;&gt;"",IFERROR(FIND(查询!$I$3,工作备忘明细表!F31,1),0)&gt;=1),查询!$I$3=""),OR(AND(查询!$I$4&lt;&gt;"",IFERROR(FIND(查询!$I$4,工作备忘明细表!E31,1),0)&gt;=1),查询!$I$4="")),ROW(),"")</f>
        <v/>
      </c>
      <c r="B31" s="42" t="str">
        <f ca="1">IF(C31=TODAY(),"今"&amp;ROW(),IF(AND(MONTH(C31)=工作万年历提醒!$E$20,I31&lt;&gt;"完成"),IF(G31="重要",ROW()+300000-3*C31,IF(G31="中等",ROW()+100000-2*C31,ROW())),""))</f>
        <v/>
      </c>
      <c r="C31" s="48"/>
      <c r="D31" s="49"/>
      <c r="E31" s="50"/>
      <c r="F31" s="51"/>
      <c r="G31" s="50"/>
      <c r="H31" s="52" t="str">
        <f t="shared" si="1"/>
        <v/>
      </c>
      <c r="I31" s="50"/>
    </row>
    <row r="32" spans="1:9">
      <c r="A32" s="42" t="str">
        <f>IF(AND(OR(C32&gt;=查询!$F$3,查询!$F$3=""),OR(C32&lt;=查询!$F$4,查询!$F$4=""),OR(AND(查询!$I$3&lt;&gt;"",IFERROR(FIND(查询!$I$3,工作备忘明细表!F32,1),0)&gt;=1),查询!$I$3=""),OR(AND(查询!$I$4&lt;&gt;"",IFERROR(FIND(查询!$I$4,工作备忘明细表!E32,1),0)&gt;=1),查询!$I$4="")),ROW(),"")</f>
        <v/>
      </c>
      <c r="B32" s="42" t="str">
        <f ca="1">IF(C32=TODAY(),"今"&amp;ROW(),IF(AND(MONTH(C32)=工作万年历提醒!$E$20,I32&lt;&gt;"完成"),IF(G32="重要",ROW()+300000-3*C32,IF(G32="中等",ROW()+100000-2*C32,ROW())),""))</f>
        <v/>
      </c>
      <c r="C32" s="48"/>
      <c r="D32" s="49"/>
      <c r="E32" s="50"/>
      <c r="F32" s="51"/>
      <c r="G32" s="50"/>
      <c r="H32" s="52" t="str">
        <f t="shared" si="1"/>
        <v/>
      </c>
      <c r="I32" s="50"/>
    </row>
    <row r="33" spans="1:9">
      <c r="A33" s="42" t="str">
        <f>IF(AND(OR(C33&gt;=查询!$F$3,查询!$F$3=""),OR(C33&lt;=查询!$F$4,查询!$F$4=""),OR(AND(查询!$I$3&lt;&gt;"",IFERROR(FIND(查询!$I$3,工作备忘明细表!F33,1),0)&gt;=1),查询!$I$3=""),OR(AND(查询!$I$4&lt;&gt;"",IFERROR(FIND(查询!$I$4,工作备忘明细表!E33,1),0)&gt;=1),查询!$I$4="")),ROW(),"")</f>
        <v/>
      </c>
      <c r="B33" s="42" t="str">
        <f ca="1">IF(C33=TODAY(),"今"&amp;ROW(),IF(AND(MONTH(C33)=工作万年历提醒!$E$20,I33&lt;&gt;"完成"),IF(G33="重要",ROW()+300000-3*C33,IF(G33="中等",ROW()+100000-2*C33,ROW())),""))</f>
        <v/>
      </c>
      <c r="C33" s="48"/>
      <c r="D33" s="49"/>
      <c r="E33" s="50"/>
      <c r="F33" s="51"/>
      <c r="G33" s="50"/>
      <c r="H33" s="52" t="str">
        <f t="shared" si="1"/>
        <v/>
      </c>
      <c r="I33" s="50"/>
    </row>
    <row r="34" spans="1:9">
      <c r="A34" s="42" t="str">
        <f>IF(AND(OR(C34&gt;=查询!$F$3,查询!$F$3=""),OR(C34&lt;=查询!$F$4,查询!$F$4=""),OR(AND(查询!$I$3&lt;&gt;"",IFERROR(FIND(查询!$I$3,工作备忘明细表!F34,1),0)&gt;=1),查询!$I$3=""),OR(AND(查询!$I$4&lt;&gt;"",IFERROR(FIND(查询!$I$4,工作备忘明细表!E34,1),0)&gt;=1),查询!$I$4="")),ROW(),"")</f>
        <v/>
      </c>
      <c r="B34" s="42" t="str">
        <f ca="1">IF(C34=TODAY(),"今"&amp;ROW(),IF(AND(MONTH(C34)=工作万年历提醒!$E$20,I34&lt;&gt;"完成"),IF(G34="重要",ROW()+300000-3*C34,IF(G34="中等",ROW()+100000-2*C34,ROW())),""))</f>
        <v/>
      </c>
      <c r="C34" s="48"/>
      <c r="D34" s="49"/>
      <c r="E34" s="50"/>
      <c r="F34" s="51"/>
      <c r="G34" s="50"/>
      <c r="H34" s="52" t="str">
        <f t="shared" si="1"/>
        <v/>
      </c>
      <c r="I34" s="50"/>
    </row>
    <row r="35" spans="1:9">
      <c r="A35" s="42" t="str">
        <f>IF(AND(OR(C35&gt;=查询!$F$3,查询!$F$3=""),OR(C35&lt;=查询!$F$4,查询!$F$4=""),OR(AND(查询!$I$3&lt;&gt;"",IFERROR(FIND(查询!$I$3,工作备忘明细表!F35,1),0)&gt;=1),查询!$I$3=""),OR(AND(查询!$I$4&lt;&gt;"",IFERROR(FIND(查询!$I$4,工作备忘明细表!E35,1),0)&gt;=1),查询!$I$4="")),ROW(),"")</f>
        <v/>
      </c>
      <c r="B35" s="42" t="str">
        <f ca="1">IF(C35=TODAY(),"今"&amp;ROW(),IF(AND(MONTH(C35)=工作万年历提醒!$E$20,I35&lt;&gt;"完成"),IF(G35="重要",ROW()+300000-3*C35,IF(G35="中等",ROW()+100000-2*C35,ROW())),""))</f>
        <v/>
      </c>
      <c r="C35" s="48"/>
      <c r="D35" s="49"/>
      <c r="E35" s="50"/>
      <c r="F35" s="51"/>
      <c r="G35" s="50"/>
      <c r="H35" s="52" t="str">
        <f t="shared" si="1"/>
        <v/>
      </c>
      <c r="I35" s="50"/>
    </row>
    <row r="36" spans="1:9">
      <c r="A36" s="42" t="str">
        <f>IF(AND(OR(C36&gt;=查询!$F$3,查询!$F$3=""),OR(C36&lt;=查询!$F$4,查询!$F$4=""),OR(AND(查询!$I$3&lt;&gt;"",IFERROR(FIND(查询!$I$3,工作备忘明细表!F36,1),0)&gt;=1),查询!$I$3=""),OR(AND(查询!$I$4&lt;&gt;"",IFERROR(FIND(查询!$I$4,工作备忘明细表!E36,1),0)&gt;=1),查询!$I$4="")),ROW(),"")</f>
        <v/>
      </c>
      <c r="B36" s="42" t="str">
        <f ca="1">IF(C36=TODAY(),"今"&amp;ROW(),IF(AND(MONTH(C36)=工作万年历提醒!$E$20,I36&lt;&gt;"完成"),IF(G36="重要",ROW()+300000-3*C36,IF(G36="中等",ROW()+100000-2*C36,ROW())),""))</f>
        <v/>
      </c>
      <c r="C36" s="48"/>
      <c r="D36" s="49"/>
      <c r="E36" s="50"/>
      <c r="F36" s="51"/>
      <c r="G36" s="50"/>
      <c r="H36" s="52" t="str">
        <f t="shared" si="1"/>
        <v/>
      </c>
      <c r="I36" s="50"/>
    </row>
    <row r="37" spans="1:9">
      <c r="A37" s="42" t="str">
        <f>IF(AND(OR(C37&gt;=查询!$F$3,查询!$F$3=""),OR(C37&lt;=查询!$F$4,查询!$F$4=""),OR(AND(查询!$I$3&lt;&gt;"",IFERROR(FIND(查询!$I$3,工作备忘明细表!F37,1),0)&gt;=1),查询!$I$3=""),OR(AND(查询!$I$4&lt;&gt;"",IFERROR(FIND(查询!$I$4,工作备忘明细表!E37,1),0)&gt;=1),查询!$I$4="")),ROW(),"")</f>
        <v/>
      </c>
      <c r="B37" s="42" t="str">
        <f ca="1">IF(C37=TODAY(),"今"&amp;ROW(),IF(AND(MONTH(C37)=工作万年历提醒!$E$20,I37&lt;&gt;"完成"),IF(G37="重要",ROW()+300000-3*C37,IF(G37="中等",ROW()+100000-2*C37,ROW())),""))</f>
        <v/>
      </c>
      <c r="C37" s="48"/>
      <c r="D37" s="49"/>
      <c r="E37" s="50"/>
      <c r="F37" s="51"/>
      <c r="G37" s="50"/>
      <c r="H37" s="52" t="str">
        <f t="shared" si="1"/>
        <v/>
      </c>
      <c r="I37" s="50"/>
    </row>
    <row r="38" spans="1:9">
      <c r="A38" s="42" t="str">
        <f>IF(AND(OR(C38&gt;=查询!$F$3,查询!$F$3=""),OR(C38&lt;=查询!$F$4,查询!$F$4=""),OR(AND(查询!$I$3&lt;&gt;"",IFERROR(FIND(查询!$I$3,工作备忘明细表!F38,1),0)&gt;=1),查询!$I$3=""),OR(AND(查询!$I$4&lt;&gt;"",IFERROR(FIND(查询!$I$4,工作备忘明细表!E38,1),0)&gt;=1),查询!$I$4="")),ROW(),"")</f>
        <v/>
      </c>
      <c r="B38" s="42" t="str">
        <f ca="1">IF(C38=TODAY(),"今"&amp;ROW(),IF(AND(MONTH(C38)=工作万年历提醒!$E$20,I38&lt;&gt;"完成"),IF(G38="重要",ROW()+300000-3*C38,IF(G38="中等",ROW()+100000-2*C38,ROW())),""))</f>
        <v/>
      </c>
      <c r="C38" s="48"/>
      <c r="D38" s="49"/>
      <c r="E38" s="50"/>
      <c r="F38" s="51"/>
      <c r="G38" s="50"/>
      <c r="H38" s="52" t="str">
        <f t="shared" si="1"/>
        <v/>
      </c>
      <c r="I38" s="50"/>
    </row>
    <row r="39" spans="1:9">
      <c r="A39" s="42" t="str">
        <f>IF(AND(OR(C39&gt;=查询!$F$3,查询!$F$3=""),OR(C39&lt;=查询!$F$4,查询!$F$4=""),OR(AND(查询!$I$3&lt;&gt;"",IFERROR(FIND(查询!$I$3,工作备忘明细表!F39,1),0)&gt;=1),查询!$I$3=""),OR(AND(查询!$I$4&lt;&gt;"",IFERROR(FIND(查询!$I$4,工作备忘明细表!E39,1),0)&gt;=1),查询!$I$4="")),ROW(),"")</f>
        <v/>
      </c>
      <c r="B39" s="42" t="str">
        <f ca="1">IF(C39=TODAY(),"今"&amp;ROW(),IF(AND(MONTH(C39)=工作万年历提醒!$E$20,I39&lt;&gt;"完成"),IF(G39="重要",ROW()+300000-3*C39,IF(G39="中等",ROW()+100000-2*C39,ROW())),""))</f>
        <v/>
      </c>
      <c r="C39" s="48"/>
      <c r="D39" s="49"/>
      <c r="E39" s="50"/>
      <c r="F39" s="51"/>
      <c r="G39" s="50"/>
      <c r="H39" s="52" t="str">
        <f t="shared" si="1"/>
        <v/>
      </c>
      <c r="I39" s="50"/>
    </row>
    <row r="40" spans="1:9">
      <c r="A40" s="42" t="str">
        <f>IF(AND(OR(C40&gt;=查询!$F$3,查询!$F$3=""),OR(C40&lt;=查询!$F$4,查询!$F$4=""),OR(AND(查询!$I$3&lt;&gt;"",IFERROR(FIND(查询!$I$3,工作备忘明细表!F40,1),0)&gt;=1),查询!$I$3=""),OR(AND(查询!$I$4&lt;&gt;"",IFERROR(FIND(查询!$I$4,工作备忘明细表!E40,1),0)&gt;=1),查询!$I$4="")),ROW(),"")</f>
        <v/>
      </c>
      <c r="B40" s="42" t="str">
        <f ca="1">IF(C40=TODAY(),"今"&amp;ROW(),IF(AND(MONTH(C40)=工作万年历提醒!$E$20,I40&lt;&gt;"完成"),IF(G40="重要",ROW()+300000-3*C40,IF(G40="中等",ROW()+100000-2*C40,ROW())),""))</f>
        <v/>
      </c>
      <c r="C40" s="48"/>
      <c r="D40" s="49"/>
      <c r="E40" s="50"/>
      <c r="F40" s="51"/>
      <c r="G40" s="50"/>
      <c r="H40" s="52" t="str">
        <f t="shared" si="1"/>
        <v/>
      </c>
      <c r="I40" s="50"/>
    </row>
    <row r="41" spans="1:9">
      <c r="A41" s="42" t="str">
        <f>IF(AND(OR(C41&gt;=查询!$F$3,查询!$F$3=""),OR(C41&lt;=查询!$F$4,查询!$F$4=""),OR(AND(查询!$I$3&lt;&gt;"",IFERROR(FIND(查询!$I$3,工作备忘明细表!F41,1),0)&gt;=1),查询!$I$3=""),OR(AND(查询!$I$4&lt;&gt;"",IFERROR(FIND(查询!$I$4,工作备忘明细表!E41,1),0)&gt;=1),查询!$I$4="")),ROW(),"")</f>
        <v/>
      </c>
      <c r="B41" s="42" t="str">
        <f ca="1">IF(C41=TODAY(),"今"&amp;ROW(),IF(AND(MONTH(C41)=工作万年历提醒!$E$20,I41&lt;&gt;"完成"),IF(G41="重要",ROW()+300000-3*C41,IF(G41="中等",ROW()+100000-2*C41,ROW())),""))</f>
        <v/>
      </c>
      <c r="C41" s="48"/>
      <c r="D41" s="49"/>
      <c r="E41" s="50"/>
      <c r="F41" s="51"/>
      <c r="G41" s="50"/>
      <c r="H41" s="52" t="str">
        <f t="shared" si="1"/>
        <v/>
      </c>
      <c r="I41" s="50"/>
    </row>
    <row r="42" spans="1:9">
      <c r="A42" s="42" t="str">
        <f>IF(AND(OR(C42&gt;=查询!$F$3,查询!$F$3=""),OR(C42&lt;=查询!$F$4,查询!$F$4=""),OR(AND(查询!$I$3&lt;&gt;"",IFERROR(FIND(查询!$I$3,工作备忘明细表!F42,1),0)&gt;=1),查询!$I$3=""),OR(AND(查询!$I$4&lt;&gt;"",IFERROR(FIND(查询!$I$4,工作备忘明细表!E42,1),0)&gt;=1),查询!$I$4="")),ROW(),"")</f>
        <v/>
      </c>
      <c r="B42" s="42" t="str">
        <f ca="1">IF(C42=TODAY(),"今"&amp;ROW(),IF(AND(MONTH(C42)=工作万年历提醒!$E$20,I42&lt;&gt;"完成"),IF(G42="重要",ROW()+300000-3*C42,IF(G42="中等",ROW()+100000-2*C42,ROW())),""))</f>
        <v/>
      </c>
      <c r="C42" s="48"/>
      <c r="D42" s="49"/>
      <c r="E42" s="50"/>
      <c r="F42" s="51"/>
      <c r="G42" s="50"/>
      <c r="H42" s="52" t="str">
        <f t="shared" si="1"/>
        <v/>
      </c>
      <c r="I42" s="50"/>
    </row>
    <row r="43" spans="1:9">
      <c r="A43" s="42" t="str">
        <f>IF(AND(OR(C43&gt;=查询!$F$3,查询!$F$3=""),OR(C43&lt;=查询!$F$4,查询!$F$4=""),OR(AND(查询!$I$3&lt;&gt;"",IFERROR(FIND(查询!$I$3,工作备忘明细表!F43,1),0)&gt;=1),查询!$I$3=""),OR(AND(查询!$I$4&lt;&gt;"",IFERROR(FIND(查询!$I$4,工作备忘明细表!E43,1),0)&gt;=1),查询!$I$4="")),ROW(),"")</f>
        <v/>
      </c>
      <c r="B43" s="42" t="str">
        <f ca="1">IF(C43=TODAY(),"今"&amp;ROW(),IF(AND(MONTH(C43)=工作万年历提醒!$E$20,I43&lt;&gt;"完成"),IF(G43="重要",ROW()+300000-3*C43,IF(G43="中等",ROW()+100000-2*C43,ROW())),""))</f>
        <v/>
      </c>
      <c r="C43" s="48"/>
      <c r="D43" s="49"/>
      <c r="E43" s="50"/>
      <c r="F43" s="51"/>
      <c r="G43" s="50"/>
      <c r="H43" s="52" t="str">
        <f t="shared" si="1"/>
        <v/>
      </c>
      <c r="I43" s="50"/>
    </row>
    <row r="44" spans="1:9">
      <c r="A44" s="42" t="str">
        <f>IF(AND(OR(C44&gt;=查询!$F$3,查询!$F$3=""),OR(C44&lt;=查询!$F$4,查询!$F$4=""),OR(AND(查询!$I$3&lt;&gt;"",IFERROR(FIND(查询!$I$3,工作备忘明细表!F44,1),0)&gt;=1),查询!$I$3=""),OR(AND(查询!$I$4&lt;&gt;"",IFERROR(FIND(查询!$I$4,工作备忘明细表!E44,1),0)&gt;=1),查询!$I$4="")),ROW(),"")</f>
        <v/>
      </c>
      <c r="B44" s="42" t="str">
        <f ca="1">IF(C44=TODAY(),"今"&amp;ROW(),IF(AND(MONTH(C44)=工作万年历提醒!$E$20,I44&lt;&gt;"完成"),IF(G44="重要",ROW()+300000-3*C44,IF(G44="中等",ROW()+100000-2*C44,ROW())),""))</f>
        <v/>
      </c>
      <c r="C44" s="48"/>
      <c r="D44" s="49"/>
      <c r="E44" s="50"/>
      <c r="F44" s="51"/>
      <c r="G44" s="50"/>
      <c r="H44" s="52" t="str">
        <f t="shared" si="1"/>
        <v/>
      </c>
      <c r="I44" s="50"/>
    </row>
    <row r="45" spans="1:9">
      <c r="A45" s="42" t="str">
        <f>IF(AND(OR(C45&gt;=查询!$F$3,查询!$F$3=""),OR(C45&lt;=查询!$F$4,查询!$F$4=""),OR(AND(查询!$I$3&lt;&gt;"",IFERROR(FIND(查询!$I$3,工作备忘明细表!F45,1),0)&gt;=1),查询!$I$3=""),OR(AND(查询!$I$4&lt;&gt;"",IFERROR(FIND(查询!$I$4,工作备忘明细表!E45,1),0)&gt;=1),查询!$I$4="")),ROW(),"")</f>
        <v/>
      </c>
      <c r="B45" s="42" t="str">
        <f ca="1">IF(C45=TODAY(),"今"&amp;ROW(),IF(AND(MONTH(C45)=工作万年历提醒!$E$20,I45&lt;&gt;"完成"),IF(G45="重要",ROW()+300000-3*C45,IF(G45="中等",ROW()+100000-2*C45,ROW())),""))</f>
        <v/>
      </c>
      <c r="C45" s="48"/>
      <c r="D45" s="49"/>
      <c r="E45" s="50"/>
      <c r="F45" s="51"/>
      <c r="G45" s="50"/>
      <c r="H45" s="52" t="str">
        <f t="shared" si="1"/>
        <v/>
      </c>
      <c r="I45" s="50"/>
    </row>
    <row r="46" spans="1:9">
      <c r="A46" s="42" t="str">
        <f>IF(AND(OR(C46&gt;=查询!$F$3,查询!$F$3=""),OR(C46&lt;=查询!$F$4,查询!$F$4=""),OR(AND(查询!$I$3&lt;&gt;"",IFERROR(FIND(查询!$I$3,工作备忘明细表!F46,1),0)&gt;=1),查询!$I$3=""),OR(AND(查询!$I$4&lt;&gt;"",IFERROR(FIND(查询!$I$4,工作备忘明细表!E46,1),0)&gt;=1),查询!$I$4="")),ROW(),"")</f>
        <v/>
      </c>
      <c r="B46" s="42" t="str">
        <f ca="1">IF(C46=TODAY(),"今"&amp;ROW(),IF(AND(MONTH(C46)=工作万年历提醒!$E$20,I46&lt;&gt;"完成"),IF(G46="重要",ROW()+300000-3*C46,IF(G46="中等",ROW()+100000-2*C46,ROW())),""))</f>
        <v/>
      </c>
      <c r="C46" s="48"/>
      <c r="D46" s="49"/>
      <c r="E46" s="50"/>
      <c r="F46" s="51"/>
      <c r="G46" s="50"/>
      <c r="H46" s="52" t="str">
        <f t="shared" si="1"/>
        <v/>
      </c>
      <c r="I46" s="50"/>
    </row>
    <row r="47" spans="1:9">
      <c r="A47" s="42" t="str">
        <f>IF(AND(OR(C47&gt;=查询!$F$3,查询!$F$3=""),OR(C47&lt;=查询!$F$4,查询!$F$4=""),OR(AND(查询!$I$3&lt;&gt;"",IFERROR(FIND(查询!$I$3,工作备忘明细表!F47,1),0)&gt;=1),查询!$I$3=""),OR(AND(查询!$I$4&lt;&gt;"",IFERROR(FIND(查询!$I$4,工作备忘明细表!E47,1),0)&gt;=1),查询!$I$4="")),ROW(),"")</f>
        <v/>
      </c>
      <c r="B47" s="42" t="str">
        <f ca="1">IF(C47=TODAY(),"今"&amp;ROW(),IF(AND(MONTH(C47)=工作万年历提醒!$E$20,I47&lt;&gt;"完成"),IF(G47="重要",ROW()+300000-3*C47,IF(G47="中等",ROW()+100000-2*C47,ROW())),""))</f>
        <v/>
      </c>
      <c r="C47" s="48"/>
      <c r="D47" s="49"/>
      <c r="E47" s="50"/>
      <c r="F47" s="51"/>
      <c r="G47" s="50"/>
      <c r="H47" s="52" t="str">
        <f t="shared" si="1"/>
        <v/>
      </c>
      <c r="I47" s="50"/>
    </row>
    <row r="48" spans="1:9">
      <c r="A48" s="42" t="str">
        <f>IF(AND(OR(C48&gt;=查询!$F$3,查询!$F$3=""),OR(C48&lt;=查询!$F$4,查询!$F$4=""),OR(AND(查询!$I$3&lt;&gt;"",IFERROR(FIND(查询!$I$3,工作备忘明细表!F48,1),0)&gt;=1),查询!$I$3=""),OR(AND(查询!$I$4&lt;&gt;"",IFERROR(FIND(查询!$I$4,工作备忘明细表!E48,1),0)&gt;=1),查询!$I$4="")),ROW(),"")</f>
        <v/>
      </c>
      <c r="B48" s="42" t="str">
        <f ca="1">IF(C48=TODAY(),"今"&amp;ROW(),IF(AND(MONTH(C48)=工作万年历提醒!$E$20,I48&lt;&gt;"完成"),IF(G48="重要",ROW()+300000-3*C48,IF(G48="中等",ROW()+100000-2*C48,ROW())),""))</f>
        <v/>
      </c>
      <c r="C48" s="48"/>
      <c r="D48" s="49"/>
      <c r="E48" s="50"/>
      <c r="F48" s="51"/>
      <c r="G48" s="50"/>
      <c r="H48" s="52" t="str">
        <f t="shared" si="1"/>
        <v/>
      </c>
      <c r="I48" s="50"/>
    </row>
    <row r="49" spans="1:9">
      <c r="A49" s="42" t="str">
        <f>IF(AND(OR(C49&gt;=查询!$F$3,查询!$F$3=""),OR(C49&lt;=查询!$F$4,查询!$F$4=""),OR(AND(查询!$I$3&lt;&gt;"",IFERROR(FIND(查询!$I$3,工作备忘明细表!F49,1),0)&gt;=1),查询!$I$3=""),OR(AND(查询!$I$4&lt;&gt;"",IFERROR(FIND(查询!$I$4,工作备忘明细表!E49,1),0)&gt;=1),查询!$I$4="")),ROW(),"")</f>
        <v/>
      </c>
      <c r="B49" s="42" t="str">
        <f ca="1">IF(C49=TODAY(),"今"&amp;ROW(),IF(AND(MONTH(C49)=工作万年历提醒!$E$20,I49&lt;&gt;"完成"),IF(G49="重要",ROW()+300000-3*C49,IF(G49="中等",ROW()+100000-2*C49,ROW())),""))</f>
        <v/>
      </c>
      <c r="C49" s="48"/>
      <c r="D49" s="49"/>
      <c r="E49" s="50"/>
      <c r="F49" s="51"/>
      <c r="G49" s="50"/>
      <c r="H49" s="52" t="str">
        <f t="shared" si="1"/>
        <v/>
      </c>
      <c r="I49" s="50"/>
    </row>
    <row r="50" spans="1:9">
      <c r="A50" s="42" t="str">
        <f>IF(AND(OR(C50&gt;=查询!$F$3,查询!$F$3=""),OR(C50&lt;=查询!$F$4,查询!$F$4=""),OR(AND(查询!$I$3&lt;&gt;"",IFERROR(FIND(查询!$I$3,工作备忘明细表!F50,1),0)&gt;=1),查询!$I$3=""),OR(AND(查询!$I$4&lt;&gt;"",IFERROR(FIND(查询!$I$4,工作备忘明细表!E50,1),0)&gt;=1),查询!$I$4="")),ROW(),"")</f>
        <v/>
      </c>
      <c r="B50" s="42" t="str">
        <f ca="1">IF(C50=TODAY(),"今"&amp;ROW(),IF(AND(MONTH(C50)=工作万年历提醒!$E$20,I50&lt;&gt;"完成"),IF(G50="重要",ROW()+300000-3*C50,IF(G50="中等",ROW()+100000-2*C50,ROW())),""))</f>
        <v/>
      </c>
      <c r="C50" s="48"/>
      <c r="D50" s="49"/>
      <c r="E50" s="50"/>
      <c r="F50" s="51"/>
      <c r="G50" s="50"/>
      <c r="H50" s="52" t="str">
        <f t="shared" si="1"/>
        <v/>
      </c>
      <c r="I50" s="50"/>
    </row>
    <row r="51" spans="1:9">
      <c r="A51" s="42" t="str">
        <f>IF(AND(OR(C51&gt;=查询!$F$3,查询!$F$3=""),OR(C51&lt;=查询!$F$4,查询!$F$4=""),OR(AND(查询!$I$3&lt;&gt;"",IFERROR(FIND(查询!$I$3,工作备忘明细表!F51,1),0)&gt;=1),查询!$I$3=""),OR(AND(查询!$I$4&lt;&gt;"",IFERROR(FIND(查询!$I$4,工作备忘明细表!E51,1),0)&gt;=1),查询!$I$4="")),ROW(),"")</f>
        <v/>
      </c>
      <c r="B51" s="42" t="str">
        <f ca="1">IF(C51=TODAY(),"今"&amp;ROW(),IF(AND(MONTH(C51)=工作万年历提醒!$E$20,I51&lt;&gt;"完成"),IF(G51="重要",ROW()+300000-3*C51,IF(G51="中等",ROW()+100000-2*C51,ROW())),""))</f>
        <v/>
      </c>
      <c r="C51" s="48"/>
      <c r="D51" s="49"/>
      <c r="E51" s="50"/>
      <c r="F51" s="51"/>
      <c r="G51" s="50"/>
      <c r="H51" s="52" t="str">
        <f t="shared" si="1"/>
        <v/>
      </c>
      <c r="I51" s="50"/>
    </row>
    <row r="52" spans="1:9">
      <c r="A52" s="42" t="str">
        <f>IF(AND(OR(C52&gt;=查询!$F$3,查询!$F$3=""),OR(C52&lt;=查询!$F$4,查询!$F$4=""),OR(AND(查询!$I$3&lt;&gt;"",IFERROR(FIND(查询!$I$3,工作备忘明细表!F52,1),0)&gt;=1),查询!$I$3=""),OR(AND(查询!$I$4&lt;&gt;"",IFERROR(FIND(查询!$I$4,工作备忘明细表!E52,1),0)&gt;=1),查询!$I$4="")),ROW(),"")</f>
        <v/>
      </c>
      <c r="B52" s="42" t="str">
        <f ca="1">IF(C52=TODAY(),"今"&amp;ROW(),IF(AND(MONTH(C52)=工作万年历提醒!$E$20,I52&lt;&gt;"完成"),IF(G52="重要",ROW()+300000-3*C52,IF(G52="中等",ROW()+100000-2*C52,ROW())),""))</f>
        <v/>
      </c>
      <c r="C52" s="48"/>
      <c r="D52" s="49"/>
      <c r="E52" s="50"/>
      <c r="F52" s="51"/>
      <c r="G52" s="50"/>
      <c r="H52" s="52" t="str">
        <f t="shared" si="1"/>
        <v/>
      </c>
      <c r="I52" s="50"/>
    </row>
    <row r="53" spans="1:9">
      <c r="A53" s="42" t="str">
        <f>IF(AND(OR(C53&gt;=查询!$F$3,查询!$F$3=""),OR(C53&lt;=查询!$F$4,查询!$F$4=""),OR(AND(查询!$I$3&lt;&gt;"",IFERROR(FIND(查询!$I$3,工作备忘明细表!F53,1),0)&gt;=1),查询!$I$3=""),OR(AND(查询!$I$4&lt;&gt;"",IFERROR(FIND(查询!$I$4,工作备忘明细表!E53,1),0)&gt;=1),查询!$I$4="")),ROW(),"")</f>
        <v/>
      </c>
      <c r="B53" s="42" t="str">
        <f ca="1">IF(C53=TODAY(),"今"&amp;ROW(),IF(AND(MONTH(C53)=工作万年历提醒!$E$20,I53&lt;&gt;"完成"),IF(G53="重要",ROW()+300000-3*C53,IF(G53="中等",ROW()+100000-2*C53,ROW())),""))</f>
        <v/>
      </c>
      <c r="C53" s="48"/>
      <c r="D53" s="49"/>
      <c r="E53" s="50"/>
      <c r="F53" s="51"/>
      <c r="G53" s="50"/>
      <c r="H53" s="52" t="str">
        <f t="shared" si="1"/>
        <v/>
      </c>
      <c r="I53" s="50"/>
    </row>
    <row r="54" spans="1:9">
      <c r="A54" s="42" t="str">
        <f>IF(AND(OR(C54&gt;=查询!$F$3,查询!$F$3=""),OR(C54&lt;=查询!$F$4,查询!$F$4=""),OR(AND(查询!$I$3&lt;&gt;"",IFERROR(FIND(查询!$I$3,工作备忘明细表!F54,1),0)&gt;=1),查询!$I$3=""),OR(AND(查询!$I$4&lt;&gt;"",IFERROR(FIND(查询!$I$4,工作备忘明细表!E54,1),0)&gt;=1),查询!$I$4="")),ROW(),"")</f>
        <v/>
      </c>
      <c r="B54" s="42" t="str">
        <f ca="1">IF(C54=TODAY(),"今"&amp;ROW(),IF(AND(MONTH(C54)=工作万年历提醒!$E$20,I54&lt;&gt;"完成"),IF(G54="重要",ROW()+300000-3*C54,IF(G54="中等",ROW()+100000-2*C54,ROW())),""))</f>
        <v/>
      </c>
      <c r="C54" s="48"/>
      <c r="D54" s="49"/>
      <c r="E54" s="50"/>
      <c r="F54" s="51"/>
      <c r="G54" s="50"/>
      <c r="H54" s="52" t="str">
        <f t="shared" si="1"/>
        <v/>
      </c>
      <c r="I54" s="50"/>
    </row>
    <row r="55" spans="1:9">
      <c r="A55" s="42" t="str">
        <f>IF(AND(OR(C55&gt;=查询!$F$3,查询!$F$3=""),OR(C55&lt;=查询!$F$4,查询!$F$4=""),OR(AND(查询!$I$3&lt;&gt;"",IFERROR(FIND(查询!$I$3,工作备忘明细表!F55,1),0)&gt;=1),查询!$I$3=""),OR(AND(查询!$I$4&lt;&gt;"",IFERROR(FIND(查询!$I$4,工作备忘明细表!E55,1),0)&gt;=1),查询!$I$4="")),ROW(),"")</f>
        <v/>
      </c>
      <c r="B55" s="42" t="str">
        <f ca="1">IF(C55=TODAY(),"今"&amp;ROW(),IF(AND(MONTH(C55)=工作万年历提醒!$E$20,I55&lt;&gt;"完成"),IF(G55="重要",ROW()+300000-3*C55,IF(G55="中等",ROW()+100000-2*C55,ROW())),""))</f>
        <v/>
      </c>
      <c r="C55" s="48"/>
      <c r="D55" s="49"/>
      <c r="E55" s="50"/>
      <c r="F55" s="51"/>
      <c r="G55" s="50"/>
      <c r="H55" s="52" t="str">
        <f t="shared" si="1"/>
        <v/>
      </c>
      <c r="I55" s="50"/>
    </row>
    <row r="56" spans="1:9">
      <c r="A56" s="42" t="str">
        <f>IF(AND(OR(C56&gt;=查询!$F$3,查询!$F$3=""),OR(C56&lt;=查询!$F$4,查询!$F$4=""),OR(AND(查询!$I$3&lt;&gt;"",IFERROR(FIND(查询!$I$3,工作备忘明细表!F56,1),0)&gt;=1),查询!$I$3=""),OR(AND(查询!$I$4&lt;&gt;"",IFERROR(FIND(查询!$I$4,工作备忘明细表!E56,1),0)&gt;=1),查询!$I$4="")),ROW(),"")</f>
        <v/>
      </c>
      <c r="B56" s="42" t="str">
        <f ca="1">IF(C56=TODAY(),"今"&amp;ROW(),IF(AND(MONTH(C56)=工作万年历提醒!$E$20,I56&lt;&gt;"完成"),IF(G56="重要",ROW()+300000-3*C56,IF(G56="中等",ROW()+100000-2*C56,ROW())),""))</f>
        <v/>
      </c>
      <c r="C56" s="48"/>
      <c r="D56" s="49"/>
      <c r="E56" s="50"/>
      <c r="F56" s="51"/>
      <c r="G56" s="50"/>
      <c r="H56" s="52" t="str">
        <f t="shared" si="1"/>
        <v/>
      </c>
      <c r="I56" s="50"/>
    </row>
    <row r="57" spans="1:9">
      <c r="A57" s="42" t="str">
        <f>IF(AND(OR(C57&gt;=查询!$F$3,查询!$F$3=""),OR(C57&lt;=查询!$F$4,查询!$F$4=""),OR(AND(查询!$I$3&lt;&gt;"",IFERROR(FIND(查询!$I$3,工作备忘明细表!F57,1),0)&gt;=1),查询!$I$3=""),OR(AND(查询!$I$4&lt;&gt;"",IFERROR(FIND(查询!$I$4,工作备忘明细表!E57,1),0)&gt;=1),查询!$I$4="")),ROW(),"")</f>
        <v/>
      </c>
      <c r="B57" s="42" t="str">
        <f ca="1">IF(C57=TODAY(),"今"&amp;ROW(),IF(AND(MONTH(C57)=工作万年历提醒!$E$20,I57&lt;&gt;"完成"),IF(G57="重要",ROW()+300000-3*C57,IF(G57="中等",ROW()+100000-2*C57,ROW())),""))</f>
        <v/>
      </c>
      <c r="C57" s="48"/>
      <c r="D57" s="49"/>
      <c r="E57" s="50"/>
      <c r="F57" s="51"/>
      <c r="G57" s="50"/>
      <c r="H57" s="52" t="str">
        <f t="shared" si="1"/>
        <v/>
      </c>
      <c r="I57" s="50"/>
    </row>
    <row r="58" spans="1:9">
      <c r="A58" s="42" t="str">
        <f>IF(AND(OR(C58&gt;=查询!$F$3,查询!$F$3=""),OR(C58&lt;=查询!$F$4,查询!$F$4=""),OR(AND(查询!$I$3&lt;&gt;"",IFERROR(FIND(查询!$I$3,工作备忘明细表!F58,1),0)&gt;=1),查询!$I$3=""),OR(AND(查询!$I$4&lt;&gt;"",IFERROR(FIND(查询!$I$4,工作备忘明细表!E58,1),0)&gt;=1),查询!$I$4="")),ROW(),"")</f>
        <v/>
      </c>
      <c r="B58" s="42" t="str">
        <f ca="1">IF(C58=TODAY(),"今"&amp;ROW(),IF(AND(MONTH(C58)=工作万年历提醒!$E$20,I58&lt;&gt;"完成"),IF(G58="重要",ROW()+300000-3*C58,IF(G58="中等",ROW()+100000-2*C58,ROW())),""))</f>
        <v/>
      </c>
      <c r="C58" s="48"/>
      <c r="D58" s="49"/>
      <c r="E58" s="50"/>
      <c r="F58" s="51"/>
      <c r="G58" s="50"/>
      <c r="H58" s="52" t="str">
        <f t="shared" si="1"/>
        <v/>
      </c>
      <c r="I58" s="50"/>
    </row>
    <row r="59" spans="1:9">
      <c r="A59" s="42" t="str">
        <f>IF(AND(OR(C59&gt;=查询!$F$3,查询!$F$3=""),OR(C59&lt;=查询!$F$4,查询!$F$4=""),OR(AND(查询!$I$3&lt;&gt;"",IFERROR(FIND(查询!$I$3,工作备忘明细表!F59,1),0)&gt;=1),查询!$I$3=""),OR(AND(查询!$I$4&lt;&gt;"",IFERROR(FIND(查询!$I$4,工作备忘明细表!E59,1),0)&gt;=1),查询!$I$4="")),ROW(),"")</f>
        <v/>
      </c>
      <c r="B59" s="42" t="str">
        <f ca="1">IF(C59=TODAY(),"今"&amp;ROW(),IF(AND(MONTH(C59)=工作万年历提醒!$E$20,I59&lt;&gt;"完成"),IF(G59="重要",ROW()+300000-3*C59,IF(G59="中等",ROW()+100000-2*C59,ROW())),""))</f>
        <v/>
      </c>
      <c r="C59" s="48"/>
      <c r="D59" s="49"/>
      <c r="E59" s="50"/>
      <c r="F59" s="51"/>
      <c r="G59" s="50"/>
      <c r="H59" s="52" t="str">
        <f t="shared" si="1"/>
        <v/>
      </c>
      <c r="I59" s="50"/>
    </row>
    <row r="60" spans="1:9">
      <c r="A60" s="42" t="str">
        <f>IF(AND(OR(C60&gt;=查询!$F$3,查询!$F$3=""),OR(C60&lt;=查询!$F$4,查询!$F$4=""),OR(AND(查询!$I$3&lt;&gt;"",IFERROR(FIND(查询!$I$3,工作备忘明细表!F60,1),0)&gt;=1),查询!$I$3=""),OR(AND(查询!$I$4&lt;&gt;"",IFERROR(FIND(查询!$I$4,工作备忘明细表!E60,1),0)&gt;=1),查询!$I$4="")),ROW(),"")</f>
        <v/>
      </c>
      <c r="B60" s="42" t="str">
        <f ca="1">IF(C60=TODAY(),"今"&amp;ROW(),IF(AND(MONTH(C60)=工作万年历提醒!$E$20,I60&lt;&gt;"完成"),IF(G60="重要",ROW()+300000-3*C60,IF(G60="中等",ROW()+100000-2*C60,ROW())),""))</f>
        <v/>
      </c>
      <c r="C60" s="48"/>
      <c r="D60" s="49"/>
      <c r="E60" s="50"/>
      <c r="F60" s="51"/>
      <c r="G60" s="50"/>
      <c r="H60" s="52" t="str">
        <f t="shared" si="1"/>
        <v/>
      </c>
      <c r="I60" s="50"/>
    </row>
    <row r="61" spans="1:9">
      <c r="A61" s="42" t="str">
        <f>IF(AND(OR(C61&gt;=查询!$F$3,查询!$F$3=""),OR(C61&lt;=查询!$F$4,查询!$F$4=""),OR(AND(查询!$I$3&lt;&gt;"",IFERROR(FIND(查询!$I$3,工作备忘明细表!F61,1),0)&gt;=1),查询!$I$3=""),OR(AND(查询!$I$4&lt;&gt;"",IFERROR(FIND(查询!$I$4,工作备忘明细表!E61,1),0)&gt;=1),查询!$I$4="")),ROW(),"")</f>
        <v/>
      </c>
      <c r="B61" s="42" t="str">
        <f ca="1">IF(C61=TODAY(),"今"&amp;ROW(),IF(AND(MONTH(C61)=工作万年历提醒!$E$20,I61&lt;&gt;"完成"),IF(G61="重要",ROW()+300000-3*C61,IF(G61="中等",ROW()+100000-2*C61,ROW())),""))</f>
        <v/>
      </c>
      <c r="C61" s="48"/>
      <c r="D61" s="49"/>
      <c r="E61" s="50"/>
      <c r="F61" s="51"/>
      <c r="G61" s="50"/>
      <c r="H61" s="52" t="str">
        <f t="shared" si="1"/>
        <v/>
      </c>
      <c r="I61" s="50"/>
    </row>
    <row r="62" spans="1:9">
      <c r="A62" s="42" t="str">
        <f>IF(AND(OR(C62&gt;=查询!$F$3,查询!$F$3=""),OR(C62&lt;=查询!$F$4,查询!$F$4=""),OR(AND(查询!$I$3&lt;&gt;"",IFERROR(FIND(查询!$I$3,工作备忘明细表!F62,1),0)&gt;=1),查询!$I$3=""),OR(AND(查询!$I$4&lt;&gt;"",IFERROR(FIND(查询!$I$4,工作备忘明细表!E62,1),0)&gt;=1),查询!$I$4="")),ROW(),"")</f>
        <v/>
      </c>
      <c r="B62" s="42" t="str">
        <f ca="1">IF(C62=TODAY(),"今"&amp;ROW(),IF(AND(MONTH(C62)=工作万年历提醒!$E$20,I62&lt;&gt;"完成"),IF(G62="重要",ROW()+300000-3*C62,IF(G62="中等",ROW()+100000-2*C62,ROW())),""))</f>
        <v/>
      </c>
      <c r="C62" s="48"/>
      <c r="D62" s="49"/>
      <c r="E62" s="50"/>
      <c r="F62" s="51"/>
      <c r="G62" s="50"/>
      <c r="H62" s="52" t="str">
        <f t="shared" si="1"/>
        <v/>
      </c>
      <c r="I62" s="50"/>
    </row>
    <row r="63" spans="1:9">
      <c r="A63" s="42" t="str">
        <f>IF(AND(OR(C63&gt;=查询!$F$3,查询!$F$3=""),OR(C63&lt;=查询!$F$4,查询!$F$4=""),OR(AND(查询!$I$3&lt;&gt;"",IFERROR(FIND(查询!$I$3,工作备忘明细表!F63,1),0)&gt;=1),查询!$I$3=""),OR(AND(查询!$I$4&lt;&gt;"",IFERROR(FIND(查询!$I$4,工作备忘明细表!E63,1),0)&gt;=1),查询!$I$4="")),ROW(),"")</f>
        <v/>
      </c>
      <c r="B63" s="42" t="str">
        <f ca="1">IF(C63=TODAY(),"今"&amp;ROW(),IF(AND(MONTH(C63)=工作万年历提醒!$E$20,I63&lt;&gt;"完成"),IF(G63="重要",ROW()+300000-3*C63,IF(G63="中等",ROW()+100000-2*C63,ROW())),""))</f>
        <v/>
      </c>
      <c r="C63" s="48"/>
      <c r="D63" s="49"/>
      <c r="E63" s="50"/>
      <c r="F63" s="51"/>
      <c r="G63" s="50"/>
      <c r="H63" s="52" t="str">
        <f t="shared" si="1"/>
        <v/>
      </c>
      <c r="I63" s="50"/>
    </row>
    <row r="64" spans="1:9">
      <c r="A64" s="42" t="str">
        <f>IF(AND(OR(C64&gt;=查询!$F$3,查询!$F$3=""),OR(C64&lt;=查询!$F$4,查询!$F$4=""),OR(AND(查询!$I$3&lt;&gt;"",IFERROR(FIND(查询!$I$3,工作备忘明细表!F64,1),0)&gt;=1),查询!$I$3=""),OR(AND(查询!$I$4&lt;&gt;"",IFERROR(FIND(查询!$I$4,工作备忘明细表!E64,1),0)&gt;=1),查询!$I$4="")),ROW(),"")</f>
        <v/>
      </c>
      <c r="B64" s="42" t="str">
        <f ca="1">IF(C64=TODAY(),"今"&amp;ROW(),IF(AND(MONTH(C64)=工作万年历提醒!$E$20,I64&lt;&gt;"完成"),IF(G64="重要",ROW()+300000-3*C64,IF(G64="中等",ROW()+100000-2*C64,ROW())),""))</f>
        <v/>
      </c>
      <c r="C64" s="48"/>
      <c r="D64" s="49"/>
      <c r="E64" s="50"/>
      <c r="F64" s="51"/>
      <c r="G64" s="50"/>
      <c r="H64" s="52" t="str">
        <f t="shared" si="1"/>
        <v/>
      </c>
      <c r="I64" s="50"/>
    </row>
    <row r="65" spans="1:9">
      <c r="A65" s="42" t="str">
        <f>IF(AND(OR(C65&gt;=查询!$F$3,查询!$F$3=""),OR(C65&lt;=查询!$F$4,查询!$F$4=""),OR(AND(查询!$I$3&lt;&gt;"",IFERROR(FIND(查询!$I$3,工作备忘明细表!F65,1),0)&gt;=1),查询!$I$3=""),OR(AND(查询!$I$4&lt;&gt;"",IFERROR(FIND(查询!$I$4,工作备忘明细表!E65,1),0)&gt;=1),查询!$I$4="")),ROW(),"")</f>
        <v/>
      </c>
      <c r="B65" s="42" t="str">
        <f ca="1">IF(C65=TODAY(),"今"&amp;ROW(),IF(AND(MONTH(C65)=工作万年历提醒!$E$20,I65&lt;&gt;"完成"),IF(G65="重要",ROW()+300000-3*C65,IF(G65="中等",ROW()+100000-2*C65,ROW())),""))</f>
        <v/>
      </c>
      <c r="C65" s="48"/>
      <c r="D65" s="49"/>
      <c r="E65" s="50"/>
      <c r="F65" s="51"/>
      <c r="G65" s="50"/>
      <c r="H65" s="52" t="str">
        <f t="shared" si="1"/>
        <v/>
      </c>
      <c r="I65" s="50"/>
    </row>
    <row r="66" spans="1:9">
      <c r="A66" s="42" t="str">
        <f>IF(AND(OR(C66&gt;=查询!$F$3,查询!$F$3=""),OR(C66&lt;=查询!$F$4,查询!$F$4=""),OR(AND(查询!$I$3&lt;&gt;"",IFERROR(FIND(查询!$I$3,工作备忘明细表!F66,1),0)&gt;=1),查询!$I$3=""),OR(AND(查询!$I$4&lt;&gt;"",IFERROR(FIND(查询!$I$4,工作备忘明细表!E66,1),0)&gt;=1),查询!$I$4="")),ROW(),"")</f>
        <v/>
      </c>
      <c r="B66" s="42" t="str">
        <f ca="1">IF(C66=TODAY(),"今"&amp;ROW(),IF(AND(MONTH(C66)=工作万年历提醒!$E$20,I66&lt;&gt;"完成"),IF(G66="重要",ROW()+300000-3*C66,IF(G66="中等",ROW()+100000-2*C66,ROW())),""))</f>
        <v/>
      </c>
      <c r="C66" s="48"/>
      <c r="D66" s="49"/>
      <c r="E66" s="50"/>
      <c r="F66" s="51"/>
      <c r="G66" s="50"/>
      <c r="H66" s="52" t="str">
        <f t="shared" si="1"/>
        <v/>
      </c>
      <c r="I66" s="50"/>
    </row>
    <row r="67" spans="1:9">
      <c r="A67" s="42" t="str">
        <f>IF(AND(OR(C67&gt;=查询!$F$3,查询!$F$3=""),OR(C67&lt;=查询!$F$4,查询!$F$4=""),OR(AND(查询!$I$3&lt;&gt;"",IFERROR(FIND(查询!$I$3,工作备忘明细表!F67,1),0)&gt;=1),查询!$I$3=""),OR(AND(查询!$I$4&lt;&gt;"",IFERROR(FIND(查询!$I$4,工作备忘明细表!E67,1),0)&gt;=1),查询!$I$4="")),ROW(),"")</f>
        <v/>
      </c>
      <c r="B67" s="42" t="str">
        <f ca="1">IF(C67=TODAY(),"今"&amp;ROW(),IF(AND(MONTH(C67)=工作万年历提醒!$E$20,I67&lt;&gt;"完成"),IF(G67="重要",ROW()+300000-3*C67,IF(G67="中等",ROW()+100000-2*C67,ROW())),""))</f>
        <v/>
      </c>
      <c r="C67" s="48"/>
      <c r="D67" s="49"/>
      <c r="E67" s="50"/>
      <c r="F67" s="51"/>
      <c r="G67" s="50"/>
      <c r="H67" s="52" t="str">
        <f t="shared" si="1"/>
        <v/>
      </c>
      <c r="I67" s="50"/>
    </row>
    <row r="68" spans="1:9">
      <c r="A68" s="42" t="str">
        <f>IF(AND(OR(C68&gt;=查询!$F$3,查询!$F$3=""),OR(C68&lt;=查询!$F$4,查询!$F$4=""),OR(AND(查询!$I$3&lt;&gt;"",IFERROR(FIND(查询!$I$3,工作备忘明细表!F68,1),0)&gt;=1),查询!$I$3=""),OR(AND(查询!$I$4&lt;&gt;"",IFERROR(FIND(查询!$I$4,工作备忘明细表!E68,1),0)&gt;=1),查询!$I$4="")),ROW(),"")</f>
        <v/>
      </c>
      <c r="B68" s="42" t="str">
        <f ca="1">IF(C68=TODAY(),"今"&amp;ROW(),IF(AND(MONTH(C68)=工作万年历提醒!$E$20,I68&lt;&gt;"完成"),IF(G68="重要",ROW()+300000-3*C68,IF(G68="中等",ROW()+100000-2*C68,ROW())),""))</f>
        <v/>
      </c>
      <c r="C68" s="48"/>
      <c r="D68" s="49"/>
      <c r="E68" s="50"/>
      <c r="F68" s="51"/>
      <c r="G68" s="50"/>
      <c r="H68" s="52" t="str">
        <f t="shared" ref="H68:H131" si="2">IF(C68="","",WEEKNUM(C68,1))</f>
        <v/>
      </c>
      <c r="I68" s="50"/>
    </row>
    <row r="69" spans="1:9">
      <c r="A69" s="42" t="str">
        <f>IF(AND(OR(C69&gt;=查询!$F$3,查询!$F$3=""),OR(C69&lt;=查询!$F$4,查询!$F$4=""),OR(AND(查询!$I$3&lt;&gt;"",IFERROR(FIND(查询!$I$3,工作备忘明细表!F69,1),0)&gt;=1),查询!$I$3=""),OR(AND(查询!$I$4&lt;&gt;"",IFERROR(FIND(查询!$I$4,工作备忘明细表!E69,1),0)&gt;=1),查询!$I$4="")),ROW(),"")</f>
        <v/>
      </c>
      <c r="B69" s="42" t="str">
        <f ca="1">IF(C69=TODAY(),"今"&amp;ROW(),IF(AND(MONTH(C69)=工作万年历提醒!$E$20,I69&lt;&gt;"完成"),IF(G69="重要",ROW()+300000-3*C69,IF(G69="中等",ROW()+100000-2*C69,ROW())),""))</f>
        <v/>
      </c>
      <c r="C69" s="48"/>
      <c r="D69" s="49"/>
      <c r="E69" s="50"/>
      <c r="F69" s="51"/>
      <c r="G69" s="50"/>
      <c r="H69" s="52" t="str">
        <f t="shared" si="2"/>
        <v/>
      </c>
      <c r="I69" s="50"/>
    </row>
    <row r="70" spans="1:9">
      <c r="A70" s="42" t="str">
        <f>IF(AND(OR(C70&gt;=查询!$F$3,查询!$F$3=""),OR(C70&lt;=查询!$F$4,查询!$F$4=""),OR(AND(查询!$I$3&lt;&gt;"",IFERROR(FIND(查询!$I$3,工作备忘明细表!F70,1),0)&gt;=1),查询!$I$3=""),OR(AND(查询!$I$4&lt;&gt;"",IFERROR(FIND(查询!$I$4,工作备忘明细表!E70,1),0)&gt;=1),查询!$I$4="")),ROW(),"")</f>
        <v/>
      </c>
      <c r="B70" s="42" t="str">
        <f ca="1">IF(C70=TODAY(),"今"&amp;ROW(),IF(AND(MONTH(C70)=工作万年历提醒!$E$20,I70&lt;&gt;"完成"),IF(G70="重要",ROW()+300000-3*C70,IF(G70="中等",ROW()+100000-2*C70,ROW())),""))</f>
        <v/>
      </c>
      <c r="C70" s="48"/>
      <c r="D70" s="49"/>
      <c r="E70" s="50"/>
      <c r="F70" s="51"/>
      <c r="G70" s="50"/>
      <c r="H70" s="52" t="str">
        <f t="shared" si="2"/>
        <v/>
      </c>
      <c r="I70" s="50"/>
    </row>
    <row r="71" spans="1:9">
      <c r="A71" s="42" t="str">
        <f>IF(AND(OR(C71&gt;=查询!$F$3,查询!$F$3=""),OR(C71&lt;=查询!$F$4,查询!$F$4=""),OR(AND(查询!$I$3&lt;&gt;"",IFERROR(FIND(查询!$I$3,工作备忘明细表!F71,1),0)&gt;=1),查询!$I$3=""),OR(AND(查询!$I$4&lt;&gt;"",IFERROR(FIND(查询!$I$4,工作备忘明细表!E71,1),0)&gt;=1),查询!$I$4="")),ROW(),"")</f>
        <v/>
      </c>
      <c r="B71" s="42" t="str">
        <f ca="1">IF(C71=TODAY(),"今"&amp;ROW(),IF(AND(MONTH(C71)=工作万年历提醒!$E$20,I71&lt;&gt;"完成"),IF(G71="重要",ROW()+300000-3*C71,IF(G71="中等",ROW()+100000-2*C71,ROW())),""))</f>
        <v/>
      </c>
      <c r="C71" s="48"/>
      <c r="D71" s="49"/>
      <c r="E71" s="50"/>
      <c r="F71" s="51"/>
      <c r="G71" s="50"/>
      <c r="H71" s="52" t="str">
        <f t="shared" si="2"/>
        <v/>
      </c>
      <c r="I71" s="50"/>
    </row>
    <row r="72" spans="1:9">
      <c r="A72" s="42" t="str">
        <f>IF(AND(OR(C72&gt;=查询!$F$3,查询!$F$3=""),OR(C72&lt;=查询!$F$4,查询!$F$4=""),OR(AND(查询!$I$3&lt;&gt;"",IFERROR(FIND(查询!$I$3,工作备忘明细表!F72,1),0)&gt;=1),查询!$I$3=""),OR(AND(查询!$I$4&lt;&gt;"",IFERROR(FIND(查询!$I$4,工作备忘明细表!E72,1),0)&gt;=1),查询!$I$4="")),ROW(),"")</f>
        <v/>
      </c>
      <c r="B72" s="42" t="str">
        <f ca="1">IF(C72=TODAY(),"今"&amp;ROW(),IF(AND(MONTH(C72)=工作万年历提醒!$E$20,I72&lt;&gt;"完成"),IF(G72="重要",ROW()+300000-3*C72,IF(G72="中等",ROW()+100000-2*C72,ROW())),""))</f>
        <v/>
      </c>
      <c r="C72" s="48"/>
      <c r="D72" s="49"/>
      <c r="E72" s="50"/>
      <c r="F72" s="51"/>
      <c r="G72" s="50"/>
      <c r="H72" s="52" t="str">
        <f t="shared" si="2"/>
        <v/>
      </c>
      <c r="I72" s="50"/>
    </row>
    <row r="73" spans="1:9">
      <c r="A73" s="42" t="str">
        <f>IF(AND(OR(C73&gt;=查询!$F$3,查询!$F$3=""),OR(C73&lt;=查询!$F$4,查询!$F$4=""),OR(AND(查询!$I$3&lt;&gt;"",IFERROR(FIND(查询!$I$3,工作备忘明细表!F73,1),0)&gt;=1),查询!$I$3=""),OR(AND(查询!$I$4&lt;&gt;"",IFERROR(FIND(查询!$I$4,工作备忘明细表!E73,1),0)&gt;=1),查询!$I$4="")),ROW(),"")</f>
        <v/>
      </c>
      <c r="B73" s="42" t="str">
        <f ca="1">IF(C73=TODAY(),"今"&amp;ROW(),IF(AND(MONTH(C73)=工作万年历提醒!$E$20,I73&lt;&gt;"完成"),IF(G73="重要",ROW()+300000-3*C73,IF(G73="中等",ROW()+100000-2*C73,ROW())),""))</f>
        <v/>
      </c>
      <c r="C73" s="48"/>
      <c r="D73" s="49"/>
      <c r="E73" s="50"/>
      <c r="F73" s="51"/>
      <c r="G73" s="50"/>
      <c r="H73" s="52" t="str">
        <f t="shared" si="2"/>
        <v/>
      </c>
      <c r="I73" s="50"/>
    </row>
    <row r="74" spans="1:9">
      <c r="A74" s="42" t="str">
        <f>IF(AND(OR(C74&gt;=查询!$F$3,查询!$F$3=""),OR(C74&lt;=查询!$F$4,查询!$F$4=""),OR(AND(查询!$I$3&lt;&gt;"",IFERROR(FIND(查询!$I$3,工作备忘明细表!F74,1),0)&gt;=1),查询!$I$3=""),OR(AND(查询!$I$4&lt;&gt;"",IFERROR(FIND(查询!$I$4,工作备忘明细表!E74,1),0)&gt;=1),查询!$I$4="")),ROW(),"")</f>
        <v/>
      </c>
      <c r="B74" s="42" t="str">
        <f ca="1">IF(C74=TODAY(),"今"&amp;ROW(),IF(AND(MONTH(C74)=工作万年历提醒!$E$20,I74&lt;&gt;"完成"),IF(G74="重要",ROW()+300000-3*C74,IF(G74="中等",ROW()+100000-2*C74,ROW())),""))</f>
        <v/>
      </c>
      <c r="C74" s="48"/>
      <c r="D74" s="49"/>
      <c r="E74" s="50"/>
      <c r="F74" s="51"/>
      <c r="G74" s="50"/>
      <c r="H74" s="52" t="str">
        <f t="shared" si="2"/>
        <v/>
      </c>
      <c r="I74" s="50"/>
    </row>
    <row r="75" spans="1:9">
      <c r="A75" s="42" t="str">
        <f>IF(AND(OR(C75&gt;=查询!$F$3,查询!$F$3=""),OR(C75&lt;=查询!$F$4,查询!$F$4=""),OR(AND(查询!$I$3&lt;&gt;"",IFERROR(FIND(查询!$I$3,工作备忘明细表!F75,1),0)&gt;=1),查询!$I$3=""),OR(AND(查询!$I$4&lt;&gt;"",IFERROR(FIND(查询!$I$4,工作备忘明细表!E75,1),0)&gt;=1),查询!$I$4="")),ROW(),"")</f>
        <v/>
      </c>
      <c r="B75" s="42" t="str">
        <f ca="1">IF(C75=TODAY(),"今"&amp;ROW(),IF(AND(MONTH(C75)=工作万年历提醒!$E$20,I75&lt;&gt;"完成"),IF(G75="重要",ROW()+300000-3*C75,IF(G75="中等",ROW()+100000-2*C75,ROW())),""))</f>
        <v/>
      </c>
      <c r="C75" s="48"/>
      <c r="D75" s="49"/>
      <c r="E75" s="50"/>
      <c r="F75" s="51"/>
      <c r="G75" s="50"/>
      <c r="H75" s="52" t="str">
        <f t="shared" si="2"/>
        <v/>
      </c>
      <c r="I75" s="50"/>
    </row>
    <row r="76" spans="1:9">
      <c r="A76" s="42" t="str">
        <f>IF(AND(OR(C76&gt;=查询!$F$3,查询!$F$3=""),OR(C76&lt;=查询!$F$4,查询!$F$4=""),OR(AND(查询!$I$3&lt;&gt;"",IFERROR(FIND(查询!$I$3,工作备忘明细表!F76,1),0)&gt;=1),查询!$I$3=""),OR(AND(查询!$I$4&lt;&gt;"",IFERROR(FIND(查询!$I$4,工作备忘明细表!E76,1),0)&gt;=1),查询!$I$4="")),ROW(),"")</f>
        <v/>
      </c>
      <c r="B76" s="42" t="str">
        <f ca="1">IF(C76=TODAY(),"今"&amp;ROW(),IF(AND(MONTH(C76)=工作万年历提醒!$E$20,I76&lt;&gt;"完成"),IF(G76="重要",ROW()+300000-3*C76,IF(G76="中等",ROW()+100000-2*C76,ROW())),""))</f>
        <v/>
      </c>
      <c r="C76" s="48"/>
      <c r="D76" s="49"/>
      <c r="E76" s="50"/>
      <c r="F76" s="51"/>
      <c r="G76" s="50"/>
      <c r="H76" s="52" t="str">
        <f t="shared" si="2"/>
        <v/>
      </c>
      <c r="I76" s="50"/>
    </row>
    <row r="77" spans="1:9">
      <c r="A77" s="42" t="str">
        <f>IF(AND(OR(C77&gt;=查询!$F$3,查询!$F$3=""),OR(C77&lt;=查询!$F$4,查询!$F$4=""),OR(AND(查询!$I$3&lt;&gt;"",IFERROR(FIND(查询!$I$3,工作备忘明细表!F77,1),0)&gt;=1),查询!$I$3=""),OR(AND(查询!$I$4&lt;&gt;"",IFERROR(FIND(查询!$I$4,工作备忘明细表!E77,1),0)&gt;=1),查询!$I$4="")),ROW(),"")</f>
        <v/>
      </c>
      <c r="B77" s="42" t="str">
        <f ca="1">IF(C77=TODAY(),"今"&amp;ROW(),IF(AND(MONTH(C77)=工作万年历提醒!$E$20,I77&lt;&gt;"完成"),IF(G77="重要",ROW()+300000-3*C77,IF(G77="中等",ROW()+100000-2*C77,ROW())),""))</f>
        <v/>
      </c>
      <c r="C77" s="48"/>
      <c r="D77" s="49"/>
      <c r="E77" s="50"/>
      <c r="F77" s="51"/>
      <c r="G77" s="50"/>
      <c r="H77" s="52" t="str">
        <f t="shared" si="2"/>
        <v/>
      </c>
      <c r="I77" s="50"/>
    </row>
    <row r="78" spans="1:9">
      <c r="A78" s="42" t="str">
        <f>IF(AND(OR(C78&gt;=查询!$F$3,查询!$F$3=""),OR(C78&lt;=查询!$F$4,查询!$F$4=""),OR(AND(查询!$I$3&lt;&gt;"",IFERROR(FIND(查询!$I$3,工作备忘明细表!F78,1),0)&gt;=1),查询!$I$3=""),OR(AND(查询!$I$4&lt;&gt;"",IFERROR(FIND(查询!$I$4,工作备忘明细表!E78,1),0)&gt;=1),查询!$I$4="")),ROW(),"")</f>
        <v/>
      </c>
      <c r="B78" s="42" t="str">
        <f ca="1">IF(C78=TODAY(),"今"&amp;ROW(),IF(AND(MONTH(C78)=工作万年历提醒!$E$20,I78&lt;&gt;"完成"),IF(G78="重要",ROW()+300000-3*C78,IF(G78="中等",ROW()+100000-2*C78,ROW())),""))</f>
        <v/>
      </c>
      <c r="C78" s="48"/>
      <c r="D78" s="49"/>
      <c r="E78" s="50"/>
      <c r="F78" s="51"/>
      <c r="G78" s="50"/>
      <c r="H78" s="52" t="str">
        <f t="shared" si="2"/>
        <v/>
      </c>
      <c r="I78" s="50"/>
    </row>
    <row r="79" spans="1:9">
      <c r="A79" s="42" t="str">
        <f>IF(AND(OR(C79&gt;=查询!$F$3,查询!$F$3=""),OR(C79&lt;=查询!$F$4,查询!$F$4=""),OR(AND(查询!$I$3&lt;&gt;"",IFERROR(FIND(查询!$I$3,工作备忘明细表!F79,1),0)&gt;=1),查询!$I$3=""),OR(AND(查询!$I$4&lt;&gt;"",IFERROR(FIND(查询!$I$4,工作备忘明细表!E79,1),0)&gt;=1),查询!$I$4="")),ROW(),"")</f>
        <v/>
      </c>
      <c r="B79" s="42" t="str">
        <f ca="1">IF(C79=TODAY(),"今"&amp;ROW(),IF(AND(MONTH(C79)=工作万年历提醒!$E$20,I79&lt;&gt;"完成"),IF(G79="重要",ROW()+300000-3*C79,IF(G79="中等",ROW()+100000-2*C79,ROW())),""))</f>
        <v/>
      </c>
      <c r="C79" s="48"/>
      <c r="D79" s="49"/>
      <c r="E79" s="50"/>
      <c r="F79" s="51"/>
      <c r="G79" s="50"/>
      <c r="H79" s="52" t="str">
        <f t="shared" si="2"/>
        <v/>
      </c>
      <c r="I79" s="50"/>
    </row>
    <row r="80" spans="1:9">
      <c r="A80" s="42" t="str">
        <f>IF(AND(OR(C80&gt;=查询!$F$3,查询!$F$3=""),OR(C80&lt;=查询!$F$4,查询!$F$4=""),OR(AND(查询!$I$3&lt;&gt;"",IFERROR(FIND(查询!$I$3,工作备忘明细表!F80,1),0)&gt;=1),查询!$I$3=""),OR(AND(查询!$I$4&lt;&gt;"",IFERROR(FIND(查询!$I$4,工作备忘明细表!E80,1),0)&gt;=1),查询!$I$4="")),ROW(),"")</f>
        <v/>
      </c>
      <c r="B80" s="42" t="str">
        <f ca="1">IF(C80=TODAY(),"今"&amp;ROW(),IF(AND(MONTH(C80)=工作万年历提醒!$E$20,I80&lt;&gt;"完成"),IF(G80="重要",ROW()+300000-3*C80,IF(G80="中等",ROW()+100000-2*C80,ROW())),""))</f>
        <v/>
      </c>
      <c r="C80" s="48"/>
      <c r="D80" s="49"/>
      <c r="E80" s="50"/>
      <c r="F80" s="51"/>
      <c r="G80" s="50"/>
      <c r="H80" s="52" t="str">
        <f t="shared" si="2"/>
        <v/>
      </c>
      <c r="I80" s="50"/>
    </row>
    <row r="81" spans="1:9">
      <c r="A81" s="42" t="str">
        <f>IF(AND(OR(C81&gt;=查询!$F$3,查询!$F$3=""),OR(C81&lt;=查询!$F$4,查询!$F$4=""),OR(AND(查询!$I$3&lt;&gt;"",IFERROR(FIND(查询!$I$3,工作备忘明细表!F81,1),0)&gt;=1),查询!$I$3=""),OR(AND(查询!$I$4&lt;&gt;"",IFERROR(FIND(查询!$I$4,工作备忘明细表!E81,1),0)&gt;=1),查询!$I$4="")),ROW(),"")</f>
        <v/>
      </c>
      <c r="B81" s="42" t="str">
        <f ca="1">IF(C81=TODAY(),"今"&amp;ROW(),IF(AND(MONTH(C81)=工作万年历提醒!$E$20,I81&lt;&gt;"完成"),IF(G81="重要",ROW()+300000-3*C81,IF(G81="中等",ROW()+100000-2*C81,ROW())),""))</f>
        <v/>
      </c>
      <c r="C81" s="48"/>
      <c r="D81" s="49"/>
      <c r="E81" s="50"/>
      <c r="F81" s="51"/>
      <c r="G81" s="50"/>
      <c r="H81" s="52" t="str">
        <f t="shared" si="2"/>
        <v/>
      </c>
      <c r="I81" s="50"/>
    </row>
    <row r="82" spans="1:9">
      <c r="A82" s="42" t="str">
        <f>IF(AND(OR(C82&gt;=查询!$F$3,查询!$F$3=""),OR(C82&lt;=查询!$F$4,查询!$F$4=""),OR(AND(查询!$I$3&lt;&gt;"",IFERROR(FIND(查询!$I$3,工作备忘明细表!F82,1),0)&gt;=1),查询!$I$3=""),OR(AND(查询!$I$4&lt;&gt;"",IFERROR(FIND(查询!$I$4,工作备忘明细表!E82,1),0)&gt;=1),查询!$I$4="")),ROW(),"")</f>
        <v/>
      </c>
      <c r="B82" s="42" t="str">
        <f ca="1">IF(C82=TODAY(),"今"&amp;ROW(),IF(AND(MONTH(C82)=工作万年历提醒!$E$20,I82&lt;&gt;"完成"),IF(G82="重要",ROW()+300000-3*C82,IF(G82="中等",ROW()+100000-2*C82,ROW())),""))</f>
        <v/>
      </c>
      <c r="C82" s="48"/>
      <c r="D82" s="49"/>
      <c r="E82" s="50"/>
      <c r="F82" s="51"/>
      <c r="G82" s="50"/>
      <c r="H82" s="52" t="str">
        <f t="shared" si="2"/>
        <v/>
      </c>
      <c r="I82" s="50"/>
    </row>
    <row r="83" spans="1:9">
      <c r="A83" s="42" t="str">
        <f>IF(AND(OR(C83&gt;=查询!$F$3,查询!$F$3=""),OR(C83&lt;=查询!$F$4,查询!$F$4=""),OR(AND(查询!$I$3&lt;&gt;"",IFERROR(FIND(查询!$I$3,工作备忘明细表!F83,1),0)&gt;=1),查询!$I$3=""),OR(AND(查询!$I$4&lt;&gt;"",IFERROR(FIND(查询!$I$4,工作备忘明细表!E83,1),0)&gt;=1),查询!$I$4="")),ROW(),"")</f>
        <v/>
      </c>
      <c r="B83" s="42" t="str">
        <f ca="1">IF(C83=TODAY(),"今"&amp;ROW(),IF(AND(MONTH(C83)=工作万年历提醒!$E$20,I83&lt;&gt;"完成"),IF(G83="重要",ROW()+300000-3*C83,IF(G83="中等",ROW()+100000-2*C83,ROW())),""))</f>
        <v/>
      </c>
      <c r="C83" s="48"/>
      <c r="D83" s="49"/>
      <c r="E83" s="50"/>
      <c r="F83" s="51"/>
      <c r="G83" s="50"/>
      <c r="H83" s="52" t="str">
        <f t="shared" si="2"/>
        <v/>
      </c>
      <c r="I83" s="50"/>
    </row>
    <row r="84" spans="1:9">
      <c r="A84" s="42" t="str">
        <f>IF(AND(OR(C84&gt;=查询!$F$3,查询!$F$3=""),OR(C84&lt;=查询!$F$4,查询!$F$4=""),OR(AND(查询!$I$3&lt;&gt;"",IFERROR(FIND(查询!$I$3,工作备忘明细表!F84,1),0)&gt;=1),查询!$I$3=""),OR(AND(查询!$I$4&lt;&gt;"",IFERROR(FIND(查询!$I$4,工作备忘明细表!E84,1),0)&gt;=1),查询!$I$4="")),ROW(),"")</f>
        <v/>
      </c>
      <c r="B84" s="42" t="str">
        <f ca="1">IF(C84=TODAY(),"今"&amp;ROW(),IF(AND(MONTH(C84)=工作万年历提醒!$E$20,I84&lt;&gt;"完成"),IF(G84="重要",ROW()+300000-3*C84,IF(G84="中等",ROW()+100000-2*C84,ROW())),""))</f>
        <v/>
      </c>
      <c r="C84" s="48"/>
      <c r="D84" s="49"/>
      <c r="E84" s="50"/>
      <c r="F84" s="51"/>
      <c r="G84" s="50"/>
      <c r="H84" s="52" t="str">
        <f t="shared" si="2"/>
        <v/>
      </c>
      <c r="I84" s="50"/>
    </row>
    <row r="85" spans="1:9">
      <c r="A85" s="42" t="str">
        <f>IF(AND(OR(C85&gt;=查询!$F$3,查询!$F$3=""),OR(C85&lt;=查询!$F$4,查询!$F$4=""),OR(AND(查询!$I$3&lt;&gt;"",IFERROR(FIND(查询!$I$3,工作备忘明细表!F85,1),0)&gt;=1),查询!$I$3=""),OR(AND(查询!$I$4&lt;&gt;"",IFERROR(FIND(查询!$I$4,工作备忘明细表!E85,1),0)&gt;=1),查询!$I$4="")),ROW(),"")</f>
        <v/>
      </c>
      <c r="B85" s="42" t="str">
        <f ca="1">IF(C85=TODAY(),"今"&amp;ROW(),IF(AND(MONTH(C85)=工作万年历提醒!$E$20,I85&lt;&gt;"完成"),IF(G85="重要",ROW()+300000-3*C85,IF(G85="中等",ROW()+100000-2*C85,ROW())),""))</f>
        <v/>
      </c>
      <c r="C85" s="48"/>
      <c r="D85" s="49"/>
      <c r="E85" s="50"/>
      <c r="F85" s="51"/>
      <c r="G85" s="50"/>
      <c r="H85" s="52" t="str">
        <f t="shared" si="2"/>
        <v/>
      </c>
      <c r="I85" s="50"/>
    </row>
    <row r="86" spans="1:9">
      <c r="A86" s="42" t="str">
        <f>IF(AND(OR(C86&gt;=查询!$F$3,查询!$F$3=""),OR(C86&lt;=查询!$F$4,查询!$F$4=""),OR(AND(查询!$I$3&lt;&gt;"",IFERROR(FIND(查询!$I$3,工作备忘明细表!F86,1),0)&gt;=1),查询!$I$3=""),OR(AND(查询!$I$4&lt;&gt;"",IFERROR(FIND(查询!$I$4,工作备忘明细表!E86,1),0)&gt;=1),查询!$I$4="")),ROW(),"")</f>
        <v/>
      </c>
      <c r="B86" s="42" t="str">
        <f ca="1">IF(C86=TODAY(),"今"&amp;ROW(),IF(AND(MONTH(C86)=工作万年历提醒!$E$20,I86&lt;&gt;"完成"),IF(G86="重要",ROW()+300000-3*C86,IF(G86="中等",ROW()+100000-2*C86,ROW())),""))</f>
        <v/>
      </c>
      <c r="C86" s="48"/>
      <c r="D86" s="49"/>
      <c r="E86" s="50"/>
      <c r="F86" s="51"/>
      <c r="G86" s="50"/>
      <c r="H86" s="52" t="str">
        <f t="shared" si="2"/>
        <v/>
      </c>
      <c r="I86" s="50"/>
    </row>
    <row r="87" spans="1:9">
      <c r="A87" s="42" t="str">
        <f>IF(AND(OR(C87&gt;=查询!$F$3,查询!$F$3=""),OR(C87&lt;=查询!$F$4,查询!$F$4=""),OR(AND(查询!$I$3&lt;&gt;"",IFERROR(FIND(查询!$I$3,工作备忘明细表!F87,1),0)&gt;=1),查询!$I$3=""),OR(AND(查询!$I$4&lt;&gt;"",IFERROR(FIND(查询!$I$4,工作备忘明细表!E87,1),0)&gt;=1),查询!$I$4="")),ROW(),"")</f>
        <v/>
      </c>
      <c r="B87" s="42" t="str">
        <f ca="1">IF(C87=TODAY(),"今"&amp;ROW(),IF(AND(MONTH(C87)=工作万年历提醒!$E$20,I87&lt;&gt;"完成"),IF(G87="重要",ROW()+300000-3*C87,IF(G87="中等",ROW()+100000-2*C87,ROW())),""))</f>
        <v/>
      </c>
      <c r="C87" s="48"/>
      <c r="D87" s="49"/>
      <c r="E87" s="50"/>
      <c r="F87" s="51"/>
      <c r="G87" s="50"/>
      <c r="H87" s="52" t="str">
        <f t="shared" si="2"/>
        <v/>
      </c>
      <c r="I87" s="50"/>
    </row>
    <row r="88" spans="1:9">
      <c r="A88" s="42" t="str">
        <f>IF(AND(OR(C88&gt;=查询!$F$3,查询!$F$3=""),OR(C88&lt;=查询!$F$4,查询!$F$4=""),OR(AND(查询!$I$3&lt;&gt;"",IFERROR(FIND(查询!$I$3,工作备忘明细表!F88,1),0)&gt;=1),查询!$I$3=""),OR(AND(查询!$I$4&lt;&gt;"",IFERROR(FIND(查询!$I$4,工作备忘明细表!E88,1),0)&gt;=1),查询!$I$4="")),ROW(),"")</f>
        <v/>
      </c>
      <c r="B88" s="42" t="str">
        <f ca="1">IF(C88=TODAY(),"今"&amp;ROW(),IF(AND(MONTH(C88)=工作万年历提醒!$E$20,I88&lt;&gt;"完成"),IF(G88="重要",ROW()+300000-3*C88,IF(G88="中等",ROW()+100000-2*C88,ROW())),""))</f>
        <v/>
      </c>
      <c r="C88" s="48"/>
      <c r="D88" s="49"/>
      <c r="E88" s="50"/>
      <c r="F88" s="51"/>
      <c r="G88" s="50"/>
      <c r="H88" s="52" t="str">
        <f t="shared" si="2"/>
        <v/>
      </c>
      <c r="I88" s="50"/>
    </row>
    <row r="89" spans="1:9">
      <c r="A89" s="42" t="str">
        <f>IF(AND(OR(C89&gt;=查询!$F$3,查询!$F$3=""),OR(C89&lt;=查询!$F$4,查询!$F$4=""),OR(AND(查询!$I$3&lt;&gt;"",IFERROR(FIND(查询!$I$3,工作备忘明细表!F89,1),0)&gt;=1),查询!$I$3=""),OR(AND(查询!$I$4&lt;&gt;"",IFERROR(FIND(查询!$I$4,工作备忘明细表!E89,1),0)&gt;=1),查询!$I$4="")),ROW(),"")</f>
        <v/>
      </c>
      <c r="B89" s="42" t="str">
        <f ca="1">IF(C89=TODAY(),"今"&amp;ROW(),IF(AND(MONTH(C89)=工作万年历提醒!$E$20,I89&lt;&gt;"完成"),IF(G89="重要",ROW()+300000-3*C89,IF(G89="中等",ROW()+100000-2*C89,ROW())),""))</f>
        <v/>
      </c>
      <c r="C89" s="48"/>
      <c r="D89" s="49"/>
      <c r="E89" s="50"/>
      <c r="F89" s="51"/>
      <c r="G89" s="50"/>
      <c r="H89" s="52" t="str">
        <f t="shared" si="2"/>
        <v/>
      </c>
      <c r="I89" s="50"/>
    </row>
    <row r="90" spans="1:9">
      <c r="A90" s="42" t="str">
        <f>IF(AND(OR(C90&gt;=查询!$F$3,查询!$F$3=""),OR(C90&lt;=查询!$F$4,查询!$F$4=""),OR(AND(查询!$I$3&lt;&gt;"",IFERROR(FIND(查询!$I$3,工作备忘明细表!F90,1),0)&gt;=1),查询!$I$3=""),OR(AND(查询!$I$4&lt;&gt;"",IFERROR(FIND(查询!$I$4,工作备忘明细表!E90,1),0)&gt;=1),查询!$I$4="")),ROW(),"")</f>
        <v/>
      </c>
      <c r="B90" s="42" t="str">
        <f ca="1">IF(C90=TODAY(),"今"&amp;ROW(),IF(AND(MONTH(C90)=工作万年历提醒!$E$20,I90&lt;&gt;"完成"),IF(G90="重要",ROW()+300000-3*C90,IF(G90="中等",ROW()+100000-2*C90,ROW())),""))</f>
        <v/>
      </c>
      <c r="C90" s="48"/>
      <c r="D90" s="49"/>
      <c r="E90" s="50"/>
      <c r="F90" s="51"/>
      <c r="G90" s="50"/>
      <c r="H90" s="52" t="str">
        <f t="shared" si="2"/>
        <v/>
      </c>
      <c r="I90" s="50"/>
    </row>
    <row r="91" spans="1:9">
      <c r="A91" s="42" t="str">
        <f>IF(AND(OR(C91&gt;=查询!$F$3,查询!$F$3=""),OR(C91&lt;=查询!$F$4,查询!$F$4=""),OR(AND(查询!$I$3&lt;&gt;"",IFERROR(FIND(查询!$I$3,工作备忘明细表!F91,1),0)&gt;=1),查询!$I$3=""),OR(AND(查询!$I$4&lt;&gt;"",IFERROR(FIND(查询!$I$4,工作备忘明细表!E91,1),0)&gt;=1),查询!$I$4="")),ROW(),"")</f>
        <v/>
      </c>
      <c r="B91" s="42" t="str">
        <f ca="1">IF(C91=TODAY(),"今"&amp;ROW(),IF(AND(MONTH(C91)=工作万年历提醒!$E$20,I91&lt;&gt;"完成"),IF(G91="重要",ROW()+300000-3*C91,IF(G91="中等",ROW()+100000-2*C91,ROW())),""))</f>
        <v/>
      </c>
      <c r="C91" s="48"/>
      <c r="D91" s="49"/>
      <c r="E91" s="50"/>
      <c r="F91" s="51"/>
      <c r="G91" s="50"/>
      <c r="H91" s="52" t="str">
        <f t="shared" si="2"/>
        <v/>
      </c>
      <c r="I91" s="50"/>
    </row>
    <row r="92" spans="1:9">
      <c r="A92" s="42" t="str">
        <f>IF(AND(OR(C92&gt;=查询!$F$3,查询!$F$3=""),OR(C92&lt;=查询!$F$4,查询!$F$4=""),OR(AND(查询!$I$3&lt;&gt;"",IFERROR(FIND(查询!$I$3,工作备忘明细表!F92,1),0)&gt;=1),查询!$I$3=""),OR(AND(查询!$I$4&lt;&gt;"",IFERROR(FIND(查询!$I$4,工作备忘明细表!E92,1),0)&gt;=1),查询!$I$4="")),ROW(),"")</f>
        <v/>
      </c>
      <c r="B92" s="42" t="str">
        <f ca="1">IF(C92=TODAY(),"今"&amp;ROW(),IF(AND(MONTH(C92)=工作万年历提醒!$E$20,I92&lt;&gt;"完成"),IF(G92="重要",ROW()+300000-3*C92,IF(G92="中等",ROW()+100000-2*C92,ROW())),""))</f>
        <v/>
      </c>
      <c r="C92" s="48"/>
      <c r="D92" s="49"/>
      <c r="E92" s="50"/>
      <c r="F92" s="51"/>
      <c r="G92" s="50"/>
      <c r="H92" s="52" t="str">
        <f t="shared" si="2"/>
        <v/>
      </c>
      <c r="I92" s="50"/>
    </row>
    <row r="93" spans="1:9">
      <c r="A93" s="42" t="str">
        <f>IF(AND(OR(C93&gt;=查询!$F$3,查询!$F$3=""),OR(C93&lt;=查询!$F$4,查询!$F$4=""),OR(AND(查询!$I$3&lt;&gt;"",IFERROR(FIND(查询!$I$3,工作备忘明细表!F93,1),0)&gt;=1),查询!$I$3=""),OR(AND(查询!$I$4&lt;&gt;"",IFERROR(FIND(查询!$I$4,工作备忘明细表!E93,1),0)&gt;=1),查询!$I$4="")),ROW(),"")</f>
        <v/>
      </c>
      <c r="B93" s="42" t="str">
        <f ca="1">IF(C93=TODAY(),"今"&amp;ROW(),IF(AND(MONTH(C93)=工作万年历提醒!$E$20,I93&lt;&gt;"完成"),IF(G93="重要",ROW()+300000-3*C93,IF(G93="中等",ROW()+100000-2*C93,ROW())),""))</f>
        <v/>
      </c>
      <c r="C93" s="48"/>
      <c r="D93" s="49"/>
      <c r="E93" s="50"/>
      <c r="F93" s="51"/>
      <c r="G93" s="50"/>
      <c r="H93" s="52" t="str">
        <f t="shared" si="2"/>
        <v/>
      </c>
      <c r="I93" s="50"/>
    </row>
    <row r="94" spans="1:9">
      <c r="A94" s="42" t="str">
        <f>IF(AND(OR(C94&gt;=查询!$F$3,查询!$F$3=""),OR(C94&lt;=查询!$F$4,查询!$F$4=""),OR(AND(查询!$I$3&lt;&gt;"",IFERROR(FIND(查询!$I$3,工作备忘明细表!F94,1),0)&gt;=1),查询!$I$3=""),OR(AND(查询!$I$4&lt;&gt;"",IFERROR(FIND(查询!$I$4,工作备忘明细表!E94,1),0)&gt;=1),查询!$I$4="")),ROW(),"")</f>
        <v/>
      </c>
      <c r="B94" s="42" t="str">
        <f ca="1">IF(C94=TODAY(),"今"&amp;ROW(),IF(AND(MONTH(C94)=工作万年历提醒!$E$20,I94&lt;&gt;"完成"),IF(G94="重要",ROW()+300000-3*C94,IF(G94="中等",ROW()+100000-2*C94,ROW())),""))</f>
        <v/>
      </c>
      <c r="C94" s="48"/>
      <c r="D94" s="49"/>
      <c r="E94" s="50"/>
      <c r="F94" s="51"/>
      <c r="G94" s="50"/>
      <c r="H94" s="52" t="str">
        <f t="shared" si="2"/>
        <v/>
      </c>
      <c r="I94" s="50"/>
    </row>
    <row r="95" spans="1:9">
      <c r="A95" s="42" t="str">
        <f>IF(AND(OR(C95&gt;=查询!$F$3,查询!$F$3=""),OR(C95&lt;=查询!$F$4,查询!$F$4=""),OR(AND(查询!$I$3&lt;&gt;"",IFERROR(FIND(查询!$I$3,工作备忘明细表!F95,1),0)&gt;=1),查询!$I$3=""),OR(AND(查询!$I$4&lt;&gt;"",IFERROR(FIND(查询!$I$4,工作备忘明细表!E95,1),0)&gt;=1),查询!$I$4="")),ROW(),"")</f>
        <v/>
      </c>
      <c r="B95" s="42" t="str">
        <f ca="1">IF(C95=TODAY(),"今"&amp;ROW(),IF(AND(MONTH(C95)=工作万年历提醒!$E$20,I95&lt;&gt;"完成"),IF(G95="重要",ROW()+300000-3*C95,IF(G95="中等",ROW()+100000-2*C95,ROW())),""))</f>
        <v/>
      </c>
      <c r="C95" s="48"/>
      <c r="D95" s="49"/>
      <c r="E95" s="50"/>
      <c r="F95" s="51"/>
      <c r="G95" s="50"/>
      <c r="H95" s="52" t="str">
        <f t="shared" si="2"/>
        <v/>
      </c>
      <c r="I95" s="50"/>
    </row>
    <row r="96" spans="1:9">
      <c r="A96" s="42" t="str">
        <f>IF(AND(OR(C96&gt;=查询!$F$3,查询!$F$3=""),OR(C96&lt;=查询!$F$4,查询!$F$4=""),OR(AND(查询!$I$3&lt;&gt;"",IFERROR(FIND(查询!$I$3,工作备忘明细表!F96,1),0)&gt;=1),查询!$I$3=""),OR(AND(查询!$I$4&lt;&gt;"",IFERROR(FIND(查询!$I$4,工作备忘明细表!E96,1),0)&gt;=1),查询!$I$4="")),ROW(),"")</f>
        <v/>
      </c>
      <c r="B96" s="42" t="str">
        <f ca="1">IF(C96=TODAY(),"今"&amp;ROW(),IF(AND(MONTH(C96)=工作万年历提醒!$E$20,I96&lt;&gt;"完成"),IF(G96="重要",ROW()+300000-3*C96,IF(G96="中等",ROW()+100000-2*C96,ROW())),""))</f>
        <v/>
      </c>
      <c r="C96" s="48"/>
      <c r="D96" s="49"/>
      <c r="E96" s="50"/>
      <c r="F96" s="51"/>
      <c r="G96" s="50"/>
      <c r="H96" s="52" t="str">
        <f t="shared" si="2"/>
        <v/>
      </c>
      <c r="I96" s="50"/>
    </row>
    <row r="97" spans="1:9">
      <c r="A97" s="42" t="str">
        <f>IF(AND(OR(C97&gt;=查询!$F$3,查询!$F$3=""),OR(C97&lt;=查询!$F$4,查询!$F$4=""),OR(AND(查询!$I$3&lt;&gt;"",IFERROR(FIND(查询!$I$3,工作备忘明细表!F97,1),0)&gt;=1),查询!$I$3=""),OR(AND(查询!$I$4&lt;&gt;"",IFERROR(FIND(查询!$I$4,工作备忘明细表!E97,1),0)&gt;=1),查询!$I$4="")),ROW(),"")</f>
        <v/>
      </c>
      <c r="B97" s="42" t="str">
        <f ca="1">IF(C97=TODAY(),"今"&amp;ROW(),IF(AND(MONTH(C97)=工作万年历提醒!$E$20,I97&lt;&gt;"完成"),IF(G97="重要",ROW()+300000-3*C97,IF(G97="中等",ROW()+100000-2*C97,ROW())),""))</f>
        <v/>
      </c>
      <c r="C97" s="48"/>
      <c r="D97" s="49"/>
      <c r="E97" s="50"/>
      <c r="F97" s="51"/>
      <c r="G97" s="50"/>
      <c r="H97" s="52" t="str">
        <f t="shared" si="2"/>
        <v/>
      </c>
      <c r="I97" s="50"/>
    </row>
    <row r="98" spans="1:9">
      <c r="A98" s="42" t="str">
        <f>IF(AND(OR(C98&gt;=查询!$F$3,查询!$F$3=""),OR(C98&lt;=查询!$F$4,查询!$F$4=""),OR(AND(查询!$I$3&lt;&gt;"",IFERROR(FIND(查询!$I$3,工作备忘明细表!F98,1),0)&gt;=1),查询!$I$3=""),OR(AND(查询!$I$4&lt;&gt;"",IFERROR(FIND(查询!$I$4,工作备忘明细表!E98,1),0)&gt;=1),查询!$I$4="")),ROW(),"")</f>
        <v/>
      </c>
      <c r="B98" s="42" t="str">
        <f ca="1">IF(C98=TODAY(),"今"&amp;ROW(),IF(AND(MONTH(C98)=工作万年历提醒!$E$20,I98&lt;&gt;"完成"),IF(G98="重要",ROW()+300000-3*C98,IF(G98="中等",ROW()+100000-2*C98,ROW())),""))</f>
        <v/>
      </c>
      <c r="C98" s="48"/>
      <c r="D98" s="49"/>
      <c r="E98" s="50"/>
      <c r="F98" s="51"/>
      <c r="G98" s="50"/>
      <c r="H98" s="52" t="str">
        <f t="shared" si="2"/>
        <v/>
      </c>
      <c r="I98" s="50"/>
    </row>
    <row r="99" spans="1:9">
      <c r="A99" s="42" t="str">
        <f>IF(AND(OR(C99&gt;=查询!$F$3,查询!$F$3=""),OR(C99&lt;=查询!$F$4,查询!$F$4=""),OR(AND(查询!$I$3&lt;&gt;"",IFERROR(FIND(查询!$I$3,工作备忘明细表!F99,1),0)&gt;=1),查询!$I$3=""),OR(AND(查询!$I$4&lt;&gt;"",IFERROR(FIND(查询!$I$4,工作备忘明细表!E99,1),0)&gt;=1),查询!$I$4="")),ROW(),"")</f>
        <v/>
      </c>
      <c r="B99" s="42" t="str">
        <f ca="1">IF(C99=TODAY(),"今"&amp;ROW(),IF(AND(MONTH(C99)=工作万年历提醒!$E$20,I99&lt;&gt;"完成"),IF(G99="重要",ROW()+300000-3*C99,IF(G99="中等",ROW()+100000-2*C99,ROW())),""))</f>
        <v/>
      </c>
      <c r="C99" s="48"/>
      <c r="D99" s="49"/>
      <c r="E99" s="50"/>
      <c r="F99" s="51"/>
      <c r="G99" s="50"/>
      <c r="H99" s="52" t="str">
        <f t="shared" si="2"/>
        <v/>
      </c>
      <c r="I99" s="50"/>
    </row>
    <row r="100" spans="1:9">
      <c r="A100" s="42" t="str">
        <f>IF(AND(OR(C100&gt;=查询!$F$3,查询!$F$3=""),OR(C100&lt;=查询!$F$4,查询!$F$4=""),OR(AND(查询!$I$3&lt;&gt;"",IFERROR(FIND(查询!$I$3,工作备忘明细表!F100,1),0)&gt;=1),查询!$I$3=""),OR(AND(查询!$I$4&lt;&gt;"",IFERROR(FIND(查询!$I$4,工作备忘明细表!E100,1),0)&gt;=1),查询!$I$4="")),ROW(),"")</f>
        <v/>
      </c>
      <c r="B100" s="42" t="str">
        <f ca="1">IF(C100=TODAY(),"今"&amp;ROW(),IF(AND(MONTH(C100)=工作万年历提醒!$E$20,I100&lt;&gt;"完成"),IF(G100="重要",ROW()+300000-3*C100,IF(G100="中等",ROW()+100000-2*C100,ROW())),""))</f>
        <v/>
      </c>
      <c r="C100" s="48"/>
      <c r="D100" s="49"/>
      <c r="E100" s="50"/>
      <c r="F100" s="51"/>
      <c r="G100" s="50"/>
      <c r="H100" s="52" t="str">
        <f t="shared" si="2"/>
        <v/>
      </c>
      <c r="I100" s="50"/>
    </row>
    <row r="101" spans="1:9">
      <c r="A101" s="42" t="str">
        <f>IF(AND(OR(C101&gt;=查询!$F$3,查询!$F$3=""),OR(C101&lt;=查询!$F$4,查询!$F$4=""),OR(AND(查询!$I$3&lt;&gt;"",IFERROR(FIND(查询!$I$3,工作备忘明细表!F101,1),0)&gt;=1),查询!$I$3=""),OR(AND(查询!$I$4&lt;&gt;"",IFERROR(FIND(查询!$I$4,工作备忘明细表!E101,1),0)&gt;=1),查询!$I$4="")),ROW(),"")</f>
        <v/>
      </c>
      <c r="B101" s="42" t="str">
        <f ca="1">IF(C101=TODAY(),"今"&amp;ROW(),IF(AND(MONTH(C101)=工作万年历提醒!$E$20,I101&lt;&gt;"完成"),IF(G101="重要",ROW()+300000-3*C101,IF(G101="中等",ROW()+100000-2*C101,ROW())),""))</f>
        <v/>
      </c>
      <c r="C101" s="48"/>
      <c r="D101" s="49"/>
      <c r="E101" s="50"/>
      <c r="F101" s="51"/>
      <c r="G101" s="50"/>
      <c r="H101" s="52" t="str">
        <f t="shared" si="2"/>
        <v/>
      </c>
      <c r="I101" s="50"/>
    </row>
    <row r="102" spans="1:9">
      <c r="A102" s="42" t="str">
        <f>IF(AND(OR(C102&gt;=查询!$F$3,查询!$F$3=""),OR(C102&lt;=查询!$F$4,查询!$F$4=""),OR(AND(查询!$I$3&lt;&gt;"",IFERROR(FIND(查询!$I$3,工作备忘明细表!F102,1),0)&gt;=1),查询!$I$3=""),OR(AND(查询!$I$4&lt;&gt;"",IFERROR(FIND(查询!$I$4,工作备忘明细表!E102,1),0)&gt;=1),查询!$I$4="")),ROW(),"")</f>
        <v/>
      </c>
      <c r="B102" s="42" t="str">
        <f ca="1">IF(C102=TODAY(),"今"&amp;ROW(),IF(AND(MONTH(C102)=工作万年历提醒!$E$20,I102&lt;&gt;"完成"),IF(G102="重要",ROW()+300000-3*C102,IF(G102="中等",ROW()+100000-2*C102,ROW())),""))</f>
        <v/>
      </c>
      <c r="C102" s="48"/>
      <c r="D102" s="49"/>
      <c r="E102" s="50"/>
      <c r="F102" s="51"/>
      <c r="G102" s="50"/>
      <c r="H102" s="52" t="str">
        <f t="shared" si="2"/>
        <v/>
      </c>
      <c r="I102" s="50"/>
    </row>
    <row r="103" spans="1:9">
      <c r="A103" s="42" t="str">
        <f>IF(AND(OR(C103&gt;=查询!$F$3,查询!$F$3=""),OR(C103&lt;=查询!$F$4,查询!$F$4=""),OR(AND(查询!$I$3&lt;&gt;"",IFERROR(FIND(查询!$I$3,工作备忘明细表!F103,1),0)&gt;=1),查询!$I$3=""),OR(AND(查询!$I$4&lt;&gt;"",IFERROR(FIND(查询!$I$4,工作备忘明细表!E103,1),0)&gt;=1),查询!$I$4="")),ROW(),"")</f>
        <v/>
      </c>
      <c r="B103" s="42" t="str">
        <f ca="1">IF(C103=TODAY(),"今"&amp;ROW(),IF(AND(MONTH(C103)=工作万年历提醒!$E$20,I103&lt;&gt;"完成"),IF(G103="重要",ROW()+300000-3*C103,IF(G103="中等",ROW()+100000-2*C103,ROW())),""))</f>
        <v/>
      </c>
      <c r="C103" s="48"/>
      <c r="D103" s="49"/>
      <c r="E103" s="50"/>
      <c r="F103" s="51"/>
      <c r="G103" s="50"/>
      <c r="H103" s="52" t="str">
        <f t="shared" si="2"/>
        <v/>
      </c>
      <c r="I103" s="50"/>
    </row>
    <row r="104" spans="1:9">
      <c r="A104" s="42" t="str">
        <f>IF(AND(OR(C104&gt;=查询!$F$3,查询!$F$3=""),OR(C104&lt;=查询!$F$4,查询!$F$4=""),OR(AND(查询!$I$3&lt;&gt;"",IFERROR(FIND(查询!$I$3,工作备忘明细表!F104,1),0)&gt;=1),查询!$I$3=""),OR(AND(查询!$I$4&lt;&gt;"",IFERROR(FIND(查询!$I$4,工作备忘明细表!E104,1),0)&gt;=1),查询!$I$4="")),ROW(),"")</f>
        <v/>
      </c>
      <c r="B104" s="42" t="str">
        <f ca="1">IF(C104=TODAY(),"今"&amp;ROW(),IF(AND(MONTH(C104)=工作万年历提醒!$E$20,I104&lt;&gt;"完成"),IF(G104="重要",ROW()+300000-3*C104,IF(G104="中等",ROW()+100000-2*C104,ROW())),""))</f>
        <v/>
      </c>
      <c r="C104" s="48"/>
      <c r="D104" s="49"/>
      <c r="E104" s="50"/>
      <c r="F104" s="51"/>
      <c r="G104" s="50"/>
      <c r="H104" s="52" t="str">
        <f t="shared" si="2"/>
        <v/>
      </c>
      <c r="I104" s="50"/>
    </row>
    <row r="105" spans="1:9">
      <c r="A105" s="42" t="str">
        <f>IF(AND(OR(C105&gt;=查询!$F$3,查询!$F$3=""),OR(C105&lt;=查询!$F$4,查询!$F$4=""),OR(AND(查询!$I$3&lt;&gt;"",IFERROR(FIND(查询!$I$3,工作备忘明细表!F105,1),0)&gt;=1),查询!$I$3=""),OR(AND(查询!$I$4&lt;&gt;"",IFERROR(FIND(查询!$I$4,工作备忘明细表!E105,1),0)&gt;=1),查询!$I$4="")),ROW(),"")</f>
        <v/>
      </c>
      <c r="B105" s="42" t="str">
        <f ca="1">IF(C105=TODAY(),"今"&amp;ROW(),IF(AND(MONTH(C105)=工作万年历提醒!$E$20,I105&lt;&gt;"完成"),IF(G105="重要",ROW()+300000-3*C105,IF(G105="中等",ROW()+100000-2*C105,ROW())),""))</f>
        <v/>
      </c>
      <c r="C105" s="48"/>
      <c r="D105" s="49"/>
      <c r="E105" s="50"/>
      <c r="F105" s="51"/>
      <c r="G105" s="50"/>
      <c r="H105" s="52" t="str">
        <f t="shared" si="2"/>
        <v/>
      </c>
      <c r="I105" s="50"/>
    </row>
    <row r="106" spans="1:9">
      <c r="A106" s="42" t="str">
        <f>IF(AND(OR(C106&gt;=查询!$F$3,查询!$F$3=""),OR(C106&lt;=查询!$F$4,查询!$F$4=""),OR(AND(查询!$I$3&lt;&gt;"",IFERROR(FIND(查询!$I$3,工作备忘明细表!F106,1),0)&gt;=1),查询!$I$3=""),OR(AND(查询!$I$4&lt;&gt;"",IFERROR(FIND(查询!$I$4,工作备忘明细表!E106,1),0)&gt;=1),查询!$I$4="")),ROW(),"")</f>
        <v/>
      </c>
      <c r="B106" s="42" t="str">
        <f ca="1">IF(C106=TODAY(),"今"&amp;ROW(),IF(AND(MONTH(C106)=工作万年历提醒!$E$20,I106&lt;&gt;"完成"),IF(G106="重要",ROW()+300000-3*C106,IF(G106="中等",ROW()+100000-2*C106,ROW())),""))</f>
        <v/>
      </c>
      <c r="C106" s="48"/>
      <c r="D106" s="49"/>
      <c r="E106" s="50"/>
      <c r="F106" s="51"/>
      <c r="G106" s="50"/>
      <c r="H106" s="52" t="str">
        <f t="shared" si="2"/>
        <v/>
      </c>
      <c r="I106" s="50"/>
    </row>
    <row r="107" spans="1:9">
      <c r="A107" s="42" t="str">
        <f>IF(AND(OR(C107&gt;=查询!$F$3,查询!$F$3=""),OR(C107&lt;=查询!$F$4,查询!$F$4=""),OR(AND(查询!$I$3&lt;&gt;"",IFERROR(FIND(查询!$I$3,工作备忘明细表!F107,1),0)&gt;=1),查询!$I$3=""),OR(AND(查询!$I$4&lt;&gt;"",IFERROR(FIND(查询!$I$4,工作备忘明细表!E107,1),0)&gt;=1),查询!$I$4="")),ROW(),"")</f>
        <v/>
      </c>
      <c r="B107" s="42" t="str">
        <f ca="1">IF(C107=TODAY(),"今"&amp;ROW(),IF(AND(MONTH(C107)=工作万年历提醒!$E$20,I107&lt;&gt;"完成"),IF(G107="重要",ROW()+300000-3*C107,IF(G107="中等",ROW()+100000-2*C107,ROW())),""))</f>
        <v/>
      </c>
      <c r="C107" s="48"/>
      <c r="D107" s="49"/>
      <c r="E107" s="50"/>
      <c r="F107" s="51"/>
      <c r="G107" s="50"/>
      <c r="H107" s="52" t="str">
        <f t="shared" si="2"/>
        <v/>
      </c>
      <c r="I107" s="50"/>
    </row>
    <row r="108" spans="1:9">
      <c r="A108" s="42" t="str">
        <f>IF(AND(OR(C108&gt;=查询!$F$3,查询!$F$3=""),OR(C108&lt;=查询!$F$4,查询!$F$4=""),OR(AND(查询!$I$3&lt;&gt;"",IFERROR(FIND(查询!$I$3,工作备忘明细表!F108,1),0)&gt;=1),查询!$I$3=""),OR(AND(查询!$I$4&lt;&gt;"",IFERROR(FIND(查询!$I$4,工作备忘明细表!E108,1),0)&gt;=1),查询!$I$4="")),ROW(),"")</f>
        <v/>
      </c>
      <c r="B108" s="42" t="str">
        <f ca="1">IF(C108=TODAY(),"今"&amp;ROW(),IF(AND(MONTH(C108)=工作万年历提醒!$E$20,I108&lt;&gt;"完成"),IF(G108="重要",ROW()+300000-3*C108,IF(G108="中等",ROW()+100000-2*C108,ROW())),""))</f>
        <v/>
      </c>
      <c r="C108" s="48"/>
      <c r="D108" s="49"/>
      <c r="E108" s="50"/>
      <c r="F108" s="51"/>
      <c r="G108" s="50"/>
      <c r="H108" s="52" t="str">
        <f t="shared" si="2"/>
        <v/>
      </c>
      <c r="I108" s="50"/>
    </row>
    <row r="109" spans="1:9">
      <c r="A109" s="42" t="str">
        <f>IF(AND(OR(C109&gt;=查询!$F$3,查询!$F$3=""),OR(C109&lt;=查询!$F$4,查询!$F$4=""),OR(AND(查询!$I$3&lt;&gt;"",IFERROR(FIND(查询!$I$3,工作备忘明细表!F109,1),0)&gt;=1),查询!$I$3=""),OR(AND(查询!$I$4&lt;&gt;"",IFERROR(FIND(查询!$I$4,工作备忘明细表!E109,1),0)&gt;=1),查询!$I$4="")),ROW(),"")</f>
        <v/>
      </c>
      <c r="B109" s="42" t="str">
        <f ca="1">IF(C109=TODAY(),"今"&amp;ROW(),IF(AND(MONTH(C109)=工作万年历提醒!$E$20,I109&lt;&gt;"完成"),IF(G109="重要",ROW()+300000-3*C109,IF(G109="中等",ROW()+100000-2*C109,ROW())),""))</f>
        <v/>
      </c>
      <c r="C109" s="48"/>
      <c r="D109" s="49"/>
      <c r="E109" s="50"/>
      <c r="F109" s="51"/>
      <c r="G109" s="50"/>
      <c r="H109" s="52" t="str">
        <f t="shared" si="2"/>
        <v/>
      </c>
      <c r="I109" s="50"/>
    </row>
    <row r="110" spans="1:9">
      <c r="A110" s="42" t="str">
        <f>IF(AND(OR(C110&gt;=查询!$F$3,查询!$F$3=""),OR(C110&lt;=查询!$F$4,查询!$F$4=""),OR(AND(查询!$I$3&lt;&gt;"",IFERROR(FIND(查询!$I$3,工作备忘明细表!F110,1),0)&gt;=1),查询!$I$3=""),OR(AND(查询!$I$4&lt;&gt;"",IFERROR(FIND(查询!$I$4,工作备忘明细表!E110,1),0)&gt;=1),查询!$I$4="")),ROW(),"")</f>
        <v/>
      </c>
      <c r="B110" s="42" t="str">
        <f ca="1">IF(C110=TODAY(),"今"&amp;ROW(),IF(AND(MONTH(C110)=工作万年历提醒!$E$20,I110&lt;&gt;"完成"),IF(G110="重要",ROW()+300000-3*C110,IF(G110="中等",ROW()+100000-2*C110,ROW())),""))</f>
        <v/>
      </c>
      <c r="C110" s="48"/>
      <c r="D110" s="49"/>
      <c r="E110" s="50"/>
      <c r="F110" s="51"/>
      <c r="G110" s="50"/>
      <c r="H110" s="52" t="str">
        <f t="shared" si="2"/>
        <v/>
      </c>
      <c r="I110" s="50"/>
    </row>
    <row r="111" spans="1:9">
      <c r="A111" s="42" t="str">
        <f>IF(AND(OR(C111&gt;=查询!$F$3,查询!$F$3=""),OR(C111&lt;=查询!$F$4,查询!$F$4=""),OR(AND(查询!$I$3&lt;&gt;"",IFERROR(FIND(查询!$I$3,工作备忘明细表!F111,1),0)&gt;=1),查询!$I$3=""),OR(AND(查询!$I$4&lt;&gt;"",IFERROR(FIND(查询!$I$4,工作备忘明细表!E111,1),0)&gt;=1),查询!$I$4="")),ROW(),"")</f>
        <v/>
      </c>
      <c r="B111" s="42" t="str">
        <f ca="1">IF(C111=TODAY(),"今"&amp;ROW(),IF(AND(MONTH(C111)=工作万年历提醒!$E$20,I111&lt;&gt;"完成"),IF(G111="重要",ROW()+300000-3*C111,IF(G111="中等",ROW()+100000-2*C111,ROW())),""))</f>
        <v/>
      </c>
      <c r="C111" s="48"/>
      <c r="D111" s="49"/>
      <c r="E111" s="50"/>
      <c r="F111" s="51"/>
      <c r="G111" s="50"/>
      <c r="H111" s="52" t="str">
        <f t="shared" si="2"/>
        <v/>
      </c>
      <c r="I111" s="50"/>
    </row>
    <row r="112" spans="1:9">
      <c r="A112" s="42" t="str">
        <f>IF(AND(OR(C112&gt;=查询!$F$3,查询!$F$3=""),OR(C112&lt;=查询!$F$4,查询!$F$4=""),OR(AND(查询!$I$3&lt;&gt;"",IFERROR(FIND(查询!$I$3,工作备忘明细表!F112,1),0)&gt;=1),查询!$I$3=""),OR(AND(查询!$I$4&lt;&gt;"",IFERROR(FIND(查询!$I$4,工作备忘明细表!E112,1),0)&gt;=1),查询!$I$4="")),ROW(),"")</f>
        <v/>
      </c>
      <c r="B112" s="42" t="str">
        <f ca="1">IF(C112=TODAY(),"今"&amp;ROW(),IF(AND(MONTH(C112)=工作万年历提醒!$E$20,I112&lt;&gt;"完成"),IF(G112="重要",ROW()+300000-3*C112,IF(G112="中等",ROW()+100000-2*C112,ROW())),""))</f>
        <v/>
      </c>
      <c r="C112" s="48"/>
      <c r="D112" s="49"/>
      <c r="E112" s="50"/>
      <c r="F112" s="51"/>
      <c r="G112" s="50"/>
      <c r="H112" s="52" t="str">
        <f t="shared" si="2"/>
        <v/>
      </c>
      <c r="I112" s="50"/>
    </row>
    <row r="113" spans="1:9">
      <c r="A113" s="42" t="str">
        <f>IF(AND(OR(C113&gt;=查询!$F$3,查询!$F$3=""),OR(C113&lt;=查询!$F$4,查询!$F$4=""),OR(AND(查询!$I$3&lt;&gt;"",IFERROR(FIND(查询!$I$3,工作备忘明细表!F113,1),0)&gt;=1),查询!$I$3=""),OR(AND(查询!$I$4&lt;&gt;"",IFERROR(FIND(查询!$I$4,工作备忘明细表!E113,1),0)&gt;=1),查询!$I$4="")),ROW(),"")</f>
        <v/>
      </c>
      <c r="B113" s="42" t="str">
        <f ca="1">IF(C113=TODAY(),"今"&amp;ROW(),IF(AND(MONTH(C113)=工作万年历提醒!$E$20,I113&lt;&gt;"完成"),IF(G113="重要",ROW()+300000-3*C113,IF(G113="中等",ROW()+100000-2*C113,ROW())),""))</f>
        <v/>
      </c>
      <c r="C113" s="48"/>
      <c r="D113" s="49"/>
      <c r="E113" s="50"/>
      <c r="F113" s="51"/>
      <c r="G113" s="50"/>
      <c r="H113" s="52" t="str">
        <f t="shared" si="2"/>
        <v/>
      </c>
      <c r="I113" s="50"/>
    </row>
    <row r="114" spans="1:9">
      <c r="A114" s="42" t="str">
        <f>IF(AND(OR(C114&gt;=查询!$F$3,查询!$F$3=""),OR(C114&lt;=查询!$F$4,查询!$F$4=""),OR(AND(查询!$I$3&lt;&gt;"",IFERROR(FIND(查询!$I$3,工作备忘明细表!F114,1),0)&gt;=1),查询!$I$3=""),OR(AND(查询!$I$4&lt;&gt;"",IFERROR(FIND(查询!$I$4,工作备忘明细表!E114,1),0)&gt;=1),查询!$I$4="")),ROW(),"")</f>
        <v/>
      </c>
      <c r="B114" s="42" t="str">
        <f ca="1">IF(C114=TODAY(),"今"&amp;ROW(),IF(AND(MONTH(C114)=工作万年历提醒!$E$20,I114&lt;&gt;"完成"),IF(G114="重要",ROW()+300000-3*C114,IF(G114="中等",ROW()+100000-2*C114,ROW())),""))</f>
        <v/>
      </c>
      <c r="C114" s="48"/>
      <c r="D114" s="49"/>
      <c r="E114" s="50"/>
      <c r="F114" s="51"/>
      <c r="G114" s="50"/>
      <c r="H114" s="52" t="str">
        <f t="shared" si="2"/>
        <v/>
      </c>
      <c r="I114" s="50"/>
    </row>
    <row r="115" spans="1:9">
      <c r="A115" s="42" t="str">
        <f>IF(AND(OR(C115&gt;=查询!$F$3,查询!$F$3=""),OR(C115&lt;=查询!$F$4,查询!$F$4=""),OR(AND(查询!$I$3&lt;&gt;"",IFERROR(FIND(查询!$I$3,工作备忘明细表!F115,1),0)&gt;=1),查询!$I$3=""),OR(AND(查询!$I$4&lt;&gt;"",IFERROR(FIND(查询!$I$4,工作备忘明细表!E115,1),0)&gt;=1),查询!$I$4="")),ROW(),"")</f>
        <v/>
      </c>
      <c r="B115" s="42" t="str">
        <f ca="1">IF(C115=TODAY(),"今"&amp;ROW(),IF(AND(MONTH(C115)=工作万年历提醒!$E$20,I115&lt;&gt;"完成"),IF(G115="重要",ROW()+300000-3*C115,IF(G115="中等",ROW()+100000-2*C115,ROW())),""))</f>
        <v/>
      </c>
      <c r="C115" s="48"/>
      <c r="D115" s="49"/>
      <c r="E115" s="50"/>
      <c r="F115" s="51"/>
      <c r="G115" s="50"/>
      <c r="H115" s="52" t="str">
        <f t="shared" si="2"/>
        <v/>
      </c>
      <c r="I115" s="50"/>
    </row>
    <row r="116" spans="1:9">
      <c r="A116" s="42" t="str">
        <f>IF(AND(OR(C116&gt;=查询!$F$3,查询!$F$3=""),OR(C116&lt;=查询!$F$4,查询!$F$4=""),OR(AND(查询!$I$3&lt;&gt;"",IFERROR(FIND(查询!$I$3,工作备忘明细表!F116,1),0)&gt;=1),查询!$I$3=""),OR(AND(查询!$I$4&lt;&gt;"",IFERROR(FIND(查询!$I$4,工作备忘明细表!E116,1),0)&gt;=1),查询!$I$4="")),ROW(),"")</f>
        <v/>
      </c>
      <c r="B116" s="42" t="str">
        <f ca="1">IF(C116=TODAY(),"今"&amp;ROW(),IF(AND(MONTH(C116)=工作万年历提醒!$E$20,I116&lt;&gt;"完成"),IF(G116="重要",ROW()+300000-3*C116,IF(G116="中等",ROW()+100000-2*C116,ROW())),""))</f>
        <v/>
      </c>
      <c r="C116" s="48"/>
      <c r="D116" s="49"/>
      <c r="E116" s="50"/>
      <c r="F116" s="51"/>
      <c r="G116" s="50"/>
      <c r="H116" s="52" t="str">
        <f t="shared" si="2"/>
        <v/>
      </c>
      <c r="I116" s="50"/>
    </row>
    <row r="117" spans="1:9">
      <c r="A117" s="42" t="str">
        <f>IF(AND(OR(C117&gt;=查询!$F$3,查询!$F$3=""),OR(C117&lt;=查询!$F$4,查询!$F$4=""),OR(AND(查询!$I$3&lt;&gt;"",IFERROR(FIND(查询!$I$3,工作备忘明细表!F117,1),0)&gt;=1),查询!$I$3=""),OR(AND(查询!$I$4&lt;&gt;"",IFERROR(FIND(查询!$I$4,工作备忘明细表!E117,1),0)&gt;=1),查询!$I$4="")),ROW(),"")</f>
        <v/>
      </c>
      <c r="B117" s="42" t="str">
        <f ca="1">IF(C117=TODAY(),"今"&amp;ROW(),IF(AND(MONTH(C117)=工作万年历提醒!$E$20,I117&lt;&gt;"完成"),IF(G117="重要",ROW()+300000-3*C117,IF(G117="中等",ROW()+100000-2*C117,ROW())),""))</f>
        <v/>
      </c>
      <c r="C117" s="48"/>
      <c r="D117" s="49"/>
      <c r="E117" s="50"/>
      <c r="F117" s="51"/>
      <c r="G117" s="50"/>
      <c r="H117" s="52" t="str">
        <f t="shared" si="2"/>
        <v/>
      </c>
      <c r="I117" s="50"/>
    </row>
    <row r="118" spans="1:9">
      <c r="A118" s="42" t="str">
        <f>IF(AND(OR(C118&gt;=查询!$F$3,查询!$F$3=""),OR(C118&lt;=查询!$F$4,查询!$F$4=""),OR(AND(查询!$I$3&lt;&gt;"",IFERROR(FIND(查询!$I$3,工作备忘明细表!F118,1),0)&gt;=1),查询!$I$3=""),OR(AND(查询!$I$4&lt;&gt;"",IFERROR(FIND(查询!$I$4,工作备忘明细表!E118,1),0)&gt;=1),查询!$I$4="")),ROW(),"")</f>
        <v/>
      </c>
      <c r="B118" s="42" t="str">
        <f ca="1">IF(C118=TODAY(),"今"&amp;ROW(),IF(AND(MONTH(C118)=工作万年历提醒!$E$20,I118&lt;&gt;"完成"),IF(G118="重要",ROW()+300000-3*C118,IF(G118="中等",ROW()+100000-2*C118,ROW())),""))</f>
        <v/>
      </c>
      <c r="C118" s="48"/>
      <c r="D118" s="49"/>
      <c r="E118" s="50"/>
      <c r="F118" s="51"/>
      <c r="G118" s="50"/>
      <c r="H118" s="52" t="str">
        <f t="shared" si="2"/>
        <v/>
      </c>
      <c r="I118" s="50"/>
    </row>
    <row r="119" spans="1:9">
      <c r="A119" s="42" t="str">
        <f>IF(AND(OR(C119&gt;=查询!$F$3,查询!$F$3=""),OR(C119&lt;=查询!$F$4,查询!$F$4=""),OR(AND(查询!$I$3&lt;&gt;"",IFERROR(FIND(查询!$I$3,工作备忘明细表!F119,1),0)&gt;=1),查询!$I$3=""),OR(AND(查询!$I$4&lt;&gt;"",IFERROR(FIND(查询!$I$4,工作备忘明细表!E119,1),0)&gt;=1),查询!$I$4="")),ROW(),"")</f>
        <v/>
      </c>
      <c r="B119" s="42" t="str">
        <f ca="1">IF(C119=TODAY(),"今"&amp;ROW(),IF(AND(MONTH(C119)=工作万年历提醒!$E$20,I119&lt;&gt;"完成"),IF(G119="重要",ROW()+300000-3*C119,IF(G119="中等",ROW()+100000-2*C119,ROW())),""))</f>
        <v/>
      </c>
      <c r="C119" s="48"/>
      <c r="D119" s="49"/>
      <c r="E119" s="50"/>
      <c r="F119" s="51"/>
      <c r="G119" s="50"/>
      <c r="H119" s="52" t="str">
        <f t="shared" si="2"/>
        <v/>
      </c>
      <c r="I119" s="50"/>
    </row>
    <row r="120" spans="1:9">
      <c r="A120" s="42" t="str">
        <f>IF(AND(OR(C120&gt;=查询!$F$3,查询!$F$3=""),OR(C120&lt;=查询!$F$4,查询!$F$4=""),OR(AND(查询!$I$3&lt;&gt;"",IFERROR(FIND(查询!$I$3,工作备忘明细表!F120,1),0)&gt;=1),查询!$I$3=""),OR(AND(查询!$I$4&lt;&gt;"",IFERROR(FIND(查询!$I$4,工作备忘明细表!E120,1),0)&gt;=1),查询!$I$4="")),ROW(),"")</f>
        <v/>
      </c>
      <c r="B120" s="42" t="str">
        <f ca="1">IF(C120=TODAY(),"今"&amp;ROW(),IF(AND(MONTH(C120)=工作万年历提醒!$E$20,I120&lt;&gt;"完成"),IF(G120="重要",ROW()+300000-3*C120,IF(G120="中等",ROW()+100000-2*C120,ROW())),""))</f>
        <v/>
      </c>
      <c r="C120" s="48"/>
      <c r="D120" s="49"/>
      <c r="E120" s="50"/>
      <c r="F120" s="51"/>
      <c r="G120" s="50"/>
      <c r="H120" s="52" t="str">
        <f t="shared" si="2"/>
        <v/>
      </c>
      <c r="I120" s="50"/>
    </row>
    <row r="121" spans="1:9">
      <c r="A121" s="42" t="str">
        <f>IF(AND(OR(C121&gt;=查询!$F$3,查询!$F$3=""),OR(C121&lt;=查询!$F$4,查询!$F$4=""),OR(AND(查询!$I$3&lt;&gt;"",IFERROR(FIND(查询!$I$3,工作备忘明细表!F121,1),0)&gt;=1),查询!$I$3=""),OR(AND(查询!$I$4&lt;&gt;"",IFERROR(FIND(查询!$I$4,工作备忘明细表!E121,1),0)&gt;=1),查询!$I$4="")),ROW(),"")</f>
        <v/>
      </c>
      <c r="B121" s="42" t="str">
        <f ca="1">IF(C121=TODAY(),"今"&amp;ROW(),IF(AND(MONTH(C121)=工作万年历提醒!$E$20,I121&lt;&gt;"完成"),IF(G121="重要",ROW()+300000-3*C121,IF(G121="中等",ROW()+100000-2*C121,ROW())),""))</f>
        <v/>
      </c>
      <c r="C121" s="48"/>
      <c r="D121" s="49"/>
      <c r="E121" s="50"/>
      <c r="F121" s="51"/>
      <c r="G121" s="50"/>
      <c r="H121" s="52" t="str">
        <f t="shared" si="2"/>
        <v/>
      </c>
      <c r="I121" s="50"/>
    </row>
    <row r="122" spans="1:9">
      <c r="A122" s="42" t="str">
        <f>IF(AND(OR(C122&gt;=查询!$F$3,查询!$F$3=""),OR(C122&lt;=查询!$F$4,查询!$F$4=""),OR(AND(查询!$I$3&lt;&gt;"",IFERROR(FIND(查询!$I$3,工作备忘明细表!F122,1),0)&gt;=1),查询!$I$3=""),OR(AND(查询!$I$4&lt;&gt;"",IFERROR(FIND(查询!$I$4,工作备忘明细表!E122,1),0)&gt;=1),查询!$I$4="")),ROW(),"")</f>
        <v/>
      </c>
      <c r="B122" s="42" t="str">
        <f ca="1">IF(C122=TODAY(),"今"&amp;ROW(),IF(AND(MONTH(C122)=工作万年历提醒!$E$20,I122&lt;&gt;"完成"),IF(G122="重要",ROW()+300000-3*C122,IF(G122="中等",ROW()+100000-2*C122,ROW())),""))</f>
        <v/>
      </c>
      <c r="C122" s="48"/>
      <c r="D122" s="49"/>
      <c r="E122" s="50"/>
      <c r="F122" s="51"/>
      <c r="G122" s="50"/>
      <c r="H122" s="52" t="str">
        <f t="shared" si="2"/>
        <v/>
      </c>
      <c r="I122" s="50"/>
    </row>
    <row r="123" spans="1:9">
      <c r="A123" s="42" t="str">
        <f>IF(AND(OR(C123&gt;=查询!$F$3,查询!$F$3=""),OR(C123&lt;=查询!$F$4,查询!$F$4=""),OR(AND(查询!$I$3&lt;&gt;"",IFERROR(FIND(查询!$I$3,工作备忘明细表!F123,1),0)&gt;=1),查询!$I$3=""),OR(AND(查询!$I$4&lt;&gt;"",IFERROR(FIND(查询!$I$4,工作备忘明细表!E123,1),0)&gt;=1),查询!$I$4="")),ROW(),"")</f>
        <v/>
      </c>
      <c r="B123" s="42" t="str">
        <f ca="1">IF(C123=TODAY(),"今"&amp;ROW(),IF(AND(MONTH(C123)=工作万年历提醒!$E$20,I123&lt;&gt;"完成"),IF(G123="重要",ROW()+300000-3*C123,IF(G123="中等",ROW()+100000-2*C123,ROW())),""))</f>
        <v/>
      </c>
      <c r="C123" s="48"/>
      <c r="D123" s="49"/>
      <c r="E123" s="50"/>
      <c r="F123" s="51"/>
      <c r="G123" s="50"/>
      <c r="H123" s="52" t="str">
        <f t="shared" si="2"/>
        <v/>
      </c>
      <c r="I123" s="50"/>
    </row>
    <row r="124" spans="1:9">
      <c r="A124" s="42" t="str">
        <f>IF(AND(OR(C124&gt;=查询!$F$3,查询!$F$3=""),OR(C124&lt;=查询!$F$4,查询!$F$4=""),OR(AND(查询!$I$3&lt;&gt;"",IFERROR(FIND(查询!$I$3,工作备忘明细表!F124,1),0)&gt;=1),查询!$I$3=""),OR(AND(查询!$I$4&lt;&gt;"",IFERROR(FIND(查询!$I$4,工作备忘明细表!E124,1),0)&gt;=1),查询!$I$4="")),ROW(),"")</f>
        <v/>
      </c>
      <c r="B124" s="42" t="str">
        <f ca="1">IF(C124=TODAY(),"今"&amp;ROW(),IF(AND(MONTH(C124)=工作万年历提醒!$E$20,I124&lt;&gt;"完成"),IF(G124="重要",ROW()+300000-3*C124,IF(G124="中等",ROW()+100000-2*C124,ROW())),""))</f>
        <v/>
      </c>
      <c r="C124" s="48"/>
      <c r="D124" s="49"/>
      <c r="E124" s="50"/>
      <c r="F124" s="51"/>
      <c r="G124" s="50"/>
      <c r="H124" s="52" t="str">
        <f t="shared" si="2"/>
        <v/>
      </c>
      <c r="I124" s="50"/>
    </row>
    <row r="125" spans="1:9">
      <c r="A125" s="42" t="str">
        <f>IF(AND(OR(C125&gt;=查询!$F$3,查询!$F$3=""),OR(C125&lt;=查询!$F$4,查询!$F$4=""),OR(AND(查询!$I$3&lt;&gt;"",IFERROR(FIND(查询!$I$3,工作备忘明细表!F125,1),0)&gt;=1),查询!$I$3=""),OR(AND(查询!$I$4&lt;&gt;"",IFERROR(FIND(查询!$I$4,工作备忘明细表!E125,1),0)&gt;=1),查询!$I$4="")),ROW(),"")</f>
        <v/>
      </c>
      <c r="B125" s="42" t="str">
        <f ca="1">IF(C125=TODAY(),"今"&amp;ROW(),IF(AND(MONTH(C125)=工作万年历提醒!$E$20,I125&lt;&gt;"完成"),IF(G125="重要",ROW()+300000-3*C125,IF(G125="中等",ROW()+100000-2*C125,ROW())),""))</f>
        <v/>
      </c>
      <c r="C125" s="48"/>
      <c r="D125" s="49"/>
      <c r="E125" s="50"/>
      <c r="F125" s="51"/>
      <c r="G125" s="50"/>
      <c r="H125" s="52" t="str">
        <f t="shared" si="2"/>
        <v/>
      </c>
      <c r="I125" s="50"/>
    </row>
    <row r="126" spans="1:9">
      <c r="A126" s="42" t="str">
        <f>IF(AND(OR(C126&gt;=查询!$F$3,查询!$F$3=""),OR(C126&lt;=查询!$F$4,查询!$F$4=""),OR(AND(查询!$I$3&lt;&gt;"",IFERROR(FIND(查询!$I$3,工作备忘明细表!F126,1),0)&gt;=1),查询!$I$3=""),OR(AND(查询!$I$4&lt;&gt;"",IFERROR(FIND(查询!$I$4,工作备忘明细表!E126,1),0)&gt;=1),查询!$I$4="")),ROW(),"")</f>
        <v/>
      </c>
      <c r="B126" s="42" t="str">
        <f ca="1">IF(C126=TODAY(),"今"&amp;ROW(),IF(AND(MONTH(C126)=工作万年历提醒!$E$20,I126&lt;&gt;"完成"),IF(G126="重要",ROW()+300000-3*C126,IF(G126="中等",ROW()+100000-2*C126,ROW())),""))</f>
        <v/>
      </c>
      <c r="C126" s="48"/>
      <c r="D126" s="49"/>
      <c r="E126" s="50"/>
      <c r="F126" s="51"/>
      <c r="G126" s="50"/>
      <c r="H126" s="52" t="str">
        <f t="shared" si="2"/>
        <v/>
      </c>
      <c r="I126" s="50"/>
    </row>
    <row r="127" spans="1:9">
      <c r="A127" s="42" t="str">
        <f>IF(AND(OR(C127&gt;=查询!$F$3,查询!$F$3=""),OR(C127&lt;=查询!$F$4,查询!$F$4=""),OR(AND(查询!$I$3&lt;&gt;"",IFERROR(FIND(查询!$I$3,工作备忘明细表!F127,1),0)&gt;=1),查询!$I$3=""),OR(AND(查询!$I$4&lt;&gt;"",IFERROR(FIND(查询!$I$4,工作备忘明细表!E127,1),0)&gt;=1),查询!$I$4="")),ROW(),"")</f>
        <v/>
      </c>
      <c r="B127" s="42" t="str">
        <f ca="1">IF(C127=TODAY(),"今"&amp;ROW(),IF(AND(MONTH(C127)=工作万年历提醒!$E$20,I127&lt;&gt;"完成"),IF(G127="重要",ROW()+300000-3*C127,IF(G127="中等",ROW()+100000-2*C127,ROW())),""))</f>
        <v/>
      </c>
      <c r="C127" s="48"/>
      <c r="D127" s="49"/>
      <c r="E127" s="50"/>
      <c r="F127" s="51"/>
      <c r="G127" s="50"/>
      <c r="H127" s="52" t="str">
        <f t="shared" si="2"/>
        <v/>
      </c>
      <c r="I127" s="50"/>
    </row>
    <row r="128" spans="1:9">
      <c r="A128" s="42" t="str">
        <f>IF(AND(OR(C128&gt;=查询!$F$3,查询!$F$3=""),OR(C128&lt;=查询!$F$4,查询!$F$4=""),OR(AND(查询!$I$3&lt;&gt;"",IFERROR(FIND(查询!$I$3,工作备忘明细表!F128,1),0)&gt;=1),查询!$I$3=""),OR(AND(查询!$I$4&lt;&gt;"",IFERROR(FIND(查询!$I$4,工作备忘明细表!E128,1),0)&gt;=1),查询!$I$4="")),ROW(),"")</f>
        <v/>
      </c>
      <c r="B128" s="42" t="str">
        <f ca="1">IF(C128=TODAY(),"今"&amp;ROW(),IF(AND(MONTH(C128)=工作万年历提醒!$E$20,I128&lt;&gt;"完成"),IF(G128="重要",ROW()+300000-3*C128,IF(G128="中等",ROW()+100000-2*C128,ROW())),""))</f>
        <v/>
      </c>
      <c r="C128" s="48"/>
      <c r="D128" s="49"/>
      <c r="E128" s="50"/>
      <c r="F128" s="51"/>
      <c r="G128" s="50"/>
      <c r="H128" s="52" t="str">
        <f t="shared" si="2"/>
        <v/>
      </c>
      <c r="I128" s="50"/>
    </row>
    <row r="129" spans="1:9">
      <c r="A129" s="42" t="str">
        <f>IF(AND(OR(C129&gt;=查询!$F$3,查询!$F$3=""),OR(C129&lt;=查询!$F$4,查询!$F$4=""),OR(AND(查询!$I$3&lt;&gt;"",IFERROR(FIND(查询!$I$3,工作备忘明细表!F129,1),0)&gt;=1),查询!$I$3=""),OR(AND(查询!$I$4&lt;&gt;"",IFERROR(FIND(查询!$I$4,工作备忘明细表!E129,1),0)&gt;=1),查询!$I$4="")),ROW(),"")</f>
        <v/>
      </c>
      <c r="B129" s="42" t="str">
        <f ca="1">IF(C129=TODAY(),"今"&amp;ROW(),IF(AND(MONTH(C129)=工作万年历提醒!$E$20,I129&lt;&gt;"完成"),IF(G129="重要",ROW()+300000-3*C129,IF(G129="中等",ROW()+100000-2*C129,ROW())),""))</f>
        <v/>
      </c>
      <c r="C129" s="48"/>
      <c r="D129" s="49"/>
      <c r="E129" s="50"/>
      <c r="F129" s="51"/>
      <c r="G129" s="50"/>
      <c r="H129" s="52" t="str">
        <f t="shared" si="2"/>
        <v/>
      </c>
      <c r="I129" s="50"/>
    </row>
    <row r="130" spans="1:9">
      <c r="A130" s="42" t="str">
        <f>IF(AND(OR(C130&gt;=查询!$F$3,查询!$F$3=""),OR(C130&lt;=查询!$F$4,查询!$F$4=""),OR(AND(查询!$I$3&lt;&gt;"",IFERROR(FIND(查询!$I$3,工作备忘明细表!F130,1),0)&gt;=1),查询!$I$3=""),OR(AND(查询!$I$4&lt;&gt;"",IFERROR(FIND(查询!$I$4,工作备忘明细表!E130,1),0)&gt;=1),查询!$I$4="")),ROW(),"")</f>
        <v/>
      </c>
      <c r="B130" s="42" t="str">
        <f ca="1">IF(C130=TODAY(),"今"&amp;ROW(),IF(AND(MONTH(C130)=工作万年历提醒!$E$20,I130&lt;&gt;"完成"),IF(G130="重要",ROW()+300000-3*C130,IF(G130="中等",ROW()+100000-2*C130,ROW())),""))</f>
        <v/>
      </c>
      <c r="C130" s="48"/>
      <c r="D130" s="49"/>
      <c r="E130" s="50"/>
      <c r="F130" s="51"/>
      <c r="G130" s="50"/>
      <c r="H130" s="52" t="str">
        <f t="shared" si="2"/>
        <v/>
      </c>
      <c r="I130" s="50"/>
    </row>
    <row r="131" spans="1:9">
      <c r="A131" s="42" t="str">
        <f>IF(AND(OR(C131&gt;=查询!$F$3,查询!$F$3=""),OR(C131&lt;=查询!$F$4,查询!$F$4=""),OR(AND(查询!$I$3&lt;&gt;"",IFERROR(FIND(查询!$I$3,工作备忘明细表!F131,1),0)&gt;=1),查询!$I$3=""),OR(AND(查询!$I$4&lt;&gt;"",IFERROR(FIND(查询!$I$4,工作备忘明细表!E131,1),0)&gt;=1),查询!$I$4="")),ROW(),"")</f>
        <v/>
      </c>
      <c r="B131" s="42" t="str">
        <f ca="1">IF(C131=TODAY(),"今"&amp;ROW(),IF(AND(MONTH(C131)=工作万年历提醒!$E$20,I131&lt;&gt;"完成"),IF(G131="重要",ROW()+300000-3*C131,IF(G131="中等",ROW()+100000-2*C131,ROW())),""))</f>
        <v/>
      </c>
      <c r="C131" s="48"/>
      <c r="D131" s="49"/>
      <c r="E131" s="50"/>
      <c r="F131" s="51"/>
      <c r="G131" s="50"/>
      <c r="H131" s="52" t="str">
        <f t="shared" si="2"/>
        <v/>
      </c>
      <c r="I131" s="50"/>
    </row>
    <row r="132" spans="1:9">
      <c r="A132" s="42" t="str">
        <f>IF(AND(OR(C132&gt;=查询!$F$3,查询!$F$3=""),OR(C132&lt;=查询!$F$4,查询!$F$4=""),OR(AND(查询!$I$3&lt;&gt;"",IFERROR(FIND(查询!$I$3,工作备忘明细表!F132,1),0)&gt;=1),查询!$I$3=""),OR(AND(查询!$I$4&lt;&gt;"",IFERROR(FIND(查询!$I$4,工作备忘明细表!E132,1),0)&gt;=1),查询!$I$4="")),ROW(),"")</f>
        <v/>
      </c>
      <c r="B132" s="42" t="str">
        <f ca="1">IF(C132=TODAY(),"今"&amp;ROW(),IF(AND(MONTH(C132)=工作万年历提醒!$E$20,I132&lt;&gt;"完成"),IF(G132="重要",ROW()+300000-3*C132,IF(G132="中等",ROW()+100000-2*C132,ROW())),""))</f>
        <v/>
      </c>
      <c r="C132" s="48"/>
      <c r="D132" s="49"/>
      <c r="E132" s="50"/>
      <c r="F132" s="51"/>
      <c r="G132" s="50"/>
      <c r="H132" s="52" t="str">
        <f t="shared" ref="H132:H195" si="3">IF(C132="","",WEEKNUM(C132,1))</f>
        <v/>
      </c>
      <c r="I132" s="50"/>
    </row>
    <row r="133" spans="1:9">
      <c r="A133" s="42" t="str">
        <f>IF(AND(OR(C133&gt;=查询!$F$3,查询!$F$3=""),OR(C133&lt;=查询!$F$4,查询!$F$4=""),OR(AND(查询!$I$3&lt;&gt;"",IFERROR(FIND(查询!$I$3,工作备忘明细表!F133,1),0)&gt;=1),查询!$I$3=""),OR(AND(查询!$I$4&lt;&gt;"",IFERROR(FIND(查询!$I$4,工作备忘明细表!E133,1),0)&gt;=1),查询!$I$4="")),ROW(),"")</f>
        <v/>
      </c>
      <c r="B133" s="42" t="str">
        <f ca="1">IF(C133=TODAY(),"今"&amp;ROW(),IF(AND(MONTH(C133)=工作万年历提醒!$E$20,I133&lt;&gt;"完成"),IF(G133="重要",ROW()+300000-3*C133,IF(G133="中等",ROW()+100000-2*C133,ROW())),""))</f>
        <v/>
      </c>
      <c r="C133" s="48"/>
      <c r="D133" s="49"/>
      <c r="E133" s="50"/>
      <c r="F133" s="51"/>
      <c r="G133" s="50"/>
      <c r="H133" s="52" t="str">
        <f t="shared" si="3"/>
        <v/>
      </c>
      <c r="I133" s="50"/>
    </row>
    <row r="134" spans="1:9">
      <c r="A134" s="42" t="str">
        <f>IF(AND(OR(C134&gt;=查询!$F$3,查询!$F$3=""),OR(C134&lt;=查询!$F$4,查询!$F$4=""),OR(AND(查询!$I$3&lt;&gt;"",IFERROR(FIND(查询!$I$3,工作备忘明细表!F134,1),0)&gt;=1),查询!$I$3=""),OR(AND(查询!$I$4&lt;&gt;"",IFERROR(FIND(查询!$I$4,工作备忘明细表!E134,1),0)&gt;=1),查询!$I$4="")),ROW(),"")</f>
        <v/>
      </c>
      <c r="B134" s="42" t="str">
        <f ca="1">IF(C134=TODAY(),"今"&amp;ROW(),IF(AND(MONTH(C134)=工作万年历提醒!$E$20,I134&lt;&gt;"完成"),IF(G134="重要",ROW()+300000-3*C134,IF(G134="中等",ROW()+100000-2*C134,ROW())),""))</f>
        <v/>
      </c>
      <c r="C134" s="48"/>
      <c r="D134" s="49"/>
      <c r="E134" s="50"/>
      <c r="F134" s="51"/>
      <c r="G134" s="50"/>
      <c r="H134" s="52" t="str">
        <f t="shared" si="3"/>
        <v/>
      </c>
      <c r="I134" s="50"/>
    </row>
    <row r="135" spans="1:9">
      <c r="A135" s="42" t="str">
        <f>IF(AND(OR(C135&gt;=查询!$F$3,查询!$F$3=""),OR(C135&lt;=查询!$F$4,查询!$F$4=""),OR(AND(查询!$I$3&lt;&gt;"",IFERROR(FIND(查询!$I$3,工作备忘明细表!F135,1),0)&gt;=1),查询!$I$3=""),OR(AND(查询!$I$4&lt;&gt;"",IFERROR(FIND(查询!$I$4,工作备忘明细表!E135,1),0)&gt;=1),查询!$I$4="")),ROW(),"")</f>
        <v/>
      </c>
      <c r="B135" s="42" t="str">
        <f ca="1">IF(C135=TODAY(),"今"&amp;ROW(),IF(AND(MONTH(C135)=工作万年历提醒!$E$20,I135&lt;&gt;"完成"),IF(G135="重要",ROW()+300000-3*C135,IF(G135="中等",ROW()+100000-2*C135,ROW())),""))</f>
        <v/>
      </c>
      <c r="C135" s="48"/>
      <c r="D135" s="49"/>
      <c r="E135" s="50"/>
      <c r="F135" s="51"/>
      <c r="G135" s="50"/>
      <c r="H135" s="52" t="str">
        <f t="shared" si="3"/>
        <v/>
      </c>
      <c r="I135" s="50"/>
    </row>
    <row r="136" spans="1:9">
      <c r="A136" s="42" t="str">
        <f>IF(AND(OR(C136&gt;=查询!$F$3,查询!$F$3=""),OR(C136&lt;=查询!$F$4,查询!$F$4=""),OR(AND(查询!$I$3&lt;&gt;"",IFERROR(FIND(查询!$I$3,工作备忘明细表!F136,1),0)&gt;=1),查询!$I$3=""),OR(AND(查询!$I$4&lt;&gt;"",IFERROR(FIND(查询!$I$4,工作备忘明细表!E136,1),0)&gt;=1),查询!$I$4="")),ROW(),"")</f>
        <v/>
      </c>
      <c r="B136" s="42" t="str">
        <f ca="1">IF(C136=TODAY(),"今"&amp;ROW(),IF(AND(MONTH(C136)=工作万年历提醒!$E$20,I136&lt;&gt;"完成"),IF(G136="重要",ROW()+300000-3*C136,IF(G136="中等",ROW()+100000-2*C136,ROW())),""))</f>
        <v/>
      </c>
      <c r="C136" s="48"/>
      <c r="D136" s="49"/>
      <c r="E136" s="50"/>
      <c r="F136" s="51"/>
      <c r="G136" s="50"/>
      <c r="H136" s="52" t="str">
        <f t="shared" si="3"/>
        <v/>
      </c>
      <c r="I136" s="50"/>
    </row>
    <row r="137" spans="1:9">
      <c r="A137" s="42" t="str">
        <f>IF(AND(OR(C137&gt;=查询!$F$3,查询!$F$3=""),OR(C137&lt;=查询!$F$4,查询!$F$4=""),OR(AND(查询!$I$3&lt;&gt;"",IFERROR(FIND(查询!$I$3,工作备忘明细表!F137,1),0)&gt;=1),查询!$I$3=""),OR(AND(查询!$I$4&lt;&gt;"",IFERROR(FIND(查询!$I$4,工作备忘明细表!E137,1),0)&gt;=1),查询!$I$4="")),ROW(),"")</f>
        <v/>
      </c>
      <c r="B137" s="42" t="str">
        <f ca="1">IF(C137=TODAY(),"今"&amp;ROW(),IF(AND(MONTH(C137)=工作万年历提醒!$E$20,I137&lt;&gt;"完成"),IF(G137="重要",ROW()+300000-3*C137,IF(G137="中等",ROW()+100000-2*C137,ROW())),""))</f>
        <v/>
      </c>
      <c r="C137" s="48"/>
      <c r="D137" s="49"/>
      <c r="E137" s="50"/>
      <c r="F137" s="51"/>
      <c r="G137" s="50"/>
      <c r="H137" s="52" t="str">
        <f t="shared" si="3"/>
        <v/>
      </c>
      <c r="I137" s="50"/>
    </row>
    <row r="138" spans="1:9">
      <c r="A138" s="42" t="str">
        <f>IF(AND(OR(C138&gt;=查询!$F$3,查询!$F$3=""),OR(C138&lt;=查询!$F$4,查询!$F$4=""),OR(AND(查询!$I$3&lt;&gt;"",IFERROR(FIND(查询!$I$3,工作备忘明细表!F138,1),0)&gt;=1),查询!$I$3=""),OR(AND(查询!$I$4&lt;&gt;"",IFERROR(FIND(查询!$I$4,工作备忘明细表!E138,1),0)&gt;=1),查询!$I$4="")),ROW(),"")</f>
        <v/>
      </c>
      <c r="B138" s="42" t="str">
        <f ca="1">IF(C138=TODAY(),"今"&amp;ROW(),IF(AND(MONTH(C138)=工作万年历提醒!$E$20,I138&lt;&gt;"完成"),IF(G138="重要",ROW()+300000-3*C138,IF(G138="中等",ROW()+100000-2*C138,ROW())),""))</f>
        <v/>
      </c>
      <c r="C138" s="48"/>
      <c r="D138" s="49"/>
      <c r="E138" s="50"/>
      <c r="F138" s="51"/>
      <c r="G138" s="50"/>
      <c r="H138" s="52" t="str">
        <f t="shared" si="3"/>
        <v/>
      </c>
      <c r="I138" s="50"/>
    </row>
    <row r="139" spans="1:9">
      <c r="A139" s="42" t="str">
        <f>IF(AND(OR(C139&gt;=查询!$F$3,查询!$F$3=""),OR(C139&lt;=查询!$F$4,查询!$F$4=""),OR(AND(查询!$I$3&lt;&gt;"",IFERROR(FIND(查询!$I$3,工作备忘明细表!F139,1),0)&gt;=1),查询!$I$3=""),OR(AND(查询!$I$4&lt;&gt;"",IFERROR(FIND(查询!$I$4,工作备忘明细表!E139,1),0)&gt;=1),查询!$I$4="")),ROW(),"")</f>
        <v/>
      </c>
      <c r="B139" s="42" t="str">
        <f ca="1">IF(C139=TODAY(),"今"&amp;ROW(),IF(AND(MONTH(C139)=工作万年历提醒!$E$20,I139&lt;&gt;"完成"),IF(G139="重要",ROW()+300000-3*C139,IF(G139="中等",ROW()+100000-2*C139,ROW())),""))</f>
        <v/>
      </c>
      <c r="C139" s="48"/>
      <c r="D139" s="49"/>
      <c r="E139" s="50"/>
      <c r="F139" s="51"/>
      <c r="G139" s="50"/>
      <c r="H139" s="52" t="str">
        <f t="shared" si="3"/>
        <v/>
      </c>
      <c r="I139" s="50"/>
    </row>
    <row r="140" spans="1:9">
      <c r="A140" s="42" t="str">
        <f>IF(AND(OR(C140&gt;=查询!$F$3,查询!$F$3=""),OR(C140&lt;=查询!$F$4,查询!$F$4=""),OR(AND(查询!$I$3&lt;&gt;"",IFERROR(FIND(查询!$I$3,工作备忘明细表!F140,1),0)&gt;=1),查询!$I$3=""),OR(AND(查询!$I$4&lt;&gt;"",IFERROR(FIND(查询!$I$4,工作备忘明细表!E140,1),0)&gt;=1),查询!$I$4="")),ROW(),"")</f>
        <v/>
      </c>
      <c r="B140" s="42" t="str">
        <f ca="1">IF(C140=TODAY(),"今"&amp;ROW(),IF(AND(MONTH(C140)=工作万年历提醒!$E$20,I140&lt;&gt;"完成"),IF(G140="重要",ROW()+300000-3*C140,IF(G140="中等",ROW()+100000-2*C140,ROW())),""))</f>
        <v/>
      </c>
      <c r="C140" s="48"/>
      <c r="D140" s="49"/>
      <c r="E140" s="50"/>
      <c r="F140" s="51"/>
      <c r="G140" s="50"/>
      <c r="H140" s="52" t="str">
        <f t="shared" si="3"/>
        <v/>
      </c>
      <c r="I140" s="50"/>
    </row>
    <row r="141" spans="1:9">
      <c r="A141" s="42" t="str">
        <f>IF(AND(OR(C141&gt;=查询!$F$3,查询!$F$3=""),OR(C141&lt;=查询!$F$4,查询!$F$4=""),OR(AND(查询!$I$3&lt;&gt;"",IFERROR(FIND(查询!$I$3,工作备忘明细表!F141,1),0)&gt;=1),查询!$I$3=""),OR(AND(查询!$I$4&lt;&gt;"",IFERROR(FIND(查询!$I$4,工作备忘明细表!E141,1),0)&gt;=1),查询!$I$4="")),ROW(),"")</f>
        <v/>
      </c>
      <c r="B141" s="42" t="str">
        <f ca="1">IF(C141=TODAY(),"今"&amp;ROW(),IF(AND(MONTH(C141)=工作万年历提醒!$E$20,I141&lt;&gt;"完成"),IF(G141="重要",ROW()+300000-3*C141,IF(G141="中等",ROW()+100000-2*C141,ROW())),""))</f>
        <v/>
      </c>
      <c r="C141" s="48"/>
      <c r="D141" s="49"/>
      <c r="E141" s="50"/>
      <c r="F141" s="51"/>
      <c r="G141" s="50"/>
      <c r="H141" s="52" t="str">
        <f t="shared" si="3"/>
        <v/>
      </c>
      <c r="I141" s="50"/>
    </row>
    <row r="142" spans="1:9">
      <c r="A142" s="42" t="str">
        <f>IF(AND(OR(C142&gt;=查询!$F$3,查询!$F$3=""),OR(C142&lt;=查询!$F$4,查询!$F$4=""),OR(AND(查询!$I$3&lt;&gt;"",IFERROR(FIND(查询!$I$3,工作备忘明细表!F142,1),0)&gt;=1),查询!$I$3=""),OR(AND(查询!$I$4&lt;&gt;"",IFERROR(FIND(查询!$I$4,工作备忘明细表!E142,1),0)&gt;=1),查询!$I$4="")),ROW(),"")</f>
        <v/>
      </c>
      <c r="B142" s="42" t="str">
        <f ca="1">IF(C142=TODAY(),"今"&amp;ROW(),IF(AND(MONTH(C142)=工作万年历提醒!$E$20,I142&lt;&gt;"完成"),IF(G142="重要",ROW()+300000-3*C142,IF(G142="中等",ROW()+100000-2*C142,ROW())),""))</f>
        <v/>
      </c>
      <c r="C142" s="48"/>
      <c r="D142" s="49"/>
      <c r="E142" s="50"/>
      <c r="F142" s="51"/>
      <c r="G142" s="50"/>
      <c r="H142" s="52" t="str">
        <f t="shared" si="3"/>
        <v/>
      </c>
      <c r="I142" s="50"/>
    </row>
    <row r="143" spans="1:9">
      <c r="A143" s="42" t="str">
        <f>IF(AND(OR(C143&gt;=查询!$F$3,查询!$F$3=""),OR(C143&lt;=查询!$F$4,查询!$F$4=""),OR(AND(查询!$I$3&lt;&gt;"",IFERROR(FIND(查询!$I$3,工作备忘明细表!F143,1),0)&gt;=1),查询!$I$3=""),OR(AND(查询!$I$4&lt;&gt;"",IFERROR(FIND(查询!$I$4,工作备忘明细表!E143,1),0)&gt;=1),查询!$I$4="")),ROW(),"")</f>
        <v/>
      </c>
      <c r="B143" s="42" t="str">
        <f ca="1">IF(C143=TODAY(),"今"&amp;ROW(),IF(AND(MONTH(C143)=工作万年历提醒!$E$20,I143&lt;&gt;"完成"),IF(G143="重要",ROW()+300000-3*C143,IF(G143="中等",ROW()+100000-2*C143,ROW())),""))</f>
        <v/>
      </c>
      <c r="C143" s="48"/>
      <c r="D143" s="49"/>
      <c r="E143" s="50"/>
      <c r="F143" s="51"/>
      <c r="G143" s="50"/>
      <c r="H143" s="52" t="str">
        <f t="shared" si="3"/>
        <v/>
      </c>
      <c r="I143" s="50"/>
    </row>
    <row r="144" spans="1:9">
      <c r="A144" s="42" t="str">
        <f>IF(AND(OR(C144&gt;=查询!$F$3,查询!$F$3=""),OR(C144&lt;=查询!$F$4,查询!$F$4=""),OR(AND(查询!$I$3&lt;&gt;"",IFERROR(FIND(查询!$I$3,工作备忘明细表!F144,1),0)&gt;=1),查询!$I$3=""),OR(AND(查询!$I$4&lt;&gt;"",IFERROR(FIND(查询!$I$4,工作备忘明细表!E144,1),0)&gt;=1),查询!$I$4="")),ROW(),"")</f>
        <v/>
      </c>
      <c r="B144" s="42" t="str">
        <f ca="1">IF(C144=TODAY(),"今"&amp;ROW(),IF(AND(MONTH(C144)=工作万年历提醒!$E$20,I144&lt;&gt;"完成"),IF(G144="重要",ROW()+300000-3*C144,IF(G144="中等",ROW()+100000-2*C144,ROW())),""))</f>
        <v/>
      </c>
      <c r="C144" s="48"/>
      <c r="D144" s="49"/>
      <c r="E144" s="50"/>
      <c r="F144" s="51"/>
      <c r="G144" s="50"/>
      <c r="H144" s="52" t="str">
        <f t="shared" si="3"/>
        <v/>
      </c>
      <c r="I144" s="50"/>
    </row>
    <row r="145" spans="1:9">
      <c r="A145" s="42" t="str">
        <f>IF(AND(OR(C145&gt;=查询!$F$3,查询!$F$3=""),OR(C145&lt;=查询!$F$4,查询!$F$4=""),OR(AND(查询!$I$3&lt;&gt;"",IFERROR(FIND(查询!$I$3,工作备忘明细表!F145,1),0)&gt;=1),查询!$I$3=""),OR(AND(查询!$I$4&lt;&gt;"",IFERROR(FIND(查询!$I$4,工作备忘明细表!E145,1),0)&gt;=1),查询!$I$4="")),ROW(),"")</f>
        <v/>
      </c>
      <c r="B145" s="42" t="str">
        <f ca="1">IF(C145=TODAY(),"今"&amp;ROW(),IF(AND(MONTH(C145)=工作万年历提醒!$E$20,I145&lt;&gt;"完成"),IF(G145="重要",ROW()+300000-3*C145,IF(G145="中等",ROW()+100000-2*C145,ROW())),""))</f>
        <v/>
      </c>
      <c r="C145" s="48"/>
      <c r="D145" s="49"/>
      <c r="E145" s="50"/>
      <c r="F145" s="51"/>
      <c r="G145" s="50"/>
      <c r="H145" s="52" t="str">
        <f t="shared" si="3"/>
        <v/>
      </c>
      <c r="I145" s="50"/>
    </row>
    <row r="146" spans="1:9">
      <c r="A146" s="42" t="str">
        <f>IF(AND(OR(C146&gt;=查询!$F$3,查询!$F$3=""),OR(C146&lt;=查询!$F$4,查询!$F$4=""),OR(AND(查询!$I$3&lt;&gt;"",IFERROR(FIND(查询!$I$3,工作备忘明细表!F146,1),0)&gt;=1),查询!$I$3=""),OR(AND(查询!$I$4&lt;&gt;"",IFERROR(FIND(查询!$I$4,工作备忘明细表!E146,1),0)&gt;=1),查询!$I$4="")),ROW(),"")</f>
        <v/>
      </c>
      <c r="B146" s="42" t="str">
        <f ca="1">IF(C146=TODAY(),"今"&amp;ROW(),IF(AND(MONTH(C146)=工作万年历提醒!$E$20,I146&lt;&gt;"完成"),IF(G146="重要",ROW()+300000-3*C146,IF(G146="中等",ROW()+100000-2*C146,ROW())),""))</f>
        <v/>
      </c>
      <c r="C146" s="48"/>
      <c r="D146" s="49"/>
      <c r="E146" s="50"/>
      <c r="F146" s="51"/>
      <c r="G146" s="50"/>
      <c r="H146" s="52" t="str">
        <f t="shared" si="3"/>
        <v/>
      </c>
      <c r="I146" s="50"/>
    </row>
    <row r="147" spans="1:9">
      <c r="A147" s="42" t="str">
        <f>IF(AND(OR(C147&gt;=查询!$F$3,查询!$F$3=""),OR(C147&lt;=查询!$F$4,查询!$F$4=""),OR(AND(查询!$I$3&lt;&gt;"",IFERROR(FIND(查询!$I$3,工作备忘明细表!F147,1),0)&gt;=1),查询!$I$3=""),OR(AND(查询!$I$4&lt;&gt;"",IFERROR(FIND(查询!$I$4,工作备忘明细表!E147,1),0)&gt;=1),查询!$I$4="")),ROW(),"")</f>
        <v/>
      </c>
      <c r="B147" s="42" t="str">
        <f ca="1">IF(C147=TODAY(),"今"&amp;ROW(),IF(AND(MONTH(C147)=工作万年历提醒!$E$20,I147&lt;&gt;"完成"),IF(G147="重要",ROW()+300000-3*C147,IF(G147="中等",ROW()+100000-2*C147,ROW())),""))</f>
        <v/>
      </c>
      <c r="C147" s="48"/>
      <c r="D147" s="49"/>
      <c r="E147" s="50"/>
      <c r="F147" s="51"/>
      <c r="G147" s="50"/>
      <c r="H147" s="52" t="str">
        <f t="shared" si="3"/>
        <v/>
      </c>
      <c r="I147" s="50"/>
    </row>
    <row r="148" spans="1:9">
      <c r="A148" s="42" t="str">
        <f>IF(AND(OR(C148&gt;=查询!$F$3,查询!$F$3=""),OR(C148&lt;=查询!$F$4,查询!$F$4=""),OR(AND(查询!$I$3&lt;&gt;"",IFERROR(FIND(查询!$I$3,工作备忘明细表!F148,1),0)&gt;=1),查询!$I$3=""),OR(AND(查询!$I$4&lt;&gt;"",IFERROR(FIND(查询!$I$4,工作备忘明细表!E148,1),0)&gt;=1),查询!$I$4="")),ROW(),"")</f>
        <v/>
      </c>
      <c r="B148" s="42" t="str">
        <f ca="1">IF(C148=TODAY(),"今"&amp;ROW(),IF(AND(MONTH(C148)=工作万年历提醒!$E$20,I148&lt;&gt;"完成"),IF(G148="重要",ROW()+300000-3*C148,IF(G148="中等",ROW()+100000-2*C148,ROW())),""))</f>
        <v/>
      </c>
      <c r="C148" s="48"/>
      <c r="D148" s="49"/>
      <c r="E148" s="50"/>
      <c r="F148" s="51"/>
      <c r="G148" s="50"/>
      <c r="H148" s="52" t="str">
        <f t="shared" si="3"/>
        <v/>
      </c>
      <c r="I148" s="50"/>
    </row>
    <row r="149" spans="1:9">
      <c r="A149" s="42" t="str">
        <f>IF(AND(OR(C149&gt;=查询!$F$3,查询!$F$3=""),OR(C149&lt;=查询!$F$4,查询!$F$4=""),OR(AND(查询!$I$3&lt;&gt;"",IFERROR(FIND(查询!$I$3,工作备忘明细表!F149,1),0)&gt;=1),查询!$I$3=""),OR(AND(查询!$I$4&lt;&gt;"",IFERROR(FIND(查询!$I$4,工作备忘明细表!E149,1),0)&gt;=1),查询!$I$4="")),ROW(),"")</f>
        <v/>
      </c>
      <c r="B149" s="42" t="str">
        <f ca="1">IF(C149=TODAY(),"今"&amp;ROW(),IF(AND(MONTH(C149)=工作万年历提醒!$E$20,I149&lt;&gt;"完成"),IF(G149="重要",ROW()+300000-3*C149,IF(G149="中等",ROW()+100000-2*C149,ROW())),""))</f>
        <v/>
      </c>
      <c r="C149" s="48"/>
      <c r="D149" s="49"/>
      <c r="E149" s="50"/>
      <c r="F149" s="51"/>
      <c r="G149" s="50"/>
      <c r="H149" s="52" t="str">
        <f t="shared" si="3"/>
        <v/>
      </c>
      <c r="I149" s="50"/>
    </row>
    <row r="150" spans="1:9">
      <c r="A150" s="42" t="str">
        <f>IF(AND(OR(C150&gt;=查询!$F$3,查询!$F$3=""),OR(C150&lt;=查询!$F$4,查询!$F$4=""),OR(AND(查询!$I$3&lt;&gt;"",IFERROR(FIND(查询!$I$3,工作备忘明细表!F150,1),0)&gt;=1),查询!$I$3=""),OR(AND(查询!$I$4&lt;&gt;"",IFERROR(FIND(查询!$I$4,工作备忘明细表!E150,1),0)&gt;=1),查询!$I$4="")),ROW(),"")</f>
        <v/>
      </c>
      <c r="B150" s="42" t="str">
        <f ca="1">IF(C150=TODAY(),"今"&amp;ROW(),IF(AND(MONTH(C150)=工作万年历提醒!$E$20,I150&lt;&gt;"完成"),IF(G150="重要",ROW()+300000-3*C150,IF(G150="中等",ROW()+100000-2*C150,ROW())),""))</f>
        <v/>
      </c>
      <c r="C150" s="48"/>
      <c r="D150" s="49"/>
      <c r="E150" s="50"/>
      <c r="F150" s="51"/>
      <c r="G150" s="50"/>
      <c r="H150" s="52" t="str">
        <f t="shared" si="3"/>
        <v/>
      </c>
      <c r="I150" s="50"/>
    </row>
    <row r="151" spans="1:9">
      <c r="A151" s="42" t="str">
        <f>IF(AND(OR(C151&gt;=查询!$F$3,查询!$F$3=""),OR(C151&lt;=查询!$F$4,查询!$F$4=""),OR(AND(查询!$I$3&lt;&gt;"",IFERROR(FIND(查询!$I$3,工作备忘明细表!F151,1),0)&gt;=1),查询!$I$3=""),OR(AND(查询!$I$4&lt;&gt;"",IFERROR(FIND(查询!$I$4,工作备忘明细表!E151,1),0)&gt;=1),查询!$I$4="")),ROW(),"")</f>
        <v/>
      </c>
      <c r="B151" s="42" t="str">
        <f ca="1">IF(C151=TODAY(),"今"&amp;ROW(),IF(AND(MONTH(C151)=工作万年历提醒!$E$20,I151&lt;&gt;"完成"),IF(G151="重要",ROW()+300000-3*C151,IF(G151="中等",ROW()+100000-2*C151,ROW())),""))</f>
        <v/>
      </c>
      <c r="C151" s="48"/>
      <c r="D151" s="49"/>
      <c r="E151" s="50"/>
      <c r="F151" s="51"/>
      <c r="G151" s="50"/>
      <c r="H151" s="52" t="str">
        <f t="shared" si="3"/>
        <v/>
      </c>
      <c r="I151" s="50"/>
    </row>
    <row r="152" spans="1:9">
      <c r="A152" s="42" t="str">
        <f>IF(AND(OR(C152&gt;=查询!$F$3,查询!$F$3=""),OR(C152&lt;=查询!$F$4,查询!$F$4=""),OR(AND(查询!$I$3&lt;&gt;"",IFERROR(FIND(查询!$I$3,工作备忘明细表!F152,1),0)&gt;=1),查询!$I$3=""),OR(AND(查询!$I$4&lt;&gt;"",IFERROR(FIND(查询!$I$4,工作备忘明细表!E152,1),0)&gt;=1),查询!$I$4="")),ROW(),"")</f>
        <v/>
      </c>
      <c r="B152" s="42" t="str">
        <f ca="1">IF(C152=TODAY(),"今"&amp;ROW(),IF(AND(MONTH(C152)=工作万年历提醒!$E$20,I152&lt;&gt;"完成"),IF(G152="重要",ROW()+300000-3*C152,IF(G152="中等",ROW()+100000-2*C152,ROW())),""))</f>
        <v/>
      </c>
      <c r="C152" s="48"/>
      <c r="D152" s="49"/>
      <c r="E152" s="50"/>
      <c r="F152" s="51"/>
      <c r="G152" s="50"/>
      <c r="H152" s="52" t="str">
        <f t="shared" si="3"/>
        <v/>
      </c>
      <c r="I152" s="50"/>
    </row>
    <row r="153" spans="1:9">
      <c r="A153" s="42" t="str">
        <f>IF(AND(OR(C153&gt;=查询!$F$3,查询!$F$3=""),OR(C153&lt;=查询!$F$4,查询!$F$4=""),OR(AND(查询!$I$3&lt;&gt;"",IFERROR(FIND(查询!$I$3,工作备忘明细表!F153,1),0)&gt;=1),查询!$I$3=""),OR(AND(查询!$I$4&lt;&gt;"",IFERROR(FIND(查询!$I$4,工作备忘明细表!E153,1),0)&gt;=1),查询!$I$4="")),ROW(),"")</f>
        <v/>
      </c>
      <c r="B153" s="42" t="str">
        <f ca="1">IF(C153=TODAY(),"今"&amp;ROW(),IF(AND(MONTH(C153)=工作万年历提醒!$E$20,I153&lt;&gt;"完成"),IF(G153="重要",ROW()+300000-3*C153,IF(G153="中等",ROW()+100000-2*C153,ROW())),""))</f>
        <v/>
      </c>
      <c r="C153" s="48"/>
      <c r="D153" s="49"/>
      <c r="E153" s="50"/>
      <c r="F153" s="51"/>
      <c r="G153" s="50"/>
      <c r="H153" s="52" t="str">
        <f t="shared" si="3"/>
        <v/>
      </c>
      <c r="I153" s="50"/>
    </row>
    <row r="154" spans="1:9">
      <c r="A154" s="42" t="str">
        <f>IF(AND(OR(C154&gt;=查询!$F$3,查询!$F$3=""),OR(C154&lt;=查询!$F$4,查询!$F$4=""),OR(AND(查询!$I$3&lt;&gt;"",IFERROR(FIND(查询!$I$3,工作备忘明细表!F154,1),0)&gt;=1),查询!$I$3=""),OR(AND(查询!$I$4&lt;&gt;"",IFERROR(FIND(查询!$I$4,工作备忘明细表!E154,1),0)&gt;=1),查询!$I$4="")),ROW(),"")</f>
        <v/>
      </c>
      <c r="B154" s="42" t="str">
        <f ca="1">IF(C154=TODAY(),"今"&amp;ROW(),IF(AND(MONTH(C154)=工作万年历提醒!$E$20,I154&lt;&gt;"完成"),IF(G154="重要",ROW()+300000-3*C154,IF(G154="中等",ROW()+100000-2*C154,ROW())),""))</f>
        <v/>
      </c>
      <c r="C154" s="48"/>
      <c r="D154" s="49"/>
      <c r="E154" s="50"/>
      <c r="F154" s="51"/>
      <c r="G154" s="50"/>
      <c r="H154" s="52" t="str">
        <f t="shared" si="3"/>
        <v/>
      </c>
      <c r="I154" s="50"/>
    </row>
    <row r="155" spans="1:9">
      <c r="A155" s="42" t="str">
        <f>IF(AND(OR(C155&gt;=查询!$F$3,查询!$F$3=""),OR(C155&lt;=查询!$F$4,查询!$F$4=""),OR(AND(查询!$I$3&lt;&gt;"",IFERROR(FIND(查询!$I$3,工作备忘明细表!F155,1),0)&gt;=1),查询!$I$3=""),OR(AND(查询!$I$4&lt;&gt;"",IFERROR(FIND(查询!$I$4,工作备忘明细表!E155,1),0)&gt;=1),查询!$I$4="")),ROW(),"")</f>
        <v/>
      </c>
      <c r="B155" s="42" t="str">
        <f ca="1">IF(C155=TODAY(),"今"&amp;ROW(),IF(AND(MONTH(C155)=工作万年历提醒!$E$20,I155&lt;&gt;"完成"),IF(G155="重要",ROW()+300000-3*C155,IF(G155="中等",ROW()+100000-2*C155,ROW())),""))</f>
        <v/>
      </c>
      <c r="C155" s="48"/>
      <c r="D155" s="49"/>
      <c r="E155" s="50"/>
      <c r="F155" s="51"/>
      <c r="G155" s="50"/>
      <c r="H155" s="52" t="str">
        <f t="shared" si="3"/>
        <v/>
      </c>
      <c r="I155" s="50"/>
    </row>
    <row r="156" spans="1:9">
      <c r="A156" s="42" t="str">
        <f>IF(AND(OR(C156&gt;=查询!$F$3,查询!$F$3=""),OR(C156&lt;=查询!$F$4,查询!$F$4=""),OR(AND(查询!$I$3&lt;&gt;"",IFERROR(FIND(查询!$I$3,工作备忘明细表!F156,1),0)&gt;=1),查询!$I$3=""),OR(AND(查询!$I$4&lt;&gt;"",IFERROR(FIND(查询!$I$4,工作备忘明细表!E156,1),0)&gt;=1),查询!$I$4="")),ROW(),"")</f>
        <v/>
      </c>
      <c r="B156" s="42" t="str">
        <f ca="1">IF(C156=TODAY(),"今"&amp;ROW(),IF(AND(MONTH(C156)=工作万年历提醒!$E$20,I156&lt;&gt;"完成"),IF(G156="重要",ROW()+300000-3*C156,IF(G156="中等",ROW()+100000-2*C156,ROW())),""))</f>
        <v/>
      </c>
      <c r="C156" s="48"/>
      <c r="D156" s="49"/>
      <c r="E156" s="50"/>
      <c r="F156" s="51"/>
      <c r="G156" s="50"/>
      <c r="H156" s="52" t="str">
        <f t="shared" si="3"/>
        <v/>
      </c>
      <c r="I156" s="50"/>
    </row>
    <row r="157" spans="1:9">
      <c r="A157" s="42" t="str">
        <f>IF(AND(OR(C157&gt;=查询!$F$3,查询!$F$3=""),OR(C157&lt;=查询!$F$4,查询!$F$4=""),OR(AND(查询!$I$3&lt;&gt;"",IFERROR(FIND(查询!$I$3,工作备忘明细表!F157,1),0)&gt;=1),查询!$I$3=""),OR(AND(查询!$I$4&lt;&gt;"",IFERROR(FIND(查询!$I$4,工作备忘明细表!E157,1),0)&gt;=1),查询!$I$4="")),ROW(),"")</f>
        <v/>
      </c>
      <c r="B157" s="42" t="str">
        <f ca="1">IF(C157=TODAY(),"今"&amp;ROW(),IF(AND(MONTH(C157)=工作万年历提醒!$E$20,I157&lt;&gt;"完成"),IF(G157="重要",ROW()+300000-3*C157,IF(G157="中等",ROW()+100000-2*C157,ROW())),""))</f>
        <v/>
      </c>
      <c r="C157" s="48"/>
      <c r="D157" s="49"/>
      <c r="E157" s="50"/>
      <c r="F157" s="51"/>
      <c r="G157" s="50"/>
      <c r="H157" s="52" t="str">
        <f t="shared" si="3"/>
        <v/>
      </c>
      <c r="I157" s="50"/>
    </row>
    <row r="158" spans="1:9">
      <c r="A158" s="42" t="str">
        <f>IF(AND(OR(C158&gt;=查询!$F$3,查询!$F$3=""),OR(C158&lt;=查询!$F$4,查询!$F$4=""),OR(AND(查询!$I$3&lt;&gt;"",IFERROR(FIND(查询!$I$3,工作备忘明细表!F158,1),0)&gt;=1),查询!$I$3=""),OR(AND(查询!$I$4&lt;&gt;"",IFERROR(FIND(查询!$I$4,工作备忘明细表!E158,1),0)&gt;=1),查询!$I$4="")),ROW(),"")</f>
        <v/>
      </c>
      <c r="B158" s="42" t="str">
        <f ca="1">IF(C158=TODAY(),"今"&amp;ROW(),IF(AND(MONTH(C158)=工作万年历提醒!$E$20,I158&lt;&gt;"完成"),IF(G158="重要",ROW()+300000-3*C158,IF(G158="中等",ROW()+100000-2*C158,ROW())),""))</f>
        <v/>
      </c>
      <c r="C158" s="48"/>
      <c r="D158" s="49"/>
      <c r="E158" s="50"/>
      <c r="F158" s="51"/>
      <c r="G158" s="50"/>
      <c r="H158" s="52" t="str">
        <f t="shared" si="3"/>
        <v/>
      </c>
      <c r="I158" s="50"/>
    </row>
    <row r="159" spans="1:9">
      <c r="A159" s="42" t="str">
        <f>IF(AND(OR(C159&gt;=查询!$F$3,查询!$F$3=""),OR(C159&lt;=查询!$F$4,查询!$F$4=""),OR(AND(查询!$I$3&lt;&gt;"",IFERROR(FIND(查询!$I$3,工作备忘明细表!F159,1),0)&gt;=1),查询!$I$3=""),OR(AND(查询!$I$4&lt;&gt;"",IFERROR(FIND(查询!$I$4,工作备忘明细表!E159,1),0)&gt;=1),查询!$I$4="")),ROW(),"")</f>
        <v/>
      </c>
      <c r="B159" s="42" t="str">
        <f ca="1">IF(C159=TODAY(),"今"&amp;ROW(),IF(AND(MONTH(C159)=工作万年历提醒!$E$20,I159&lt;&gt;"完成"),IF(G159="重要",ROW()+300000-3*C159,IF(G159="中等",ROW()+100000-2*C159,ROW())),""))</f>
        <v/>
      </c>
      <c r="C159" s="48"/>
      <c r="D159" s="49"/>
      <c r="E159" s="50"/>
      <c r="F159" s="51"/>
      <c r="G159" s="50"/>
      <c r="H159" s="52" t="str">
        <f t="shared" si="3"/>
        <v/>
      </c>
      <c r="I159" s="50"/>
    </row>
    <row r="160" spans="1:9">
      <c r="A160" s="42" t="str">
        <f>IF(AND(OR(C160&gt;=查询!$F$3,查询!$F$3=""),OR(C160&lt;=查询!$F$4,查询!$F$4=""),OR(AND(查询!$I$3&lt;&gt;"",IFERROR(FIND(查询!$I$3,工作备忘明细表!F160,1),0)&gt;=1),查询!$I$3=""),OR(AND(查询!$I$4&lt;&gt;"",IFERROR(FIND(查询!$I$4,工作备忘明细表!E160,1),0)&gt;=1),查询!$I$4="")),ROW(),"")</f>
        <v/>
      </c>
      <c r="B160" s="42" t="str">
        <f ca="1">IF(C160=TODAY(),"今"&amp;ROW(),IF(AND(MONTH(C160)=工作万年历提醒!$E$20,I160&lt;&gt;"完成"),IF(G160="重要",ROW()+300000-3*C160,IF(G160="中等",ROW()+100000-2*C160,ROW())),""))</f>
        <v/>
      </c>
      <c r="C160" s="48"/>
      <c r="D160" s="49"/>
      <c r="E160" s="50"/>
      <c r="F160" s="51"/>
      <c r="G160" s="50"/>
      <c r="H160" s="52" t="str">
        <f t="shared" si="3"/>
        <v/>
      </c>
      <c r="I160" s="50"/>
    </row>
    <row r="161" spans="1:9">
      <c r="A161" s="42" t="str">
        <f>IF(AND(OR(C161&gt;=查询!$F$3,查询!$F$3=""),OR(C161&lt;=查询!$F$4,查询!$F$4=""),OR(AND(查询!$I$3&lt;&gt;"",IFERROR(FIND(查询!$I$3,工作备忘明细表!F161,1),0)&gt;=1),查询!$I$3=""),OR(AND(查询!$I$4&lt;&gt;"",IFERROR(FIND(查询!$I$4,工作备忘明细表!E161,1),0)&gt;=1),查询!$I$4="")),ROW(),"")</f>
        <v/>
      </c>
      <c r="B161" s="42" t="str">
        <f ca="1">IF(C161=TODAY(),"今"&amp;ROW(),IF(AND(MONTH(C161)=工作万年历提醒!$E$20,I161&lt;&gt;"完成"),IF(G161="重要",ROW()+300000-3*C161,IF(G161="中等",ROW()+100000-2*C161,ROW())),""))</f>
        <v/>
      </c>
      <c r="C161" s="48"/>
      <c r="D161" s="49"/>
      <c r="E161" s="50"/>
      <c r="F161" s="51"/>
      <c r="G161" s="50"/>
      <c r="H161" s="52" t="str">
        <f t="shared" si="3"/>
        <v/>
      </c>
      <c r="I161" s="50"/>
    </row>
    <row r="162" spans="1:9">
      <c r="A162" s="42" t="str">
        <f>IF(AND(OR(C162&gt;=查询!$F$3,查询!$F$3=""),OR(C162&lt;=查询!$F$4,查询!$F$4=""),OR(AND(查询!$I$3&lt;&gt;"",IFERROR(FIND(查询!$I$3,工作备忘明细表!F162,1),0)&gt;=1),查询!$I$3=""),OR(AND(查询!$I$4&lt;&gt;"",IFERROR(FIND(查询!$I$4,工作备忘明细表!E162,1),0)&gt;=1),查询!$I$4="")),ROW(),"")</f>
        <v/>
      </c>
      <c r="B162" s="42" t="str">
        <f ca="1">IF(C162=TODAY(),"今"&amp;ROW(),IF(AND(MONTH(C162)=工作万年历提醒!$E$20,I162&lt;&gt;"完成"),IF(G162="重要",ROW()+300000-3*C162,IF(G162="中等",ROW()+100000-2*C162,ROW())),""))</f>
        <v/>
      </c>
      <c r="C162" s="48"/>
      <c r="D162" s="49"/>
      <c r="E162" s="50"/>
      <c r="F162" s="51"/>
      <c r="G162" s="50"/>
      <c r="H162" s="52" t="str">
        <f t="shared" si="3"/>
        <v/>
      </c>
      <c r="I162" s="50"/>
    </row>
    <row r="163" spans="1:9">
      <c r="A163" s="42" t="str">
        <f>IF(AND(OR(C163&gt;=查询!$F$3,查询!$F$3=""),OR(C163&lt;=查询!$F$4,查询!$F$4=""),OR(AND(查询!$I$3&lt;&gt;"",IFERROR(FIND(查询!$I$3,工作备忘明细表!F163,1),0)&gt;=1),查询!$I$3=""),OR(AND(查询!$I$4&lt;&gt;"",IFERROR(FIND(查询!$I$4,工作备忘明细表!E163,1),0)&gt;=1),查询!$I$4="")),ROW(),"")</f>
        <v/>
      </c>
      <c r="B163" s="42" t="str">
        <f ca="1">IF(C163=TODAY(),"今"&amp;ROW(),IF(AND(MONTH(C163)=工作万年历提醒!$E$20,I163&lt;&gt;"完成"),IF(G163="重要",ROW()+300000-3*C163,IF(G163="中等",ROW()+100000-2*C163,ROW())),""))</f>
        <v/>
      </c>
      <c r="C163" s="48"/>
      <c r="D163" s="49"/>
      <c r="E163" s="50"/>
      <c r="F163" s="51"/>
      <c r="G163" s="50"/>
      <c r="H163" s="52" t="str">
        <f t="shared" si="3"/>
        <v/>
      </c>
      <c r="I163" s="50"/>
    </row>
    <row r="164" spans="1:9">
      <c r="A164" s="42" t="str">
        <f>IF(AND(OR(C164&gt;=查询!$F$3,查询!$F$3=""),OR(C164&lt;=查询!$F$4,查询!$F$4=""),OR(AND(查询!$I$3&lt;&gt;"",IFERROR(FIND(查询!$I$3,工作备忘明细表!F164,1),0)&gt;=1),查询!$I$3=""),OR(AND(查询!$I$4&lt;&gt;"",IFERROR(FIND(查询!$I$4,工作备忘明细表!E164,1),0)&gt;=1),查询!$I$4="")),ROW(),"")</f>
        <v/>
      </c>
      <c r="B164" s="42" t="str">
        <f ca="1">IF(C164=TODAY(),"今"&amp;ROW(),IF(AND(MONTH(C164)=工作万年历提醒!$E$20,I164&lt;&gt;"完成"),IF(G164="重要",ROW()+300000-3*C164,IF(G164="中等",ROW()+100000-2*C164,ROW())),""))</f>
        <v/>
      </c>
      <c r="C164" s="48"/>
      <c r="D164" s="49"/>
      <c r="E164" s="50"/>
      <c r="F164" s="51"/>
      <c r="G164" s="50"/>
      <c r="H164" s="52" t="str">
        <f t="shared" si="3"/>
        <v/>
      </c>
      <c r="I164" s="50"/>
    </row>
    <row r="165" spans="1:9">
      <c r="A165" s="42" t="str">
        <f>IF(AND(OR(C165&gt;=查询!$F$3,查询!$F$3=""),OR(C165&lt;=查询!$F$4,查询!$F$4=""),OR(AND(查询!$I$3&lt;&gt;"",IFERROR(FIND(查询!$I$3,工作备忘明细表!F165,1),0)&gt;=1),查询!$I$3=""),OR(AND(查询!$I$4&lt;&gt;"",IFERROR(FIND(查询!$I$4,工作备忘明细表!E165,1),0)&gt;=1),查询!$I$4="")),ROW(),"")</f>
        <v/>
      </c>
      <c r="B165" s="42" t="str">
        <f ca="1">IF(C165=TODAY(),"今"&amp;ROW(),IF(AND(MONTH(C165)=工作万年历提醒!$E$20,I165&lt;&gt;"完成"),IF(G165="重要",ROW()+300000-3*C165,IF(G165="中等",ROW()+100000-2*C165,ROW())),""))</f>
        <v/>
      </c>
      <c r="C165" s="48"/>
      <c r="D165" s="49"/>
      <c r="E165" s="50"/>
      <c r="F165" s="51"/>
      <c r="G165" s="50"/>
      <c r="H165" s="52" t="str">
        <f t="shared" si="3"/>
        <v/>
      </c>
      <c r="I165" s="50"/>
    </row>
    <row r="166" spans="1:9">
      <c r="A166" s="42" t="str">
        <f>IF(AND(OR(C166&gt;=查询!$F$3,查询!$F$3=""),OR(C166&lt;=查询!$F$4,查询!$F$4=""),OR(AND(查询!$I$3&lt;&gt;"",IFERROR(FIND(查询!$I$3,工作备忘明细表!F166,1),0)&gt;=1),查询!$I$3=""),OR(AND(查询!$I$4&lt;&gt;"",IFERROR(FIND(查询!$I$4,工作备忘明细表!E166,1),0)&gt;=1),查询!$I$4="")),ROW(),"")</f>
        <v/>
      </c>
      <c r="B166" s="42" t="str">
        <f ca="1">IF(C166=TODAY(),"今"&amp;ROW(),IF(AND(MONTH(C166)=工作万年历提醒!$E$20,I166&lt;&gt;"完成"),IF(G166="重要",ROW()+300000-3*C166,IF(G166="中等",ROW()+100000-2*C166,ROW())),""))</f>
        <v/>
      </c>
      <c r="C166" s="48"/>
      <c r="D166" s="49"/>
      <c r="E166" s="50"/>
      <c r="F166" s="51"/>
      <c r="G166" s="50"/>
      <c r="H166" s="52" t="str">
        <f t="shared" si="3"/>
        <v/>
      </c>
      <c r="I166" s="50"/>
    </row>
    <row r="167" spans="1:9">
      <c r="A167" s="42" t="str">
        <f>IF(AND(OR(C167&gt;=查询!$F$3,查询!$F$3=""),OR(C167&lt;=查询!$F$4,查询!$F$4=""),OR(AND(查询!$I$3&lt;&gt;"",IFERROR(FIND(查询!$I$3,工作备忘明细表!F167,1),0)&gt;=1),查询!$I$3=""),OR(AND(查询!$I$4&lt;&gt;"",IFERROR(FIND(查询!$I$4,工作备忘明细表!E167,1),0)&gt;=1),查询!$I$4="")),ROW(),"")</f>
        <v/>
      </c>
      <c r="B167" s="42" t="str">
        <f ca="1">IF(C167=TODAY(),"今"&amp;ROW(),IF(AND(MONTH(C167)=工作万年历提醒!$E$20,I167&lt;&gt;"完成"),IF(G167="重要",ROW()+300000-3*C167,IF(G167="中等",ROW()+100000-2*C167,ROW())),""))</f>
        <v/>
      </c>
      <c r="C167" s="48"/>
      <c r="D167" s="49"/>
      <c r="E167" s="50"/>
      <c r="F167" s="51"/>
      <c r="G167" s="50"/>
      <c r="H167" s="52" t="str">
        <f t="shared" si="3"/>
        <v/>
      </c>
      <c r="I167" s="50"/>
    </row>
    <row r="168" spans="1:9">
      <c r="A168" s="42" t="str">
        <f>IF(AND(OR(C168&gt;=查询!$F$3,查询!$F$3=""),OR(C168&lt;=查询!$F$4,查询!$F$4=""),OR(AND(查询!$I$3&lt;&gt;"",IFERROR(FIND(查询!$I$3,工作备忘明细表!F168,1),0)&gt;=1),查询!$I$3=""),OR(AND(查询!$I$4&lt;&gt;"",IFERROR(FIND(查询!$I$4,工作备忘明细表!E168,1),0)&gt;=1),查询!$I$4="")),ROW(),"")</f>
        <v/>
      </c>
      <c r="B168" s="42" t="str">
        <f ca="1">IF(C168=TODAY(),"今"&amp;ROW(),IF(AND(MONTH(C168)=工作万年历提醒!$E$20,I168&lt;&gt;"完成"),IF(G168="重要",ROW()+300000-3*C168,IF(G168="中等",ROW()+100000-2*C168,ROW())),""))</f>
        <v/>
      </c>
      <c r="C168" s="48"/>
      <c r="D168" s="49"/>
      <c r="E168" s="50"/>
      <c r="F168" s="51"/>
      <c r="G168" s="50"/>
      <c r="H168" s="52" t="str">
        <f t="shared" si="3"/>
        <v/>
      </c>
      <c r="I168" s="50"/>
    </row>
    <row r="169" spans="1:9">
      <c r="A169" s="42" t="str">
        <f>IF(AND(OR(C169&gt;=查询!$F$3,查询!$F$3=""),OR(C169&lt;=查询!$F$4,查询!$F$4=""),OR(AND(查询!$I$3&lt;&gt;"",IFERROR(FIND(查询!$I$3,工作备忘明细表!F169,1),0)&gt;=1),查询!$I$3=""),OR(AND(查询!$I$4&lt;&gt;"",IFERROR(FIND(查询!$I$4,工作备忘明细表!E169,1),0)&gt;=1),查询!$I$4="")),ROW(),"")</f>
        <v/>
      </c>
      <c r="B169" s="42" t="str">
        <f ca="1">IF(C169=TODAY(),"今"&amp;ROW(),IF(AND(MONTH(C169)=工作万年历提醒!$E$20,I169&lt;&gt;"完成"),IF(G169="重要",ROW()+300000-3*C169,IF(G169="中等",ROW()+100000-2*C169,ROW())),""))</f>
        <v/>
      </c>
      <c r="C169" s="48"/>
      <c r="D169" s="49"/>
      <c r="E169" s="50"/>
      <c r="F169" s="51"/>
      <c r="G169" s="50"/>
      <c r="H169" s="52" t="str">
        <f t="shared" si="3"/>
        <v/>
      </c>
      <c r="I169" s="50"/>
    </row>
    <row r="170" spans="1:9">
      <c r="A170" s="42" t="str">
        <f>IF(AND(OR(C170&gt;=查询!$F$3,查询!$F$3=""),OR(C170&lt;=查询!$F$4,查询!$F$4=""),OR(AND(查询!$I$3&lt;&gt;"",IFERROR(FIND(查询!$I$3,工作备忘明细表!F170,1),0)&gt;=1),查询!$I$3=""),OR(AND(查询!$I$4&lt;&gt;"",IFERROR(FIND(查询!$I$4,工作备忘明细表!E170,1),0)&gt;=1),查询!$I$4="")),ROW(),"")</f>
        <v/>
      </c>
      <c r="B170" s="42" t="str">
        <f ca="1">IF(C170=TODAY(),"今"&amp;ROW(),IF(AND(MONTH(C170)=工作万年历提醒!$E$20,I170&lt;&gt;"完成"),IF(G170="重要",ROW()+300000-3*C170,IF(G170="中等",ROW()+100000-2*C170,ROW())),""))</f>
        <v/>
      </c>
      <c r="C170" s="48"/>
      <c r="D170" s="49"/>
      <c r="E170" s="50"/>
      <c r="F170" s="51"/>
      <c r="G170" s="50"/>
      <c r="H170" s="52" t="str">
        <f t="shared" si="3"/>
        <v/>
      </c>
      <c r="I170" s="50"/>
    </row>
    <row r="171" spans="1:9">
      <c r="A171" s="42" t="str">
        <f>IF(AND(OR(C171&gt;=查询!$F$3,查询!$F$3=""),OR(C171&lt;=查询!$F$4,查询!$F$4=""),OR(AND(查询!$I$3&lt;&gt;"",IFERROR(FIND(查询!$I$3,工作备忘明细表!F171,1),0)&gt;=1),查询!$I$3=""),OR(AND(查询!$I$4&lt;&gt;"",IFERROR(FIND(查询!$I$4,工作备忘明细表!E171,1),0)&gt;=1),查询!$I$4="")),ROW(),"")</f>
        <v/>
      </c>
      <c r="B171" s="42" t="str">
        <f ca="1">IF(C171=TODAY(),"今"&amp;ROW(),IF(AND(MONTH(C171)=工作万年历提醒!$E$20,I171&lt;&gt;"完成"),IF(G171="重要",ROW()+300000-3*C171,IF(G171="中等",ROW()+100000-2*C171,ROW())),""))</f>
        <v/>
      </c>
      <c r="C171" s="48"/>
      <c r="D171" s="49"/>
      <c r="E171" s="50"/>
      <c r="F171" s="51"/>
      <c r="G171" s="50"/>
      <c r="H171" s="52" t="str">
        <f t="shared" si="3"/>
        <v/>
      </c>
      <c r="I171" s="50"/>
    </row>
    <row r="172" spans="1:9">
      <c r="A172" s="42" t="str">
        <f>IF(AND(OR(C172&gt;=查询!$F$3,查询!$F$3=""),OR(C172&lt;=查询!$F$4,查询!$F$4=""),OR(AND(查询!$I$3&lt;&gt;"",IFERROR(FIND(查询!$I$3,工作备忘明细表!F172,1),0)&gt;=1),查询!$I$3=""),OR(AND(查询!$I$4&lt;&gt;"",IFERROR(FIND(查询!$I$4,工作备忘明细表!E172,1),0)&gt;=1),查询!$I$4="")),ROW(),"")</f>
        <v/>
      </c>
      <c r="B172" s="42" t="str">
        <f ca="1">IF(C172=TODAY(),"今"&amp;ROW(),IF(AND(MONTH(C172)=工作万年历提醒!$E$20,I172&lt;&gt;"完成"),IF(G172="重要",ROW()+300000-3*C172,IF(G172="中等",ROW()+100000-2*C172,ROW())),""))</f>
        <v/>
      </c>
      <c r="C172" s="48"/>
      <c r="D172" s="49"/>
      <c r="E172" s="50"/>
      <c r="F172" s="51"/>
      <c r="G172" s="50"/>
      <c r="H172" s="52" t="str">
        <f t="shared" si="3"/>
        <v/>
      </c>
      <c r="I172" s="50"/>
    </row>
    <row r="173" spans="1:9">
      <c r="A173" s="42" t="str">
        <f>IF(AND(OR(C173&gt;=查询!$F$3,查询!$F$3=""),OR(C173&lt;=查询!$F$4,查询!$F$4=""),OR(AND(查询!$I$3&lt;&gt;"",IFERROR(FIND(查询!$I$3,工作备忘明细表!F173,1),0)&gt;=1),查询!$I$3=""),OR(AND(查询!$I$4&lt;&gt;"",IFERROR(FIND(查询!$I$4,工作备忘明细表!E173,1),0)&gt;=1),查询!$I$4="")),ROW(),"")</f>
        <v/>
      </c>
      <c r="B173" s="42" t="str">
        <f ca="1">IF(C173=TODAY(),"今"&amp;ROW(),IF(AND(MONTH(C173)=工作万年历提醒!$E$20,I173&lt;&gt;"完成"),IF(G173="重要",ROW()+300000-3*C173,IF(G173="中等",ROW()+100000-2*C173,ROW())),""))</f>
        <v/>
      </c>
      <c r="C173" s="48"/>
      <c r="D173" s="49"/>
      <c r="E173" s="50"/>
      <c r="F173" s="51"/>
      <c r="G173" s="50"/>
      <c r="H173" s="52" t="str">
        <f t="shared" si="3"/>
        <v/>
      </c>
      <c r="I173" s="50"/>
    </row>
    <row r="174" spans="1:9">
      <c r="A174" s="42" t="str">
        <f>IF(AND(OR(C174&gt;=查询!$F$3,查询!$F$3=""),OR(C174&lt;=查询!$F$4,查询!$F$4=""),OR(AND(查询!$I$3&lt;&gt;"",IFERROR(FIND(查询!$I$3,工作备忘明细表!F174,1),0)&gt;=1),查询!$I$3=""),OR(AND(查询!$I$4&lt;&gt;"",IFERROR(FIND(查询!$I$4,工作备忘明细表!E174,1),0)&gt;=1),查询!$I$4="")),ROW(),"")</f>
        <v/>
      </c>
      <c r="B174" s="42" t="str">
        <f ca="1">IF(C174=TODAY(),"今"&amp;ROW(),IF(AND(MONTH(C174)=工作万年历提醒!$E$20,I174&lt;&gt;"完成"),IF(G174="重要",ROW()+300000-3*C174,IF(G174="中等",ROW()+100000-2*C174,ROW())),""))</f>
        <v/>
      </c>
      <c r="C174" s="48"/>
      <c r="D174" s="49"/>
      <c r="E174" s="50"/>
      <c r="F174" s="51"/>
      <c r="G174" s="50"/>
      <c r="H174" s="52" t="str">
        <f t="shared" si="3"/>
        <v/>
      </c>
      <c r="I174" s="50"/>
    </row>
    <row r="175" spans="1:9">
      <c r="A175" s="42" t="str">
        <f>IF(AND(OR(C175&gt;=查询!$F$3,查询!$F$3=""),OR(C175&lt;=查询!$F$4,查询!$F$4=""),OR(AND(查询!$I$3&lt;&gt;"",IFERROR(FIND(查询!$I$3,工作备忘明细表!F175,1),0)&gt;=1),查询!$I$3=""),OR(AND(查询!$I$4&lt;&gt;"",IFERROR(FIND(查询!$I$4,工作备忘明细表!E175,1),0)&gt;=1),查询!$I$4="")),ROW(),"")</f>
        <v/>
      </c>
      <c r="B175" s="42" t="str">
        <f ca="1">IF(C175=TODAY(),"今"&amp;ROW(),IF(AND(MONTH(C175)=工作万年历提醒!$E$20,I175&lt;&gt;"完成"),IF(G175="重要",ROW()+300000-3*C175,IF(G175="中等",ROW()+100000-2*C175,ROW())),""))</f>
        <v/>
      </c>
      <c r="C175" s="48"/>
      <c r="D175" s="49"/>
      <c r="E175" s="50"/>
      <c r="F175" s="51"/>
      <c r="G175" s="50"/>
      <c r="H175" s="52" t="str">
        <f t="shared" si="3"/>
        <v/>
      </c>
      <c r="I175" s="50"/>
    </row>
    <row r="176" spans="1:9">
      <c r="A176" s="42" t="str">
        <f>IF(AND(OR(C176&gt;=查询!$F$3,查询!$F$3=""),OR(C176&lt;=查询!$F$4,查询!$F$4=""),OR(AND(查询!$I$3&lt;&gt;"",IFERROR(FIND(查询!$I$3,工作备忘明细表!F176,1),0)&gt;=1),查询!$I$3=""),OR(AND(查询!$I$4&lt;&gt;"",IFERROR(FIND(查询!$I$4,工作备忘明细表!E176,1),0)&gt;=1),查询!$I$4="")),ROW(),"")</f>
        <v/>
      </c>
      <c r="B176" s="42" t="str">
        <f ca="1">IF(C176=TODAY(),"今"&amp;ROW(),IF(AND(MONTH(C176)=工作万年历提醒!$E$20,I176&lt;&gt;"完成"),IF(G176="重要",ROW()+300000-3*C176,IF(G176="中等",ROW()+100000-2*C176,ROW())),""))</f>
        <v/>
      </c>
      <c r="C176" s="48"/>
      <c r="D176" s="49"/>
      <c r="E176" s="50"/>
      <c r="F176" s="51"/>
      <c r="G176" s="50"/>
      <c r="H176" s="52" t="str">
        <f t="shared" si="3"/>
        <v/>
      </c>
      <c r="I176" s="50"/>
    </row>
    <row r="177" spans="1:9">
      <c r="A177" s="42" t="str">
        <f>IF(AND(OR(C177&gt;=查询!$F$3,查询!$F$3=""),OR(C177&lt;=查询!$F$4,查询!$F$4=""),OR(AND(查询!$I$3&lt;&gt;"",IFERROR(FIND(查询!$I$3,工作备忘明细表!F177,1),0)&gt;=1),查询!$I$3=""),OR(AND(查询!$I$4&lt;&gt;"",IFERROR(FIND(查询!$I$4,工作备忘明细表!E177,1),0)&gt;=1),查询!$I$4="")),ROW(),"")</f>
        <v/>
      </c>
      <c r="B177" s="42" t="str">
        <f ca="1">IF(C177=TODAY(),"今"&amp;ROW(),IF(AND(MONTH(C177)=工作万年历提醒!$E$20,I177&lt;&gt;"完成"),IF(G177="重要",ROW()+300000-3*C177,IF(G177="中等",ROW()+100000-2*C177,ROW())),""))</f>
        <v/>
      </c>
      <c r="C177" s="48"/>
      <c r="D177" s="49"/>
      <c r="E177" s="50"/>
      <c r="F177" s="51"/>
      <c r="G177" s="50"/>
      <c r="H177" s="52" t="str">
        <f t="shared" si="3"/>
        <v/>
      </c>
      <c r="I177" s="50"/>
    </row>
    <row r="178" spans="1:9">
      <c r="A178" s="42" t="str">
        <f>IF(AND(OR(C178&gt;=查询!$F$3,查询!$F$3=""),OR(C178&lt;=查询!$F$4,查询!$F$4=""),OR(AND(查询!$I$3&lt;&gt;"",IFERROR(FIND(查询!$I$3,工作备忘明细表!F178,1),0)&gt;=1),查询!$I$3=""),OR(AND(查询!$I$4&lt;&gt;"",IFERROR(FIND(查询!$I$4,工作备忘明细表!E178,1),0)&gt;=1),查询!$I$4="")),ROW(),"")</f>
        <v/>
      </c>
      <c r="B178" s="42" t="str">
        <f ca="1">IF(C178=TODAY(),"今"&amp;ROW(),IF(AND(MONTH(C178)=工作万年历提醒!$E$20,I178&lt;&gt;"完成"),IF(G178="重要",ROW()+300000-3*C178,IF(G178="中等",ROW()+100000-2*C178,ROW())),""))</f>
        <v/>
      </c>
      <c r="C178" s="48"/>
      <c r="D178" s="49"/>
      <c r="E178" s="50"/>
      <c r="F178" s="51"/>
      <c r="G178" s="50"/>
      <c r="H178" s="52" t="str">
        <f t="shared" si="3"/>
        <v/>
      </c>
      <c r="I178" s="50"/>
    </row>
    <row r="179" spans="1:9">
      <c r="A179" s="42" t="str">
        <f>IF(AND(OR(C179&gt;=查询!$F$3,查询!$F$3=""),OR(C179&lt;=查询!$F$4,查询!$F$4=""),OR(AND(查询!$I$3&lt;&gt;"",IFERROR(FIND(查询!$I$3,工作备忘明细表!F179,1),0)&gt;=1),查询!$I$3=""),OR(AND(查询!$I$4&lt;&gt;"",IFERROR(FIND(查询!$I$4,工作备忘明细表!E179,1),0)&gt;=1),查询!$I$4="")),ROW(),"")</f>
        <v/>
      </c>
      <c r="B179" s="42" t="str">
        <f ca="1">IF(C179=TODAY(),"今"&amp;ROW(),IF(AND(MONTH(C179)=工作万年历提醒!$E$20,I179&lt;&gt;"完成"),IF(G179="重要",ROW()+300000-3*C179,IF(G179="中等",ROW()+100000-2*C179,ROW())),""))</f>
        <v/>
      </c>
      <c r="C179" s="48"/>
      <c r="D179" s="49"/>
      <c r="E179" s="50"/>
      <c r="F179" s="51"/>
      <c r="G179" s="50"/>
      <c r="H179" s="52" t="str">
        <f t="shared" si="3"/>
        <v/>
      </c>
      <c r="I179" s="50"/>
    </row>
    <row r="180" spans="1:9">
      <c r="A180" s="42" t="str">
        <f>IF(AND(OR(C180&gt;=查询!$F$3,查询!$F$3=""),OR(C180&lt;=查询!$F$4,查询!$F$4=""),OR(AND(查询!$I$3&lt;&gt;"",IFERROR(FIND(查询!$I$3,工作备忘明细表!F180,1),0)&gt;=1),查询!$I$3=""),OR(AND(查询!$I$4&lt;&gt;"",IFERROR(FIND(查询!$I$4,工作备忘明细表!E180,1),0)&gt;=1),查询!$I$4="")),ROW(),"")</f>
        <v/>
      </c>
      <c r="B180" s="42" t="str">
        <f ca="1">IF(C180=TODAY(),"今"&amp;ROW(),IF(AND(MONTH(C180)=工作万年历提醒!$E$20,I180&lt;&gt;"完成"),IF(G180="重要",ROW()+300000-3*C180,IF(G180="中等",ROW()+100000-2*C180,ROW())),""))</f>
        <v/>
      </c>
      <c r="C180" s="48"/>
      <c r="D180" s="49"/>
      <c r="E180" s="50"/>
      <c r="F180" s="51"/>
      <c r="G180" s="50"/>
      <c r="H180" s="52" t="str">
        <f t="shared" si="3"/>
        <v/>
      </c>
      <c r="I180" s="50"/>
    </row>
    <row r="181" spans="1:9">
      <c r="A181" s="42" t="str">
        <f>IF(AND(OR(C181&gt;=查询!$F$3,查询!$F$3=""),OR(C181&lt;=查询!$F$4,查询!$F$4=""),OR(AND(查询!$I$3&lt;&gt;"",IFERROR(FIND(查询!$I$3,工作备忘明细表!F181,1),0)&gt;=1),查询!$I$3=""),OR(AND(查询!$I$4&lt;&gt;"",IFERROR(FIND(查询!$I$4,工作备忘明细表!E181,1),0)&gt;=1),查询!$I$4="")),ROW(),"")</f>
        <v/>
      </c>
      <c r="B181" s="42" t="str">
        <f ca="1">IF(C181=TODAY(),"今"&amp;ROW(),IF(AND(MONTH(C181)=工作万年历提醒!$E$20,I181&lt;&gt;"完成"),IF(G181="重要",ROW()+300000-3*C181,IF(G181="中等",ROW()+100000-2*C181,ROW())),""))</f>
        <v/>
      </c>
      <c r="C181" s="48"/>
      <c r="D181" s="49"/>
      <c r="E181" s="50"/>
      <c r="F181" s="51"/>
      <c r="G181" s="50"/>
      <c r="H181" s="52" t="str">
        <f t="shared" si="3"/>
        <v/>
      </c>
      <c r="I181" s="50"/>
    </row>
    <row r="182" spans="1:9">
      <c r="A182" s="42" t="str">
        <f>IF(AND(OR(C182&gt;=查询!$F$3,查询!$F$3=""),OR(C182&lt;=查询!$F$4,查询!$F$4=""),OR(AND(查询!$I$3&lt;&gt;"",IFERROR(FIND(查询!$I$3,工作备忘明细表!F182,1),0)&gt;=1),查询!$I$3=""),OR(AND(查询!$I$4&lt;&gt;"",IFERROR(FIND(查询!$I$4,工作备忘明细表!E182,1),0)&gt;=1),查询!$I$4="")),ROW(),"")</f>
        <v/>
      </c>
      <c r="B182" s="42" t="str">
        <f ca="1">IF(C182=TODAY(),"今"&amp;ROW(),IF(AND(MONTH(C182)=工作万年历提醒!$E$20,I182&lt;&gt;"完成"),IF(G182="重要",ROW()+300000-3*C182,IF(G182="中等",ROW()+100000-2*C182,ROW())),""))</f>
        <v/>
      </c>
      <c r="C182" s="48"/>
      <c r="D182" s="49"/>
      <c r="E182" s="50"/>
      <c r="F182" s="51"/>
      <c r="G182" s="50"/>
      <c r="H182" s="52" t="str">
        <f t="shared" si="3"/>
        <v/>
      </c>
      <c r="I182" s="50"/>
    </row>
    <row r="183" spans="1:9">
      <c r="A183" s="42" t="str">
        <f>IF(AND(OR(C183&gt;=查询!$F$3,查询!$F$3=""),OR(C183&lt;=查询!$F$4,查询!$F$4=""),OR(AND(查询!$I$3&lt;&gt;"",IFERROR(FIND(查询!$I$3,工作备忘明细表!F183,1),0)&gt;=1),查询!$I$3=""),OR(AND(查询!$I$4&lt;&gt;"",IFERROR(FIND(查询!$I$4,工作备忘明细表!E183,1),0)&gt;=1),查询!$I$4="")),ROW(),"")</f>
        <v/>
      </c>
      <c r="B183" s="42" t="str">
        <f ca="1">IF(C183=TODAY(),"今"&amp;ROW(),IF(AND(MONTH(C183)=工作万年历提醒!$E$20,I183&lt;&gt;"完成"),IF(G183="重要",ROW()+300000-3*C183,IF(G183="中等",ROW()+100000-2*C183,ROW())),""))</f>
        <v/>
      </c>
      <c r="C183" s="48"/>
      <c r="D183" s="49"/>
      <c r="E183" s="50"/>
      <c r="F183" s="51"/>
      <c r="G183" s="50"/>
      <c r="H183" s="52" t="str">
        <f t="shared" si="3"/>
        <v/>
      </c>
      <c r="I183" s="50"/>
    </row>
    <row r="184" spans="1:9">
      <c r="A184" s="42" t="str">
        <f>IF(AND(OR(C184&gt;=查询!$F$3,查询!$F$3=""),OR(C184&lt;=查询!$F$4,查询!$F$4=""),OR(AND(查询!$I$3&lt;&gt;"",IFERROR(FIND(查询!$I$3,工作备忘明细表!F184,1),0)&gt;=1),查询!$I$3=""),OR(AND(查询!$I$4&lt;&gt;"",IFERROR(FIND(查询!$I$4,工作备忘明细表!E184,1),0)&gt;=1),查询!$I$4="")),ROW(),"")</f>
        <v/>
      </c>
      <c r="B184" s="42" t="str">
        <f ca="1">IF(C184=TODAY(),"今"&amp;ROW(),IF(AND(MONTH(C184)=工作万年历提醒!$E$20,I184&lt;&gt;"完成"),IF(G184="重要",ROW()+300000-3*C184,IF(G184="中等",ROW()+100000-2*C184,ROW())),""))</f>
        <v/>
      </c>
      <c r="C184" s="48"/>
      <c r="D184" s="49"/>
      <c r="E184" s="50"/>
      <c r="F184" s="51"/>
      <c r="G184" s="50"/>
      <c r="H184" s="52" t="str">
        <f t="shared" si="3"/>
        <v/>
      </c>
      <c r="I184" s="50"/>
    </row>
    <row r="185" spans="1:9">
      <c r="A185" s="42" t="str">
        <f>IF(AND(OR(C185&gt;=查询!$F$3,查询!$F$3=""),OR(C185&lt;=查询!$F$4,查询!$F$4=""),OR(AND(查询!$I$3&lt;&gt;"",IFERROR(FIND(查询!$I$3,工作备忘明细表!F185,1),0)&gt;=1),查询!$I$3=""),OR(AND(查询!$I$4&lt;&gt;"",IFERROR(FIND(查询!$I$4,工作备忘明细表!E185,1),0)&gt;=1),查询!$I$4="")),ROW(),"")</f>
        <v/>
      </c>
      <c r="B185" s="42" t="str">
        <f ca="1">IF(C185=TODAY(),"今"&amp;ROW(),IF(AND(MONTH(C185)=工作万年历提醒!$E$20,I185&lt;&gt;"完成"),IF(G185="重要",ROW()+300000-3*C185,IF(G185="中等",ROW()+100000-2*C185,ROW())),""))</f>
        <v/>
      </c>
      <c r="C185" s="48"/>
      <c r="D185" s="49"/>
      <c r="E185" s="50"/>
      <c r="F185" s="51"/>
      <c r="G185" s="50"/>
      <c r="H185" s="52" t="str">
        <f t="shared" si="3"/>
        <v/>
      </c>
      <c r="I185" s="50"/>
    </row>
    <row r="186" spans="1:9">
      <c r="A186" s="42" t="str">
        <f>IF(AND(OR(C186&gt;=查询!$F$3,查询!$F$3=""),OR(C186&lt;=查询!$F$4,查询!$F$4=""),OR(AND(查询!$I$3&lt;&gt;"",IFERROR(FIND(查询!$I$3,工作备忘明细表!F186,1),0)&gt;=1),查询!$I$3=""),OR(AND(查询!$I$4&lt;&gt;"",IFERROR(FIND(查询!$I$4,工作备忘明细表!E186,1),0)&gt;=1),查询!$I$4="")),ROW(),"")</f>
        <v/>
      </c>
      <c r="B186" s="42" t="str">
        <f ca="1">IF(C186=TODAY(),"今"&amp;ROW(),IF(AND(MONTH(C186)=工作万年历提醒!$E$20,I186&lt;&gt;"完成"),IF(G186="重要",ROW()+300000-3*C186,IF(G186="中等",ROW()+100000-2*C186,ROW())),""))</f>
        <v/>
      </c>
      <c r="C186" s="48"/>
      <c r="D186" s="49"/>
      <c r="E186" s="50"/>
      <c r="F186" s="51"/>
      <c r="G186" s="50"/>
      <c r="H186" s="52" t="str">
        <f t="shared" si="3"/>
        <v/>
      </c>
      <c r="I186" s="50"/>
    </row>
    <row r="187" spans="1:9">
      <c r="A187" s="42" t="str">
        <f>IF(AND(OR(C187&gt;=查询!$F$3,查询!$F$3=""),OR(C187&lt;=查询!$F$4,查询!$F$4=""),OR(AND(查询!$I$3&lt;&gt;"",IFERROR(FIND(查询!$I$3,工作备忘明细表!F187,1),0)&gt;=1),查询!$I$3=""),OR(AND(查询!$I$4&lt;&gt;"",IFERROR(FIND(查询!$I$4,工作备忘明细表!E187,1),0)&gt;=1),查询!$I$4="")),ROW(),"")</f>
        <v/>
      </c>
      <c r="B187" s="42" t="str">
        <f ca="1">IF(C187=TODAY(),"今"&amp;ROW(),IF(AND(MONTH(C187)=工作万年历提醒!$E$20,I187&lt;&gt;"完成"),IF(G187="重要",ROW()+300000-3*C187,IF(G187="中等",ROW()+100000-2*C187,ROW())),""))</f>
        <v/>
      </c>
      <c r="C187" s="48"/>
      <c r="D187" s="49"/>
      <c r="E187" s="50"/>
      <c r="F187" s="51"/>
      <c r="G187" s="50"/>
      <c r="H187" s="52" t="str">
        <f t="shared" si="3"/>
        <v/>
      </c>
      <c r="I187" s="50"/>
    </row>
    <row r="188" spans="1:9">
      <c r="A188" s="42" t="str">
        <f>IF(AND(OR(C188&gt;=查询!$F$3,查询!$F$3=""),OR(C188&lt;=查询!$F$4,查询!$F$4=""),OR(AND(查询!$I$3&lt;&gt;"",IFERROR(FIND(查询!$I$3,工作备忘明细表!F188,1),0)&gt;=1),查询!$I$3=""),OR(AND(查询!$I$4&lt;&gt;"",IFERROR(FIND(查询!$I$4,工作备忘明细表!E188,1),0)&gt;=1),查询!$I$4="")),ROW(),"")</f>
        <v/>
      </c>
      <c r="B188" s="42" t="str">
        <f ca="1">IF(C188=TODAY(),"今"&amp;ROW(),IF(AND(MONTH(C188)=工作万年历提醒!$E$20,I188&lt;&gt;"完成"),IF(G188="重要",ROW()+300000-3*C188,IF(G188="中等",ROW()+100000-2*C188,ROW())),""))</f>
        <v/>
      </c>
      <c r="C188" s="48"/>
      <c r="D188" s="49"/>
      <c r="E188" s="50"/>
      <c r="F188" s="51"/>
      <c r="G188" s="50"/>
      <c r="H188" s="52" t="str">
        <f t="shared" si="3"/>
        <v/>
      </c>
      <c r="I188" s="50"/>
    </row>
    <row r="189" spans="1:9">
      <c r="A189" s="42" t="str">
        <f>IF(AND(OR(C189&gt;=查询!$F$3,查询!$F$3=""),OR(C189&lt;=查询!$F$4,查询!$F$4=""),OR(AND(查询!$I$3&lt;&gt;"",IFERROR(FIND(查询!$I$3,工作备忘明细表!F189,1),0)&gt;=1),查询!$I$3=""),OR(AND(查询!$I$4&lt;&gt;"",IFERROR(FIND(查询!$I$4,工作备忘明细表!E189,1),0)&gt;=1),查询!$I$4="")),ROW(),"")</f>
        <v/>
      </c>
      <c r="B189" s="42" t="str">
        <f ca="1">IF(C189=TODAY(),"今"&amp;ROW(),IF(AND(MONTH(C189)=工作万年历提醒!$E$20,I189&lt;&gt;"完成"),IF(G189="重要",ROW()+300000-3*C189,IF(G189="中等",ROW()+100000-2*C189,ROW())),""))</f>
        <v/>
      </c>
      <c r="C189" s="48"/>
      <c r="D189" s="49"/>
      <c r="E189" s="50"/>
      <c r="F189" s="51"/>
      <c r="G189" s="50"/>
      <c r="H189" s="52" t="str">
        <f t="shared" si="3"/>
        <v/>
      </c>
      <c r="I189" s="50"/>
    </row>
    <row r="190" spans="1:9">
      <c r="A190" s="42" t="str">
        <f>IF(AND(OR(C190&gt;=查询!$F$3,查询!$F$3=""),OR(C190&lt;=查询!$F$4,查询!$F$4=""),OR(AND(查询!$I$3&lt;&gt;"",IFERROR(FIND(查询!$I$3,工作备忘明细表!F190,1),0)&gt;=1),查询!$I$3=""),OR(AND(查询!$I$4&lt;&gt;"",IFERROR(FIND(查询!$I$4,工作备忘明细表!E190,1),0)&gt;=1),查询!$I$4="")),ROW(),"")</f>
        <v/>
      </c>
      <c r="B190" s="42" t="str">
        <f ca="1">IF(C190=TODAY(),"今"&amp;ROW(),IF(AND(MONTH(C190)=工作万年历提醒!$E$20,I190&lt;&gt;"完成"),IF(G190="重要",ROW()+300000-3*C190,IF(G190="中等",ROW()+100000-2*C190,ROW())),""))</f>
        <v/>
      </c>
      <c r="C190" s="48"/>
      <c r="D190" s="49"/>
      <c r="E190" s="50"/>
      <c r="F190" s="51"/>
      <c r="G190" s="50"/>
      <c r="H190" s="52" t="str">
        <f t="shared" si="3"/>
        <v/>
      </c>
      <c r="I190" s="50"/>
    </row>
    <row r="191" spans="1:9">
      <c r="A191" s="42" t="str">
        <f>IF(AND(OR(C191&gt;=查询!$F$3,查询!$F$3=""),OR(C191&lt;=查询!$F$4,查询!$F$4=""),OR(AND(查询!$I$3&lt;&gt;"",IFERROR(FIND(查询!$I$3,工作备忘明细表!F191,1),0)&gt;=1),查询!$I$3=""),OR(AND(查询!$I$4&lt;&gt;"",IFERROR(FIND(查询!$I$4,工作备忘明细表!E191,1),0)&gt;=1),查询!$I$4="")),ROW(),"")</f>
        <v/>
      </c>
      <c r="B191" s="42" t="str">
        <f ca="1">IF(C191=TODAY(),"今"&amp;ROW(),IF(AND(MONTH(C191)=工作万年历提醒!$E$20,I191&lt;&gt;"完成"),IF(G191="重要",ROW()+300000-3*C191,IF(G191="中等",ROW()+100000-2*C191,ROW())),""))</f>
        <v/>
      </c>
      <c r="C191" s="48"/>
      <c r="D191" s="49"/>
      <c r="E191" s="50"/>
      <c r="F191" s="51"/>
      <c r="G191" s="50"/>
      <c r="H191" s="52" t="str">
        <f t="shared" si="3"/>
        <v/>
      </c>
      <c r="I191" s="50"/>
    </row>
    <row r="192" spans="1:9">
      <c r="A192" s="42" t="str">
        <f>IF(AND(OR(C192&gt;=查询!$F$3,查询!$F$3=""),OR(C192&lt;=查询!$F$4,查询!$F$4=""),OR(AND(查询!$I$3&lt;&gt;"",IFERROR(FIND(查询!$I$3,工作备忘明细表!F192,1),0)&gt;=1),查询!$I$3=""),OR(AND(查询!$I$4&lt;&gt;"",IFERROR(FIND(查询!$I$4,工作备忘明细表!E192,1),0)&gt;=1),查询!$I$4="")),ROW(),"")</f>
        <v/>
      </c>
      <c r="B192" s="42" t="str">
        <f ca="1">IF(C192=TODAY(),"今"&amp;ROW(),IF(AND(MONTH(C192)=工作万年历提醒!$E$20,I192&lt;&gt;"完成"),IF(G192="重要",ROW()+300000-3*C192,IF(G192="中等",ROW()+100000-2*C192,ROW())),""))</f>
        <v/>
      </c>
      <c r="C192" s="48"/>
      <c r="D192" s="49"/>
      <c r="E192" s="50"/>
      <c r="F192" s="51"/>
      <c r="G192" s="50"/>
      <c r="H192" s="52" t="str">
        <f t="shared" si="3"/>
        <v/>
      </c>
      <c r="I192" s="50"/>
    </row>
    <row r="193" spans="1:9">
      <c r="A193" s="42" t="str">
        <f>IF(AND(OR(C193&gt;=查询!$F$3,查询!$F$3=""),OR(C193&lt;=查询!$F$4,查询!$F$4=""),OR(AND(查询!$I$3&lt;&gt;"",IFERROR(FIND(查询!$I$3,工作备忘明细表!F193,1),0)&gt;=1),查询!$I$3=""),OR(AND(查询!$I$4&lt;&gt;"",IFERROR(FIND(查询!$I$4,工作备忘明细表!E193,1),0)&gt;=1),查询!$I$4="")),ROW(),"")</f>
        <v/>
      </c>
      <c r="B193" s="42" t="str">
        <f ca="1">IF(C193=TODAY(),"今"&amp;ROW(),IF(AND(MONTH(C193)=工作万年历提醒!$E$20,I193&lt;&gt;"完成"),IF(G193="重要",ROW()+300000-3*C193,IF(G193="中等",ROW()+100000-2*C193,ROW())),""))</f>
        <v/>
      </c>
      <c r="C193" s="48"/>
      <c r="D193" s="49"/>
      <c r="E193" s="50"/>
      <c r="F193" s="51"/>
      <c r="G193" s="50"/>
      <c r="H193" s="52" t="str">
        <f t="shared" si="3"/>
        <v/>
      </c>
      <c r="I193" s="50"/>
    </row>
    <row r="194" spans="1:9">
      <c r="A194" s="42" t="str">
        <f>IF(AND(OR(C194&gt;=查询!$F$3,查询!$F$3=""),OR(C194&lt;=查询!$F$4,查询!$F$4=""),OR(AND(查询!$I$3&lt;&gt;"",IFERROR(FIND(查询!$I$3,工作备忘明细表!F194,1),0)&gt;=1),查询!$I$3=""),OR(AND(查询!$I$4&lt;&gt;"",IFERROR(FIND(查询!$I$4,工作备忘明细表!E194,1),0)&gt;=1),查询!$I$4="")),ROW(),"")</f>
        <v/>
      </c>
      <c r="B194" s="42" t="str">
        <f ca="1">IF(C194=TODAY(),"今"&amp;ROW(),IF(AND(MONTH(C194)=工作万年历提醒!$E$20,I194&lt;&gt;"完成"),IF(G194="重要",ROW()+300000-3*C194,IF(G194="中等",ROW()+100000-2*C194,ROW())),""))</f>
        <v/>
      </c>
      <c r="C194" s="48"/>
      <c r="D194" s="49"/>
      <c r="E194" s="50"/>
      <c r="F194" s="51"/>
      <c r="G194" s="50"/>
      <c r="H194" s="52" t="str">
        <f t="shared" si="3"/>
        <v/>
      </c>
      <c r="I194" s="50"/>
    </row>
    <row r="195" spans="1:9">
      <c r="A195" s="42" t="str">
        <f>IF(AND(OR(C195&gt;=查询!$F$3,查询!$F$3=""),OR(C195&lt;=查询!$F$4,查询!$F$4=""),OR(AND(查询!$I$3&lt;&gt;"",IFERROR(FIND(查询!$I$3,工作备忘明细表!F195,1),0)&gt;=1),查询!$I$3=""),OR(AND(查询!$I$4&lt;&gt;"",IFERROR(FIND(查询!$I$4,工作备忘明细表!E195,1),0)&gt;=1),查询!$I$4="")),ROW(),"")</f>
        <v/>
      </c>
      <c r="B195" s="42" t="str">
        <f ca="1">IF(C195=TODAY(),"今"&amp;ROW(),IF(AND(MONTH(C195)=工作万年历提醒!$E$20,I195&lt;&gt;"完成"),IF(G195="重要",ROW()+300000-3*C195,IF(G195="中等",ROW()+100000-2*C195,ROW())),""))</f>
        <v/>
      </c>
      <c r="C195" s="48"/>
      <c r="D195" s="49"/>
      <c r="E195" s="50"/>
      <c r="F195" s="51"/>
      <c r="G195" s="50"/>
      <c r="H195" s="52" t="str">
        <f t="shared" si="3"/>
        <v/>
      </c>
      <c r="I195" s="50"/>
    </row>
    <row r="196" spans="1:9">
      <c r="A196" s="42" t="str">
        <f>IF(AND(OR(C196&gt;=查询!$F$3,查询!$F$3=""),OR(C196&lt;=查询!$F$4,查询!$F$4=""),OR(AND(查询!$I$3&lt;&gt;"",IFERROR(FIND(查询!$I$3,工作备忘明细表!F196,1),0)&gt;=1),查询!$I$3=""),OR(AND(查询!$I$4&lt;&gt;"",IFERROR(FIND(查询!$I$4,工作备忘明细表!E196,1),0)&gt;=1),查询!$I$4="")),ROW(),"")</f>
        <v/>
      </c>
      <c r="B196" s="42" t="str">
        <f ca="1">IF(C196=TODAY(),"今"&amp;ROW(),IF(AND(MONTH(C196)=工作万年历提醒!$E$20,I196&lt;&gt;"完成"),IF(G196="重要",ROW()+300000-3*C196,IF(G196="中等",ROW()+100000-2*C196,ROW())),""))</f>
        <v/>
      </c>
      <c r="C196" s="48"/>
      <c r="D196" s="49"/>
      <c r="E196" s="50"/>
      <c r="F196" s="51"/>
      <c r="G196" s="50"/>
      <c r="H196" s="52" t="str">
        <f t="shared" ref="H196:H259" si="4">IF(C196="","",WEEKNUM(C196,1))</f>
        <v/>
      </c>
      <c r="I196" s="50"/>
    </row>
    <row r="197" spans="1:9">
      <c r="A197" s="42" t="str">
        <f>IF(AND(OR(C197&gt;=查询!$F$3,查询!$F$3=""),OR(C197&lt;=查询!$F$4,查询!$F$4=""),OR(AND(查询!$I$3&lt;&gt;"",IFERROR(FIND(查询!$I$3,工作备忘明细表!F197,1),0)&gt;=1),查询!$I$3=""),OR(AND(查询!$I$4&lt;&gt;"",IFERROR(FIND(查询!$I$4,工作备忘明细表!E197,1),0)&gt;=1),查询!$I$4="")),ROW(),"")</f>
        <v/>
      </c>
      <c r="B197" s="42" t="str">
        <f ca="1">IF(C197=TODAY(),"今"&amp;ROW(),IF(AND(MONTH(C197)=工作万年历提醒!$E$20,I197&lt;&gt;"完成"),IF(G197="重要",ROW()+300000-3*C197,IF(G197="中等",ROW()+100000-2*C197,ROW())),""))</f>
        <v/>
      </c>
      <c r="C197" s="48"/>
      <c r="D197" s="49"/>
      <c r="E197" s="50"/>
      <c r="F197" s="51"/>
      <c r="G197" s="50"/>
      <c r="H197" s="52" t="str">
        <f t="shared" si="4"/>
        <v/>
      </c>
      <c r="I197" s="50"/>
    </row>
    <row r="198" spans="1:9">
      <c r="A198" s="42" t="str">
        <f>IF(AND(OR(C198&gt;=查询!$F$3,查询!$F$3=""),OR(C198&lt;=查询!$F$4,查询!$F$4=""),OR(AND(查询!$I$3&lt;&gt;"",IFERROR(FIND(查询!$I$3,工作备忘明细表!F198,1),0)&gt;=1),查询!$I$3=""),OR(AND(查询!$I$4&lt;&gt;"",IFERROR(FIND(查询!$I$4,工作备忘明细表!E198,1),0)&gt;=1),查询!$I$4="")),ROW(),"")</f>
        <v/>
      </c>
      <c r="B198" s="42" t="str">
        <f ca="1">IF(C198=TODAY(),"今"&amp;ROW(),IF(AND(MONTH(C198)=工作万年历提醒!$E$20,I198&lt;&gt;"完成"),IF(G198="重要",ROW()+300000-3*C198,IF(G198="中等",ROW()+100000-2*C198,ROW())),""))</f>
        <v/>
      </c>
      <c r="C198" s="48"/>
      <c r="D198" s="49"/>
      <c r="E198" s="50"/>
      <c r="F198" s="51"/>
      <c r="G198" s="50"/>
      <c r="H198" s="52" t="str">
        <f t="shared" si="4"/>
        <v/>
      </c>
      <c r="I198" s="50"/>
    </row>
    <row r="199" spans="1:9">
      <c r="A199" s="42" t="str">
        <f>IF(AND(OR(C199&gt;=查询!$F$3,查询!$F$3=""),OR(C199&lt;=查询!$F$4,查询!$F$4=""),OR(AND(查询!$I$3&lt;&gt;"",IFERROR(FIND(查询!$I$3,工作备忘明细表!F199,1),0)&gt;=1),查询!$I$3=""),OR(AND(查询!$I$4&lt;&gt;"",IFERROR(FIND(查询!$I$4,工作备忘明细表!E199,1),0)&gt;=1),查询!$I$4="")),ROW(),"")</f>
        <v/>
      </c>
      <c r="B199" s="42" t="str">
        <f ca="1">IF(C199=TODAY(),"今"&amp;ROW(),IF(AND(MONTH(C199)=工作万年历提醒!$E$20,I199&lt;&gt;"完成"),IF(G199="重要",ROW()+300000-3*C199,IF(G199="中等",ROW()+100000-2*C199,ROW())),""))</f>
        <v/>
      </c>
      <c r="C199" s="48"/>
      <c r="D199" s="49"/>
      <c r="E199" s="50"/>
      <c r="F199" s="51"/>
      <c r="G199" s="50"/>
      <c r="H199" s="52" t="str">
        <f t="shared" si="4"/>
        <v/>
      </c>
      <c r="I199" s="50"/>
    </row>
    <row r="200" spans="1:9">
      <c r="A200" s="42" t="str">
        <f>IF(AND(OR(C200&gt;=查询!$F$3,查询!$F$3=""),OR(C200&lt;=查询!$F$4,查询!$F$4=""),OR(AND(查询!$I$3&lt;&gt;"",IFERROR(FIND(查询!$I$3,工作备忘明细表!F200,1),0)&gt;=1),查询!$I$3=""),OR(AND(查询!$I$4&lt;&gt;"",IFERROR(FIND(查询!$I$4,工作备忘明细表!E200,1),0)&gt;=1),查询!$I$4="")),ROW(),"")</f>
        <v/>
      </c>
      <c r="B200" s="42" t="str">
        <f ca="1">IF(C200=TODAY(),"今"&amp;ROW(),IF(AND(MONTH(C200)=工作万年历提醒!$E$20,I200&lt;&gt;"完成"),IF(G200="重要",ROW()+300000-3*C200,IF(G200="中等",ROW()+100000-2*C200,ROW())),""))</f>
        <v/>
      </c>
      <c r="C200" s="48"/>
      <c r="D200" s="49"/>
      <c r="E200" s="50"/>
      <c r="F200" s="51"/>
      <c r="G200" s="50"/>
      <c r="H200" s="52" t="str">
        <f t="shared" si="4"/>
        <v/>
      </c>
      <c r="I200" s="50"/>
    </row>
    <row r="201" spans="1:9">
      <c r="A201" s="42" t="str">
        <f>IF(AND(OR(C201&gt;=查询!$F$3,查询!$F$3=""),OR(C201&lt;=查询!$F$4,查询!$F$4=""),OR(AND(查询!$I$3&lt;&gt;"",IFERROR(FIND(查询!$I$3,工作备忘明细表!F201,1),0)&gt;=1),查询!$I$3=""),OR(AND(查询!$I$4&lt;&gt;"",IFERROR(FIND(查询!$I$4,工作备忘明细表!E201,1),0)&gt;=1),查询!$I$4="")),ROW(),"")</f>
        <v/>
      </c>
      <c r="B201" s="42" t="str">
        <f ca="1">IF(C201=TODAY(),"今"&amp;ROW(),IF(AND(MONTH(C201)=工作万年历提醒!$E$20,I201&lt;&gt;"完成"),IF(G201="重要",ROW()+300000-3*C201,IF(G201="中等",ROW()+100000-2*C201,ROW())),""))</f>
        <v/>
      </c>
      <c r="C201" s="48"/>
      <c r="D201" s="49"/>
      <c r="E201" s="50"/>
      <c r="F201" s="51"/>
      <c r="G201" s="50"/>
      <c r="H201" s="52" t="str">
        <f t="shared" si="4"/>
        <v/>
      </c>
      <c r="I201" s="50"/>
    </row>
    <row r="202" spans="1:9">
      <c r="A202" s="42" t="str">
        <f>IF(AND(OR(C202&gt;=查询!$F$3,查询!$F$3=""),OR(C202&lt;=查询!$F$4,查询!$F$4=""),OR(AND(查询!$I$3&lt;&gt;"",IFERROR(FIND(查询!$I$3,工作备忘明细表!F202,1),0)&gt;=1),查询!$I$3=""),OR(AND(查询!$I$4&lt;&gt;"",IFERROR(FIND(查询!$I$4,工作备忘明细表!E202,1),0)&gt;=1),查询!$I$4="")),ROW(),"")</f>
        <v/>
      </c>
      <c r="B202" s="42" t="str">
        <f ca="1">IF(C202=TODAY(),"今"&amp;ROW(),IF(AND(MONTH(C202)=工作万年历提醒!$E$20,I202&lt;&gt;"完成"),IF(G202="重要",ROW()+300000-3*C202,IF(G202="中等",ROW()+100000-2*C202,ROW())),""))</f>
        <v/>
      </c>
      <c r="C202" s="48"/>
      <c r="D202" s="49"/>
      <c r="E202" s="50"/>
      <c r="F202" s="51"/>
      <c r="G202" s="50"/>
      <c r="H202" s="52" t="str">
        <f t="shared" si="4"/>
        <v/>
      </c>
      <c r="I202" s="50"/>
    </row>
    <row r="203" spans="1:9">
      <c r="A203" s="42" t="str">
        <f>IF(AND(OR(C203&gt;=查询!$F$3,查询!$F$3=""),OR(C203&lt;=查询!$F$4,查询!$F$4=""),OR(AND(查询!$I$3&lt;&gt;"",IFERROR(FIND(查询!$I$3,工作备忘明细表!F203,1),0)&gt;=1),查询!$I$3=""),OR(AND(查询!$I$4&lt;&gt;"",IFERROR(FIND(查询!$I$4,工作备忘明细表!E203,1),0)&gt;=1),查询!$I$4="")),ROW(),"")</f>
        <v/>
      </c>
      <c r="B203" s="42" t="str">
        <f ca="1">IF(C203=TODAY(),"今"&amp;ROW(),IF(AND(MONTH(C203)=工作万年历提醒!$E$20,I203&lt;&gt;"完成"),IF(G203="重要",ROW()+300000-3*C203,IF(G203="中等",ROW()+100000-2*C203,ROW())),""))</f>
        <v/>
      </c>
      <c r="C203" s="48"/>
      <c r="D203" s="49"/>
      <c r="E203" s="50"/>
      <c r="F203" s="51"/>
      <c r="G203" s="50"/>
      <c r="H203" s="52" t="str">
        <f t="shared" si="4"/>
        <v/>
      </c>
      <c r="I203" s="50"/>
    </row>
    <row r="204" spans="1:9">
      <c r="A204" s="42" t="str">
        <f>IF(AND(OR(C204&gt;=查询!$F$3,查询!$F$3=""),OR(C204&lt;=查询!$F$4,查询!$F$4=""),OR(AND(查询!$I$3&lt;&gt;"",IFERROR(FIND(查询!$I$3,工作备忘明细表!F204,1),0)&gt;=1),查询!$I$3=""),OR(AND(查询!$I$4&lt;&gt;"",IFERROR(FIND(查询!$I$4,工作备忘明细表!E204,1),0)&gt;=1),查询!$I$4="")),ROW(),"")</f>
        <v/>
      </c>
      <c r="B204" s="42" t="str">
        <f ca="1">IF(C204=TODAY(),"今"&amp;ROW(),IF(AND(MONTH(C204)=工作万年历提醒!$E$20,I204&lt;&gt;"完成"),IF(G204="重要",ROW()+300000-3*C204,IF(G204="中等",ROW()+100000-2*C204,ROW())),""))</f>
        <v/>
      </c>
      <c r="C204" s="48"/>
      <c r="D204" s="49"/>
      <c r="E204" s="50"/>
      <c r="F204" s="51"/>
      <c r="G204" s="50"/>
      <c r="H204" s="52" t="str">
        <f t="shared" si="4"/>
        <v/>
      </c>
      <c r="I204" s="50"/>
    </row>
    <row r="205" spans="1:9">
      <c r="A205" s="42" t="str">
        <f>IF(AND(OR(C205&gt;=查询!$F$3,查询!$F$3=""),OR(C205&lt;=查询!$F$4,查询!$F$4=""),OR(AND(查询!$I$3&lt;&gt;"",IFERROR(FIND(查询!$I$3,工作备忘明细表!F205,1),0)&gt;=1),查询!$I$3=""),OR(AND(查询!$I$4&lt;&gt;"",IFERROR(FIND(查询!$I$4,工作备忘明细表!E205,1),0)&gt;=1),查询!$I$4="")),ROW(),"")</f>
        <v/>
      </c>
      <c r="B205" s="42" t="str">
        <f ca="1">IF(C205=TODAY(),"今"&amp;ROW(),IF(AND(MONTH(C205)=工作万年历提醒!$E$20,I205&lt;&gt;"完成"),IF(G205="重要",ROW()+300000-3*C205,IF(G205="中等",ROW()+100000-2*C205,ROW())),""))</f>
        <v/>
      </c>
      <c r="C205" s="48"/>
      <c r="D205" s="49"/>
      <c r="E205" s="50"/>
      <c r="F205" s="51"/>
      <c r="G205" s="50"/>
      <c r="H205" s="52" t="str">
        <f t="shared" si="4"/>
        <v/>
      </c>
      <c r="I205" s="50"/>
    </row>
    <row r="206" spans="1:9">
      <c r="A206" s="42" t="str">
        <f>IF(AND(OR(C206&gt;=查询!$F$3,查询!$F$3=""),OR(C206&lt;=查询!$F$4,查询!$F$4=""),OR(AND(查询!$I$3&lt;&gt;"",IFERROR(FIND(查询!$I$3,工作备忘明细表!F206,1),0)&gt;=1),查询!$I$3=""),OR(AND(查询!$I$4&lt;&gt;"",IFERROR(FIND(查询!$I$4,工作备忘明细表!E206,1),0)&gt;=1),查询!$I$4="")),ROW(),"")</f>
        <v/>
      </c>
      <c r="B206" s="42" t="str">
        <f ca="1">IF(C206=TODAY(),"今"&amp;ROW(),IF(AND(MONTH(C206)=工作万年历提醒!$E$20,I206&lt;&gt;"完成"),IF(G206="重要",ROW()+300000-3*C206,IF(G206="中等",ROW()+100000-2*C206,ROW())),""))</f>
        <v/>
      </c>
      <c r="C206" s="48"/>
      <c r="D206" s="49"/>
      <c r="E206" s="50"/>
      <c r="F206" s="51"/>
      <c r="G206" s="50"/>
      <c r="H206" s="52" t="str">
        <f t="shared" si="4"/>
        <v/>
      </c>
      <c r="I206" s="50"/>
    </row>
    <row r="207" spans="1:9">
      <c r="A207" s="42" t="str">
        <f>IF(AND(OR(C207&gt;=查询!$F$3,查询!$F$3=""),OR(C207&lt;=查询!$F$4,查询!$F$4=""),OR(AND(查询!$I$3&lt;&gt;"",IFERROR(FIND(查询!$I$3,工作备忘明细表!F207,1),0)&gt;=1),查询!$I$3=""),OR(AND(查询!$I$4&lt;&gt;"",IFERROR(FIND(查询!$I$4,工作备忘明细表!E207,1),0)&gt;=1),查询!$I$4="")),ROW(),"")</f>
        <v/>
      </c>
      <c r="B207" s="42" t="str">
        <f ca="1">IF(C207=TODAY(),"今"&amp;ROW(),IF(AND(MONTH(C207)=工作万年历提醒!$E$20,I207&lt;&gt;"完成"),IF(G207="重要",ROW()+300000-3*C207,IF(G207="中等",ROW()+100000-2*C207,ROW())),""))</f>
        <v/>
      </c>
      <c r="C207" s="48"/>
      <c r="D207" s="49"/>
      <c r="E207" s="50"/>
      <c r="F207" s="51"/>
      <c r="G207" s="50"/>
      <c r="H207" s="52" t="str">
        <f t="shared" si="4"/>
        <v/>
      </c>
      <c r="I207" s="50"/>
    </row>
    <row r="208" spans="1:9">
      <c r="A208" s="42" t="str">
        <f>IF(AND(OR(C208&gt;=查询!$F$3,查询!$F$3=""),OR(C208&lt;=查询!$F$4,查询!$F$4=""),OR(AND(查询!$I$3&lt;&gt;"",IFERROR(FIND(查询!$I$3,工作备忘明细表!F208,1),0)&gt;=1),查询!$I$3=""),OR(AND(查询!$I$4&lt;&gt;"",IFERROR(FIND(查询!$I$4,工作备忘明细表!E208,1),0)&gt;=1),查询!$I$4="")),ROW(),"")</f>
        <v/>
      </c>
      <c r="B208" s="42" t="str">
        <f ca="1">IF(C208=TODAY(),"今"&amp;ROW(),IF(AND(MONTH(C208)=工作万年历提醒!$E$20,I208&lt;&gt;"完成"),IF(G208="重要",ROW()+300000-3*C208,IF(G208="中等",ROW()+100000-2*C208,ROW())),""))</f>
        <v/>
      </c>
      <c r="C208" s="48"/>
      <c r="D208" s="49"/>
      <c r="E208" s="50"/>
      <c r="F208" s="51"/>
      <c r="G208" s="50"/>
      <c r="H208" s="52" t="str">
        <f t="shared" si="4"/>
        <v/>
      </c>
      <c r="I208" s="50"/>
    </row>
    <row r="209" spans="1:9">
      <c r="A209" s="42" t="str">
        <f>IF(AND(OR(C209&gt;=查询!$F$3,查询!$F$3=""),OR(C209&lt;=查询!$F$4,查询!$F$4=""),OR(AND(查询!$I$3&lt;&gt;"",IFERROR(FIND(查询!$I$3,工作备忘明细表!F209,1),0)&gt;=1),查询!$I$3=""),OR(AND(查询!$I$4&lt;&gt;"",IFERROR(FIND(查询!$I$4,工作备忘明细表!E209,1),0)&gt;=1),查询!$I$4="")),ROW(),"")</f>
        <v/>
      </c>
      <c r="B209" s="42" t="str">
        <f ca="1">IF(C209=TODAY(),"今"&amp;ROW(),IF(AND(MONTH(C209)=工作万年历提醒!$E$20,I209&lt;&gt;"完成"),IF(G209="重要",ROW()+300000-3*C209,IF(G209="中等",ROW()+100000-2*C209,ROW())),""))</f>
        <v/>
      </c>
      <c r="C209" s="48"/>
      <c r="D209" s="49"/>
      <c r="E209" s="50"/>
      <c r="F209" s="51"/>
      <c r="G209" s="50"/>
      <c r="H209" s="52" t="str">
        <f t="shared" si="4"/>
        <v/>
      </c>
      <c r="I209" s="50"/>
    </row>
    <row r="210" spans="1:9">
      <c r="A210" s="42" t="str">
        <f>IF(AND(OR(C210&gt;=查询!$F$3,查询!$F$3=""),OR(C210&lt;=查询!$F$4,查询!$F$4=""),OR(AND(查询!$I$3&lt;&gt;"",IFERROR(FIND(查询!$I$3,工作备忘明细表!F210,1),0)&gt;=1),查询!$I$3=""),OR(AND(查询!$I$4&lt;&gt;"",IFERROR(FIND(查询!$I$4,工作备忘明细表!E210,1),0)&gt;=1),查询!$I$4="")),ROW(),"")</f>
        <v/>
      </c>
      <c r="B210" s="42" t="str">
        <f ca="1">IF(C210=TODAY(),"今"&amp;ROW(),IF(AND(MONTH(C210)=工作万年历提醒!$E$20,I210&lt;&gt;"完成"),IF(G210="重要",ROW()+300000-3*C210,IF(G210="中等",ROW()+100000-2*C210,ROW())),""))</f>
        <v/>
      </c>
      <c r="C210" s="48"/>
      <c r="D210" s="49"/>
      <c r="E210" s="50"/>
      <c r="F210" s="51"/>
      <c r="G210" s="50"/>
      <c r="H210" s="52" t="str">
        <f t="shared" si="4"/>
        <v/>
      </c>
      <c r="I210" s="50"/>
    </row>
    <row r="211" spans="1:9">
      <c r="A211" s="42" t="str">
        <f>IF(AND(OR(C211&gt;=查询!$F$3,查询!$F$3=""),OR(C211&lt;=查询!$F$4,查询!$F$4=""),OR(AND(查询!$I$3&lt;&gt;"",IFERROR(FIND(查询!$I$3,工作备忘明细表!F211,1),0)&gt;=1),查询!$I$3=""),OR(AND(查询!$I$4&lt;&gt;"",IFERROR(FIND(查询!$I$4,工作备忘明细表!E211,1),0)&gt;=1),查询!$I$4="")),ROW(),"")</f>
        <v/>
      </c>
      <c r="B211" s="42" t="str">
        <f ca="1">IF(C211=TODAY(),"今"&amp;ROW(),IF(AND(MONTH(C211)=工作万年历提醒!$E$20,I211&lt;&gt;"完成"),IF(G211="重要",ROW()+300000-3*C211,IF(G211="中等",ROW()+100000-2*C211,ROW())),""))</f>
        <v/>
      </c>
      <c r="C211" s="48"/>
      <c r="D211" s="49"/>
      <c r="E211" s="50"/>
      <c r="F211" s="51"/>
      <c r="G211" s="50"/>
      <c r="H211" s="52" t="str">
        <f t="shared" si="4"/>
        <v/>
      </c>
      <c r="I211" s="50"/>
    </row>
    <row r="212" spans="1:9">
      <c r="A212" s="42" t="str">
        <f>IF(AND(OR(C212&gt;=查询!$F$3,查询!$F$3=""),OR(C212&lt;=查询!$F$4,查询!$F$4=""),OR(AND(查询!$I$3&lt;&gt;"",IFERROR(FIND(查询!$I$3,工作备忘明细表!F212,1),0)&gt;=1),查询!$I$3=""),OR(AND(查询!$I$4&lt;&gt;"",IFERROR(FIND(查询!$I$4,工作备忘明细表!E212,1),0)&gt;=1),查询!$I$4="")),ROW(),"")</f>
        <v/>
      </c>
      <c r="B212" s="42" t="str">
        <f ca="1">IF(C212=TODAY(),"今"&amp;ROW(),IF(AND(MONTH(C212)=工作万年历提醒!$E$20,I212&lt;&gt;"完成"),IF(G212="重要",ROW()+300000-3*C212,IF(G212="中等",ROW()+100000-2*C212,ROW())),""))</f>
        <v/>
      </c>
      <c r="C212" s="48"/>
      <c r="D212" s="49"/>
      <c r="E212" s="50"/>
      <c r="F212" s="51"/>
      <c r="G212" s="50"/>
      <c r="H212" s="52" t="str">
        <f t="shared" si="4"/>
        <v/>
      </c>
      <c r="I212" s="50"/>
    </row>
    <row r="213" spans="1:9">
      <c r="A213" s="42" t="str">
        <f>IF(AND(OR(C213&gt;=查询!$F$3,查询!$F$3=""),OR(C213&lt;=查询!$F$4,查询!$F$4=""),OR(AND(查询!$I$3&lt;&gt;"",IFERROR(FIND(查询!$I$3,工作备忘明细表!F213,1),0)&gt;=1),查询!$I$3=""),OR(AND(查询!$I$4&lt;&gt;"",IFERROR(FIND(查询!$I$4,工作备忘明细表!E213,1),0)&gt;=1),查询!$I$4="")),ROW(),"")</f>
        <v/>
      </c>
      <c r="B213" s="42" t="str">
        <f ca="1">IF(C213=TODAY(),"今"&amp;ROW(),IF(AND(MONTH(C213)=工作万年历提醒!$E$20,I213&lt;&gt;"完成"),IF(G213="重要",ROW()+300000-3*C213,IF(G213="中等",ROW()+100000-2*C213,ROW())),""))</f>
        <v/>
      </c>
      <c r="C213" s="48"/>
      <c r="D213" s="49"/>
      <c r="E213" s="50"/>
      <c r="F213" s="51"/>
      <c r="G213" s="50"/>
      <c r="H213" s="52" t="str">
        <f t="shared" si="4"/>
        <v/>
      </c>
      <c r="I213" s="50"/>
    </row>
    <row r="214" spans="1:9">
      <c r="A214" s="42" t="str">
        <f>IF(AND(OR(C214&gt;=查询!$F$3,查询!$F$3=""),OR(C214&lt;=查询!$F$4,查询!$F$4=""),OR(AND(查询!$I$3&lt;&gt;"",IFERROR(FIND(查询!$I$3,工作备忘明细表!F214,1),0)&gt;=1),查询!$I$3=""),OR(AND(查询!$I$4&lt;&gt;"",IFERROR(FIND(查询!$I$4,工作备忘明细表!E214,1),0)&gt;=1),查询!$I$4="")),ROW(),"")</f>
        <v/>
      </c>
      <c r="B214" s="42" t="str">
        <f ca="1">IF(C214=TODAY(),"今"&amp;ROW(),IF(AND(MONTH(C214)=工作万年历提醒!$E$20,I214&lt;&gt;"完成"),IF(G214="重要",ROW()+300000-3*C214,IF(G214="中等",ROW()+100000-2*C214,ROW())),""))</f>
        <v/>
      </c>
      <c r="C214" s="48"/>
      <c r="D214" s="49"/>
      <c r="E214" s="50"/>
      <c r="F214" s="51"/>
      <c r="G214" s="50"/>
      <c r="H214" s="52" t="str">
        <f t="shared" si="4"/>
        <v/>
      </c>
      <c r="I214" s="50"/>
    </row>
    <row r="215" spans="1:9">
      <c r="A215" s="42" t="str">
        <f>IF(AND(OR(C215&gt;=查询!$F$3,查询!$F$3=""),OR(C215&lt;=查询!$F$4,查询!$F$4=""),OR(AND(查询!$I$3&lt;&gt;"",IFERROR(FIND(查询!$I$3,工作备忘明细表!F215,1),0)&gt;=1),查询!$I$3=""),OR(AND(查询!$I$4&lt;&gt;"",IFERROR(FIND(查询!$I$4,工作备忘明细表!E215,1),0)&gt;=1),查询!$I$4="")),ROW(),"")</f>
        <v/>
      </c>
      <c r="B215" s="42" t="str">
        <f ca="1">IF(C215=TODAY(),"今"&amp;ROW(),IF(AND(MONTH(C215)=工作万年历提醒!$E$20,I215&lt;&gt;"完成"),IF(G215="重要",ROW()+300000-3*C215,IF(G215="中等",ROW()+100000-2*C215,ROW())),""))</f>
        <v/>
      </c>
      <c r="C215" s="48"/>
      <c r="D215" s="49"/>
      <c r="E215" s="50"/>
      <c r="F215" s="51"/>
      <c r="G215" s="50"/>
      <c r="H215" s="52" t="str">
        <f t="shared" si="4"/>
        <v/>
      </c>
      <c r="I215" s="50"/>
    </row>
    <row r="216" spans="1:9">
      <c r="A216" s="42" t="str">
        <f>IF(AND(OR(C216&gt;=查询!$F$3,查询!$F$3=""),OR(C216&lt;=查询!$F$4,查询!$F$4=""),OR(AND(查询!$I$3&lt;&gt;"",IFERROR(FIND(查询!$I$3,工作备忘明细表!F216,1),0)&gt;=1),查询!$I$3=""),OR(AND(查询!$I$4&lt;&gt;"",IFERROR(FIND(查询!$I$4,工作备忘明细表!E216,1),0)&gt;=1),查询!$I$4="")),ROW(),"")</f>
        <v/>
      </c>
      <c r="B216" s="42" t="str">
        <f ca="1">IF(C216=TODAY(),"今"&amp;ROW(),IF(AND(MONTH(C216)=工作万年历提醒!$E$20,I216&lt;&gt;"完成"),IF(G216="重要",ROW()+300000-3*C216,IF(G216="中等",ROW()+100000-2*C216,ROW())),""))</f>
        <v/>
      </c>
      <c r="C216" s="48"/>
      <c r="D216" s="49"/>
      <c r="E216" s="50"/>
      <c r="F216" s="51"/>
      <c r="G216" s="50"/>
      <c r="H216" s="52" t="str">
        <f t="shared" si="4"/>
        <v/>
      </c>
      <c r="I216" s="50"/>
    </row>
    <row r="217" spans="1:9">
      <c r="A217" s="42" t="str">
        <f>IF(AND(OR(C217&gt;=查询!$F$3,查询!$F$3=""),OR(C217&lt;=查询!$F$4,查询!$F$4=""),OR(AND(查询!$I$3&lt;&gt;"",IFERROR(FIND(查询!$I$3,工作备忘明细表!F217,1),0)&gt;=1),查询!$I$3=""),OR(AND(查询!$I$4&lt;&gt;"",IFERROR(FIND(查询!$I$4,工作备忘明细表!E217,1),0)&gt;=1),查询!$I$4="")),ROW(),"")</f>
        <v/>
      </c>
      <c r="B217" s="42" t="str">
        <f ca="1">IF(C217=TODAY(),"今"&amp;ROW(),IF(AND(MONTH(C217)=工作万年历提醒!$E$20,I217&lt;&gt;"完成"),IF(G217="重要",ROW()+300000-3*C217,IF(G217="中等",ROW()+100000-2*C217,ROW())),""))</f>
        <v/>
      </c>
      <c r="C217" s="48"/>
      <c r="D217" s="49"/>
      <c r="E217" s="50"/>
      <c r="F217" s="51"/>
      <c r="G217" s="50"/>
      <c r="H217" s="52" t="str">
        <f t="shared" si="4"/>
        <v/>
      </c>
      <c r="I217" s="50"/>
    </row>
    <row r="218" spans="1:9">
      <c r="A218" s="42" t="str">
        <f>IF(AND(OR(C218&gt;=查询!$F$3,查询!$F$3=""),OR(C218&lt;=查询!$F$4,查询!$F$4=""),OR(AND(查询!$I$3&lt;&gt;"",IFERROR(FIND(查询!$I$3,工作备忘明细表!F218,1),0)&gt;=1),查询!$I$3=""),OR(AND(查询!$I$4&lt;&gt;"",IFERROR(FIND(查询!$I$4,工作备忘明细表!E218,1),0)&gt;=1),查询!$I$4="")),ROW(),"")</f>
        <v/>
      </c>
      <c r="B218" s="42" t="str">
        <f ca="1">IF(C218=TODAY(),"今"&amp;ROW(),IF(AND(MONTH(C218)=工作万年历提醒!$E$20,I218&lt;&gt;"完成"),IF(G218="重要",ROW()+300000-3*C218,IF(G218="中等",ROW()+100000-2*C218,ROW())),""))</f>
        <v/>
      </c>
      <c r="C218" s="48"/>
      <c r="D218" s="49"/>
      <c r="E218" s="50"/>
      <c r="F218" s="51"/>
      <c r="G218" s="50"/>
      <c r="H218" s="52" t="str">
        <f t="shared" si="4"/>
        <v/>
      </c>
      <c r="I218" s="50"/>
    </row>
    <row r="219" spans="1:9">
      <c r="A219" s="42" t="str">
        <f>IF(AND(OR(C219&gt;=查询!$F$3,查询!$F$3=""),OR(C219&lt;=查询!$F$4,查询!$F$4=""),OR(AND(查询!$I$3&lt;&gt;"",IFERROR(FIND(查询!$I$3,工作备忘明细表!F219,1),0)&gt;=1),查询!$I$3=""),OR(AND(查询!$I$4&lt;&gt;"",IFERROR(FIND(查询!$I$4,工作备忘明细表!E219,1),0)&gt;=1),查询!$I$4="")),ROW(),"")</f>
        <v/>
      </c>
      <c r="B219" s="42" t="str">
        <f ca="1">IF(C219=TODAY(),"今"&amp;ROW(),IF(AND(MONTH(C219)=工作万年历提醒!$E$20,I219&lt;&gt;"完成"),IF(G219="重要",ROW()+300000-3*C219,IF(G219="中等",ROW()+100000-2*C219,ROW())),""))</f>
        <v/>
      </c>
      <c r="C219" s="48"/>
      <c r="D219" s="49"/>
      <c r="E219" s="50"/>
      <c r="F219" s="51"/>
      <c r="G219" s="50"/>
      <c r="H219" s="52" t="str">
        <f t="shared" si="4"/>
        <v/>
      </c>
      <c r="I219" s="50"/>
    </row>
    <row r="220" spans="1:9">
      <c r="A220" s="42" t="str">
        <f>IF(AND(OR(C220&gt;=查询!$F$3,查询!$F$3=""),OR(C220&lt;=查询!$F$4,查询!$F$4=""),OR(AND(查询!$I$3&lt;&gt;"",IFERROR(FIND(查询!$I$3,工作备忘明细表!F220,1),0)&gt;=1),查询!$I$3=""),OR(AND(查询!$I$4&lt;&gt;"",IFERROR(FIND(查询!$I$4,工作备忘明细表!E220,1),0)&gt;=1),查询!$I$4="")),ROW(),"")</f>
        <v/>
      </c>
      <c r="B220" s="42" t="str">
        <f ca="1">IF(C220=TODAY(),"今"&amp;ROW(),IF(AND(MONTH(C220)=工作万年历提醒!$E$20,I220&lt;&gt;"完成"),IF(G220="重要",ROW()+300000-3*C220,IF(G220="中等",ROW()+100000-2*C220,ROW())),""))</f>
        <v/>
      </c>
      <c r="C220" s="48"/>
      <c r="D220" s="49"/>
      <c r="E220" s="50"/>
      <c r="F220" s="51"/>
      <c r="G220" s="50"/>
      <c r="H220" s="52" t="str">
        <f t="shared" si="4"/>
        <v/>
      </c>
      <c r="I220" s="50"/>
    </row>
    <row r="221" spans="1:9">
      <c r="A221" s="42" t="str">
        <f>IF(AND(OR(C221&gt;=查询!$F$3,查询!$F$3=""),OR(C221&lt;=查询!$F$4,查询!$F$4=""),OR(AND(查询!$I$3&lt;&gt;"",IFERROR(FIND(查询!$I$3,工作备忘明细表!F221,1),0)&gt;=1),查询!$I$3=""),OR(AND(查询!$I$4&lt;&gt;"",IFERROR(FIND(查询!$I$4,工作备忘明细表!E221,1),0)&gt;=1),查询!$I$4="")),ROW(),"")</f>
        <v/>
      </c>
      <c r="B221" s="42" t="str">
        <f ca="1">IF(C221=TODAY(),"今"&amp;ROW(),IF(AND(MONTH(C221)=工作万年历提醒!$E$20,I221&lt;&gt;"完成"),IF(G221="重要",ROW()+300000-3*C221,IF(G221="中等",ROW()+100000-2*C221,ROW())),""))</f>
        <v/>
      </c>
      <c r="C221" s="48"/>
      <c r="D221" s="49"/>
      <c r="E221" s="50"/>
      <c r="F221" s="51"/>
      <c r="G221" s="50"/>
      <c r="H221" s="52" t="str">
        <f t="shared" si="4"/>
        <v/>
      </c>
      <c r="I221" s="50"/>
    </row>
    <row r="222" spans="1:9">
      <c r="A222" s="42" t="str">
        <f>IF(AND(OR(C222&gt;=查询!$F$3,查询!$F$3=""),OR(C222&lt;=查询!$F$4,查询!$F$4=""),OR(AND(查询!$I$3&lt;&gt;"",IFERROR(FIND(查询!$I$3,工作备忘明细表!F222,1),0)&gt;=1),查询!$I$3=""),OR(AND(查询!$I$4&lt;&gt;"",IFERROR(FIND(查询!$I$4,工作备忘明细表!E222,1),0)&gt;=1),查询!$I$4="")),ROW(),"")</f>
        <v/>
      </c>
      <c r="B222" s="42" t="str">
        <f ca="1">IF(C222=TODAY(),"今"&amp;ROW(),IF(AND(MONTH(C222)=工作万年历提醒!$E$20,I222&lt;&gt;"完成"),IF(G222="重要",ROW()+300000-3*C222,IF(G222="中等",ROW()+100000-2*C222,ROW())),""))</f>
        <v/>
      </c>
      <c r="C222" s="48"/>
      <c r="D222" s="49"/>
      <c r="E222" s="50"/>
      <c r="F222" s="51"/>
      <c r="G222" s="50"/>
      <c r="H222" s="52" t="str">
        <f t="shared" si="4"/>
        <v/>
      </c>
      <c r="I222" s="50"/>
    </row>
    <row r="223" spans="1:9">
      <c r="A223" s="42" t="str">
        <f>IF(AND(OR(C223&gt;=查询!$F$3,查询!$F$3=""),OR(C223&lt;=查询!$F$4,查询!$F$4=""),OR(AND(查询!$I$3&lt;&gt;"",IFERROR(FIND(查询!$I$3,工作备忘明细表!F223,1),0)&gt;=1),查询!$I$3=""),OR(AND(查询!$I$4&lt;&gt;"",IFERROR(FIND(查询!$I$4,工作备忘明细表!E223,1),0)&gt;=1),查询!$I$4="")),ROW(),"")</f>
        <v/>
      </c>
      <c r="B223" s="42" t="str">
        <f ca="1">IF(C223=TODAY(),"今"&amp;ROW(),IF(AND(MONTH(C223)=工作万年历提醒!$E$20,I223&lt;&gt;"完成"),IF(G223="重要",ROW()+300000-3*C223,IF(G223="中等",ROW()+100000-2*C223,ROW())),""))</f>
        <v/>
      </c>
      <c r="C223" s="48"/>
      <c r="D223" s="49"/>
      <c r="E223" s="50"/>
      <c r="F223" s="51"/>
      <c r="G223" s="50"/>
      <c r="H223" s="52" t="str">
        <f t="shared" si="4"/>
        <v/>
      </c>
      <c r="I223" s="50"/>
    </row>
    <row r="224" spans="1:9">
      <c r="A224" s="42" t="str">
        <f>IF(AND(OR(C224&gt;=查询!$F$3,查询!$F$3=""),OR(C224&lt;=查询!$F$4,查询!$F$4=""),OR(AND(查询!$I$3&lt;&gt;"",IFERROR(FIND(查询!$I$3,工作备忘明细表!F224,1),0)&gt;=1),查询!$I$3=""),OR(AND(查询!$I$4&lt;&gt;"",IFERROR(FIND(查询!$I$4,工作备忘明细表!E224,1),0)&gt;=1),查询!$I$4="")),ROW(),"")</f>
        <v/>
      </c>
      <c r="B224" s="42" t="str">
        <f ca="1">IF(C224=TODAY(),"今"&amp;ROW(),IF(AND(MONTH(C224)=工作万年历提醒!$E$20,I224&lt;&gt;"完成"),IF(G224="重要",ROW()+300000-3*C224,IF(G224="中等",ROW()+100000-2*C224,ROW())),""))</f>
        <v/>
      </c>
      <c r="C224" s="48"/>
      <c r="D224" s="49"/>
      <c r="E224" s="50"/>
      <c r="F224" s="51"/>
      <c r="G224" s="50"/>
      <c r="H224" s="52" t="str">
        <f t="shared" si="4"/>
        <v/>
      </c>
      <c r="I224" s="50"/>
    </row>
    <row r="225" spans="1:9">
      <c r="A225" s="42" t="str">
        <f>IF(AND(OR(C225&gt;=查询!$F$3,查询!$F$3=""),OR(C225&lt;=查询!$F$4,查询!$F$4=""),OR(AND(查询!$I$3&lt;&gt;"",IFERROR(FIND(查询!$I$3,工作备忘明细表!F225,1),0)&gt;=1),查询!$I$3=""),OR(AND(查询!$I$4&lt;&gt;"",IFERROR(FIND(查询!$I$4,工作备忘明细表!E225,1),0)&gt;=1),查询!$I$4="")),ROW(),"")</f>
        <v/>
      </c>
      <c r="B225" s="42" t="str">
        <f ca="1">IF(C225=TODAY(),"今"&amp;ROW(),IF(AND(MONTH(C225)=工作万年历提醒!$E$20,I225&lt;&gt;"完成"),IF(G225="重要",ROW()+300000-3*C225,IF(G225="中等",ROW()+100000-2*C225,ROW())),""))</f>
        <v/>
      </c>
      <c r="C225" s="48"/>
      <c r="D225" s="49"/>
      <c r="E225" s="50"/>
      <c r="F225" s="51"/>
      <c r="G225" s="50"/>
      <c r="H225" s="52" t="str">
        <f t="shared" si="4"/>
        <v/>
      </c>
      <c r="I225" s="50"/>
    </row>
    <row r="226" spans="1:9">
      <c r="A226" s="42" t="str">
        <f>IF(AND(OR(C226&gt;=查询!$F$3,查询!$F$3=""),OR(C226&lt;=查询!$F$4,查询!$F$4=""),OR(AND(查询!$I$3&lt;&gt;"",IFERROR(FIND(查询!$I$3,工作备忘明细表!F226,1),0)&gt;=1),查询!$I$3=""),OR(AND(查询!$I$4&lt;&gt;"",IFERROR(FIND(查询!$I$4,工作备忘明细表!E226,1),0)&gt;=1),查询!$I$4="")),ROW(),"")</f>
        <v/>
      </c>
      <c r="B226" s="42" t="str">
        <f ca="1">IF(C226=TODAY(),"今"&amp;ROW(),IF(AND(MONTH(C226)=工作万年历提醒!$E$20,I226&lt;&gt;"完成"),IF(G226="重要",ROW()+300000-3*C226,IF(G226="中等",ROW()+100000-2*C226,ROW())),""))</f>
        <v/>
      </c>
      <c r="C226" s="48"/>
      <c r="D226" s="49"/>
      <c r="E226" s="50"/>
      <c r="F226" s="51"/>
      <c r="G226" s="50"/>
      <c r="H226" s="52" t="str">
        <f t="shared" si="4"/>
        <v/>
      </c>
      <c r="I226" s="50"/>
    </row>
    <row r="227" spans="1:9">
      <c r="A227" s="42" t="str">
        <f>IF(AND(OR(C227&gt;=查询!$F$3,查询!$F$3=""),OR(C227&lt;=查询!$F$4,查询!$F$4=""),OR(AND(查询!$I$3&lt;&gt;"",IFERROR(FIND(查询!$I$3,工作备忘明细表!F227,1),0)&gt;=1),查询!$I$3=""),OR(AND(查询!$I$4&lt;&gt;"",IFERROR(FIND(查询!$I$4,工作备忘明细表!E227,1),0)&gt;=1),查询!$I$4="")),ROW(),"")</f>
        <v/>
      </c>
      <c r="B227" s="42" t="str">
        <f ca="1">IF(C227=TODAY(),"今"&amp;ROW(),IF(AND(MONTH(C227)=工作万年历提醒!$E$20,I227&lt;&gt;"完成"),IF(G227="重要",ROW()+300000-3*C227,IF(G227="中等",ROW()+100000-2*C227,ROW())),""))</f>
        <v/>
      </c>
      <c r="C227" s="48"/>
      <c r="D227" s="49"/>
      <c r="E227" s="50"/>
      <c r="F227" s="51"/>
      <c r="G227" s="50"/>
      <c r="H227" s="52" t="str">
        <f t="shared" si="4"/>
        <v/>
      </c>
      <c r="I227" s="50"/>
    </row>
    <row r="228" spans="1:9">
      <c r="A228" s="42" t="str">
        <f>IF(AND(OR(C228&gt;=查询!$F$3,查询!$F$3=""),OR(C228&lt;=查询!$F$4,查询!$F$4=""),OR(AND(查询!$I$3&lt;&gt;"",IFERROR(FIND(查询!$I$3,工作备忘明细表!F228,1),0)&gt;=1),查询!$I$3=""),OR(AND(查询!$I$4&lt;&gt;"",IFERROR(FIND(查询!$I$4,工作备忘明细表!E228,1),0)&gt;=1),查询!$I$4="")),ROW(),"")</f>
        <v/>
      </c>
      <c r="B228" s="42" t="str">
        <f ca="1">IF(C228=TODAY(),"今"&amp;ROW(),IF(AND(MONTH(C228)=工作万年历提醒!$E$20,I228&lt;&gt;"完成"),IF(G228="重要",ROW()+300000-3*C228,IF(G228="中等",ROW()+100000-2*C228,ROW())),""))</f>
        <v/>
      </c>
      <c r="C228" s="48"/>
      <c r="D228" s="49"/>
      <c r="E228" s="50"/>
      <c r="F228" s="51"/>
      <c r="G228" s="50"/>
      <c r="H228" s="52" t="str">
        <f t="shared" si="4"/>
        <v/>
      </c>
      <c r="I228" s="50"/>
    </row>
    <row r="229" spans="1:9">
      <c r="A229" s="42" t="str">
        <f>IF(AND(OR(C229&gt;=查询!$F$3,查询!$F$3=""),OR(C229&lt;=查询!$F$4,查询!$F$4=""),OR(AND(查询!$I$3&lt;&gt;"",IFERROR(FIND(查询!$I$3,工作备忘明细表!F229,1),0)&gt;=1),查询!$I$3=""),OR(AND(查询!$I$4&lt;&gt;"",IFERROR(FIND(查询!$I$4,工作备忘明细表!E229,1),0)&gt;=1),查询!$I$4="")),ROW(),"")</f>
        <v/>
      </c>
      <c r="B229" s="42" t="str">
        <f ca="1">IF(C229=TODAY(),"今"&amp;ROW(),IF(AND(MONTH(C229)=工作万年历提醒!$E$20,I229&lt;&gt;"完成"),IF(G229="重要",ROW()+300000-3*C229,IF(G229="中等",ROW()+100000-2*C229,ROW())),""))</f>
        <v/>
      </c>
      <c r="C229" s="48"/>
      <c r="D229" s="49"/>
      <c r="E229" s="50"/>
      <c r="F229" s="51"/>
      <c r="G229" s="50"/>
      <c r="H229" s="52" t="str">
        <f t="shared" si="4"/>
        <v/>
      </c>
      <c r="I229" s="50"/>
    </row>
    <row r="230" spans="1:9">
      <c r="A230" s="42" t="str">
        <f>IF(AND(OR(C230&gt;=查询!$F$3,查询!$F$3=""),OR(C230&lt;=查询!$F$4,查询!$F$4=""),OR(AND(查询!$I$3&lt;&gt;"",IFERROR(FIND(查询!$I$3,工作备忘明细表!F230,1),0)&gt;=1),查询!$I$3=""),OR(AND(查询!$I$4&lt;&gt;"",IFERROR(FIND(查询!$I$4,工作备忘明细表!E230,1),0)&gt;=1),查询!$I$4="")),ROW(),"")</f>
        <v/>
      </c>
      <c r="B230" s="42" t="str">
        <f ca="1">IF(C230=TODAY(),"今"&amp;ROW(),IF(AND(MONTH(C230)=工作万年历提醒!$E$20,I230&lt;&gt;"完成"),IF(G230="重要",ROW()+300000-3*C230,IF(G230="中等",ROW()+100000-2*C230,ROW())),""))</f>
        <v/>
      </c>
      <c r="C230" s="48"/>
      <c r="D230" s="49"/>
      <c r="E230" s="50"/>
      <c r="F230" s="51"/>
      <c r="G230" s="50"/>
      <c r="H230" s="52" t="str">
        <f t="shared" si="4"/>
        <v/>
      </c>
      <c r="I230" s="50"/>
    </row>
    <row r="231" spans="1:9">
      <c r="A231" s="42" t="str">
        <f>IF(AND(OR(C231&gt;=查询!$F$3,查询!$F$3=""),OR(C231&lt;=查询!$F$4,查询!$F$4=""),OR(AND(查询!$I$3&lt;&gt;"",IFERROR(FIND(查询!$I$3,工作备忘明细表!F231,1),0)&gt;=1),查询!$I$3=""),OR(AND(查询!$I$4&lt;&gt;"",IFERROR(FIND(查询!$I$4,工作备忘明细表!E231,1),0)&gt;=1),查询!$I$4="")),ROW(),"")</f>
        <v/>
      </c>
      <c r="B231" s="42" t="str">
        <f ca="1">IF(C231=TODAY(),"今"&amp;ROW(),IF(AND(MONTH(C231)=工作万年历提醒!$E$20,I231&lt;&gt;"完成"),IF(G231="重要",ROW()+300000-3*C231,IF(G231="中等",ROW()+100000-2*C231,ROW())),""))</f>
        <v/>
      </c>
      <c r="C231" s="48"/>
      <c r="D231" s="49"/>
      <c r="E231" s="50"/>
      <c r="F231" s="51"/>
      <c r="G231" s="50"/>
      <c r="H231" s="52" t="str">
        <f t="shared" si="4"/>
        <v/>
      </c>
      <c r="I231" s="50"/>
    </row>
    <row r="232" spans="1:9">
      <c r="A232" s="42" t="str">
        <f>IF(AND(OR(C232&gt;=查询!$F$3,查询!$F$3=""),OR(C232&lt;=查询!$F$4,查询!$F$4=""),OR(AND(查询!$I$3&lt;&gt;"",IFERROR(FIND(查询!$I$3,工作备忘明细表!F232,1),0)&gt;=1),查询!$I$3=""),OR(AND(查询!$I$4&lt;&gt;"",IFERROR(FIND(查询!$I$4,工作备忘明细表!E232,1),0)&gt;=1),查询!$I$4="")),ROW(),"")</f>
        <v/>
      </c>
      <c r="B232" s="42" t="str">
        <f ca="1">IF(C232=TODAY(),"今"&amp;ROW(),IF(AND(MONTH(C232)=工作万年历提醒!$E$20,I232&lt;&gt;"完成"),IF(G232="重要",ROW()+300000-3*C232,IF(G232="中等",ROW()+100000-2*C232,ROW())),""))</f>
        <v/>
      </c>
      <c r="C232" s="48"/>
      <c r="D232" s="49"/>
      <c r="E232" s="50"/>
      <c r="F232" s="51"/>
      <c r="G232" s="50"/>
      <c r="H232" s="52" t="str">
        <f t="shared" si="4"/>
        <v/>
      </c>
      <c r="I232" s="50"/>
    </row>
    <row r="233" spans="1:9">
      <c r="A233" s="42" t="str">
        <f>IF(AND(OR(C233&gt;=查询!$F$3,查询!$F$3=""),OR(C233&lt;=查询!$F$4,查询!$F$4=""),OR(AND(查询!$I$3&lt;&gt;"",IFERROR(FIND(查询!$I$3,工作备忘明细表!F233,1),0)&gt;=1),查询!$I$3=""),OR(AND(查询!$I$4&lt;&gt;"",IFERROR(FIND(查询!$I$4,工作备忘明细表!E233,1),0)&gt;=1),查询!$I$4="")),ROW(),"")</f>
        <v/>
      </c>
      <c r="B233" s="42" t="str">
        <f ca="1">IF(C233=TODAY(),"今"&amp;ROW(),IF(AND(MONTH(C233)=工作万年历提醒!$E$20,I233&lt;&gt;"完成"),IF(G233="重要",ROW()+300000-3*C233,IF(G233="中等",ROW()+100000-2*C233,ROW())),""))</f>
        <v/>
      </c>
      <c r="C233" s="48"/>
      <c r="D233" s="49"/>
      <c r="E233" s="50"/>
      <c r="F233" s="51"/>
      <c r="G233" s="50"/>
      <c r="H233" s="52" t="str">
        <f t="shared" si="4"/>
        <v/>
      </c>
      <c r="I233" s="50"/>
    </row>
    <row r="234" spans="1:9">
      <c r="A234" s="42" t="str">
        <f>IF(AND(OR(C234&gt;=查询!$F$3,查询!$F$3=""),OR(C234&lt;=查询!$F$4,查询!$F$4=""),OR(AND(查询!$I$3&lt;&gt;"",IFERROR(FIND(查询!$I$3,工作备忘明细表!F234,1),0)&gt;=1),查询!$I$3=""),OR(AND(查询!$I$4&lt;&gt;"",IFERROR(FIND(查询!$I$4,工作备忘明细表!E234,1),0)&gt;=1),查询!$I$4="")),ROW(),"")</f>
        <v/>
      </c>
      <c r="B234" s="42" t="str">
        <f ca="1">IF(C234=TODAY(),"今"&amp;ROW(),IF(AND(MONTH(C234)=工作万年历提醒!$E$20,I234&lt;&gt;"完成"),IF(G234="重要",ROW()+300000-3*C234,IF(G234="中等",ROW()+100000-2*C234,ROW())),""))</f>
        <v/>
      </c>
      <c r="C234" s="48"/>
      <c r="D234" s="49"/>
      <c r="E234" s="50"/>
      <c r="F234" s="51"/>
      <c r="G234" s="50"/>
      <c r="H234" s="52" t="str">
        <f t="shared" si="4"/>
        <v/>
      </c>
      <c r="I234" s="50"/>
    </row>
    <row r="235" spans="1:9">
      <c r="A235" s="42" t="str">
        <f>IF(AND(OR(C235&gt;=查询!$F$3,查询!$F$3=""),OR(C235&lt;=查询!$F$4,查询!$F$4=""),OR(AND(查询!$I$3&lt;&gt;"",IFERROR(FIND(查询!$I$3,工作备忘明细表!F235,1),0)&gt;=1),查询!$I$3=""),OR(AND(查询!$I$4&lt;&gt;"",IFERROR(FIND(查询!$I$4,工作备忘明细表!E235,1),0)&gt;=1),查询!$I$4="")),ROW(),"")</f>
        <v/>
      </c>
      <c r="B235" s="42" t="str">
        <f ca="1">IF(C235=TODAY(),"今"&amp;ROW(),IF(AND(MONTH(C235)=工作万年历提醒!$E$20,I235&lt;&gt;"完成"),IF(G235="重要",ROW()+300000-3*C235,IF(G235="中等",ROW()+100000-2*C235,ROW())),""))</f>
        <v/>
      </c>
      <c r="C235" s="48"/>
      <c r="D235" s="49"/>
      <c r="E235" s="50"/>
      <c r="F235" s="51"/>
      <c r="G235" s="50"/>
      <c r="H235" s="52" t="str">
        <f t="shared" si="4"/>
        <v/>
      </c>
      <c r="I235" s="50"/>
    </row>
    <row r="236" spans="1:9">
      <c r="A236" s="42" t="str">
        <f>IF(AND(OR(C236&gt;=查询!$F$3,查询!$F$3=""),OR(C236&lt;=查询!$F$4,查询!$F$4=""),OR(AND(查询!$I$3&lt;&gt;"",IFERROR(FIND(查询!$I$3,工作备忘明细表!F236,1),0)&gt;=1),查询!$I$3=""),OR(AND(查询!$I$4&lt;&gt;"",IFERROR(FIND(查询!$I$4,工作备忘明细表!E236,1),0)&gt;=1),查询!$I$4="")),ROW(),"")</f>
        <v/>
      </c>
      <c r="B236" s="42" t="str">
        <f ca="1">IF(C236=TODAY(),"今"&amp;ROW(),IF(AND(MONTH(C236)=工作万年历提醒!$E$20,I236&lt;&gt;"完成"),IF(G236="重要",ROW()+300000-3*C236,IF(G236="中等",ROW()+100000-2*C236,ROW())),""))</f>
        <v/>
      </c>
      <c r="C236" s="48"/>
      <c r="D236" s="49"/>
      <c r="E236" s="50"/>
      <c r="F236" s="51"/>
      <c r="G236" s="50"/>
      <c r="H236" s="52" t="str">
        <f t="shared" si="4"/>
        <v/>
      </c>
      <c r="I236" s="50"/>
    </row>
    <row r="237" spans="1:9">
      <c r="A237" s="42" t="str">
        <f>IF(AND(OR(C237&gt;=查询!$F$3,查询!$F$3=""),OR(C237&lt;=查询!$F$4,查询!$F$4=""),OR(AND(查询!$I$3&lt;&gt;"",IFERROR(FIND(查询!$I$3,工作备忘明细表!F237,1),0)&gt;=1),查询!$I$3=""),OR(AND(查询!$I$4&lt;&gt;"",IFERROR(FIND(查询!$I$4,工作备忘明细表!E237,1),0)&gt;=1),查询!$I$4="")),ROW(),"")</f>
        <v/>
      </c>
      <c r="B237" s="42" t="str">
        <f ca="1">IF(C237=TODAY(),"今"&amp;ROW(),IF(AND(MONTH(C237)=工作万年历提醒!$E$20,I237&lt;&gt;"完成"),IF(G237="重要",ROW()+300000-3*C237,IF(G237="中等",ROW()+100000-2*C237,ROW())),""))</f>
        <v/>
      </c>
      <c r="C237" s="48"/>
      <c r="D237" s="49"/>
      <c r="E237" s="50"/>
      <c r="F237" s="51"/>
      <c r="G237" s="50"/>
      <c r="H237" s="52" t="str">
        <f t="shared" si="4"/>
        <v/>
      </c>
      <c r="I237" s="50"/>
    </row>
    <row r="238" spans="1:9">
      <c r="A238" s="42" t="str">
        <f>IF(AND(OR(C238&gt;=查询!$F$3,查询!$F$3=""),OR(C238&lt;=查询!$F$4,查询!$F$4=""),OR(AND(查询!$I$3&lt;&gt;"",IFERROR(FIND(查询!$I$3,工作备忘明细表!F238,1),0)&gt;=1),查询!$I$3=""),OR(AND(查询!$I$4&lt;&gt;"",IFERROR(FIND(查询!$I$4,工作备忘明细表!E238,1),0)&gt;=1),查询!$I$4="")),ROW(),"")</f>
        <v/>
      </c>
      <c r="B238" s="42" t="str">
        <f ca="1">IF(C238=TODAY(),"今"&amp;ROW(),IF(AND(MONTH(C238)=工作万年历提醒!$E$20,I238&lt;&gt;"完成"),IF(G238="重要",ROW()+300000-3*C238,IF(G238="中等",ROW()+100000-2*C238,ROW())),""))</f>
        <v/>
      </c>
      <c r="C238" s="48"/>
      <c r="D238" s="49"/>
      <c r="E238" s="50"/>
      <c r="F238" s="51"/>
      <c r="G238" s="50"/>
      <c r="H238" s="52" t="str">
        <f t="shared" si="4"/>
        <v/>
      </c>
      <c r="I238" s="50"/>
    </row>
    <row r="239" spans="1:9">
      <c r="A239" s="42" t="str">
        <f>IF(AND(OR(C239&gt;=查询!$F$3,查询!$F$3=""),OR(C239&lt;=查询!$F$4,查询!$F$4=""),OR(AND(查询!$I$3&lt;&gt;"",IFERROR(FIND(查询!$I$3,工作备忘明细表!F239,1),0)&gt;=1),查询!$I$3=""),OR(AND(查询!$I$4&lt;&gt;"",IFERROR(FIND(查询!$I$4,工作备忘明细表!E239,1),0)&gt;=1),查询!$I$4="")),ROW(),"")</f>
        <v/>
      </c>
      <c r="B239" s="42" t="str">
        <f ca="1">IF(C239=TODAY(),"今"&amp;ROW(),IF(AND(MONTH(C239)=工作万年历提醒!$E$20,I239&lt;&gt;"完成"),IF(G239="重要",ROW()+300000-3*C239,IF(G239="中等",ROW()+100000-2*C239,ROW())),""))</f>
        <v/>
      </c>
      <c r="C239" s="48"/>
      <c r="D239" s="49"/>
      <c r="E239" s="50"/>
      <c r="F239" s="51"/>
      <c r="G239" s="50"/>
      <c r="H239" s="52" t="str">
        <f t="shared" si="4"/>
        <v/>
      </c>
      <c r="I239" s="50"/>
    </row>
    <row r="240" spans="1:9">
      <c r="A240" s="42" t="str">
        <f>IF(AND(OR(C240&gt;=查询!$F$3,查询!$F$3=""),OR(C240&lt;=查询!$F$4,查询!$F$4=""),OR(AND(查询!$I$3&lt;&gt;"",IFERROR(FIND(查询!$I$3,工作备忘明细表!F240,1),0)&gt;=1),查询!$I$3=""),OR(AND(查询!$I$4&lt;&gt;"",IFERROR(FIND(查询!$I$4,工作备忘明细表!E240,1),0)&gt;=1),查询!$I$4="")),ROW(),"")</f>
        <v/>
      </c>
      <c r="B240" s="42" t="str">
        <f ca="1">IF(C240=TODAY(),"今"&amp;ROW(),IF(AND(MONTH(C240)=工作万年历提醒!$E$20,I240&lt;&gt;"完成"),IF(G240="重要",ROW()+300000-3*C240,IF(G240="中等",ROW()+100000-2*C240,ROW())),""))</f>
        <v/>
      </c>
      <c r="C240" s="48"/>
      <c r="D240" s="49"/>
      <c r="E240" s="50"/>
      <c r="F240" s="51"/>
      <c r="G240" s="50"/>
      <c r="H240" s="52" t="str">
        <f t="shared" si="4"/>
        <v/>
      </c>
      <c r="I240" s="50"/>
    </row>
    <row r="241" spans="1:9">
      <c r="A241" s="42" t="str">
        <f>IF(AND(OR(C241&gt;=查询!$F$3,查询!$F$3=""),OR(C241&lt;=查询!$F$4,查询!$F$4=""),OR(AND(查询!$I$3&lt;&gt;"",IFERROR(FIND(查询!$I$3,工作备忘明细表!F241,1),0)&gt;=1),查询!$I$3=""),OR(AND(查询!$I$4&lt;&gt;"",IFERROR(FIND(查询!$I$4,工作备忘明细表!E241,1),0)&gt;=1),查询!$I$4="")),ROW(),"")</f>
        <v/>
      </c>
      <c r="B241" s="42" t="str">
        <f ca="1">IF(C241=TODAY(),"今"&amp;ROW(),IF(AND(MONTH(C241)=工作万年历提醒!$E$20,I241&lt;&gt;"完成"),IF(G241="重要",ROW()+300000-3*C241,IF(G241="中等",ROW()+100000-2*C241,ROW())),""))</f>
        <v/>
      </c>
      <c r="C241" s="48"/>
      <c r="D241" s="49"/>
      <c r="E241" s="50"/>
      <c r="F241" s="51"/>
      <c r="G241" s="50"/>
      <c r="H241" s="52" t="str">
        <f t="shared" si="4"/>
        <v/>
      </c>
      <c r="I241" s="50"/>
    </row>
    <row r="242" spans="1:9">
      <c r="A242" s="42" t="str">
        <f>IF(AND(OR(C242&gt;=查询!$F$3,查询!$F$3=""),OR(C242&lt;=查询!$F$4,查询!$F$4=""),OR(AND(查询!$I$3&lt;&gt;"",IFERROR(FIND(查询!$I$3,工作备忘明细表!F242,1),0)&gt;=1),查询!$I$3=""),OR(AND(查询!$I$4&lt;&gt;"",IFERROR(FIND(查询!$I$4,工作备忘明细表!E242,1),0)&gt;=1),查询!$I$4="")),ROW(),"")</f>
        <v/>
      </c>
      <c r="B242" s="42" t="str">
        <f ca="1">IF(C242=TODAY(),"今"&amp;ROW(),IF(AND(MONTH(C242)=工作万年历提醒!$E$20,I242&lt;&gt;"完成"),IF(G242="重要",ROW()+300000-3*C242,IF(G242="中等",ROW()+100000-2*C242,ROW())),""))</f>
        <v/>
      </c>
      <c r="C242" s="48"/>
      <c r="D242" s="49"/>
      <c r="E242" s="50"/>
      <c r="F242" s="51"/>
      <c r="G242" s="50"/>
      <c r="H242" s="52" t="str">
        <f t="shared" si="4"/>
        <v/>
      </c>
      <c r="I242" s="50"/>
    </row>
    <row r="243" spans="1:9">
      <c r="A243" s="42" t="str">
        <f>IF(AND(OR(C243&gt;=查询!$F$3,查询!$F$3=""),OR(C243&lt;=查询!$F$4,查询!$F$4=""),OR(AND(查询!$I$3&lt;&gt;"",IFERROR(FIND(查询!$I$3,工作备忘明细表!F243,1),0)&gt;=1),查询!$I$3=""),OR(AND(查询!$I$4&lt;&gt;"",IFERROR(FIND(查询!$I$4,工作备忘明细表!E243,1),0)&gt;=1),查询!$I$4="")),ROW(),"")</f>
        <v/>
      </c>
      <c r="B243" s="42" t="str">
        <f ca="1">IF(C243=TODAY(),"今"&amp;ROW(),IF(AND(MONTH(C243)=工作万年历提醒!$E$20,I243&lt;&gt;"完成"),IF(G243="重要",ROW()+300000-3*C243,IF(G243="中等",ROW()+100000-2*C243,ROW())),""))</f>
        <v/>
      </c>
      <c r="C243" s="48"/>
      <c r="D243" s="49"/>
      <c r="E243" s="50"/>
      <c r="F243" s="51"/>
      <c r="G243" s="50"/>
      <c r="H243" s="52" t="str">
        <f t="shared" si="4"/>
        <v/>
      </c>
      <c r="I243" s="50"/>
    </row>
    <row r="244" spans="1:9">
      <c r="A244" s="42" t="str">
        <f>IF(AND(OR(C244&gt;=查询!$F$3,查询!$F$3=""),OR(C244&lt;=查询!$F$4,查询!$F$4=""),OR(AND(查询!$I$3&lt;&gt;"",IFERROR(FIND(查询!$I$3,工作备忘明细表!F244,1),0)&gt;=1),查询!$I$3=""),OR(AND(查询!$I$4&lt;&gt;"",IFERROR(FIND(查询!$I$4,工作备忘明细表!E244,1),0)&gt;=1),查询!$I$4="")),ROW(),"")</f>
        <v/>
      </c>
      <c r="B244" s="42" t="str">
        <f ca="1">IF(C244=TODAY(),"今"&amp;ROW(),IF(AND(MONTH(C244)=工作万年历提醒!$E$20,I244&lt;&gt;"完成"),IF(G244="重要",ROW()+300000-3*C244,IF(G244="中等",ROW()+100000-2*C244,ROW())),""))</f>
        <v/>
      </c>
      <c r="C244" s="48"/>
      <c r="D244" s="49"/>
      <c r="E244" s="50"/>
      <c r="F244" s="51"/>
      <c r="G244" s="50"/>
      <c r="H244" s="52" t="str">
        <f t="shared" si="4"/>
        <v/>
      </c>
      <c r="I244" s="50"/>
    </row>
    <row r="245" spans="1:9">
      <c r="A245" s="42" t="str">
        <f>IF(AND(OR(C245&gt;=查询!$F$3,查询!$F$3=""),OR(C245&lt;=查询!$F$4,查询!$F$4=""),OR(AND(查询!$I$3&lt;&gt;"",IFERROR(FIND(查询!$I$3,工作备忘明细表!F245,1),0)&gt;=1),查询!$I$3=""),OR(AND(查询!$I$4&lt;&gt;"",IFERROR(FIND(查询!$I$4,工作备忘明细表!E245,1),0)&gt;=1),查询!$I$4="")),ROW(),"")</f>
        <v/>
      </c>
      <c r="B245" s="42" t="str">
        <f ca="1">IF(C245=TODAY(),"今"&amp;ROW(),IF(AND(MONTH(C245)=工作万年历提醒!$E$20,I245&lt;&gt;"完成"),IF(G245="重要",ROW()+300000-3*C245,IF(G245="中等",ROW()+100000-2*C245,ROW())),""))</f>
        <v/>
      </c>
      <c r="C245" s="48"/>
      <c r="D245" s="49"/>
      <c r="E245" s="50"/>
      <c r="F245" s="51"/>
      <c r="G245" s="50"/>
      <c r="H245" s="52" t="str">
        <f t="shared" si="4"/>
        <v/>
      </c>
      <c r="I245" s="50"/>
    </row>
    <row r="246" spans="1:9">
      <c r="A246" s="42" t="str">
        <f>IF(AND(OR(C246&gt;=查询!$F$3,查询!$F$3=""),OR(C246&lt;=查询!$F$4,查询!$F$4=""),OR(AND(查询!$I$3&lt;&gt;"",IFERROR(FIND(查询!$I$3,工作备忘明细表!F246,1),0)&gt;=1),查询!$I$3=""),OR(AND(查询!$I$4&lt;&gt;"",IFERROR(FIND(查询!$I$4,工作备忘明细表!E246,1),0)&gt;=1),查询!$I$4="")),ROW(),"")</f>
        <v/>
      </c>
      <c r="B246" s="42" t="str">
        <f ca="1">IF(C246=TODAY(),"今"&amp;ROW(),IF(AND(MONTH(C246)=工作万年历提醒!$E$20,I246&lt;&gt;"完成"),IF(G246="重要",ROW()+300000-3*C246,IF(G246="中等",ROW()+100000-2*C246,ROW())),""))</f>
        <v/>
      </c>
      <c r="C246" s="48"/>
      <c r="D246" s="49"/>
      <c r="E246" s="50"/>
      <c r="F246" s="51"/>
      <c r="G246" s="50"/>
      <c r="H246" s="52" t="str">
        <f t="shared" si="4"/>
        <v/>
      </c>
      <c r="I246" s="50"/>
    </row>
    <row r="247" spans="1:9">
      <c r="A247" s="42" t="str">
        <f>IF(AND(OR(C247&gt;=查询!$F$3,查询!$F$3=""),OR(C247&lt;=查询!$F$4,查询!$F$4=""),OR(AND(查询!$I$3&lt;&gt;"",IFERROR(FIND(查询!$I$3,工作备忘明细表!F247,1),0)&gt;=1),查询!$I$3=""),OR(AND(查询!$I$4&lt;&gt;"",IFERROR(FIND(查询!$I$4,工作备忘明细表!E247,1),0)&gt;=1),查询!$I$4="")),ROW(),"")</f>
        <v/>
      </c>
      <c r="B247" s="42" t="str">
        <f ca="1">IF(C247=TODAY(),"今"&amp;ROW(),IF(AND(MONTH(C247)=工作万年历提醒!$E$20,I247&lt;&gt;"完成"),IF(G247="重要",ROW()+300000-3*C247,IF(G247="中等",ROW()+100000-2*C247,ROW())),""))</f>
        <v/>
      </c>
      <c r="C247" s="48"/>
      <c r="D247" s="49"/>
      <c r="E247" s="50"/>
      <c r="F247" s="51"/>
      <c r="G247" s="50"/>
      <c r="H247" s="52" t="str">
        <f t="shared" si="4"/>
        <v/>
      </c>
      <c r="I247" s="50"/>
    </row>
    <row r="248" spans="1:9">
      <c r="A248" s="42" t="str">
        <f>IF(AND(OR(C248&gt;=查询!$F$3,查询!$F$3=""),OR(C248&lt;=查询!$F$4,查询!$F$4=""),OR(AND(查询!$I$3&lt;&gt;"",IFERROR(FIND(查询!$I$3,工作备忘明细表!F248,1),0)&gt;=1),查询!$I$3=""),OR(AND(查询!$I$4&lt;&gt;"",IFERROR(FIND(查询!$I$4,工作备忘明细表!E248,1),0)&gt;=1),查询!$I$4="")),ROW(),"")</f>
        <v/>
      </c>
      <c r="B248" s="42" t="str">
        <f ca="1">IF(C248=TODAY(),"今"&amp;ROW(),IF(AND(MONTH(C248)=工作万年历提醒!$E$20,I248&lt;&gt;"完成"),IF(G248="重要",ROW()+300000-3*C248,IF(G248="中等",ROW()+100000-2*C248,ROW())),""))</f>
        <v/>
      </c>
      <c r="C248" s="48"/>
      <c r="D248" s="49"/>
      <c r="E248" s="50"/>
      <c r="F248" s="51"/>
      <c r="G248" s="50"/>
      <c r="H248" s="52" t="str">
        <f t="shared" si="4"/>
        <v/>
      </c>
      <c r="I248" s="50"/>
    </row>
    <row r="249" spans="1:9">
      <c r="A249" s="42" t="str">
        <f>IF(AND(OR(C249&gt;=查询!$F$3,查询!$F$3=""),OR(C249&lt;=查询!$F$4,查询!$F$4=""),OR(AND(查询!$I$3&lt;&gt;"",IFERROR(FIND(查询!$I$3,工作备忘明细表!F249,1),0)&gt;=1),查询!$I$3=""),OR(AND(查询!$I$4&lt;&gt;"",IFERROR(FIND(查询!$I$4,工作备忘明细表!E249,1),0)&gt;=1),查询!$I$4="")),ROW(),"")</f>
        <v/>
      </c>
      <c r="B249" s="42" t="str">
        <f ca="1">IF(C249=TODAY(),"今"&amp;ROW(),IF(AND(MONTH(C249)=工作万年历提醒!$E$20,I249&lt;&gt;"完成"),IF(G249="重要",ROW()+300000-3*C249,IF(G249="中等",ROW()+100000-2*C249,ROW())),""))</f>
        <v/>
      </c>
      <c r="C249" s="48"/>
      <c r="D249" s="49"/>
      <c r="E249" s="50"/>
      <c r="F249" s="51"/>
      <c r="G249" s="50"/>
      <c r="H249" s="52" t="str">
        <f t="shared" si="4"/>
        <v/>
      </c>
      <c r="I249" s="50"/>
    </row>
    <row r="250" spans="1:9">
      <c r="A250" s="42" t="str">
        <f>IF(AND(OR(C250&gt;=查询!$F$3,查询!$F$3=""),OR(C250&lt;=查询!$F$4,查询!$F$4=""),OR(AND(查询!$I$3&lt;&gt;"",IFERROR(FIND(查询!$I$3,工作备忘明细表!F250,1),0)&gt;=1),查询!$I$3=""),OR(AND(查询!$I$4&lt;&gt;"",IFERROR(FIND(查询!$I$4,工作备忘明细表!E250,1),0)&gt;=1),查询!$I$4="")),ROW(),"")</f>
        <v/>
      </c>
      <c r="B250" s="42" t="str">
        <f ca="1">IF(C250=TODAY(),"今"&amp;ROW(),IF(AND(MONTH(C250)=工作万年历提醒!$E$20,I250&lt;&gt;"完成"),IF(G250="重要",ROW()+300000-3*C250,IF(G250="中等",ROW()+100000-2*C250,ROW())),""))</f>
        <v/>
      </c>
      <c r="C250" s="48"/>
      <c r="D250" s="49"/>
      <c r="E250" s="50"/>
      <c r="F250" s="51"/>
      <c r="G250" s="50"/>
      <c r="H250" s="52" t="str">
        <f t="shared" si="4"/>
        <v/>
      </c>
      <c r="I250" s="50"/>
    </row>
    <row r="251" spans="1:9">
      <c r="A251" s="42" t="str">
        <f>IF(AND(OR(C251&gt;=查询!$F$3,查询!$F$3=""),OR(C251&lt;=查询!$F$4,查询!$F$4=""),OR(AND(查询!$I$3&lt;&gt;"",IFERROR(FIND(查询!$I$3,工作备忘明细表!F251,1),0)&gt;=1),查询!$I$3=""),OR(AND(查询!$I$4&lt;&gt;"",IFERROR(FIND(查询!$I$4,工作备忘明细表!E251,1),0)&gt;=1),查询!$I$4="")),ROW(),"")</f>
        <v/>
      </c>
      <c r="B251" s="42" t="str">
        <f ca="1">IF(C251=TODAY(),"今"&amp;ROW(),IF(AND(MONTH(C251)=工作万年历提醒!$E$20,I251&lt;&gt;"完成"),IF(G251="重要",ROW()+300000-3*C251,IF(G251="中等",ROW()+100000-2*C251,ROW())),""))</f>
        <v/>
      </c>
      <c r="C251" s="48"/>
      <c r="D251" s="49"/>
      <c r="E251" s="50"/>
      <c r="F251" s="51"/>
      <c r="G251" s="50"/>
      <c r="H251" s="52" t="str">
        <f t="shared" si="4"/>
        <v/>
      </c>
      <c r="I251" s="50"/>
    </row>
    <row r="252" spans="1:9">
      <c r="A252" s="42" t="str">
        <f>IF(AND(OR(C252&gt;=查询!$F$3,查询!$F$3=""),OR(C252&lt;=查询!$F$4,查询!$F$4=""),OR(AND(查询!$I$3&lt;&gt;"",IFERROR(FIND(查询!$I$3,工作备忘明细表!F252,1),0)&gt;=1),查询!$I$3=""),OR(AND(查询!$I$4&lt;&gt;"",IFERROR(FIND(查询!$I$4,工作备忘明细表!E252,1),0)&gt;=1),查询!$I$4="")),ROW(),"")</f>
        <v/>
      </c>
      <c r="B252" s="42" t="str">
        <f ca="1">IF(C252=TODAY(),"今"&amp;ROW(),IF(AND(MONTH(C252)=工作万年历提醒!$E$20,I252&lt;&gt;"完成"),IF(G252="重要",ROW()+300000-3*C252,IF(G252="中等",ROW()+100000-2*C252,ROW())),""))</f>
        <v/>
      </c>
      <c r="C252" s="48"/>
      <c r="D252" s="49"/>
      <c r="E252" s="50"/>
      <c r="F252" s="51"/>
      <c r="G252" s="50"/>
      <c r="H252" s="52" t="str">
        <f t="shared" si="4"/>
        <v/>
      </c>
      <c r="I252" s="50"/>
    </row>
    <row r="253" spans="1:9">
      <c r="A253" s="42" t="str">
        <f>IF(AND(OR(C253&gt;=查询!$F$3,查询!$F$3=""),OR(C253&lt;=查询!$F$4,查询!$F$4=""),OR(AND(查询!$I$3&lt;&gt;"",IFERROR(FIND(查询!$I$3,工作备忘明细表!F253,1),0)&gt;=1),查询!$I$3=""),OR(AND(查询!$I$4&lt;&gt;"",IFERROR(FIND(查询!$I$4,工作备忘明细表!E253,1),0)&gt;=1),查询!$I$4="")),ROW(),"")</f>
        <v/>
      </c>
      <c r="B253" s="42" t="str">
        <f ca="1">IF(C253=TODAY(),"今"&amp;ROW(),IF(AND(MONTH(C253)=工作万年历提醒!$E$20,I253&lt;&gt;"完成"),IF(G253="重要",ROW()+300000-3*C253,IF(G253="中等",ROW()+100000-2*C253,ROW())),""))</f>
        <v/>
      </c>
      <c r="C253" s="48"/>
      <c r="D253" s="49"/>
      <c r="E253" s="50"/>
      <c r="F253" s="51"/>
      <c r="G253" s="50"/>
      <c r="H253" s="52" t="str">
        <f t="shared" si="4"/>
        <v/>
      </c>
      <c r="I253" s="50"/>
    </row>
    <row r="254" spans="1:9">
      <c r="A254" s="42" t="str">
        <f>IF(AND(OR(C254&gt;=查询!$F$3,查询!$F$3=""),OR(C254&lt;=查询!$F$4,查询!$F$4=""),OR(AND(查询!$I$3&lt;&gt;"",IFERROR(FIND(查询!$I$3,工作备忘明细表!F254,1),0)&gt;=1),查询!$I$3=""),OR(AND(查询!$I$4&lt;&gt;"",IFERROR(FIND(查询!$I$4,工作备忘明细表!E254,1),0)&gt;=1),查询!$I$4="")),ROW(),"")</f>
        <v/>
      </c>
      <c r="B254" s="42" t="str">
        <f ca="1">IF(C254=TODAY(),"今"&amp;ROW(),IF(AND(MONTH(C254)=工作万年历提醒!$E$20,I254&lt;&gt;"完成"),IF(G254="重要",ROW()+300000-3*C254,IF(G254="中等",ROW()+100000-2*C254,ROW())),""))</f>
        <v/>
      </c>
      <c r="C254" s="48"/>
      <c r="D254" s="49"/>
      <c r="E254" s="50"/>
      <c r="F254" s="51"/>
      <c r="G254" s="50"/>
      <c r="H254" s="52" t="str">
        <f t="shared" si="4"/>
        <v/>
      </c>
      <c r="I254" s="50"/>
    </row>
    <row r="255" spans="1:9">
      <c r="A255" s="42" t="str">
        <f>IF(AND(OR(C255&gt;=查询!$F$3,查询!$F$3=""),OR(C255&lt;=查询!$F$4,查询!$F$4=""),OR(AND(查询!$I$3&lt;&gt;"",IFERROR(FIND(查询!$I$3,工作备忘明细表!F255,1),0)&gt;=1),查询!$I$3=""),OR(AND(查询!$I$4&lt;&gt;"",IFERROR(FIND(查询!$I$4,工作备忘明细表!E255,1),0)&gt;=1),查询!$I$4="")),ROW(),"")</f>
        <v/>
      </c>
      <c r="B255" s="42" t="str">
        <f ca="1">IF(C255=TODAY(),"今"&amp;ROW(),IF(AND(MONTH(C255)=工作万年历提醒!$E$20,I255&lt;&gt;"完成"),IF(G255="重要",ROW()+300000-3*C255,IF(G255="中等",ROW()+100000-2*C255,ROW())),""))</f>
        <v/>
      </c>
      <c r="C255" s="48"/>
      <c r="D255" s="49"/>
      <c r="E255" s="50"/>
      <c r="F255" s="51"/>
      <c r="G255" s="50"/>
      <c r="H255" s="52" t="str">
        <f t="shared" si="4"/>
        <v/>
      </c>
      <c r="I255" s="50"/>
    </row>
    <row r="256" spans="1:9">
      <c r="A256" s="42" t="str">
        <f>IF(AND(OR(C256&gt;=查询!$F$3,查询!$F$3=""),OR(C256&lt;=查询!$F$4,查询!$F$4=""),OR(AND(查询!$I$3&lt;&gt;"",IFERROR(FIND(查询!$I$3,工作备忘明细表!F256,1),0)&gt;=1),查询!$I$3=""),OR(AND(查询!$I$4&lt;&gt;"",IFERROR(FIND(查询!$I$4,工作备忘明细表!E256,1),0)&gt;=1),查询!$I$4="")),ROW(),"")</f>
        <v/>
      </c>
      <c r="B256" s="42" t="str">
        <f ca="1">IF(C256=TODAY(),"今"&amp;ROW(),IF(AND(MONTH(C256)=工作万年历提醒!$E$20,I256&lt;&gt;"完成"),IF(G256="重要",ROW()+300000-3*C256,IF(G256="中等",ROW()+100000-2*C256,ROW())),""))</f>
        <v/>
      </c>
      <c r="C256" s="48"/>
      <c r="D256" s="49"/>
      <c r="E256" s="50"/>
      <c r="F256" s="51"/>
      <c r="G256" s="50"/>
      <c r="H256" s="52" t="str">
        <f t="shared" si="4"/>
        <v/>
      </c>
      <c r="I256" s="50"/>
    </row>
    <row r="257" spans="1:9">
      <c r="A257" s="42" t="str">
        <f>IF(AND(OR(C257&gt;=查询!$F$3,查询!$F$3=""),OR(C257&lt;=查询!$F$4,查询!$F$4=""),OR(AND(查询!$I$3&lt;&gt;"",IFERROR(FIND(查询!$I$3,工作备忘明细表!F257,1),0)&gt;=1),查询!$I$3=""),OR(AND(查询!$I$4&lt;&gt;"",IFERROR(FIND(查询!$I$4,工作备忘明细表!E257,1),0)&gt;=1),查询!$I$4="")),ROW(),"")</f>
        <v/>
      </c>
      <c r="B257" s="42" t="str">
        <f ca="1">IF(C257=TODAY(),"今"&amp;ROW(),IF(AND(MONTH(C257)=工作万年历提醒!$E$20,I257&lt;&gt;"完成"),IF(G257="重要",ROW()+300000-3*C257,IF(G257="中等",ROW()+100000-2*C257,ROW())),""))</f>
        <v/>
      </c>
      <c r="C257" s="48"/>
      <c r="D257" s="49"/>
      <c r="E257" s="50"/>
      <c r="F257" s="51"/>
      <c r="G257" s="50"/>
      <c r="H257" s="52" t="str">
        <f t="shared" si="4"/>
        <v/>
      </c>
      <c r="I257" s="50"/>
    </row>
    <row r="258" spans="1:9">
      <c r="A258" s="42" t="str">
        <f>IF(AND(OR(C258&gt;=查询!$F$3,查询!$F$3=""),OR(C258&lt;=查询!$F$4,查询!$F$4=""),OR(AND(查询!$I$3&lt;&gt;"",IFERROR(FIND(查询!$I$3,工作备忘明细表!F258,1),0)&gt;=1),查询!$I$3=""),OR(AND(查询!$I$4&lt;&gt;"",IFERROR(FIND(查询!$I$4,工作备忘明细表!E258,1),0)&gt;=1),查询!$I$4="")),ROW(),"")</f>
        <v/>
      </c>
      <c r="B258" s="42" t="str">
        <f ca="1">IF(C258=TODAY(),"今"&amp;ROW(),IF(AND(MONTH(C258)=工作万年历提醒!$E$20,I258&lt;&gt;"完成"),IF(G258="重要",ROW()+300000-3*C258,IF(G258="中等",ROW()+100000-2*C258,ROW())),""))</f>
        <v/>
      </c>
      <c r="C258" s="48"/>
      <c r="D258" s="49"/>
      <c r="E258" s="50"/>
      <c r="F258" s="51"/>
      <c r="G258" s="50"/>
      <c r="H258" s="52" t="str">
        <f t="shared" si="4"/>
        <v/>
      </c>
      <c r="I258" s="50"/>
    </row>
    <row r="259" spans="1:9">
      <c r="A259" s="42" t="str">
        <f>IF(AND(OR(C259&gt;=查询!$F$3,查询!$F$3=""),OR(C259&lt;=查询!$F$4,查询!$F$4=""),OR(AND(查询!$I$3&lt;&gt;"",IFERROR(FIND(查询!$I$3,工作备忘明细表!F259,1),0)&gt;=1),查询!$I$3=""),OR(AND(查询!$I$4&lt;&gt;"",IFERROR(FIND(查询!$I$4,工作备忘明细表!E259,1),0)&gt;=1),查询!$I$4="")),ROW(),"")</f>
        <v/>
      </c>
      <c r="B259" s="42" t="str">
        <f ca="1">IF(C259=TODAY(),"今"&amp;ROW(),IF(AND(MONTH(C259)=工作万年历提醒!$E$20,I259&lt;&gt;"完成"),IF(G259="重要",ROW()+300000-3*C259,IF(G259="中等",ROW()+100000-2*C259,ROW())),""))</f>
        <v/>
      </c>
      <c r="C259" s="48"/>
      <c r="D259" s="49"/>
      <c r="E259" s="50"/>
      <c r="F259" s="51"/>
      <c r="G259" s="50"/>
      <c r="H259" s="52" t="str">
        <f t="shared" si="4"/>
        <v/>
      </c>
      <c r="I259" s="50"/>
    </row>
    <row r="260" spans="1:9">
      <c r="A260" s="42" t="str">
        <f>IF(AND(OR(C260&gt;=查询!$F$3,查询!$F$3=""),OR(C260&lt;=查询!$F$4,查询!$F$4=""),OR(AND(查询!$I$3&lt;&gt;"",IFERROR(FIND(查询!$I$3,工作备忘明细表!F260,1),0)&gt;=1),查询!$I$3=""),OR(AND(查询!$I$4&lt;&gt;"",IFERROR(FIND(查询!$I$4,工作备忘明细表!E260,1),0)&gt;=1),查询!$I$4="")),ROW(),"")</f>
        <v/>
      </c>
      <c r="B260" s="42" t="str">
        <f ca="1">IF(C260=TODAY(),"今"&amp;ROW(),IF(AND(MONTH(C260)=工作万年历提醒!$E$20,I260&lt;&gt;"完成"),IF(G260="重要",ROW()+300000-3*C260,IF(G260="中等",ROW()+100000-2*C260,ROW())),""))</f>
        <v/>
      </c>
      <c r="C260" s="48"/>
      <c r="D260" s="49"/>
      <c r="E260" s="50"/>
      <c r="F260" s="51"/>
      <c r="G260" s="50"/>
      <c r="H260" s="52" t="str">
        <f t="shared" ref="H260:H323" si="5">IF(C260="","",WEEKNUM(C260,1))</f>
        <v/>
      </c>
      <c r="I260" s="50"/>
    </row>
    <row r="261" spans="1:9">
      <c r="A261" s="42" t="str">
        <f>IF(AND(OR(C261&gt;=查询!$F$3,查询!$F$3=""),OR(C261&lt;=查询!$F$4,查询!$F$4=""),OR(AND(查询!$I$3&lt;&gt;"",IFERROR(FIND(查询!$I$3,工作备忘明细表!F261,1),0)&gt;=1),查询!$I$3=""),OR(AND(查询!$I$4&lt;&gt;"",IFERROR(FIND(查询!$I$4,工作备忘明细表!E261,1),0)&gt;=1),查询!$I$4="")),ROW(),"")</f>
        <v/>
      </c>
      <c r="B261" s="42" t="str">
        <f ca="1">IF(C261=TODAY(),"今"&amp;ROW(),IF(AND(MONTH(C261)=工作万年历提醒!$E$20,I261&lt;&gt;"完成"),IF(G261="重要",ROW()+300000-3*C261,IF(G261="中等",ROW()+100000-2*C261,ROW())),""))</f>
        <v/>
      </c>
      <c r="C261" s="48"/>
      <c r="D261" s="49"/>
      <c r="E261" s="50"/>
      <c r="F261" s="51"/>
      <c r="G261" s="50"/>
      <c r="H261" s="52" t="str">
        <f t="shared" si="5"/>
        <v/>
      </c>
      <c r="I261" s="50"/>
    </row>
    <row r="262" spans="1:9">
      <c r="A262" s="42" t="str">
        <f>IF(AND(OR(C262&gt;=查询!$F$3,查询!$F$3=""),OR(C262&lt;=查询!$F$4,查询!$F$4=""),OR(AND(查询!$I$3&lt;&gt;"",IFERROR(FIND(查询!$I$3,工作备忘明细表!F262,1),0)&gt;=1),查询!$I$3=""),OR(AND(查询!$I$4&lt;&gt;"",IFERROR(FIND(查询!$I$4,工作备忘明细表!E262,1),0)&gt;=1),查询!$I$4="")),ROW(),"")</f>
        <v/>
      </c>
      <c r="B262" s="42" t="str">
        <f ca="1">IF(C262=TODAY(),"今"&amp;ROW(),IF(AND(MONTH(C262)=工作万年历提醒!$E$20,I262&lt;&gt;"完成"),IF(G262="重要",ROW()+300000-3*C262,IF(G262="中等",ROW()+100000-2*C262,ROW())),""))</f>
        <v/>
      </c>
      <c r="C262" s="48"/>
      <c r="D262" s="49"/>
      <c r="E262" s="50"/>
      <c r="F262" s="51"/>
      <c r="G262" s="50"/>
      <c r="H262" s="52" t="str">
        <f t="shared" si="5"/>
        <v/>
      </c>
      <c r="I262" s="50"/>
    </row>
    <row r="263" spans="1:9">
      <c r="A263" s="42" t="str">
        <f>IF(AND(OR(C263&gt;=查询!$F$3,查询!$F$3=""),OR(C263&lt;=查询!$F$4,查询!$F$4=""),OR(AND(查询!$I$3&lt;&gt;"",IFERROR(FIND(查询!$I$3,工作备忘明细表!F263,1),0)&gt;=1),查询!$I$3=""),OR(AND(查询!$I$4&lt;&gt;"",IFERROR(FIND(查询!$I$4,工作备忘明细表!E263,1),0)&gt;=1),查询!$I$4="")),ROW(),"")</f>
        <v/>
      </c>
      <c r="B263" s="42" t="str">
        <f ca="1">IF(C263=TODAY(),"今"&amp;ROW(),IF(AND(MONTH(C263)=工作万年历提醒!$E$20,I263&lt;&gt;"完成"),IF(G263="重要",ROW()+300000-3*C263,IF(G263="中等",ROW()+100000-2*C263,ROW())),""))</f>
        <v/>
      </c>
      <c r="C263" s="48"/>
      <c r="D263" s="49"/>
      <c r="E263" s="50"/>
      <c r="F263" s="51"/>
      <c r="G263" s="50"/>
      <c r="H263" s="52" t="str">
        <f t="shared" si="5"/>
        <v/>
      </c>
      <c r="I263" s="50"/>
    </row>
    <row r="264" spans="1:9">
      <c r="A264" s="42" t="str">
        <f>IF(AND(OR(C264&gt;=查询!$F$3,查询!$F$3=""),OR(C264&lt;=查询!$F$4,查询!$F$4=""),OR(AND(查询!$I$3&lt;&gt;"",IFERROR(FIND(查询!$I$3,工作备忘明细表!F264,1),0)&gt;=1),查询!$I$3=""),OR(AND(查询!$I$4&lt;&gt;"",IFERROR(FIND(查询!$I$4,工作备忘明细表!E264,1),0)&gt;=1),查询!$I$4="")),ROW(),"")</f>
        <v/>
      </c>
      <c r="B264" s="42" t="str">
        <f ca="1">IF(C264=TODAY(),"今"&amp;ROW(),IF(AND(MONTH(C264)=工作万年历提醒!$E$20,I264&lt;&gt;"完成"),IF(G264="重要",ROW()+300000-3*C264,IF(G264="中等",ROW()+100000-2*C264,ROW())),""))</f>
        <v/>
      </c>
      <c r="C264" s="48"/>
      <c r="D264" s="49"/>
      <c r="E264" s="50"/>
      <c r="F264" s="51"/>
      <c r="G264" s="50"/>
      <c r="H264" s="52" t="str">
        <f t="shared" si="5"/>
        <v/>
      </c>
      <c r="I264" s="50"/>
    </row>
    <row r="265" spans="1:9">
      <c r="A265" s="42" t="str">
        <f>IF(AND(OR(C265&gt;=查询!$F$3,查询!$F$3=""),OR(C265&lt;=查询!$F$4,查询!$F$4=""),OR(AND(查询!$I$3&lt;&gt;"",IFERROR(FIND(查询!$I$3,工作备忘明细表!F265,1),0)&gt;=1),查询!$I$3=""),OR(AND(查询!$I$4&lt;&gt;"",IFERROR(FIND(查询!$I$4,工作备忘明细表!E265,1),0)&gt;=1),查询!$I$4="")),ROW(),"")</f>
        <v/>
      </c>
      <c r="B265" s="42" t="str">
        <f ca="1">IF(C265=TODAY(),"今"&amp;ROW(),IF(AND(MONTH(C265)=工作万年历提醒!$E$20,I265&lt;&gt;"完成"),IF(G265="重要",ROW()+300000-3*C265,IF(G265="中等",ROW()+100000-2*C265,ROW())),""))</f>
        <v/>
      </c>
      <c r="C265" s="48"/>
      <c r="D265" s="49"/>
      <c r="E265" s="50"/>
      <c r="F265" s="51"/>
      <c r="G265" s="50"/>
      <c r="H265" s="52" t="str">
        <f t="shared" si="5"/>
        <v/>
      </c>
      <c r="I265" s="50"/>
    </row>
    <row r="266" spans="1:9">
      <c r="A266" s="42" t="str">
        <f>IF(AND(OR(C266&gt;=查询!$F$3,查询!$F$3=""),OR(C266&lt;=查询!$F$4,查询!$F$4=""),OR(AND(查询!$I$3&lt;&gt;"",IFERROR(FIND(查询!$I$3,工作备忘明细表!F266,1),0)&gt;=1),查询!$I$3=""),OR(AND(查询!$I$4&lt;&gt;"",IFERROR(FIND(查询!$I$4,工作备忘明细表!E266,1),0)&gt;=1),查询!$I$4="")),ROW(),"")</f>
        <v/>
      </c>
      <c r="B266" s="42" t="str">
        <f ca="1">IF(C266=TODAY(),"今"&amp;ROW(),IF(AND(MONTH(C266)=工作万年历提醒!$E$20,I266&lt;&gt;"完成"),IF(G266="重要",ROW()+300000-3*C266,IF(G266="中等",ROW()+100000-2*C266,ROW())),""))</f>
        <v/>
      </c>
      <c r="C266" s="48"/>
      <c r="D266" s="49"/>
      <c r="E266" s="50"/>
      <c r="F266" s="51"/>
      <c r="G266" s="50"/>
      <c r="H266" s="52" t="str">
        <f t="shared" si="5"/>
        <v/>
      </c>
      <c r="I266" s="50"/>
    </row>
    <row r="267" spans="1:9">
      <c r="A267" s="42" t="str">
        <f>IF(AND(OR(C267&gt;=查询!$F$3,查询!$F$3=""),OR(C267&lt;=查询!$F$4,查询!$F$4=""),OR(AND(查询!$I$3&lt;&gt;"",IFERROR(FIND(查询!$I$3,工作备忘明细表!F267,1),0)&gt;=1),查询!$I$3=""),OR(AND(查询!$I$4&lt;&gt;"",IFERROR(FIND(查询!$I$4,工作备忘明细表!E267,1),0)&gt;=1),查询!$I$4="")),ROW(),"")</f>
        <v/>
      </c>
      <c r="B267" s="42" t="str">
        <f ca="1">IF(C267=TODAY(),"今"&amp;ROW(),IF(AND(MONTH(C267)=工作万年历提醒!$E$20,I267&lt;&gt;"完成"),IF(G267="重要",ROW()+300000-3*C267,IF(G267="中等",ROW()+100000-2*C267,ROW())),""))</f>
        <v/>
      </c>
      <c r="C267" s="48"/>
      <c r="D267" s="49"/>
      <c r="E267" s="50"/>
      <c r="F267" s="51"/>
      <c r="G267" s="50"/>
      <c r="H267" s="52" t="str">
        <f t="shared" si="5"/>
        <v/>
      </c>
      <c r="I267" s="50"/>
    </row>
    <row r="268" spans="1:9">
      <c r="A268" s="42" t="str">
        <f>IF(AND(OR(C268&gt;=查询!$F$3,查询!$F$3=""),OR(C268&lt;=查询!$F$4,查询!$F$4=""),OR(AND(查询!$I$3&lt;&gt;"",IFERROR(FIND(查询!$I$3,工作备忘明细表!F268,1),0)&gt;=1),查询!$I$3=""),OR(AND(查询!$I$4&lt;&gt;"",IFERROR(FIND(查询!$I$4,工作备忘明细表!E268,1),0)&gt;=1),查询!$I$4="")),ROW(),"")</f>
        <v/>
      </c>
      <c r="B268" s="42" t="str">
        <f ca="1">IF(C268=TODAY(),"今"&amp;ROW(),IF(AND(MONTH(C268)=工作万年历提醒!$E$20,I268&lt;&gt;"完成"),IF(G268="重要",ROW()+300000-3*C268,IF(G268="中等",ROW()+100000-2*C268,ROW())),""))</f>
        <v/>
      </c>
      <c r="C268" s="48"/>
      <c r="D268" s="49"/>
      <c r="E268" s="50"/>
      <c r="F268" s="51"/>
      <c r="G268" s="50"/>
      <c r="H268" s="52" t="str">
        <f t="shared" si="5"/>
        <v/>
      </c>
      <c r="I268" s="50"/>
    </row>
    <row r="269" spans="1:9">
      <c r="A269" s="42" t="str">
        <f>IF(AND(OR(C269&gt;=查询!$F$3,查询!$F$3=""),OR(C269&lt;=查询!$F$4,查询!$F$4=""),OR(AND(查询!$I$3&lt;&gt;"",IFERROR(FIND(查询!$I$3,工作备忘明细表!F269,1),0)&gt;=1),查询!$I$3=""),OR(AND(查询!$I$4&lt;&gt;"",IFERROR(FIND(查询!$I$4,工作备忘明细表!E269,1),0)&gt;=1),查询!$I$4="")),ROW(),"")</f>
        <v/>
      </c>
      <c r="B269" s="42" t="str">
        <f ca="1">IF(C269=TODAY(),"今"&amp;ROW(),IF(AND(MONTH(C269)=工作万年历提醒!$E$20,I269&lt;&gt;"完成"),IF(G269="重要",ROW()+300000-3*C269,IF(G269="中等",ROW()+100000-2*C269,ROW())),""))</f>
        <v/>
      </c>
      <c r="C269" s="48"/>
      <c r="D269" s="49"/>
      <c r="E269" s="50"/>
      <c r="F269" s="51"/>
      <c r="G269" s="50"/>
      <c r="H269" s="52" t="str">
        <f t="shared" si="5"/>
        <v/>
      </c>
      <c r="I269" s="50"/>
    </row>
    <row r="270" spans="1:9">
      <c r="A270" s="42" t="str">
        <f>IF(AND(OR(C270&gt;=查询!$F$3,查询!$F$3=""),OR(C270&lt;=查询!$F$4,查询!$F$4=""),OR(AND(查询!$I$3&lt;&gt;"",IFERROR(FIND(查询!$I$3,工作备忘明细表!F270,1),0)&gt;=1),查询!$I$3=""),OR(AND(查询!$I$4&lt;&gt;"",IFERROR(FIND(查询!$I$4,工作备忘明细表!E270,1),0)&gt;=1),查询!$I$4="")),ROW(),"")</f>
        <v/>
      </c>
      <c r="B270" s="42" t="str">
        <f ca="1">IF(C270=TODAY(),"今"&amp;ROW(),IF(AND(MONTH(C270)=工作万年历提醒!$E$20,I270&lt;&gt;"完成"),IF(G270="重要",ROW()+300000-3*C270,IF(G270="中等",ROW()+100000-2*C270,ROW())),""))</f>
        <v/>
      </c>
      <c r="C270" s="48"/>
      <c r="D270" s="49"/>
      <c r="E270" s="50"/>
      <c r="F270" s="51"/>
      <c r="G270" s="50"/>
      <c r="H270" s="52" t="str">
        <f t="shared" si="5"/>
        <v/>
      </c>
      <c r="I270" s="50"/>
    </row>
    <row r="271" spans="1:9">
      <c r="A271" s="42" t="str">
        <f>IF(AND(OR(C271&gt;=查询!$F$3,查询!$F$3=""),OR(C271&lt;=查询!$F$4,查询!$F$4=""),OR(AND(查询!$I$3&lt;&gt;"",IFERROR(FIND(查询!$I$3,工作备忘明细表!F271,1),0)&gt;=1),查询!$I$3=""),OR(AND(查询!$I$4&lt;&gt;"",IFERROR(FIND(查询!$I$4,工作备忘明细表!E271,1),0)&gt;=1),查询!$I$4="")),ROW(),"")</f>
        <v/>
      </c>
      <c r="B271" s="42" t="str">
        <f ca="1">IF(C271=TODAY(),"今"&amp;ROW(),IF(AND(MONTH(C271)=工作万年历提醒!$E$20,I271&lt;&gt;"完成"),IF(G271="重要",ROW()+300000-3*C271,IF(G271="中等",ROW()+100000-2*C271,ROW())),""))</f>
        <v/>
      </c>
      <c r="C271" s="48"/>
      <c r="D271" s="49"/>
      <c r="E271" s="50"/>
      <c r="F271" s="51"/>
      <c r="G271" s="50"/>
      <c r="H271" s="52" t="str">
        <f t="shared" si="5"/>
        <v/>
      </c>
      <c r="I271" s="50"/>
    </row>
    <row r="272" spans="1:9">
      <c r="A272" s="42" t="str">
        <f>IF(AND(OR(C272&gt;=查询!$F$3,查询!$F$3=""),OR(C272&lt;=查询!$F$4,查询!$F$4=""),OR(AND(查询!$I$3&lt;&gt;"",IFERROR(FIND(查询!$I$3,工作备忘明细表!F272,1),0)&gt;=1),查询!$I$3=""),OR(AND(查询!$I$4&lt;&gt;"",IFERROR(FIND(查询!$I$4,工作备忘明细表!E272,1),0)&gt;=1),查询!$I$4="")),ROW(),"")</f>
        <v/>
      </c>
      <c r="B272" s="42" t="str">
        <f ca="1">IF(C272=TODAY(),"今"&amp;ROW(),IF(AND(MONTH(C272)=工作万年历提醒!$E$20,I272&lt;&gt;"完成"),IF(G272="重要",ROW()+300000-3*C272,IF(G272="中等",ROW()+100000-2*C272,ROW())),""))</f>
        <v/>
      </c>
      <c r="C272" s="48"/>
      <c r="D272" s="49"/>
      <c r="E272" s="50"/>
      <c r="F272" s="51"/>
      <c r="G272" s="50"/>
      <c r="H272" s="52" t="str">
        <f t="shared" si="5"/>
        <v/>
      </c>
      <c r="I272" s="50"/>
    </row>
    <row r="273" spans="1:9">
      <c r="A273" s="42" t="str">
        <f>IF(AND(OR(C273&gt;=查询!$F$3,查询!$F$3=""),OR(C273&lt;=查询!$F$4,查询!$F$4=""),OR(AND(查询!$I$3&lt;&gt;"",IFERROR(FIND(查询!$I$3,工作备忘明细表!F273,1),0)&gt;=1),查询!$I$3=""),OR(AND(查询!$I$4&lt;&gt;"",IFERROR(FIND(查询!$I$4,工作备忘明细表!E273,1),0)&gt;=1),查询!$I$4="")),ROW(),"")</f>
        <v/>
      </c>
      <c r="B273" s="42" t="str">
        <f ca="1">IF(C273=TODAY(),"今"&amp;ROW(),IF(AND(MONTH(C273)=工作万年历提醒!$E$20,I273&lt;&gt;"完成"),IF(G273="重要",ROW()+300000-3*C273,IF(G273="中等",ROW()+100000-2*C273,ROW())),""))</f>
        <v/>
      </c>
      <c r="C273" s="48"/>
      <c r="D273" s="49"/>
      <c r="E273" s="50"/>
      <c r="F273" s="51"/>
      <c r="G273" s="50"/>
      <c r="H273" s="52" t="str">
        <f t="shared" si="5"/>
        <v/>
      </c>
      <c r="I273" s="50"/>
    </row>
    <row r="274" spans="1:9">
      <c r="A274" s="42" t="str">
        <f>IF(AND(OR(C274&gt;=查询!$F$3,查询!$F$3=""),OR(C274&lt;=查询!$F$4,查询!$F$4=""),OR(AND(查询!$I$3&lt;&gt;"",IFERROR(FIND(查询!$I$3,工作备忘明细表!F274,1),0)&gt;=1),查询!$I$3=""),OR(AND(查询!$I$4&lt;&gt;"",IFERROR(FIND(查询!$I$4,工作备忘明细表!E274,1),0)&gt;=1),查询!$I$4="")),ROW(),"")</f>
        <v/>
      </c>
      <c r="B274" s="42" t="str">
        <f ca="1">IF(C274=TODAY(),"今"&amp;ROW(),IF(AND(MONTH(C274)=工作万年历提醒!$E$20,I274&lt;&gt;"完成"),IF(G274="重要",ROW()+300000-3*C274,IF(G274="中等",ROW()+100000-2*C274,ROW())),""))</f>
        <v/>
      </c>
      <c r="C274" s="48"/>
      <c r="D274" s="49"/>
      <c r="E274" s="50"/>
      <c r="F274" s="51"/>
      <c r="G274" s="50"/>
      <c r="H274" s="52" t="str">
        <f t="shared" si="5"/>
        <v/>
      </c>
      <c r="I274" s="50"/>
    </row>
    <row r="275" spans="1:9">
      <c r="A275" s="42" t="str">
        <f>IF(AND(OR(C275&gt;=查询!$F$3,查询!$F$3=""),OR(C275&lt;=查询!$F$4,查询!$F$4=""),OR(AND(查询!$I$3&lt;&gt;"",IFERROR(FIND(查询!$I$3,工作备忘明细表!F275,1),0)&gt;=1),查询!$I$3=""),OR(AND(查询!$I$4&lt;&gt;"",IFERROR(FIND(查询!$I$4,工作备忘明细表!E275,1),0)&gt;=1),查询!$I$4="")),ROW(),"")</f>
        <v/>
      </c>
      <c r="B275" s="42" t="str">
        <f ca="1">IF(C275=TODAY(),"今"&amp;ROW(),IF(AND(MONTH(C275)=工作万年历提醒!$E$20,I275&lt;&gt;"完成"),IF(G275="重要",ROW()+300000-3*C275,IF(G275="中等",ROW()+100000-2*C275,ROW())),""))</f>
        <v/>
      </c>
      <c r="C275" s="48"/>
      <c r="D275" s="49"/>
      <c r="E275" s="50"/>
      <c r="F275" s="51"/>
      <c r="G275" s="50"/>
      <c r="H275" s="52" t="str">
        <f t="shared" si="5"/>
        <v/>
      </c>
      <c r="I275" s="50"/>
    </row>
    <row r="276" spans="1:9">
      <c r="A276" s="42" t="str">
        <f>IF(AND(OR(C276&gt;=查询!$F$3,查询!$F$3=""),OR(C276&lt;=查询!$F$4,查询!$F$4=""),OR(AND(查询!$I$3&lt;&gt;"",IFERROR(FIND(查询!$I$3,工作备忘明细表!F276,1),0)&gt;=1),查询!$I$3=""),OR(AND(查询!$I$4&lt;&gt;"",IFERROR(FIND(查询!$I$4,工作备忘明细表!E276,1),0)&gt;=1),查询!$I$4="")),ROW(),"")</f>
        <v/>
      </c>
      <c r="B276" s="42" t="str">
        <f ca="1">IF(C276=TODAY(),"今"&amp;ROW(),IF(AND(MONTH(C276)=工作万年历提醒!$E$20,I276&lt;&gt;"完成"),IF(G276="重要",ROW()+300000-3*C276,IF(G276="中等",ROW()+100000-2*C276,ROW())),""))</f>
        <v/>
      </c>
      <c r="C276" s="48"/>
      <c r="D276" s="49"/>
      <c r="E276" s="50"/>
      <c r="F276" s="51"/>
      <c r="G276" s="50"/>
      <c r="H276" s="52" t="str">
        <f t="shared" si="5"/>
        <v/>
      </c>
      <c r="I276" s="50"/>
    </row>
    <row r="277" spans="1:9">
      <c r="A277" s="42" t="str">
        <f>IF(AND(OR(C277&gt;=查询!$F$3,查询!$F$3=""),OR(C277&lt;=查询!$F$4,查询!$F$4=""),OR(AND(查询!$I$3&lt;&gt;"",IFERROR(FIND(查询!$I$3,工作备忘明细表!F277,1),0)&gt;=1),查询!$I$3=""),OR(AND(查询!$I$4&lt;&gt;"",IFERROR(FIND(查询!$I$4,工作备忘明细表!E277,1),0)&gt;=1),查询!$I$4="")),ROW(),"")</f>
        <v/>
      </c>
      <c r="B277" s="42" t="str">
        <f ca="1">IF(C277=TODAY(),"今"&amp;ROW(),IF(AND(MONTH(C277)=工作万年历提醒!$E$20,I277&lt;&gt;"完成"),IF(G277="重要",ROW()+300000-3*C277,IF(G277="中等",ROW()+100000-2*C277,ROW())),""))</f>
        <v/>
      </c>
      <c r="C277" s="48"/>
      <c r="D277" s="49"/>
      <c r="E277" s="50"/>
      <c r="F277" s="51"/>
      <c r="G277" s="50"/>
      <c r="H277" s="52" t="str">
        <f t="shared" si="5"/>
        <v/>
      </c>
      <c r="I277" s="50"/>
    </row>
    <row r="278" spans="1:9">
      <c r="A278" s="42" t="str">
        <f>IF(AND(OR(C278&gt;=查询!$F$3,查询!$F$3=""),OR(C278&lt;=查询!$F$4,查询!$F$4=""),OR(AND(查询!$I$3&lt;&gt;"",IFERROR(FIND(查询!$I$3,工作备忘明细表!F278,1),0)&gt;=1),查询!$I$3=""),OR(AND(查询!$I$4&lt;&gt;"",IFERROR(FIND(查询!$I$4,工作备忘明细表!E278,1),0)&gt;=1),查询!$I$4="")),ROW(),"")</f>
        <v/>
      </c>
      <c r="B278" s="42" t="str">
        <f ca="1">IF(C278=TODAY(),"今"&amp;ROW(),IF(AND(MONTH(C278)=工作万年历提醒!$E$20,I278&lt;&gt;"完成"),IF(G278="重要",ROW()+300000-3*C278,IF(G278="中等",ROW()+100000-2*C278,ROW())),""))</f>
        <v/>
      </c>
      <c r="C278" s="48"/>
      <c r="D278" s="49"/>
      <c r="E278" s="50"/>
      <c r="F278" s="51"/>
      <c r="G278" s="50"/>
      <c r="H278" s="52" t="str">
        <f t="shared" si="5"/>
        <v/>
      </c>
      <c r="I278" s="50"/>
    </row>
    <row r="279" spans="1:9">
      <c r="A279" s="42" t="str">
        <f>IF(AND(OR(C279&gt;=查询!$F$3,查询!$F$3=""),OR(C279&lt;=查询!$F$4,查询!$F$4=""),OR(AND(查询!$I$3&lt;&gt;"",IFERROR(FIND(查询!$I$3,工作备忘明细表!F279,1),0)&gt;=1),查询!$I$3=""),OR(AND(查询!$I$4&lt;&gt;"",IFERROR(FIND(查询!$I$4,工作备忘明细表!E279,1),0)&gt;=1),查询!$I$4="")),ROW(),"")</f>
        <v/>
      </c>
      <c r="B279" s="42" t="str">
        <f ca="1">IF(C279=TODAY(),"今"&amp;ROW(),IF(AND(MONTH(C279)=工作万年历提醒!$E$20,I279&lt;&gt;"完成"),IF(G279="重要",ROW()+300000-3*C279,IF(G279="中等",ROW()+100000-2*C279,ROW())),""))</f>
        <v/>
      </c>
      <c r="C279" s="48"/>
      <c r="D279" s="49"/>
      <c r="E279" s="50"/>
      <c r="F279" s="51"/>
      <c r="G279" s="50"/>
      <c r="H279" s="52" t="str">
        <f t="shared" si="5"/>
        <v/>
      </c>
      <c r="I279" s="50"/>
    </row>
    <row r="280" spans="1:9">
      <c r="A280" s="42" t="str">
        <f>IF(AND(OR(C280&gt;=查询!$F$3,查询!$F$3=""),OR(C280&lt;=查询!$F$4,查询!$F$4=""),OR(AND(查询!$I$3&lt;&gt;"",IFERROR(FIND(查询!$I$3,工作备忘明细表!F280,1),0)&gt;=1),查询!$I$3=""),OR(AND(查询!$I$4&lt;&gt;"",IFERROR(FIND(查询!$I$4,工作备忘明细表!E280,1),0)&gt;=1),查询!$I$4="")),ROW(),"")</f>
        <v/>
      </c>
      <c r="B280" s="42" t="str">
        <f ca="1">IF(C280=TODAY(),"今"&amp;ROW(),IF(AND(MONTH(C280)=工作万年历提醒!$E$20,I280&lt;&gt;"完成"),IF(G280="重要",ROW()+300000-3*C280,IF(G280="中等",ROW()+100000-2*C280,ROW())),""))</f>
        <v/>
      </c>
      <c r="C280" s="48"/>
      <c r="D280" s="49"/>
      <c r="E280" s="50"/>
      <c r="F280" s="51"/>
      <c r="G280" s="50"/>
      <c r="H280" s="52" t="str">
        <f t="shared" si="5"/>
        <v/>
      </c>
      <c r="I280" s="50"/>
    </row>
    <row r="281" spans="1:9">
      <c r="A281" s="42" t="str">
        <f>IF(AND(OR(C281&gt;=查询!$F$3,查询!$F$3=""),OR(C281&lt;=查询!$F$4,查询!$F$4=""),OR(AND(查询!$I$3&lt;&gt;"",IFERROR(FIND(查询!$I$3,工作备忘明细表!F281,1),0)&gt;=1),查询!$I$3=""),OR(AND(查询!$I$4&lt;&gt;"",IFERROR(FIND(查询!$I$4,工作备忘明细表!E281,1),0)&gt;=1),查询!$I$4="")),ROW(),"")</f>
        <v/>
      </c>
      <c r="B281" s="42" t="str">
        <f ca="1">IF(C281=TODAY(),"今"&amp;ROW(),IF(AND(MONTH(C281)=工作万年历提醒!$E$20,I281&lt;&gt;"完成"),IF(G281="重要",ROW()+300000-3*C281,IF(G281="中等",ROW()+100000-2*C281,ROW())),""))</f>
        <v/>
      </c>
      <c r="C281" s="48"/>
      <c r="D281" s="49"/>
      <c r="E281" s="50"/>
      <c r="F281" s="51"/>
      <c r="G281" s="50"/>
      <c r="H281" s="52" t="str">
        <f t="shared" si="5"/>
        <v/>
      </c>
      <c r="I281" s="50"/>
    </row>
    <row r="282" spans="1:9">
      <c r="A282" s="42" t="str">
        <f>IF(AND(OR(C282&gt;=查询!$F$3,查询!$F$3=""),OR(C282&lt;=查询!$F$4,查询!$F$4=""),OR(AND(查询!$I$3&lt;&gt;"",IFERROR(FIND(查询!$I$3,工作备忘明细表!F282,1),0)&gt;=1),查询!$I$3=""),OR(AND(查询!$I$4&lt;&gt;"",IFERROR(FIND(查询!$I$4,工作备忘明细表!E282,1),0)&gt;=1),查询!$I$4="")),ROW(),"")</f>
        <v/>
      </c>
      <c r="B282" s="42" t="str">
        <f ca="1">IF(C282=TODAY(),"今"&amp;ROW(),IF(AND(MONTH(C282)=工作万年历提醒!$E$20,I282&lt;&gt;"完成"),IF(G282="重要",ROW()+300000-3*C282,IF(G282="中等",ROW()+100000-2*C282,ROW())),""))</f>
        <v/>
      </c>
      <c r="C282" s="48"/>
      <c r="D282" s="49"/>
      <c r="E282" s="50"/>
      <c r="F282" s="51"/>
      <c r="G282" s="50"/>
      <c r="H282" s="52" t="str">
        <f t="shared" si="5"/>
        <v/>
      </c>
      <c r="I282" s="50"/>
    </row>
    <row r="283" spans="1:9">
      <c r="A283" s="42" t="str">
        <f>IF(AND(OR(C283&gt;=查询!$F$3,查询!$F$3=""),OR(C283&lt;=查询!$F$4,查询!$F$4=""),OR(AND(查询!$I$3&lt;&gt;"",IFERROR(FIND(查询!$I$3,工作备忘明细表!F283,1),0)&gt;=1),查询!$I$3=""),OR(AND(查询!$I$4&lt;&gt;"",IFERROR(FIND(查询!$I$4,工作备忘明细表!E283,1),0)&gt;=1),查询!$I$4="")),ROW(),"")</f>
        <v/>
      </c>
      <c r="B283" s="42" t="str">
        <f ca="1">IF(C283=TODAY(),"今"&amp;ROW(),IF(AND(MONTH(C283)=工作万年历提醒!$E$20,I283&lt;&gt;"完成"),IF(G283="重要",ROW()+300000-3*C283,IF(G283="中等",ROW()+100000-2*C283,ROW())),""))</f>
        <v/>
      </c>
      <c r="C283" s="48"/>
      <c r="D283" s="49"/>
      <c r="E283" s="50"/>
      <c r="F283" s="51"/>
      <c r="G283" s="50"/>
      <c r="H283" s="52" t="str">
        <f t="shared" si="5"/>
        <v/>
      </c>
      <c r="I283" s="50"/>
    </row>
    <row r="284" spans="1:9">
      <c r="A284" s="42" t="str">
        <f>IF(AND(OR(C284&gt;=查询!$F$3,查询!$F$3=""),OR(C284&lt;=查询!$F$4,查询!$F$4=""),OR(AND(查询!$I$3&lt;&gt;"",IFERROR(FIND(查询!$I$3,工作备忘明细表!F284,1),0)&gt;=1),查询!$I$3=""),OR(AND(查询!$I$4&lt;&gt;"",IFERROR(FIND(查询!$I$4,工作备忘明细表!E284,1),0)&gt;=1),查询!$I$4="")),ROW(),"")</f>
        <v/>
      </c>
      <c r="B284" s="42" t="str">
        <f ca="1">IF(C284=TODAY(),"今"&amp;ROW(),IF(AND(MONTH(C284)=工作万年历提醒!$E$20,I284&lt;&gt;"完成"),IF(G284="重要",ROW()+300000-3*C284,IF(G284="中等",ROW()+100000-2*C284,ROW())),""))</f>
        <v/>
      </c>
      <c r="C284" s="48"/>
      <c r="D284" s="49"/>
      <c r="E284" s="50"/>
      <c r="F284" s="51"/>
      <c r="G284" s="50"/>
      <c r="H284" s="52" t="str">
        <f t="shared" si="5"/>
        <v/>
      </c>
      <c r="I284" s="50"/>
    </row>
    <row r="285" spans="1:9">
      <c r="A285" s="42" t="str">
        <f>IF(AND(OR(C285&gt;=查询!$F$3,查询!$F$3=""),OR(C285&lt;=查询!$F$4,查询!$F$4=""),OR(AND(查询!$I$3&lt;&gt;"",IFERROR(FIND(查询!$I$3,工作备忘明细表!F285,1),0)&gt;=1),查询!$I$3=""),OR(AND(查询!$I$4&lt;&gt;"",IFERROR(FIND(查询!$I$4,工作备忘明细表!E285,1),0)&gt;=1),查询!$I$4="")),ROW(),"")</f>
        <v/>
      </c>
      <c r="B285" s="42" t="str">
        <f ca="1">IF(C285=TODAY(),"今"&amp;ROW(),IF(AND(MONTH(C285)=工作万年历提醒!$E$20,I285&lt;&gt;"完成"),IF(G285="重要",ROW()+300000-3*C285,IF(G285="中等",ROW()+100000-2*C285,ROW())),""))</f>
        <v/>
      </c>
      <c r="C285" s="48"/>
      <c r="D285" s="49"/>
      <c r="E285" s="50"/>
      <c r="F285" s="51"/>
      <c r="G285" s="50"/>
      <c r="H285" s="52" t="str">
        <f t="shared" si="5"/>
        <v/>
      </c>
      <c r="I285" s="50"/>
    </row>
    <row r="286" spans="1:9">
      <c r="A286" s="42" t="str">
        <f>IF(AND(OR(C286&gt;=查询!$F$3,查询!$F$3=""),OR(C286&lt;=查询!$F$4,查询!$F$4=""),OR(AND(查询!$I$3&lt;&gt;"",IFERROR(FIND(查询!$I$3,工作备忘明细表!F286,1),0)&gt;=1),查询!$I$3=""),OR(AND(查询!$I$4&lt;&gt;"",IFERROR(FIND(查询!$I$4,工作备忘明细表!E286,1),0)&gt;=1),查询!$I$4="")),ROW(),"")</f>
        <v/>
      </c>
      <c r="B286" s="42" t="str">
        <f ca="1">IF(C286=TODAY(),"今"&amp;ROW(),IF(AND(MONTH(C286)=工作万年历提醒!$E$20,I286&lt;&gt;"完成"),IF(G286="重要",ROW()+300000-3*C286,IF(G286="中等",ROW()+100000-2*C286,ROW())),""))</f>
        <v/>
      </c>
      <c r="C286" s="48"/>
      <c r="D286" s="49"/>
      <c r="E286" s="50"/>
      <c r="F286" s="51"/>
      <c r="G286" s="50"/>
      <c r="H286" s="52" t="str">
        <f t="shared" si="5"/>
        <v/>
      </c>
      <c r="I286" s="50"/>
    </row>
    <row r="287" spans="1:9">
      <c r="A287" s="42" t="str">
        <f>IF(AND(OR(C287&gt;=查询!$F$3,查询!$F$3=""),OR(C287&lt;=查询!$F$4,查询!$F$4=""),OR(AND(查询!$I$3&lt;&gt;"",IFERROR(FIND(查询!$I$3,工作备忘明细表!F287,1),0)&gt;=1),查询!$I$3=""),OR(AND(查询!$I$4&lt;&gt;"",IFERROR(FIND(查询!$I$4,工作备忘明细表!E287,1),0)&gt;=1),查询!$I$4="")),ROW(),"")</f>
        <v/>
      </c>
      <c r="B287" s="42" t="str">
        <f ca="1">IF(C287=TODAY(),"今"&amp;ROW(),IF(AND(MONTH(C287)=工作万年历提醒!$E$20,I287&lt;&gt;"完成"),IF(G287="重要",ROW()+300000-3*C287,IF(G287="中等",ROW()+100000-2*C287,ROW())),""))</f>
        <v/>
      </c>
      <c r="C287" s="48"/>
      <c r="D287" s="49"/>
      <c r="E287" s="50"/>
      <c r="F287" s="51"/>
      <c r="G287" s="50"/>
      <c r="H287" s="52" t="str">
        <f t="shared" si="5"/>
        <v/>
      </c>
      <c r="I287" s="50"/>
    </row>
    <row r="288" spans="1:9">
      <c r="A288" s="42" t="str">
        <f>IF(AND(OR(C288&gt;=查询!$F$3,查询!$F$3=""),OR(C288&lt;=查询!$F$4,查询!$F$4=""),OR(AND(查询!$I$3&lt;&gt;"",IFERROR(FIND(查询!$I$3,工作备忘明细表!F288,1),0)&gt;=1),查询!$I$3=""),OR(AND(查询!$I$4&lt;&gt;"",IFERROR(FIND(查询!$I$4,工作备忘明细表!E288,1),0)&gt;=1),查询!$I$4="")),ROW(),"")</f>
        <v/>
      </c>
      <c r="B288" s="42" t="str">
        <f ca="1">IF(C288=TODAY(),"今"&amp;ROW(),IF(AND(MONTH(C288)=工作万年历提醒!$E$20,I288&lt;&gt;"完成"),IF(G288="重要",ROW()+300000-3*C288,IF(G288="中等",ROW()+100000-2*C288,ROW())),""))</f>
        <v/>
      </c>
      <c r="C288" s="48"/>
      <c r="D288" s="49"/>
      <c r="E288" s="50"/>
      <c r="F288" s="51"/>
      <c r="G288" s="50"/>
      <c r="H288" s="52" t="str">
        <f t="shared" si="5"/>
        <v/>
      </c>
      <c r="I288" s="50"/>
    </row>
    <row r="289" spans="1:9">
      <c r="A289" s="42" t="str">
        <f>IF(AND(OR(C289&gt;=查询!$F$3,查询!$F$3=""),OR(C289&lt;=查询!$F$4,查询!$F$4=""),OR(AND(查询!$I$3&lt;&gt;"",IFERROR(FIND(查询!$I$3,工作备忘明细表!F289,1),0)&gt;=1),查询!$I$3=""),OR(AND(查询!$I$4&lt;&gt;"",IFERROR(FIND(查询!$I$4,工作备忘明细表!E289,1),0)&gt;=1),查询!$I$4="")),ROW(),"")</f>
        <v/>
      </c>
      <c r="B289" s="42" t="str">
        <f ca="1">IF(C289=TODAY(),"今"&amp;ROW(),IF(AND(MONTH(C289)=工作万年历提醒!$E$20,I289&lt;&gt;"完成"),IF(G289="重要",ROW()+300000-3*C289,IF(G289="中等",ROW()+100000-2*C289,ROW())),""))</f>
        <v/>
      </c>
      <c r="C289" s="48"/>
      <c r="D289" s="49"/>
      <c r="E289" s="50"/>
      <c r="F289" s="51"/>
      <c r="G289" s="50"/>
      <c r="H289" s="52" t="str">
        <f t="shared" si="5"/>
        <v/>
      </c>
      <c r="I289" s="50"/>
    </row>
    <row r="290" spans="1:9">
      <c r="A290" s="42" t="str">
        <f>IF(AND(OR(C290&gt;=查询!$F$3,查询!$F$3=""),OR(C290&lt;=查询!$F$4,查询!$F$4=""),OR(AND(查询!$I$3&lt;&gt;"",IFERROR(FIND(查询!$I$3,工作备忘明细表!F290,1),0)&gt;=1),查询!$I$3=""),OR(AND(查询!$I$4&lt;&gt;"",IFERROR(FIND(查询!$I$4,工作备忘明细表!E290,1),0)&gt;=1),查询!$I$4="")),ROW(),"")</f>
        <v/>
      </c>
      <c r="B290" s="42" t="str">
        <f ca="1">IF(C290=TODAY(),"今"&amp;ROW(),IF(AND(MONTH(C290)=工作万年历提醒!$E$20,I290&lt;&gt;"完成"),IF(G290="重要",ROW()+300000-3*C290,IF(G290="中等",ROW()+100000-2*C290,ROW())),""))</f>
        <v/>
      </c>
      <c r="C290" s="48"/>
      <c r="D290" s="49"/>
      <c r="E290" s="50"/>
      <c r="F290" s="51"/>
      <c r="G290" s="50"/>
      <c r="H290" s="52" t="str">
        <f t="shared" si="5"/>
        <v/>
      </c>
      <c r="I290" s="50"/>
    </row>
    <row r="291" spans="1:9">
      <c r="A291" s="42" t="str">
        <f>IF(AND(OR(C291&gt;=查询!$F$3,查询!$F$3=""),OR(C291&lt;=查询!$F$4,查询!$F$4=""),OR(AND(查询!$I$3&lt;&gt;"",IFERROR(FIND(查询!$I$3,工作备忘明细表!F291,1),0)&gt;=1),查询!$I$3=""),OR(AND(查询!$I$4&lt;&gt;"",IFERROR(FIND(查询!$I$4,工作备忘明细表!E291,1),0)&gt;=1),查询!$I$4="")),ROW(),"")</f>
        <v/>
      </c>
      <c r="B291" s="42" t="str">
        <f ca="1">IF(C291=TODAY(),"今"&amp;ROW(),IF(AND(MONTH(C291)=工作万年历提醒!$E$20,I291&lt;&gt;"完成"),IF(G291="重要",ROW()+300000-3*C291,IF(G291="中等",ROW()+100000-2*C291,ROW())),""))</f>
        <v/>
      </c>
      <c r="C291" s="48"/>
      <c r="D291" s="49"/>
      <c r="E291" s="50"/>
      <c r="F291" s="51"/>
      <c r="G291" s="50"/>
      <c r="H291" s="52" t="str">
        <f t="shared" si="5"/>
        <v/>
      </c>
      <c r="I291" s="50"/>
    </row>
    <row r="292" spans="1:9">
      <c r="A292" s="42" t="str">
        <f>IF(AND(OR(C292&gt;=查询!$F$3,查询!$F$3=""),OR(C292&lt;=查询!$F$4,查询!$F$4=""),OR(AND(查询!$I$3&lt;&gt;"",IFERROR(FIND(查询!$I$3,工作备忘明细表!F292,1),0)&gt;=1),查询!$I$3=""),OR(AND(查询!$I$4&lt;&gt;"",IFERROR(FIND(查询!$I$4,工作备忘明细表!E292,1),0)&gt;=1),查询!$I$4="")),ROW(),"")</f>
        <v/>
      </c>
      <c r="B292" s="42" t="str">
        <f ca="1">IF(C292=TODAY(),"今"&amp;ROW(),IF(AND(MONTH(C292)=工作万年历提醒!$E$20,I292&lt;&gt;"完成"),IF(G292="重要",ROW()+300000-3*C292,IF(G292="中等",ROW()+100000-2*C292,ROW())),""))</f>
        <v/>
      </c>
      <c r="C292" s="48"/>
      <c r="D292" s="49"/>
      <c r="E292" s="50"/>
      <c r="F292" s="51"/>
      <c r="G292" s="50"/>
      <c r="H292" s="52" t="str">
        <f t="shared" si="5"/>
        <v/>
      </c>
      <c r="I292" s="50"/>
    </row>
    <row r="293" spans="1:9">
      <c r="A293" s="42" t="str">
        <f>IF(AND(OR(C293&gt;=查询!$F$3,查询!$F$3=""),OR(C293&lt;=查询!$F$4,查询!$F$4=""),OR(AND(查询!$I$3&lt;&gt;"",IFERROR(FIND(查询!$I$3,工作备忘明细表!F293,1),0)&gt;=1),查询!$I$3=""),OR(AND(查询!$I$4&lt;&gt;"",IFERROR(FIND(查询!$I$4,工作备忘明细表!E293,1),0)&gt;=1),查询!$I$4="")),ROW(),"")</f>
        <v/>
      </c>
      <c r="B293" s="42" t="str">
        <f ca="1">IF(C293=TODAY(),"今"&amp;ROW(),IF(AND(MONTH(C293)=工作万年历提醒!$E$20,I293&lt;&gt;"完成"),IF(G293="重要",ROW()+300000-3*C293,IF(G293="中等",ROW()+100000-2*C293,ROW())),""))</f>
        <v/>
      </c>
      <c r="C293" s="48"/>
      <c r="D293" s="49"/>
      <c r="E293" s="50"/>
      <c r="F293" s="51"/>
      <c r="G293" s="50"/>
      <c r="H293" s="52" t="str">
        <f t="shared" si="5"/>
        <v/>
      </c>
      <c r="I293" s="50"/>
    </row>
    <row r="294" spans="1:9">
      <c r="A294" s="42" t="str">
        <f>IF(AND(OR(C294&gt;=查询!$F$3,查询!$F$3=""),OR(C294&lt;=查询!$F$4,查询!$F$4=""),OR(AND(查询!$I$3&lt;&gt;"",IFERROR(FIND(查询!$I$3,工作备忘明细表!F294,1),0)&gt;=1),查询!$I$3=""),OR(AND(查询!$I$4&lt;&gt;"",IFERROR(FIND(查询!$I$4,工作备忘明细表!E294,1),0)&gt;=1),查询!$I$4="")),ROW(),"")</f>
        <v/>
      </c>
      <c r="B294" s="42" t="str">
        <f ca="1">IF(C294=TODAY(),"今"&amp;ROW(),IF(AND(MONTH(C294)=工作万年历提醒!$E$20,I294&lt;&gt;"完成"),IF(G294="重要",ROW()+300000-3*C294,IF(G294="中等",ROW()+100000-2*C294,ROW())),""))</f>
        <v/>
      </c>
      <c r="C294" s="48"/>
      <c r="D294" s="49"/>
      <c r="E294" s="50"/>
      <c r="F294" s="51"/>
      <c r="G294" s="50"/>
      <c r="H294" s="52" t="str">
        <f t="shared" si="5"/>
        <v/>
      </c>
      <c r="I294" s="50"/>
    </row>
    <row r="295" spans="1:9">
      <c r="A295" s="42" t="str">
        <f>IF(AND(OR(C295&gt;=查询!$F$3,查询!$F$3=""),OR(C295&lt;=查询!$F$4,查询!$F$4=""),OR(AND(查询!$I$3&lt;&gt;"",IFERROR(FIND(查询!$I$3,工作备忘明细表!F295,1),0)&gt;=1),查询!$I$3=""),OR(AND(查询!$I$4&lt;&gt;"",IFERROR(FIND(查询!$I$4,工作备忘明细表!E295,1),0)&gt;=1),查询!$I$4="")),ROW(),"")</f>
        <v/>
      </c>
      <c r="B295" s="42" t="str">
        <f ca="1">IF(C295=TODAY(),"今"&amp;ROW(),IF(AND(MONTH(C295)=工作万年历提醒!$E$20,I295&lt;&gt;"完成"),IF(G295="重要",ROW()+300000-3*C295,IF(G295="中等",ROW()+100000-2*C295,ROW())),""))</f>
        <v/>
      </c>
      <c r="C295" s="48"/>
      <c r="D295" s="49"/>
      <c r="E295" s="50"/>
      <c r="F295" s="51"/>
      <c r="G295" s="50"/>
      <c r="H295" s="52" t="str">
        <f t="shared" si="5"/>
        <v/>
      </c>
      <c r="I295" s="50"/>
    </row>
    <row r="296" spans="1:9">
      <c r="A296" s="42" t="str">
        <f>IF(AND(OR(C296&gt;=查询!$F$3,查询!$F$3=""),OR(C296&lt;=查询!$F$4,查询!$F$4=""),OR(AND(查询!$I$3&lt;&gt;"",IFERROR(FIND(查询!$I$3,工作备忘明细表!F296,1),0)&gt;=1),查询!$I$3=""),OR(AND(查询!$I$4&lt;&gt;"",IFERROR(FIND(查询!$I$4,工作备忘明细表!E296,1),0)&gt;=1),查询!$I$4="")),ROW(),"")</f>
        <v/>
      </c>
      <c r="B296" s="42" t="str">
        <f ca="1">IF(C296=TODAY(),"今"&amp;ROW(),IF(AND(MONTH(C296)=工作万年历提醒!$E$20,I296&lt;&gt;"完成"),IF(G296="重要",ROW()+300000-3*C296,IF(G296="中等",ROW()+100000-2*C296,ROW())),""))</f>
        <v/>
      </c>
      <c r="C296" s="48"/>
      <c r="D296" s="49"/>
      <c r="E296" s="50"/>
      <c r="F296" s="51"/>
      <c r="G296" s="50"/>
      <c r="H296" s="52" t="str">
        <f t="shared" si="5"/>
        <v/>
      </c>
      <c r="I296" s="50"/>
    </row>
    <row r="297" spans="1:9">
      <c r="A297" s="42" t="str">
        <f>IF(AND(OR(C297&gt;=查询!$F$3,查询!$F$3=""),OR(C297&lt;=查询!$F$4,查询!$F$4=""),OR(AND(查询!$I$3&lt;&gt;"",IFERROR(FIND(查询!$I$3,工作备忘明细表!F297,1),0)&gt;=1),查询!$I$3=""),OR(AND(查询!$I$4&lt;&gt;"",IFERROR(FIND(查询!$I$4,工作备忘明细表!E297,1),0)&gt;=1),查询!$I$4="")),ROW(),"")</f>
        <v/>
      </c>
      <c r="B297" s="42" t="str">
        <f ca="1">IF(C297=TODAY(),"今"&amp;ROW(),IF(AND(MONTH(C297)=工作万年历提醒!$E$20,I297&lt;&gt;"完成"),IF(G297="重要",ROW()+300000-3*C297,IF(G297="中等",ROW()+100000-2*C297,ROW())),""))</f>
        <v/>
      </c>
      <c r="C297" s="48"/>
      <c r="D297" s="49"/>
      <c r="E297" s="50"/>
      <c r="F297" s="51"/>
      <c r="G297" s="50"/>
      <c r="H297" s="52" t="str">
        <f t="shared" si="5"/>
        <v/>
      </c>
      <c r="I297" s="50"/>
    </row>
    <row r="298" spans="1:9">
      <c r="A298" s="42" t="str">
        <f>IF(AND(OR(C298&gt;=查询!$F$3,查询!$F$3=""),OR(C298&lt;=查询!$F$4,查询!$F$4=""),OR(AND(查询!$I$3&lt;&gt;"",IFERROR(FIND(查询!$I$3,工作备忘明细表!F298,1),0)&gt;=1),查询!$I$3=""),OR(AND(查询!$I$4&lt;&gt;"",IFERROR(FIND(查询!$I$4,工作备忘明细表!E298,1),0)&gt;=1),查询!$I$4="")),ROW(),"")</f>
        <v/>
      </c>
      <c r="B298" s="42" t="str">
        <f ca="1">IF(C298=TODAY(),"今"&amp;ROW(),IF(AND(MONTH(C298)=工作万年历提醒!$E$20,I298&lt;&gt;"完成"),IF(G298="重要",ROW()+300000-3*C298,IF(G298="中等",ROW()+100000-2*C298,ROW())),""))</f>
        <v/>
      </c>
      <c r="C298" s="48"/>
      <c r="D298" s="49"/>
      <c r="E298" s="50"/>
      <c r="F298" s="51"/>
      <c r="G298" s="50"/>
      <c r="H298" s="52" t="str">
        <f t="shared" si="5"/>
        <v/>
      </c>
      <c r="I298" s="50"/>
    </row>
    <row r="299" spans="1:9">
      <c r="A299" s="42" t="str">
        <f>IF(AND(OR(C299&gt;=查询!$F$3,查询!$F$3=""),OR(C299&lt;=查询!$F$4,查询!$F$4=""),OR(AND(查询!$I$3&lt;&gt;"",IFERROR(FIND(查询!$I$3,工作备忘明细表!F299,1),0)&gt;=1),查询!$I$3=""),OR(AND(查询!$I$4&lt;&gt;"",IFERROR(FIND(查询!$I$4,工作备忘明细表!E299,1),0)&gt;=1),查询!$I$4="")),ROW(),"")</f>
        <v/>
      </c>
      <c r="B299" s="42" t="str">
        <f ca="1">IF(C299=TODAY(),"今"&amp;ROW(),IF(AND(MONTH(C299)=工作万年历提醒!$E$20,I299&lt;&gt;"完成"),IF(G299="重要",ROW()+300000-3*C299,IF(G299="中等",ROW()+100000-2*C299,ROW())),""))</f>
        <v/>
      </c>
      <c r="C299" s="48"/>
      <c r="D299" s="49"/>
      <c r="E299" s="50"/>
      <c r="F299" s="51"/>
      <c r="G299" s="50"/>
      <c r="H299" s="52" t="str">
        <f t="shared" si="5"/>
        <v/>
      </c>
      <c r="I299" s="50"/>
    </row>
    <row r="300" spans="1:9">
      <c r="A300" s="42" t="str">
        <f>IF(AND(OR(C300&gt;=查询!$F$3,查询!$F$3=""),OR(C300&lt;=查询!$F$4,查询!$F$4=""),OR(AND(查询!$I$3&lt;&gt;"",IFERROR(FIND(查询!$I$3,工作备忘明细表!F300,1),0)&gt;=1),查询!$I$3=""),OR(AND(查询!$I$4&lt;&gt;"",IFERROR(FIND(查询!$I$4,工作备忘明细表!E300,1),0)&gt;=1),查询!$I$4="")),ROW(),"")</f>
        <v/>
      </c>
      <c r="B300" s="42" t="str">
        <f ca="1">IF(C300=TODAY(),"今"&amp;ROW(),IF(AND(MONTH(C300)=工作万年历提醒!$E$20,I300&lt;&gt;"完成"),IF(G300="重要",ROW()+300000-3*C300,IF(G300="中等",ROW()+100000-2*C300,ROW())),""))</f>
        <v/>
      </c>
      <c r="C300" s="48"/>
      <c r="D300" s="49"/>
      <c r="E300" s="50"/>
      <c r="F300" s="51"/>
      <c r="G300" s="50"/>
      <c r="H300" s="52" t="str">
        <f t="shared" si="5"/>
        <v/>
      </c>
      <c r="I300" s="50"/>
    </row>
    <row r="301" spans="1:9">
      <c r="A301" s="42" t="str">
        <f>IF(AND(OR(C301&gt;=查询!$F$3,查询!$F$3=""),OR(C301&lt;=查询!$F$4,查询!$F$4=""),OR(AND(查询!$I$3&lt;&gt;"",IFERROR(FIND(查询!$I$3,工作备忘明细表!F301,1),0)&gt;=1),查询!$I$3=""),OR(AND(查询!$I$4&lt;&gt;"",IFERROR(FIND(查询!$I$4,工作备忘明细表!E301,1),0)&gt;=1),查询!$I$4="")),ROW(),"")</f>
        <v/>
      </c>
      <c r="B301" s="42" t="str">
        <f ca="1">IF(C301=TODAY(),"今"&amp;ROW(),IF(AND(MONTH(C301)=工作万年历提醒!$E$20,I301&lt;&gt;"完成"),IF(G301="重要",ROW()+300000-3*C301,IF(G301="中等",ROW()+100000-2*C301,ROW())),""))</f>
        <v/>
      </c>
      <c r="C301" s="48"/>
      <c r="D301" s="49"/>
      <c r="E301" s="50"/>
      <c r="F301" s="51"/>
      <c r="G301" s="50"/>
      <c r="H301" s="52" t="str">
        <f t="shared" si="5"/>
        <v/>
      </c>
      <c r="I301" s="50"/>
    </row>
    <row r="302" spans="1:9">
      <c r="A302" s="42" t="str">
        <f>IF(AND(OR(C302&gt;=查询!$F$3,查询!$F$3=""),OR(C302&lt;=查询!$F$4,查询!$F$4=""),OR(AND(查询!$I$3&lt;&gt;"",IFERROR(FIND(查询!$I$3,工作备忘明细表!F302,1),0)&gt;=1),查询!$I$3=""),OR(AND(查询!$I$4&lt;&gt;"",IFERROR(FIND(查询!$I$4,工作备忘明细表!E302,1),0)&gt;=1),查询!$I$4="")),ROW(),"")</f>
        <v/>
      </c>
      <c r="B302" s="42" t="str">
        <f ca="1">IF(C302=TODAY(),"今"&amp;ROW(),IF(AND(MONTH(C302)=工作万年历提醒!$E$20,I302&lt;&gt;"完成"),IF(G302="重要",ROW()+300000-3*C302,IF(G302="中等",ROW()+100000-2*C302,ROW())),""))</f>
        <v/>
      </c>
      <c r="C302" s="48"/>
      <c r="D302" s="49"/>
      <c r="E302" s="50"/>
      <c r="F302" s="51"/>
      <c r="G302" s="50"/>
      <c r="H302" s="52" t="str">
        <f t="shared" si="5"/>
        <v/>
      </c>
      <c r="I302" s="50"/>
    </row>
    <row r="303" spans="1:9">
      <c r="A303" s="42" t="str">
        <f>IF(AND(OR(C303&gt;=查询!$F$3,查询!$F$3=""),OR(C303&lt;=查询!$F$4,查询!$F$4=""),OR(AND(查询!$I$3&lt;&gt;"",IFERROR(FIND(查询!$I$3,工作备忘明细表!F303,1),0)&gt;=1),查询!$I$3=""),OR(AND(查询!$I$4&lt;&gt;"",IFERROR(FIND(查询!$I$4,工作备忘明细表!E303,1),0)&gt;=1),查询!$I$4="")),ROW(),"")</f>
        <v/>
      </c>
      <c r="B303" s="42" t="str">
        <f ca="1">IF(C303=TODAY(),"今"&amp;ROW(),IF(AND(MONTH(C303)=工作万年历提醒!$E$20,I303&lt;&gt;"完成"),IF(G303="重要",ROW()+300000-3*C303,IF(G303="中等",ROW()+100000-2*C303,ROW())),""))</f>
        <v/>
      </c>
      <c r="C303" s="48"/>
      <c r="D303" s="49"/>
      <c r="E303" s="50"/>
      <c r="F303" s="51"/>
      <c r="G303" s="50"/>
      <c r="H303" s="52" t="str">
        <f t="shared" si="5"/>
        <v/>
      </c>
      <c r="I303" s="50"/>
    </row>
    <row r="304" spans="1:9">
      <c r="A304" s="42" t="str">
        <f>IF(AND(OR(C304&gt;=查询!$F$3,查询!$F$3=""),OR(C304&lt;=查询!$F$4,查询!$F$4=""),OR(AND(查询!$I$3&lt;&gt;"",IFERROR(FIND(查询!$I$3,工作备忘明细表!F304,1),0)&gt;=1),查询!$I$3=""),OR(AND(查询!$I$4&lt;&gt;"",IFERROR(FIND(查询!$I$4,工作备忘明细表!E304,1),0)&gt;=1),查询!$I$4="")),ROW(),"")</f>
        <v/>
      </c>
      <c r="B304" s="42" t="str">
        <f ca="1">IF(C304=TODAY(),"今"&amp;ROW(),IF(AND(MONTH(C304)=工作万年历提醒!$E$20,I304&lt;&gt;"完成"),IF(G304="重要",ROW()+300000-3*C304,IF(G304="中等",ROW()+100000-2*C304,ROW())),""))</f>
        <v/>
      </c>
      <c r="C304" s="48"/>
      <c r="D304" s="49"/>
      <c r="E304" s="50"/>
      <c r="F304" s="51"/>
      <c r="G304" s="50"/>
      <c r="H304" s="52" t="str">
        <f t="shared" si="5"/>
        <v/>
      </c>
      <c r="I304" s="50"/>
    </row>
    <row r="305" spans="1:9">
      <c r="A305" s="42" t="str">
        <f>IF(AND(OR(C305&gt;=查询!$F$3,查询!$F$3=""),OR(C305&lt;=查询!$F$4,查询!$F$4=""),OR(AND(查询!$I$3&lt;&gt;"",IFERROR(FIND(查询!$I$3,工作备忘明细表!F305,1),0)&gt;=1),查询!$I$3=""),OR(AND(查询!$I$4&lt;&gt;"",IFERROR(FIND(查询!$I$4,工作备忘明细表!E305,1),0)&gt;=1),查询!$I$4="")),ROW(),"")</f>
        <v/>
      </c>
      <c r="B305" s="42" t="str">
        <f ca="1">IF(C305=TODAY(),"今"&amp;ROW(),IF(AND(MONTH(C305)=工作万年历提醒!$E$20,I305&lt;&gt;"完成"),IF(G305="重要",ROW()+300000-3*C305,IF(G305="中等",ROW()+100000-2*C305,ROW())),""))</f>
        <v/>
      </c>
      <c r="C305" s="48"/>
      <c r="D305" s="49"/>
      <c r="E305" s="50"/>
      <c r="F305" s="51"/>
      <c r="G305" s="50"/>
      <c r="H305" s="52" t="str">
        <f t="shared" si="5"/>
        <v/>
      </c>
      <c r="I305" s="50"/>
    </row>
    <row r="306" spans="1:9">
      <c r="A306" s="42" t="str">
        <f>IF(AND(OR(C306&gt;=查询!$F$3,查询!$F$3=""),OR(C306&lt;=查询!$F$4,查询!$F$4=""),OR(AND(查询!$I$3&lt;&gt;"",IFERROR(FIND(查询!$I$3,工作备忘明细表!F306,1),0)&gt;=1),查询!$I$3=""),OR(AND(查询!$I$4&lt;&gt;"",IFERROR(FIND(查询!$I$4,工作备忘明细表!E306,1),0)&gt;=1),查询!$I$4="")),ROW(),"")</f>
        <v/>
      </c>
      <c r="B306" s="42" t="str">
        <f ca="1">IF(C306=TODAY(),"今"&amp;ROW(),IF(AND(MONTH(C306)=工作万年历提醒!$E$20,I306&lt;&gt;"完成"),IF(G306="重要",ROW()+300000-3*C306,IF(G306="中等",ROW()+100000-2*C306,ROW())),""))</f>
        <v/>
      </c>
      <c r="C306" s="48"/>
      <c r="D306" s="49"/>
      <c r="E306" s="50"/>
      <c r="F306" s="51"/>
      <c r="G306" s="50"/>
      <c r="H306" s="52" t="str">
        <f t="shared" si="5"/>
        <v/>
      </c>
      <c r="I306" s="50"/>
    </row>
    <row r="307" spans="1:9">
      <c r="A307" s="42" t="str">
        <f>IF(AND(OR(C307&gt;=查询!$F$3,查询!$F$3=""),OR(C307&lt;=查询!$F$4,查询!$F$4=""),OR(AND(查询!$I$3&lt;&gt;"",IFERROR(FIND(查询!$I$3,工作备忘明细表!F307,1),0)&gt;=1),查询!$I$3=""),OR(AND(查询!$I$4&lt;&gt;"",IFERROR(FIND(查询!$I$4,工作备忘明细表!E307,1),0)&gt;=1),查询!$I$4="")),ROW(),"")</f>
        <v/>
      </c>
      <c r="B307" s="42" t="str">
        <f ca="1">IF(C307=TODAY(),"今"&amp;ROW(),IF(AND(MONTH(C307)=工作万年历提醒!$E$20,I307&lt;&gt;"完成"),IF(G307="重要",ROW()+300000-3*C307,IF(G307="中等",ROW()+100000-2*C307,ROW())),""))</f>
        <v/>
      </c>
      <c r="C307" s="48"/>
      <c r="D307" s="49"/>
      <c r="E307" s="50"/>
      <c r="F307" s="51"/>
      <c r="G307" s="50"/>
      <c r="H307" s="52" t="str">
        <f t="shared" si="5"/>
        <v/>
      </c>
      <c r="I307" s="50"/>
    </row>
    <row r="308" spans="1:9">
      <c r="A308" s="42" t="str">
        <f>IF(AND(OR(C308&gt;=查询!$F$3,查询!$F$3=""),OR(C308&lt;=查询!$F$4,查询!$F$4=""),OR(AND(查询!$I$3&lt;&gt;"",IFERROR(FIND(查询!$I$3,工作备忘明细表!F308,1),0)&gt;=1),查询!$I$3=""),OR(AND(查询!$I$4&lt;&gt;"",IFERROR(FIND(查询!$I$4,工作备忘明细表!E308,1),0)&gt;=1),查询!$I$4="")),ROW(),"")</f>
        <v/>
      </c>
      <c r="B308" s="42" t="str">
        <f ca="1">IF(C308=TODAY(),"今"&amp;ROW(),IF(AND(MONTH(C308)=工作万年历提醒!$E$20,I308&lt;&gt;"完成"),IF(G308="重要",ROW()+300000-3*C308,IF(G308="中等",ROW()+100000-2*C308,ROW())),""))</f>
        <v/>
      </c>
      <c r="C308" s="48"/>
      <c r="D308" s="49"/>
      <c r="E308" s="50"/>
      <c r="F308" s="51"/>
      <c r="G308" s="50"/>
      <c r="H308" s="52" t="str">
        <f t="shared" si="5"/>
        <v/>
      </c>
      <c r="I308" s="50"/>
    </row>
    <row r="309" spans="1:9">
      <c r="A309" s="42" t="str">
        <f>IF(AND(OR(C309&gt;=查询!$F$3,查询!$F$3=""),OR(C309&lt;=查询!$F$4,查询!$F$4=""),OR(AND(查询!$I$3&lt;&gt;"",IFERROR(FIND(查询!$I$3,工作备忘明细表!F309,1),0)&gt;=1),查询!$I$3=""),OR(AND(查询!$I$4&lt;&gt;"",IFERROR(FIND(查询!$I$4,工作备忘明细表!E309,1),0)&gt;=1),查询!$I$4="")),ROW(),"")</f>
        <v/>
      </c>
      <c r="B309" s="42" t="str">
        <f ca="1">IF(C309=TODAY(),"今"&amp;ROW(),IF(AND(MONTH(C309)=工作万年历提醒!$E$20,I309&lt;&gt;"完成"),IF(G309="重要",ROW()+300000-3*C309,IF(G309="中等",ROW()+100000-2*C309,ROW())),""))</f>
        <v/>
      </c>
      <c r="C309" s="48"/>
      <c r="D309" s="49"/>
      <c r="E309" s="50"/>
      <c r="F309" s="51"/>
      <c r="G309" s="50"/>
      <c r="H309" s="52" t="str">
        <f t="shared" si="5"/>
        <v/>
      </c>
      <c r="I309" s="50"/>
    </row>
    <row r="310" spans="1:9">
      <c r="A310" s="42" t="str">
        <f>IF(AND(OR(C310&gt;=查询!$F$3,查询!$F$3=""),OR(C310&lt;=查询!$F$4,查询!$F$4=""),OR(AND(查询!$I$3&lt;&gt;"",IFERROR(FIND(查询!$I$3,工作备忘明细表!F310,1),0)&gt;=1),查询!$I$3=""),OR(AND(查询!$I$4&lt;&gt;"",IFERROR(FIND(查询!$I$4,工作备忘明细表!E310,1),0)&gt;=1),查询!$I$4="")),ROW(),"")</f>
        <v/>
      </c>
      <c r="B310" s="42" t="str">
        <f ca="1">IF(C310=TODAY(),"今"&amp;ROW(),IF(AND(MONTH(C310)=工作万年历提醒!$E$20,I310&lt;&gt;"完成"),IF(G310="重要",ROW()+300000-3*C310,IF(G310="中等",ROW()+100000-2*C310,ROW())),""))</f>
        <v/>
      </c>
      <c r="C310" s="48"/>
      <c r="D310" s="49"/>
      <c r="E310" s="50"/>
      <c r="F310" s="51"/>
      <c r="G310" s="50"/>
      <c r="H310" s="52" t="str">
        <f t="shared" si="5"/>
        <v/>
      </c>
      <c r="I310" s="50"/>
    </row>
    <row r="311" spans="1:9">
      <c r="A311" s="42" t="str">
        <f>IF(AND(OR(C311&gt;=查询!$F$3,查询!$F$3=""),OR(C311&lt;=查询!$F$4,查询!$F$4=""),OR(AND(查询!$I$3&lt;&gt;"",IFERROR(FIND(查询!$I$3,工作备忘明细表!F311,1),0)&gt;=1),查询!$I$3=""),OR(AND(查询!$I$4&lt;&gt;"",IFERROR(FIND(查询!$I$4,工作备忘明细表!E311,1),0)&gt;=1),查询!$I$4="")),ROW(),"")</f>
        <v/>
      </c>
      <c r="B311" s="42" t="str">
        <f ca="1">IF(C311=TODAY(),"今"&amp;ROW(),IF(AND(MONTH(C311)=工作万年历提醒!$E$20,I311&lt;&gt;"完成"),IF(G311="重要",ROW()+300000-3*C311,IF(G311="中等",ROW()+100000-2*C311,ROW())),""))</f>
        <v/>
      </c>
      <c r="C311" s="48"/>
      <c r="D311" s="49"/>
      <c r="E311" s="50"/>
      <c r="F311" s="51"/>
      <c r="G311" s="50"/>
      <c r="H311" s="52" t="str">
        <f t="shared" si="5"/>
        <v/>
      </c>
      <c r="I311" s="50"/>
    </row>
    <row r="312" spans="1:9">
      <c r="A312" s="42" t="str">
        <f>IF(AND(OR(C312&gt;=查询!$F$3,查询!$F$3=""),OR(C312&lt;=查询!$F$4,查询!$F$4=""),OR(AND(查询!$I$3&lt;&gt;"",IFERROR(FIND(查询!$I$3,工作备忘明细表!F312,1),0)&gt;=1),查询!$I$3=""),OR(AND(查询!$I$4&lt;&gt;"",IFERROR(FIND(查询!$I$4,工作备忘明细表!E312,1),0)&gt;=1),查询!$I$4="")),ROW(),"")</f>
        <v/>
      </c>
      <c r="B312" s="42" t="str">
        <f ca="1">IF(C312=TODAY(),"今"&amp;ROW(),IF(AND(MONTH(C312)=工作万年历提醒!$E$20,I312&lt;&gt;"完成"),IF(G312="重要",ROW()+300000-3*C312,IF(G312="中等",ROW()+100000-2*C312,ROW())),""))</f>
        <v/>
      </c>
      <c r="C312" s="48"/>
      <c r="D312" s="49"/>
      <c r="E312" s="50"/>
      <c r="F312" s="51"/>
      <c r="G312" s="50"/>
      <c r="H312" s="52" t="str">
        <f t="shared" si="5"/>
        <v/>
      </c>
      <c r="I312" s="50"/>
    </row>
    <row r="313" spans="1:9">
      <c r="A313" s="42" t="str">
        <f>IF(AND(OR(C313&gt;=查询!$F$3,查询!$F$3=""),OR(C313&lt;=查询!$F$4,查询!$F$4=""),OR(AND(查询!$I$3&lt;&gt;"",IFERROR(FIND(查询!$I$3,工作备忘明细表!F313,1),0)&gt;=1),查询!$I$3=""),OR(AND(查询!$I$4&lt;&gt;"",IFERROR(FIND(查询!$I$4,工作备忘明细表!E313,1),0)&gt;=1),查询!$I$4="")),ROW(),"")</f>
        <v/>
      </c>
      <c r="B313" s="42" t="str">
        <f ca="1">IF(C313=TODAY(),"今"&amp;ROW(),IF(AND(MONTH(C313)=工作万年历提醒!$E$20,I313&lt;&gt;"完成"),IF(G313="重要",ROW()+300000-3*C313,IF(G313="中等",ROW()+100000-2*C313,ROW())),""))</f>
        <v/>
      </c>
      <c r="C313" s="48"/>
      <c r="D313" s="49"/>
      <c r="E313" s="50"/>
      <c r="F313" s="51"/>
      <c r="G313" s="50"/>
      <c r="H313" s="52" t="str">
        <f t="shared" si="5"/>
        <v/>
      </c>
      <c r="I313" s="50"/>
    </row>
    <row r="314" spans="1:9">
      <c r="A314" s="42" t="str">
        <f>IF(AND(OR(C314&gt;=查询!$F$3,查询!$F$3=""),OR(C314&lt;=查询!$F$4,查询!$F$4=""),OR(AND(查询!$I$3&lt;&gt;"",IFERROR(FIND(查询!$I$3,工作备忘明细表!F314,1),0)&gt;=1),查询!$I$3=""),OR(AND(查询!$I$4&lt;&gt;"",IFERROR(FIND(查询!$I$4,工作备忘明细表!E314,1),0)&gt;=1),查询!$I$4="")),ROW(),"")</f>
        <v/>
      </c>
      <c r="B314" s="42" t="str">
        <f ca="1">IF(C314=TODAY(),"今"&amp;ROW(),IF(AND(MONTH(C314)=工作万年历提醒!$E$20,I314&lt;&gt;"完成"),IF(G314="重要",ROW()+300000-3*C314,IF(G314="中等",ROW()+100000-2*C314,ROW())),""))</f>
        <v/>
      </c>
      <c r="C314" s="48"/>
      <c r="D314" s="49"/>
      <c r="E314" s="50"/>
      <c r="F314" s="51"/>
      <c r="G314" s="50"/>
      <c r="H314" s="52" t="str">
        <f t="shared" si="5"/>
        <v/>
      </c>
      <c r="I314" s="50"/>
    </row>
    <row r="315" spans="1:9">
      <c r="A315" s="42" t="str">
        <f>IF(AND(OR(C315&gt;=查询!$F$3,查询!$F$3=""),OR(C315&lt;=查询!$F$4,查询!$F$4=""),OR(AND(查询!$I$3&lt;&gt;"",IFERROR(FIND(查询!$I$3,工作备忘明细表!F315,1),0)&gt;=1),查询!$I$3=""),OR(AND(查询!$I$4&lt;&gt;"",IFERROR(FIND(查询!$I$4,工作备忘明细表!E315,1),0)&gt;=1),查询!$I$4="")),ROW(),"")</f>
        <v/>
      </c>
      <c r="B315" s="42" t="str">
        <f ca="1">IF(C315=TODAY(),"今"&amp;ROW(),IF(AND(MONTH(C315)=工作万年历提醒!$E$20,I315&lt;&gt;"完成"),IF(G315="重要",ROW()+300000-3*C315,IF(G315="中等",ROW()+100000-2*C315,ROW())),""))</f>
        <v/>
      </c>
      <c r="C315" s="48"/>
      <c r="D315" s="49"/>
      <c r="E315" s="50"/>
      <c r="F315" s="51"/>
      <c r="G315" s="50"/>
      <c r="H315" s="52" t="str">
        <f t="shared" si="5"/>
        <v/>
      </c>
      <c r="I315" s="50"/>
    </row>
    <row r="316" spans="1:9">
      <c r="A316" s="42" t="str">
        <f>IF(AND(OR(C316&gt;=查询!$F$3,查询!$F$3=""),OR(C316&lt;=查询!$F$4,查询!$F$4=""),OR(AND(查询!$I$3&lt;&gt;"",IFERROR(FIND(查询!$I$3,工作备忘明细表!F316,1),0)&gt;=1),查询!$I$3=""),OR(AND(查询!$I$4&lt;&gt;"",IFERROR(FIND(查询!$I$4,工作备忘明细表!E316,1),0)&gt;=1),查询!$I$4="")),ROW(),"")</f>
        <v/>
      </c>
      <c r="B316" s="42" t="str">
        <f ca="1">IF(C316=TODAY(),"今"&amp;ROW(),IF(AND(MONTH(C316)=工作万年历提醒!$E$20,I316&lt;&gt;"完成"),IF(G316="重要",ROW()+300000-3*C316,IF(G316="中等",ROW()+100000-2*C316,ROW())),""))</f>
        <v/>
      </c>
      <c r="C316" s="48"/>
      <c r="D316" s="49"/>
      <c r="E316" s="50"/>
      <c r="F316" s="51"/>
      <c r="G316" s="50"/>
      <c r="H316" s="52" t="str">
        <f t="shared" si="5"/>
        <v/>
      </c>
      <c r="I316" s="50"/>
    </row>
    <row r="317" spans="1:9">
      <c r="A317" s="42" t="str">
        <f>IF(AND(OR(C317&gt;=查询!$F$3,查询!$F$3=""),OR(C317&lt;=查询!$F$4,查询!$F$4=""),OR(AND(查询!$I$3&lt;&gt;"",IFERROR(FIND(查询!$I$3,工作备忘明细表!F317,1),0)&gt;=1),查询!$I$3=""),OR(AND(查询!$I$4&lt;&gt;"",IFERROR(FIND(查询!$I$4,工作备忘明细表!E317,1),0)&gt;=1),查询!$I$4="")),ROW(),"")</f>
        <v/>
      </c>
      <c r="B317" s="42" t="str">
        <f ca="1">IF(C317=TODAY(),"今"&amp;ROW(),IF(AND(MONTH(C317)=工作万年历提醒!$E$20,I317&lt;&gt;"完成"),IF(G317="重要",ROW()+300000-3*C317,IF(G317="中等",ROW()+100000-2*C317,ROW())),""))</f>
        <v/>
      </c>
      <c r="C317" s="48"/>
      <c r="D317" s="49"/>
      <c r="E317" s="50"/>
      <c r="F317" s="51"/>
      <c r="G317" s="50"/>
      <c r="H317" s="52" t="str">
        <f t="shared" si="5"/>
        <v/>
      </c>
      <c r="I317" s="50"/>
    </row>
    <row r="318" spans="1:9">
      <c r="A318" s="42" t="str">
        <f>IF(AND(OR(C318&gt;=查询!$F$3,查询!$F$3=""),OR(C318&lt;=查询!$F$4,查询!$F$4=""),OR(AND(查询!$I$3&lt;&gt;"",IFERROR(FIND(查询!$I$3,工作备忘明细表!F318,1),0)&gt;=1),查询!$I$3=""),OR(AND(查询!$I$4&lt;&gt;"",IFERROR(FIND(查询!$I$4,工作备忘明细表!E318,1),0)&gt;=1),查询!$I$4="")),ROW(),"")</f>
        <v/>
      </c>
      <c r="B318" s="42" t="str">
        <f ca="1">IF(C318=TODAY(),"今"&amp;ROW(),IF(AND(MONTH(C318)=工作万年历提醒!$E$20,I318&lt;&gt;"完成"),IF(G318="重要",ROW()+300000-3*C318,IF(G318="中等",ROW()+100000-2*C318,ROW())),""))</f>
        <v/>
      </c>
      <c r="C318" s="48"/>
      <c r="D318" s="49"/>
      <c r="E318" s="50"/>
      <c r="F318" s="51"/>
      <c r="G318" s="50"/>
      <c r="H318" s="52" t="str">
        <f t="shared" si="5"/>
        <v/>
      </c>
      <c r="I318" s="50"/>
    </row>
    <row r="319" spans="1:9">
      <c r="A319" s="42" t="str">
        <f>IF(AND(OR(C319&gt;=查询!$F$3,查询!$F$3=""),OR(C319&lt;=查询!$F$4,查询!$F$4=""),OR(AND(查询!$I$3&lt;&gt;"",IFERROR(FIND(查询!$I$3,工作备忘明细表!F319,1),0)&gt;=1),查询!$I$3=""),OR(AND(查询!$I$4&lt;&gt;"",IFERROR(FIND(查询!$I$4,工作备忘明细表!E319,1),0)&gt;=1),查询!$I$4="")),ROW(),"")</f>
        <v/>
      </c>
      <c r="B319" s="42" t="str">
        <f ca="1">IF(C319=TODAY(),"今"&amp;ROW(),IF(AND(MONTH(C319)=工作万年历提醒!$E$20,I319&lt;&gt;"完成"),IF(G319="重要",ROW()+300000-3*C319,IF(G319="中等",ROW()+100000-2*C319,ROW())),""))</f>
        <v/>
      </c>
      <c r="C319" s="48"/>
      <c r="D319" s="49"/>
      <c r="E319" s="50"/>
      <c r="F319" s="51"/>
      <c r="G319" s="50"/>
      <c r="H319" s="52" t="str">
        <f t="shared" si="5"/>
        <v/>
      </c>
      <c r="I319" s="50"/>
    </row>
    <row r="320" spans="1:9">
      <c r="A320" s="42" t="str">
        <f>IF(AND(OR(C320&gt;=查询!$F$3,查询!$F$3=""),OR(C320&lt;=查询!$F$4,查询!$F$4=""),OR(AND(查询!$I$3&lt;&gt;"",IFERROR(FIND(查询!$I$3,工作备忘明细表!F320,1),0)&gt;=1),查询!$I$3=""),OR(AND(查询!$I$4&lt;&gt;"",IFERROR(FIND(查询!$I$4,工作备忘明细表!E320,1),0)&gt;=1),查询!$I$4="")),ROW(),"")</f>
        <v/>
      </c>
      <c r="B320" s="42" t="str">
        <f ca="1">IF(C320=TODAY(),"今"&amp;ROW(),IF(AND(MONTH(C320)=工作万年历提醒!$E$20,I320&lt;&gt;"完成"),IF(G320="重要",ROW()+300000-3*C320,IF(G320="中等",ROW()+100000-2*C320,ROW())),""))</f>
        <v/>
      </c>
      <c r="C320" s="48"/>
      <c r="D320" s="49"/>
      <c r="E320" s="50"/>
      <c r="F320" s="51"/>
      <c r="G320" s="50"/>
      <c r="H320" s="52" t="str">
        <f t="shared" si="5"/>
        <v/>
      </c>
      <c r="I320" s="50"/>
    </row>
    <row r="321" spans="1:9">
      <c r="A321" s="42" t="str">
        <f>IF(AND(OR(C321&gt;=查询!$F$3,查询!$F$3=""),OR(C321&lt;=查询!$F$4,查询!$F$4=""),OR(AND(查询!$I$3&lt;&gt;"",IFERROR(FIND(查询!$I$3,工作备忘明细表!F321,1),0)&gt;=1),查询!$I$3=""),OR(AND(查询!$I$4&lt;&gt;"",IFERROR(FIND(查询!$I$4,工作备忘明细表!E321,1),0)&gt;=1),查询!$I$4="")),ROW(),"")</f>
        <v/>
      </c>
      <c r="B321" s="42" t="str">
        <f ca="1">IF(C321=TODAY(),"今"&amp;ROW(),IF(AND(MONTH(C321)=工作万年历提醒!$E$20,I321&lt;&gt;"完成"),IF(G321="重要",ROW()+300000-3*C321,IF(G321="中等",ROW()+100000-2*C321,ROW())),""))</f>
        <v/>
      </c>
      <c r="C321" s="48"/>
      <c r="D321" s="49"/>
      <c r="E321" s="50"/>
      <c r="F321" s="51"/>
      <c r="G321" s="50"/>
      <c r="H321" s="52" t="str">
        <f t="shared" si="5"/>
        <v/>
      </c>
      <c r="I321" s="50"/>
    </row>
    <row r="322" spans="1:9">
      <c r="A322" s="42" t="str">
        <f>IF(AND(OR(C322&gt;=查询!$F$3,查询!$F$3=""),OR(C322&lt;=查询!$F$4,查询!$F$4=""),OR(AND(查询!$I$3&lt;&gt;"",IFERROR(FIND(查询!$I$3,工作备忘明细表!F322,1),0)&gt;=1),查询!$I$3=""),OR(AND(查询!$I$4&lt;&gt;"",IFERROR(FIND(查询!$I$4,工作备忘明细表!E322,1),0)&gt;=1),查询!$I$4="")),ROW(),"")</f>
        <v/>
      </c>
      <c r="B322" s="42" t="str">
        <f ca="1">IF(C322=TODAY(),"今"&amp;ROW(),IF(AND(MONTH(C322)=工作万年历提醒!$E$20,I322&lt;&gt;"完成"),IF(G322="重要",ROW()+300000-3*C322,IF(G322="中等",ROW()+100000-2*C322,ROW())),""))</f>
        <v/>
      </c>
      <c r="C322" s="48"/>
      <c r="D322" s="49"/>
      <c r="E322" s="50"/>
      <c r="F322" s="51"/>
      <c r="G322" s="50"/>
      <c r="H322" s="52" t="str">
        <f t="shared" si="5"/>
        <v/>
      </c>
      <c r="I322" s="50"/>
    </row>
    <row r="323" spans="1:9">
      <c r="A323" s="42" t="str">
        <f>IF(AND(OR(C323&gt;=查询!$F$3,查询!$F$3=""),OR(C323&lt;=查询!$F$4,查询!$F$4=""),OR(AND(查询!$I$3&lt;&gt;"",IFERROR(FIND(查询!$I$3,工作备忘明细表!F323,1),0)&gt;=1),查询!$I$3=""),OR(AND(查询!$I$4&lt;&gt;"",IFERROR(FIND(查询!$I$4,工作备忘明细表!E323,1),0)&gt;=1),查询!$I$4="")),ROW(),"")</f>
        <v/>
      </c>
      <c r="B323" s="42" t="str">
        <f ca="1">IF(C323=TODAY(),"今"&amp;ROW(),IF(AND(MONTH(C323)=工作万年历提醒!$E$20,I323&lt;&gt;"完成"),IF(G323="重要",ROW()+300000-3*C323,IF(G323="中等",ROW()+100000-2*C323,ROW())),""))</f>
        <v/>
      </c>
      <c r="C323" s="48"/>
      <c r="D323" s="49"/>
      <c r="E323" s="50"/>
      <c r="F323" s="51"/>
      <c r="G323" s="50"/>
      <c r="H323" s="52" t="str">
        <f t="shared" si="5"/>
        <v/>
      </c>
      <c r="I323" s="50"/>
    </row>
    <row r="324" spans="1:9">
      <c r="A324" s="42" t="str">
        <f>IF(AND(OR(C324&gt;=查询!$F$3,查询!$F$3=""),OR(C324&lt;=查询!$F$4,查询!$F$4=""),OR(AND(查询!$I$3&lt;&gt;"",IFERROR(FIND(查询!$I$3,工作备忘明细表!F324,1),0)&gt;=1),查询!$I$3=""),OR(AND(查询!$I$4&lt;&gt;"",IFERROR(FIND(查询!$I$4,工作备忘明细表!E324,1),0)&gt;=1),查询!$I$4="")),ROW(),"")</f>
        <v/>
      </c>
      <c r="B324" s="42" t="str">
        <f ca="1">IF(C324=TODAY(),"今"&amp;ROW(),IF(AND(MONTH(C324)=工作万年历提醒!$E$20,I324&lt;&gt;"完成"),IF(G324="重要",ROW()+300000-3*C324,IF(G324="中等",ROW()+100000-2*C324,ROW())),""))</f>
        <v/>
      </c>
      <c r="C324" s="48"/>
      <c r="D324" s="49"/>
      <c r="E324" s="50"/>
      <c r="F324" s="51"/>
      <c r="G324" s="50"/>
      <c r="H324" s="52" t="str">
        <f t="shared" ref="H324:H387" si="6">IF(C324="","",WEEKNUM(C324,1))</f>
        <v/>
      </c>
      <c r="I324" s="50"/>
    </row>
    <row r="325" spans="1:9">
      <c r="A325" s="42" t="str">
        <f>IF(AND(OR(C325&gt;=查询!$F$3,查询!$F$3=""),OR(C325&lt;=查询!$F$4,查询!$F$4=""),OR(AND(查询!$I$3&lt;&gt;"",IFERROR(FIND(查询!$I$3,工作备忘明细表!F325,1),0)&gt;=1),查询!$I$3=""),OR(AND(查询!$I$4&lt;&gt;"",IFERROR(FIND(查询!$I$4,工作备忘明细表!E325,1),0)&gt;=1),查询!$I$4="")),ROW(),"")</f>
        <v/>
      </c>
      <c r="B325" s="42" t="str">
        <f ca="1">IF(C325=TODAY(),"今"&amp;ROW(),IF(AND(MONTH(C325)=工作万年历提醒!$E$20,I325&lt;&gt;"完成"),IF(G325="重要",ROW()+300000-3*C325,IF(G325="中等",ROW()+100000-2*C325,ROW())),""))</f>
        <v/>
      </c>
      <c r="C325" s="48"/>
      <c r="D325" s="49"/>
      <c r="E325" s="50"/>
      <c r="F325" s="51"/>
      <c r="G325" s="50"/>
      <c r="H325" s="52" t="str">
        <f t="shared" si="6"/>
        <v/>
      </c>
      <c r="I325" s="50"/>
    </row>
    <row r="326" spans="1:9">
      <c r="A326" s="42" t="str">
        <f>IF(AND(OR(C326&gt;=查询!$F$3,查询!$F$3=""),OR(C326&lt;=查询!$F$4,查询!$F$4=""),OR(AND(查询!$I$3&lt;&gt;"",IFERROR(FIND(查询!$I$3,工作备忘明细表!F326,1),0)&gt;=1),查询!$I$3=""),OR(AND(查询!$I$4&lt;&gt;"",IFERROR(FIND(查询!$I$4,工作备忘明细表!E326,1),0)&gt;=1),查询!$I$4="")),ROW(),"")</f>
        <v/>
      </c>
      <c r="B326" s="42" t="str">
        <f ca="1">IF(C326=TODAY(),"今"&amp;ROW(),IF(AND(MONTH(C326)=工作万年历提醒!$E$20,I326&lt;&gt;"完成"),IF(G326="重要",ROW()+300000-3*C326,IF(G326="中等",ROW()+100000-2*C326,ROW())),""))</f>
        <v/>
      </c>
      <c r="C326" s="48"/>
      <c r="D326" s="49"/>
      <c r="E326" s="50"/>
      <c r="F326" s="51"/>
      <c r="G326" s="50"/>
      <c r="H326" s="52" t="str">
        <f t="shared" si="6"/>
        <v/>
      </c>
      <c r="I326" s="50"/>
    </row>
    <row r="327" spans="1:9">
      <c r="A327" s="42" t="str">
        <f>IF(AND(OR(C327&gt;=查询!$F$3,查询!$F$3=""),OR(C327&lt;=查询!$F$4,查询!$F$4=""),OR(AND(查询!$I$3&lt;&gt;"",IFERROR(FIND(查询!$I$3,工作备忘明细表!F327,1),0)&gt;=1),查询!$I$3=""),OR(AND(查询!$I$4&lt;&gt;"",IFERROR(FIND(查询!$I$4,工作备忘明细表!E327,1),0)&gt;=1),查询!$I$4="")),ROW(),"")</f>
        <v/>
      </c>
      <c r="B327" s="42" t="str">
        <f ca="1">IF(C327=TODAY(),"今"&amp;ROW(),IF(AND(MONTH(C327)=工作万年历提醒!$E$20,I327&lt;&gt;"完成"),IF(G327="重要",ROW()+300000-3*C327,IF(G327="中等",ROW()+100000-2*C327,ROW())),""))</f>
        <v/>
      </c>
      <c r="C327" s="48"/>
      <c r="D327" s="49"/>
      <c r="E327" s="50"/>
      <c r="F327" s="51"/>
      <c r="G327" s="50"/>
      <c r="H327" s="52" t="str">
        <f t="shared" si="6"/>
        <v/>
      </c>
      <c r="I327" s="50"/>
    </row>
    <row r="328" spans="1:9">
      <c r="A328" s="42" t="str">
        <f>IF(AND(OR(C328&gt;=查询!$F$3,查询!$F$3=""),OR(C328&lt;=查询!$F$4,查询!$F$4=""),OR(AND(查询!$I$3&lt;&gt;"",IFERROR(FIND(查询!$I$3,工作备忘明细表!F328,1),0)&gt;=1),查询!$I$3=""),OR(AND(查询!$I$4&lt;&gt;"",IFERROR(FIND(查询!$I$4,工作备忘明细表!E328,1),0)&gt;=1),查询!$I$4="")),ROW(),"")</f>
        <v/>
      </c>
      <c r="B328" s="42" t="str">
        <f ca="1">IF(C328=TODAY(),"今"&amp;ROW(),IF(AND(MONTH(C328)=工作万年历提醒!$E$20,I328&lt;&gt;"完成"),IF(G328="重要",ROW()+300000-3*C328,IF(G328="中等",ROW()+100000-2*C328,ROW())),""))</f>
        <v/>
      </c>
      <c r="C328" s="48"/>
      <c r="D328" s="49"/>
      <c r="E328" s="50"/>
      <c r="F328" s="51"/>
      <c r="G328" s="50"/>
      <c r="H328" s="52" t="str">
        <f t="shared" si="6"/>
        <v/>
      </c>
      <c r="I328" s="50"/>
    </row>
    <row r="329" spans="1:9">
      <c r="A329" s="42" t="str">
        <f>IF(AND(OR(C329&gt;=查询!$F$3,查询!$F$3=""),OR(C329&lt;=查询!$F$4,查询!$F$4=""),OR(AND(查询!$I$3&lt;&gt;"",IFERROR(FIND(查询!$I$3,工作备忘明细表!F329,1),0)&gt;=1),查询!$I$3=""),OR(AND(查询!$I$4&lt;&gt;"",IFERROR(FIND(查询!$I$4,工作备忘明细表!E329,1),0)&gt;=1),查询!$I$4="")),ROW(),"")</f>
        <v/>
      </c>
      <c r="B329" s="42" t="str">
        <f ca="1">IF(C329=TODAY(),"今"&amp;ROW(),IF(AND(MONTH(C329)=工作万年历提醒!$E$20,I329&lt;&gt;"完成"),IF(G329="重要",ROW()+300000-3*C329,IF(G329="中等",ROW()+100000-2*C329,ROW())),""))</f>
        <v/>
      </c>
      <c r="C329" s="48"/>
      <c r="D329" s="49"/>
      <c r="E329" s="50"/>
      <c r="F329" s="51"/>
      <c r="G329" s="50"/>
      <c r="H329" s="52" t="str">
        <f t="shared" si="6"/>
        <v/>
      </c>
      <c r="I329" s="50"/>
    </row>
    <row r="330" spans="1:9">
      <c r="A330" s="42" t="str">
        <f>IF(AND(OR(C330&gt;=查询!$F$3,查询!$F$3=""),OR(C330&lt;=查询!$F$4,查询!$F$4=""),OR(AND(查询!$I$3&lt;&gt;"",IFERROR(FIND(查询!$I$3,工作备忘明细表!F330,1),0)&gt;=1),查询!$I$3=""),OR(AND(查询!$I$4&lt;&gt;"",IFERROR(FIND(查询!$I$4,工作备忘明细表!E330,1),0)&gt;=1),查询!$I$4="")),ROW(),"")</f>
        <v/>
      </c>
      <c r="B330" s="42" t="str">
        <f ca="1">IF(C330=TODAY(),"今"&amp;ROW(),IF(AND(MONTH(C330)=工作万年历提醒!$E$20,I330&lt;&gt;"完成"),IF(G330="重要",ROW()+300000-3*C330,IF(G330="中等",ROW()+100000-2*C330,ROW())),""))</f>
        <v/>
      </c>
      <c r="C330" s="48"/>
      <c r="D330" s="49"/>
      <c r="E330" s="50"/>
      <c r="F330" s="51"/>
      <c r="G330" s="50"/>
      <c r="H330" s="52" t="str">
        <f t="shared" si="6"/>
        <v/>
      </c>
      <c r="I330" s="50"/>
    </row>
    <row r="331" spans="1:9">
      <c r="A331" s="42" t="str">
        <f>IF(AND(OR(C331&gt;=查询!$F$3,查询!$F$3=""),OR(C331&lt;=查询!$F$4,查询!$F$4=""),OR(AND(查询!$I$3&lt;&gt;"",IFERROR(FIND(查询!$I$3,工作备忘明细表!F331,1),0)&gt;=1),查询!$I$3=""),OR(AND(查询!$I$4&lt;&gt;"",IFERROR(FIND(查询!$I$4,工作备忘明细表!E331,1),0)&gt;=1),查询!$I$4="")),ROW(),"")</f>
        <v/>
      </c>
      <c r="B331" s="42" t="str">
        <f ca="1">IF(C331=TODAY(),"今"&amp;ROW(),IF(AND(MONTH(C331)=工作万年历提醒!$E$20,I331&lt;&gt;"完成"),IF(G331="重要",ROW()+300000-3*C331,IF(G331="中等",ROW()+100000-2*C331,ROW())),""))</f>
        <v/>
      </c>
      <c r="C331" s="48"/>
      <c r="D331" s="49"/>
      <c r="E331" s="50"/>
      <c r="F331" s="51"/>
      <c r="G331" s="50"/>
      <c r="H331" s="52" t="str">
        <f t="shared" si="6"/>
        <v/>
      </c>
      <c r="I331" s="50"/>
    </row>
    <row r="332" spans="1:9">
      <c r="A332" s="42" t="str">
        <f>IF(AND(OR(C332&gt;=查询!$F$3,查询!$F$3=""),OR(C332&lt;=查询!$F$4,查询!$F$4=""),OR(AND(查询!$I$3&lt;&gt;"",IFERROR(FIND(查询!$I$3,工作备忘明细表!F332,1),0)&gt;=1),查询!$I$3=""),OR(AND(查询!$I$4&lt;&gt;"",IFERROR(FIND(查询!$I$4,工作备忘明细表!E332,1),0)&gt;=1),查询!$I$4="")),ROW(),"")</f>
        <v/>
      </c>
      <c r="B332" s="42" t="str">
        <f ca="1">IF(C332=TODAY(),"今"&amp;ROW(),IF(AND(MONTH(C332)=工作万年历提醒!$E$20,I332&lt;&gt;"完成"),IF(G332="重要",ROW()+300000-3*C332,IF(G332="中等",ROW()+100000-2*C332,ROW())),""))</f>
        <v/>
      </c>
      <c r="C332" s="48"/>
      <c r="D332" s="49"/>
      <c r="E332" s="50"/>
      <c r="F332" s="51"/>
      <c r="G332" s="50"/>
      <c r="H332" s="52" t="str">
        <f t="shared" si="6"/>
        <v/>
      </c>
      <c r="I332" s="50"/>
    </row>
    <row r="333" spans="1:9">
      <c r="A333" s="42" t="str">
        <f>IF(AND(OR(C333&gt;=查询!$F$3,查询!$F$3=""),OR(C333&lt;=查询!$F$4,查询!$F$4=""),OR(AND(查询!$I$3&lt;&gt;"",IFERROR(FIND(查询!$I$3,工作备忘明细表!F333,1),0)&gt;=1),查询!$I$3=""),OR(AND(查询!$I$4&lt;&gt;"",IFERROR(FIND(查询!$I$4,工作备忘明细表!E333,1),0)&gt;=1),查询!$I$4="")),ROW(),"")</f>
        <v/>
      </c>
      <c r="B333" s="42" t="str">
        <f ca="1">IF(C333=TODAY(),"今"&amp;ROW(),IF(AND(MONTH(C333)=工作万年历提醒!$E$20,I333&lt;&gt;"完成"),IF(G333="重要",ROW()+300000-3*C333,IF(G333="中等",ROW()+100000-2*C333,ROW())),""))</f>
        <v/>
      </c>
      <c r="C333" s="48"/>
      <c r="D333" s="49"/>
      <c r="E333" s="50"/>
      <c r="F333" s="51"/>
      <c r="G333" s="50"/>
      <c r="H333" s="52" t="str">
        <f t="shared" si="6"/>
        <v/>
      </c>
      <c r="I333" s="50"/>
    </row>
    <row r="334" spans="1:9">
      <c r="A334" s="42" t="str">
        <f>IF(AND(OR(C334&gt;=查询!$F$3,查询!$F$3=""),OR(C334&lt;=查询!$F$4,查询!$F$4=""),OR(AND(查询!$I$3&lt;&gt;"",IFERROR(FIND(查询!$I$3,工作备忘明细表!F334,1),0)&gt;=1),查询!$I$3=""),OR(AND(查询!$I$4&lt;&gt;"",IFERROR(FIND(查询!$I$4,工作备忘明细表!E334,1),0)&gt;=1),查询!$I$4="")),ROW(),"")</f>
        <v/>
      </c>
      <c r="B334" s="42" t="str">
        <f ca="1">IF(C334=TODAY(),"今"&amp;ROW(),IF(AND(MONTH(C334)=工作万年历提醒!$E$20,I334&lt;&gt;"完成"),IF(G334="重要",ROW()+300000-3*C334,IF(G334="中等",ROW()+100000-2*C334,ROW())),""))</f>
        <v/>
      </c>
      <c r="C334" s="48"/>
      <c r="D334" s="49"/>
      <c r="E334" s="50"/>
      <c r="F334" s="51"/>
      <c r="G334" s="50"/>
      <c r="H334" s="52" t="str">
        <f t="shared" si="6"/>
        <v/>
      </c>
      <c r="I334" s="50"/>
    </row>
    <row r="335" spans="1:9">
      <c r="A335" s="42" t="str">
        <f>IF(AND(OR(C335&gt;=查询!$F$3,查询!$F$3=""),OR(C335&lt;=查询!$F$4,查询!$F$4=""),OR(AND(查询!$I$3&lt;&gt;"",IFERROR(FIND(查询!$I$3,工作备忘明细表!F335,1),0)&gt;=1),查询!$I$3=""),OR(AND(查询!$I$4&lt;&gt;"",IFERROR(FIND(查询!$I$4,工作备忘明细表!E335,1),0)&gt;=1),查询!$I$4="")),ROW(),"")</f>
        <v/>
      </c>
      <c r="B335" s="42" t="str">
        <f ca="1">IF(C335=TODAY(),"今"&amp;ROW(),IF(AND(MONTH(C335)=工作万年历提醒!$E$20,I335&lt;&gt;"完成"),IF(G335="重要",ROW()+300000-3*C335,IF(G335="中等",ROW()+100000-2*C335,ROW())),""))</f>
        <v/>
      </c>
      <c r="C335" s="48"/>
      <c r="D335" s="49"/>
      <c r="E335" s="50"/>
      <c r="F335" s="51"/>
      <c r="G335" s="50"/>
      <c r="H335" s="52" t="str">
        <f t="shared" si="6"/>
        <v/>
      </c>
      <c r="I335" s="50"/>
    </row>
    <row r="336" spans="1:9">
      <c r="A336" s="42" t="str">
        <f>IF(AND(OR(C336&gt;=查询!$F$3,查询!$F$3=""),OR(C336&lt;=查询!$F$4,查询!$F$4=""),OR(AND(查询!$I$3&lt;&gt;"",IFERROR(FIND(查询!$I$3,工作备忘明细表!F336,1),0)&gt;=1),查询!$I$3=""),OR(AND(查询!$I$4&lt;&gt;"",IFERROR(FIND(查询!$I$4,工作备忘明细表!E336,1),0)&gt;=1),查询!$I$4="")),ROW(),"")</f>
        <v/>
      </c>
      <c r="B336" s="42" t="str">
        <f ca="1">IF(C336=TODAY(),"今"&amp;ROW(),IF(AND(MONTH(C336)=工作万年历提醒!$E$20,I336&lt;&gt;"完成"),IF(G336="重要",ROW()+300000-3*C336,IF(G336="中等",ROW()+100000-2*C336,ROW())),""))</f>
        <v/>
      </c>
      <c r="C336" s="48"/>
      <c r="D336" s="49"/>
      <c r="E336" s="50"/>
      <c r="F336" s="51"/>
      <c r="G336" s="50"/>
      <c r="H336" s="52" t="str">
        <f t="shared" si="6"/>
        <v/>
      </c>
      <c r="I336" s="50"/>
    </row>
    <row r="337" spans="1:9">
      <c r="A337" s="42" t="str">
        <f>IF(AND(OR(C337&gt;=查询!$F$3,查询!$F$3=""),OR(C337&lt;=查询!$F$4,查询!$F$4=""),OR(AND(查询!$I$3&lt;&gt;"",IFERROR(FIND(查询!$I$3,工作备忘明细表!F337,1),0)&gt;=1),查询!$I$3=""),OR(AND(查询!$I$4&lt;&gt;"",IFERROR(FIND(查询!$I$4,工作备忘明细表!E337,1),0)&gt;=1),查询!$I$4="")),ROW(),"")</f>
        <v/>
      </c>
      <c r="B337" s="42" t="str">
        <f ca="1">IF(C337=TODAY(),"今"&amp;ROW(),IF(AND(MONTH(C337)=工作万年历提醒!$E$20,I337&lt;&gt;"完成"),IF(G337="重要",ROW()+300000-3*C337,IF(G337="中等",ROW()+100000-2*C337,ROW())),""))</f>
        <v/>
      </c>
      <c r="C337" s="48"/>
      <c r="D337" s="49"/>
      <c r="E337" s="50"/>
      <c r="F337" s="51"/>
      <c r="G337" s="50"/>
      <c r="H337" s="52" t="str">
        <f t="shared" si="6"/>
        <v/>
      </c>
      <c r="I337" s="50"/>
    </row>
    <row r="338" spans="1:9">
      <c r="A338" s="42" t="str">
        <f>IF(AND(OR(C338&gt;=查询!$F$3,查询!$F$3=""),OR(C338&lt;=查询!$F$4,查询!$F$4=""),OR(AND(查询!$I$3&lt;&gt;"",IFERROR(FIND(查询!$I$3,工作备忘明细表!F338,1),0)&gt;=1),查询!$I$3=""),OR(AND(查询!$I$4&lt;&gt;"",IFERROR(FIND(查询!$I$4,工作备忘明细表!E338,1),0)&gt;=1),查询!$I$4="")),ROW(),"")</f>
        <v/>
      </c>
      <c r="B338" s="42" t="str">
        <f ca="1">IF(C338=TODAY(),"今"&amp;ROW(),IF(AND(MONTH(C338)=工作万年历提醒!$E$20,I338&lt;&gt;"完成"),IF(G338="重要",ROW()+300000-3*C338,IF(G338="中等",ROW()+100000-2*C338,ROW())),""))</f>
        <v/>
      </c>
      <c r="C338" s="48"/>
      <c r="D338" s="49"/>
      <c r="E338" s="50"/>
      <c r="F338" s="51"/>
      <c r="G338" s="50"/>
      <c r="H338" s="52" t="str">
        <f t="shared" si="6"/>
        <v/>
      </c>
      <c r="I338" s="50"/>
    </row>
    <row r="339" spans="1:9">
      <c r="A339" s="42" t="str">
        <f>IF(AND(OR(C339&gt;=查询!$F$3,查询!$F$3=""),OR(C339&lt;=查询!$F$4,查询!$F$4=""),OR(AND(查询!$I$3&lt;&gt;"",IFERROR(FIND(查询!$I$3,工作备忘明细表!F339,1),0)&gt;=1),查询!$I$3=""),OR(AND(查询!$I$4&lt;&gt;"",IFERROR(FIND(查询!$I$4,工作备忘明细表!E339,1),0)&gt;=1),查询!$I$4="")),ROW(),"")</f>
        <v/>
      </c>
      <c r="B339" s="42" t="str">
        <f ca="1">IF(C339=TODAY(),"今"&amp;ROW(),IF(AND(MONTH(C339)=工作万年历提醒!$E$20,I339&lt;&gt;"完成"),IF(G339="重要",ROW()+300000-3*C339,IF(G339="中等",ROW()+100000-2*C339,ROW())),""))</f>
        <v/>
      </c>
      <c r="C339" s="48"/>
      <c r="D339" s="49"/>
      <c r="E339" s="50"/>
      <c r="F339" s="51"/>
      <c r="G339" s="50"/>
      <c r="H339" s="52" t="str">
        <f t="shared" si="6"/>
        <v/>
      </c>
      <c r="I339" s="50"/>
    </row>
    <row r="340" spans="1:9">
      <c r="A340" s="42" t="str">
        <f>IF(AND(OR(C340&gt;=查询!$F$3,查询!$F$3=""),OR(C340&lt;=查询!$F$4,查询!$F$4=""),OR(AND(查询!$I$3&lt;&gt;"",IFERROR(FIND(查询!$I$3,工作备忘明细表!F340,1),0)&gt;=1),查询!$I$3=""),OR(AND(查询!$I$4&lt;&gt;"",IFERROR(FIND(查询!$I$4,工作备忘明细表!E340,1),0)&gt;=1),查询!$I$4="")),ROW(),"")</f>
        <v/>
      </c>
      <c r="B340" s="42" t="str">
        <f ca="1">IF(C340=TODAY(),"今"&amp;ROW(),IF(AND(MONTH(C340)=工作万年历提醒!$E$20,I340&lt;&gt;"完成"),IF(G340="重要",ROW()+300000-3*C340,IF(G340="中等",ROW()+100000-2*C340,ROW())),""))</f>
        <v/>
      </c>
      <c r="C340" s="48"/>
      <c r="D340" s="49"/>
      <c r="E340" s="50"/>
      <c r="F340" s="51"/>
      <c r="G340" s="50"/>
      <c r="H340" s="52" t="str">
        <f t="shared" si="6"/>
        <v/>
      </c>
      <c r="I340" s="50"/>
    </row>
    <row r="341" spans="1:9">
      <c r="A341" s="42" t="str">
        <f>IF(AND(OR(C341&gt;=查询!$F$3,查询!$F$3=""),OR(C341&lt;=查询!$F$4,查询!$F$4=""),OR(AND(查询!$I$3&lt;&gt;"",IFERROR(FIND(查询!$I$3,工作备忘明细表!F341,1),0)&gt;=1),查询!$I$3=""),OR(AND(查询!$I$4&lt;&gt;"",IFERROR(FIND(查询!$I$4,工作备忘明细表!E341,1),0)&gt;=1),查询!$I$4="")),ROW(),"")</f>
        <v/>
      </c>
      <c r="B341" s="42" t="str">
        <f ca="1">IF(C341=TODAY(),"今"&amp;ROW(),IF(AND(MONTH(C341)=工作万年历提醒!$E$20,I341&lt;&gt;"完成"),IF(G341="重要",ROW()+300000-3*C341,IF(G341="中等",ROW()+100000-2*C341,ROW())),""))</f>
        <v/>
      </c>
      <c r="C341" s="48"/>
      <c r="D341" s="49"/>
      <c r="E341" s="50"/>
      <c r="F341" s="51"/>
      <c r="G341" s="50"/>
      <c r="H341" s="52" t="str">
        <f t="shared" si="6"/>
        <v/>
      </c>
      <c r="I341" s="50"/>
    </row>
    <row r="342" spans="1:9">
      <c r="A342" s="42" t="str">
        <f>IF(AND(OR(C342&gt;=查询!$F$3,查询!$F$3=""),OR(C342&lt;=查询!$F$4,查询!$F$4=""),OR(AND(查询!$I$3&lt;&gt;"",IFERROR(FIND(查询!$I$3,工作备忘明细表!F342,1),0)&gt;=1),查询!$I$3=""),OR(AND(查询!$I$4&lt;&gt;"",IFERROR(FIND(查询!$I$4,工作备忘明细表!E342,1),0)&gt;=1),查询!$I$4="")),ROW(),"")</f>
        <v/>
      </c>
      <c r="B342" s="42" t="str">
        <f ca="1">IF(C342=TODAY(),"今"&amp;ROW(),IF(AND(MONTH(C342)=工作万年历提醒!$E$20,I342&lt;&gt;"完成"),IF(G342="重要",ROW()+300000-3*C342,IF(G342="中等",ROW()+100000-2*C342,ROW())),""))</f>
        <v/>
      </c>
      <c r="C342" s="48"/>
      <c r="D342" s="49"/>
      <c r="E342" s="50"/>
      <c r="F342" s="51"/>
      <c r="G342" s="50"/>
      <c r="H342" s="52" t="str">
        <f t="shared" si="6"/>
        <v/>
      </c>
      <c r="I342" s="50"/>
    </row>
    <row r="343" spans="1:9">
      <c r="A343" s="42" t="str">
        <f>IF(AND(OR(C343&gt;=查询!$F$3,查询!$F$3=""),OR(C343&lt;=查询!$F$4,查询!$F$4=""),OR(AND(查询!$I$3&lt;&gt;"",IFERROR(FIND(查询!$I$3,工作备忘明细表!F343,1),0)&gt;=1),查询!$I$3=""),OR(AND(查询!$I$4&lt;&gt;"",IFERROR(FIND(查询!$I$4,工作备忘明细表!E343,1),0)&gt;=1),查询!$I$4="")),ROW(),"")</f>
        <v/>
      </c>
      <c r="B343" s="42" t="str">
        <f ca="1">IF(C343=TODAY(),"今"&amp;ROW(),IF(AND(MONTH(C343)=工作万年历提醒!$E$20,I343&lt;&gt;"完成"),IF(G343="重要",ROW()+300000-3*C343,IF(G343="中等",ROW()+100000-2*C343,ROW())),""))</f>
        <v/>
      </c>
      <c r="C343" s="48"/>
      <c r="D343" s="49"/>
      <c r="E343" s="50"/>
      <c r="F343" s="51"/>
      <c r="G343" s="50"/>
      <c r="H343" s="52" t="str">
        <f t="shared" si="6"/>
        <v/>
      </c>
      <c r="I343" s="50"/>
    </row>
    <row r="344" spans="1:9">
      <c r="A344" s="42" t="str">
        <f>IF(AND(OR(C344&gt;=查询!$F$3,查询!$F$3=""),OR(C344&lt;=查询!$F$4,查询!$F$4=""),OR(AND(查询!$I$3&lt;&gt;"",IFERROR(FIND(查询!$I$3,工作备忘明细表!F344,1),0)&gt;=1),查询!$I$3=""),OR(AND(查询!$I$4&lt;&gt;"",IFERROR(FIND(查询!$I$4,工作备忘明细表!E344,1),0)&gt;=1),查询!$I$4="")),ROW(),"")</f>
        <v/>
      </c>
      <c r="B344" s="42" t="str">
        <f ca="1">IF(C344=TODAY(),"今"&amp;ROW(),IF(AND(MONTH(C344)=工作万年历提醒!$E$20,I344&lt;&gt;"完成"),IF(G344="重要",ROW()+300000-3*C344,IF(G344="中等",ROW()+100000-2*C344,ROW())),""))</f>
        <v/>
      </c>
      <c r="C344" s="48"/>
      <c r="D344" s="49"/>
      <c r="E344" s="50"/>
      <c r="F344" s="51"/>
      <c r="G344" s="50"/>
      <c r="H344" s="52" t="str">
        <f t="shared" si="6"/>
        <v/>
      </c>
      <c r="I344" s="50"/>
    </row>
    <row r="345" spans="1:9">
      <c r="A345" s="42" t="str">
        <f>IF(AND(OR(C345&gt;=查询!$F$3,查询!$F$3=""),OR(C345&lt;=查询!$F$4,查询!$F$4=""),OR(AND(查询!$I$3&lt;&gt;"",IFERROR(FIND(查询!$I$3,工作备忘明细表!F345,1),0)&gt;=1),查询!$I$3=""),OR(AND(查询!$I$4&lt;&gt;"",IFERROR(FIND(查询!$I$4,工作备忘明细表!E345,1),0)&gt;=1),查询!$I$4="")),ROW(),"")</f>
        <v/>
      </c>
      <c r="B345" s="42" t="str">
        <f ca="1">IF(C345=TODAY(),"今"&amp;ROW(),IF(AND(MONTH(C345)=工作万年历提醒!$E$20,I345&lt;&gt;"完成"),IF(G345="重要",ROW()+300000-3*C345,IF(G345="中等",ROW()+100000-2*C345,ROW())),""))</f>
        <v/>
      </c>
      <c r="C345" s="48"/>
      <c r="D345" s="49"/>
      <c r="E345" s="50"/>
      <c r="F345" s="51"/>
      <c r="G345" s="50"/>
      <c r="H345" s="52" t="str">
        <f t="shared" si="6"/>
        <v/>
      </c>
      <c r="I345" s="50"/>
    </row>
    <row r="346" spans="1:9">
      <c r="A346" s="42" t="str">
        <f>IF(AND(OR(C346&gt;=查询!$F$3,查询!$F$3=""),OR(C346&lt;=查询!$F$4,查询!$F$4=""),OR(AND(查询!$I$3&lt;&gt;"",IFERROR(FIND(查询!$I$3,工作备忘明细表!F346,1),0)&gt;=1),查询!$I$3=""),OR(AND(查询!$I$4&lt;&gt;"",IFERROR(FIND(查询!$I$4,工作备忘明细表!E346,1),0)&gt;=1),查询!$I$4="")),ROW(),"")</f>
        <v/>
      </c>
      <c r="B346" s="42" t="str">
        <f ca="1">IF(C346=TODAY(),"今"&amp;ROW(),IF(AND(MONTH(C346)=工作万年历提醒!$E$20,I346&lt;&gt;"完成"),IF(G346="重要",ROW()+300000-3*C346,IF(G346="中等",ROW()+100000-2*C346,ROW())),""))</f>
        <v/>
      </c>
      <c r="C346" s="48"/>
      <c r="D346" s="49"/>
      <c r="E346" s="50"/>
      <c r="F346" s="51"/>
      <c r="G346" s="50"/>
      <c r="H346" s="52" t="str">
        <f t="shared" si="6"/>
        <v/>
      </c>
      <c r="I346" s="50"/>
    </row>
    <row r="347" spans="1:9">
      <c r="A347" s="42" t="str">
        <f>IF(AND(OR(C347&gt;=查询!$F$3,查询!$F$3=""),OR(C347&lt;=查询!$F$4,查询!$F$4=""),OR(AND(查询!$I$3&lt;&gt;"",IFERROR(FIND(查询!$I$3,工作备忘明细表!F347,1),0)&gt;=1),查询!$I$3=""),OR(AND(查询!$I$4&lt;&gt;"",IFERROR(FIND(查询!$I$4,工作备忘明细表!E347,1),0)&gt;=1),查询!$I$4="")),ROW(),"")</f>
        <v/>
      </c>
      <c r="B347" s="42" t="str">
        <f ca="1">IF(C347=TODAY(),"今"&amp;ROW(),IF(AND(MONTH(C347)=工作万年历提醒!$E$20,I347&lt;&gt;"完成"),IF(G347="重要",ROW()+300000-3*C347,IF(G347="中等",ROW()+100000-2*C347,ROW())),""))</f>
        <v/>
      </c>
      <c r="C347" s="48"/>
      <c r="D347" s="49"/>
      <c r="E347" s="50"/>
      <c r="F347" s="51"/>
      <c r="G347" s="50"/>
      <c r="H347" s="52" t="str">
        <f t="shared" si="6"/>
        <v/>
      </c>
      <c r="I347" s="50"/>
    </row>
    <row r="348" spans="1:9">
      <c r="A348" s="42" t="str">
        <f>IF(AND(OR(C348&gt;=查询!$F$3,查询!$F$3=""),OR(C348&lt;=查询!$F$4,查询!$F$4=""),OR(AND(查询!$I$3&lt;&gt;"",IFERROR(FIND(查询!$I$3,工作备忘明细表!F348,1),0)&gt;=1),查询!$I$3=""),OR(AND(查询!$I$4&lt;&gt;"",IFERROR(FIND(查询!$I$4,工作备忘明细表!E348,1),0)&gt;=1),查询!$I$4="")),ROW(),"")</f>
        <v/>
      </c>
      <c r="B348" s="42" t="str">
        <f ca="1">IF(C348=TODAY(),"今"&amp;ROW(),IF(AND(MONTH(C348)=工作万年历提醒!$E$20,I348&lt;&gt;"完成"),IF(G348="重要",ROW()+300000-3*C348,IF(G348="中等",ROW()+100000-2*C348,ROW())),""))</f>
        <v/>
      </c>
      <c r="C348" s="48"/>
      <c r="D348" s="49"/>
      <c r="E348" s="50"/>
      <c r="F348" s="51"/>
      <c r="G348" s="50"/>
      <c r="H348" s="52" t="str">
        <f t="shared" si="6"/>
        <v/>
      </c>
      <c r="I348" s="50"/>
    </row>
    <row r="349" spans="1:9">
      <c r="A349" s="42" t="str">
        <f>IF(AND(OR(C349&gt;=查询!$F$3,查询!$F$3=""),OR(C349&lt;=查询!$F$4,查询!$F$4=""),OR(AND(查询!$I$3&lt;&gt;"",IFERROR(FIND(查询!$I$3,工作备忘明细表!F349,1),0)&gt;=1),查询!$I$3=""),OR(AND(查询!$I$4&lt;&gt;"",IFERROR(FIND(查询!$I$4,工作备忘明细表!E349,1),0)&gt;=1),查询!$I$4="")),ROW(),"")</f>
        <v/>
      </c>
      <c r="B349" s="42" t="str">
        <f ca="1">IF(C349=TODAY(),"今"&amp;ROW(),IF(AND(MONTH(C349)=工作万年历提醒!$E$20,I349&lt;&gt;"完成"),IF(G349="重要",ROW()+300000-3*C349,IF(G349="中等",ROW()+100000-2*C349,ROW())),""))</f>
        <v/>
      </c>
      <c r="C349" s="48"/>
      <c r="D349" s="49"/>
      <c r="E349" s="50"/>
      <c r="F349" s="51"/>
      <c r="G349" s="50"/>
      <c r="H349" s="52" t="str">
        <f t="shared" si="6"/>
        <v/>
      </c>
      <c r="I349" s="50"/>
    </row>
    <row r="350" spans="1:9">
      <c r="A350" s="42" t="str">
        <f>IF(AND(OR(C350&gt;=查询!$F$3,查询!$F$3=""),OR(C350&lt;=查询!$F$4,查询!$F$4=""),OR(AND(查询!$I$3&lt;&gt;"",IFERROR(FIND(查询!$I$3,工作备忘明细表!F350,1),0)&gt;=1),查询!$I$3=""),OR(AND(查询!$I$4&lt;&gt;"",IFERROR(FIND(查询!$I$4,工作备忘明细表!E350,1),0)&gt;=1),查询!$I$4="")),ROW(),"")</f>
        <v/>
      </c>
      <c r="B350" s="42" t="str">
        <f ca="1">IF(C350=TODAY(),"今"&amp;ROW(),IF(AND(MONTH(C350)=工作万年历提醒!$E$20,I350&lt;&gt;"完成"),IF(G350="重要",ROW()+300000-3*C350,IF(G350="中等",ROW()+100000-2*C350,ROW())),""))</f>
        <v/>
      </c>
      <c r="C350" s="48"/>
      <c r="D350" s="49"/>
      <c r="E350" s="50"/>
      <c r="F350" s="51"/>
      <c r="G350" s="50"/>
      <c r="H350" s="52" t="str">
        <f t="shared" si="6"/>
        <v/>
      </c>
      <c r="I350" s="50"/>
    </row>
    <row r="351" spans="1:9">
      <c r="A351" s="42" t="str">
        <f>IF(AND(OR(C351&gt;=查询!$F$3,查询!$F$3=""),OR(C351&lt;=查询!$F$4,查询!$F$4=""),OR(AND(查询!$I$3&lt;&gt;"",IFERROR(FIND(查询!$I$3,工作备忘明细表!F351,1),0)&gt;=1),查询!$I$3=""),OR(AND(查询!$I$4&lt;&gt;"",IFERROR(FIND(查询!$I$4,工作备忘明细表!E351,1),0)&gt;=1),查询!$I$4="")),ROW(),"")</f>
        <v/>
      </c>
      <c r="B351" s="42" t="str">
        <f ca="1">IF(C351=TODAY(),"今"&amp;ROW(),IF(AND(MONTH(C351)=工作万年历提醒!$E$20,I351&lt;&gt;"完成"),IF(G351="重要",ROW()+300000-3*C351,IF(G351="中等",ROW()+100000-2*C351,ROW())),""))</f>
        <v/>
      </c>
      <c r="C351" s="48"/>
      <c r="D351" s="49"/>
      <c r="E351" s="50"/>
      <c r="F351" s="51"/>
      <c r="G351" s="50"/>
      <c r="H351" s="52" t="str">
        <f t="shared" si="6"/>
        <v/>
      </c>
      <c r="I351" s="50"/>
    </row>
    <row r="352" spans="1:9">
      <c r="A352" s="42" t="str">
        <f>IF(AND(OR(C352&gt;=查询!$F$3,查询!$F$3=""),OR(C352&lt;=查询!$F$4,查询!$F$4=""),OR(AND(查询!$I$3&lt;&gt;"",IFERROR(FIND(查询!$I$3,工作备忘明细表!F352,1),0)&gt;=1),查询!$I$3=""),OR(AND(查询!$I$4&lt;&gt;"",IFERROR(FIND(查询!$I$4,工作备忘明细表!E352,1),0)&gt;=1),查询!$I$4="")),ROW(),"")</f>
        <v/>
      </c>
      <c r="B352" s="42" t="str">
        <f ca="1">IF(C352=TODAY(),"今"&amp;ROW(),IF(AND(MONTH(C352)=工作万年历提醒!$E$20,I352&lt;&gt;"完成"),IF(G352="重要",ROW()+300000-3*C352,IF(G352="中等",ROW()+100000-2*C352,ROW())),""))</f>
        <v/>
      </c>
      <c r="C352" s="48"/>
      <c r="D352" s="49"/>
      <c r="E352" s="50"/>
      <c r="F352" s="51"/>
      <c r="G352" s="50"/>
      <c r="H352" s="52" t="str">
        <f t="shared" si="6"/>
        <v/>
      </c>
      <c r="I352" s="50"/>
    </row>
    <row r="353" spans="1:9">
      <c r="A353" s="42" t="str">
        <f>IF(AND(OR(C353&gt;=查询!$F$3,查询!$F$3=""),OR(C353&lt;=查询!$F$4,查询!$F$4=""),OR(AND(查询!$I$3&lt;&gt;"",IFERROR(FIND(查询!$I$3,工作备忘明细表!F353,1),0)&gt;=1),查询!$I$3=""),OR(AND(查询!$I$4&lt;&gt;"",IFERROR(FIND(查询!$I$4,工作备忘明细表!E353,1),0)&gt;=1),查询!$I$4="")),ROW(),"")</f>
        <v/>
      </c>
      <c r="B353" s="42" t="str">
        <f ca="1">IF(C353=TODAY(),"今"&amp;ROW(),IF(AND(MONTH(C353)=工作万年历提醒!$E$20,I353&lt;&gt;"完成"),IF(G353="重要",ROW()+300000-3*C353,IF(G353="中等",ROW()+100000-2*C353,ROW())),""))</f>
        <v/>
      </c>
      <c r="C353" s="48"/>
      <c r="D353" s="49"/>
      <c r="E353" s="50"/>
      <c r="F353" s="51"/>
      <c r="G353" s="50"/>
      <c r="H353" s="52" t="str">
        <f t="shared" si="6"/>
        <v/>
      </c>
      <c r="I353" s="50"/>
    </row>
    <row r="354" spans="1:9">
      <c r="A354" s="42" t="str">
        <f>IF(AND(OR(C354&gt;=查询!$F$3,查询!$F$3=""),OR(C354&lt;=查询!$F$4,查询!$F$4=""),OR(AND(查询!$I$3&lt;&gt;"",IFERROR(FIND(查询!$I$3,工作备忘明细表!F354,1),0)&gt;=1),查询!$I$3=""),OR(AND(查询!$I$4&lt;&gt;"",IFERROR(FIND(查询!$I$4,工作备忘明细表!E354,1),0)&gt;=1),查询!$I$4="")),ROW(),"")</f>
        <v/>
      </c>
      <c r="B354" s="42" t="str">
        <f ca="1">IF(C354=TODAY(),"今"&amp;ROW(),IF(AND(MONTH(C354)=工作万年历提醒!$E$20,I354&lt;&gt;"完成"),IF(G354="重要",ROW()+300000-3*C354,IF(G354="中等",ROW()+100000-2*C354,ROW())),""))</f>
        <v/>
      </c>
      <c r="C354" s="48"/>
      <c r="D354" s="49"/>
      <c r="E354" s="50"/>
      <c r="F354" s="51"/>
      <c r="G354" s="50"/>
      <c r="H354" s="52" t="str">
        <f t="shared" si="6"/>
        <v/>
      </c>
      <c r="I354" s="50"/>
    </row>
    <row r="355" spans="1:9">
      <c r="A355" s="42" t="str">
        <f>IF(AND(OR(C355&gt;=查询!$F$3,查询!$F$3=""),OR(C355&lt;=查询!$F$4,查询!$F$4=""),OR(AND(查询!$I$3&lt;&gt;"",IFERROR(FIND(查询!$I$3,工作备忘明细表!F355,1),0)&gt;=1),查询!$I$3=""),OR(AND(查询!$I$4&lt;&gt;"",IFERROR(FIND(查询!$I$4,工作备忘明细表!E355,1),0)&gt;=1),查询!$I$4="")),ROW(),"")</f>
        <v/>
      </c>
      <c r="B355" s="42" t="str">
        <f ca="1">IF(C355=TODAY(),"今"&amp;ROW(),IF(AND(MONTH(C355)=工作万年历提醒!$E$20,I355&lt;&gt;"完成"),IF(G355="重要",ROW()+300000-3*C355,IF(G355="中等",ROW()+100000-2*C355,ROW())),""))</f>
        <v/>
      </c>
      <c r="C355" s="48"/>
      <c r="D355" s="49"/>
      <c r="E355" s="50"/>
      <c r="F355" s="51"/>
      <c r="G355" s="50"/>
      <c r="H355" s="52" t="str">
        <f t="shared" si="6"/>
        <v/>
      </c>
      <c r="I355" s="50"/>
    </row>
    <row r="356" spans="1:9">
      <c r="A356" s="42" t="str">
        <f>IF(AND(OR(C356&gt;=查询!$F$3,查询!$F$3=""),OR(C356&lt;=查询!$F$4,查询!$F$4=""),OR(AND(查询!$I$3&lt;&gt;"",IFERROR(FIND(查询!$I$3,工作备忘明细表!F356,1),0)&gt;=1),查询!$I$3=""),OR(AND(查询!$I$4&lt;&gt;"",IFERROR(FIND(查询!$I$4,工作备忘明细表!E356,1),0)&gt;=1),查询!$I$4="")),ROW(),"")</f>
        <v/>
      </c>
      <c r="B356" s="42" t="str">
        <f ca="1">IF(C356=TODAY(),"今"&amp;ROW(),IF(AND(MONTH(C356)=工作万年历提醒!$E$20,I356&lt;&gt;"完成"),IF(G356="重要",ROW()+300000-3*C356,IF(G356="中等",ROW()+100000-2*C356,ROW())),""))</f>
        <v/>
      </c>
      <c r="C356" s="48"/>
      <c r="D356" s="49"/>
      <c r="E356" s="50"/>
      <c r="F356" s="51"/>
      <c r="G356" s="50"/>
      <c r="H356" s="52" t="str">
        <f t="shared" si="6"/>
        <v/>
      </c>
      <c r="I356" s="50"/>
    </row>
    <row r="357" spans="1:9">
      <c r="A357" s="42" t="str">
        <f>IF(AND(OR(C357&gt;=查询!$F$3,查询!$F$3=""),OR(C357&lt;=查询!$F$4,查询!$F$4=""),OR(AND(查询!$I$3&lt;&gt;"",IFERROR(FIND(查询!$I$3,工作备忘明细表!F357,1),0)&gt;=1),查询!$I$3=""),OR(AND(查询!$I$4&lt;&gt;"",IFERROR(FIND(查询!$I$4,工作备忘明细表!E357,1),0)&gt;=1),查询!$I$4="")),ROW(),"")</f>
        <v/>
      </c>
      <c r="B357" s="42" t="str">
        <f ca="1">IF(C357=TODAY(),"今"&amp;ROW(),IF(AND(MONTH(C357)=工作万年历提醒!$E$20,I357&lt;&gt;"完成"),IF(G357="重要",ROW()+300000-3*C357,IF(G357="中等",ROW()+100000-2*C357,ROW())),""))</f>
        <v/>
      </c>
      <c r="C357" s="48"/>
      <c r="D357" s="49"/>
      <c r="E357" s="50"/>
      <c r="F357" s="51"/>
      <c r="G357" s="50"/>
      <c r="H357" s="52" t="str">
        <f t="shared" si="6"/>
        <v/>
      </c>
      <c r="I357" s="50"/>
    </row>
    <row r="358" spans="1:9">
      <c r="A358" s="42" t="str">
        <f>IF(AND(OR(C358&gt;=查询!$F$3,查询!$F$3=""),OR(C358&lt;=查询!$F$4,查询!$F$4=""),OR(AND(查询!$I$3&lt;&gt;"",IFERROR(FIND(查询!$I$3,工作备忘明细表!F358,1),0)&gt;=1),查询!$I$3=""),OR(AND(查询!$I$4&lt;&gt;"",IFERROR(FIND(查询!$I$4,工作备忘明细表!E358,1),0)&gt;=1),查询!$I$4="")),ROW(),"")</f>
        <v/>
      </c>
      <c r="B358" s="42" t="str">
        <f ca="1">IF(C358=TODAY(),"今"&amp;ROW(),IF(AND(MONTH(C358)=工作万年历提醒!$E$20,I358&lt;&gt;"完成"),IF(G358="重要",ROW()+300000-3*C358,IF(G358="中等",ROW()+100000-2*C358,ROW())),""))</f>
        <v/>
      </c>
      <c r="C358" s="48"/>
      <c r="D358" s="49"/>
      <c r="E358" s="50"/>
      <c r="F358" s="51"/>
      <c r="G358" s="50"/>
      <c r="H358" s="52" t="str">
        <f t="shared" si="6"/>
        <v/>
      </c>
      <c r="I358" s="50"/>
    </row>
    <row r="359" spans="1:9">
      <c r="A359" s="42" t="str">
        <f>IF(AND(OR(C359&gt;=查询!$F$3,查询!$F$3=""),OR(C359&lt;=查询!$F$4,查询!$F$4=""),OR(AND(查询!$I$3&lt;&gt;"",IFERROR(FIND(查询!$I$3,工作备忘明细表!F359,1),0)&gt;=1),查询!$I$3=""),OR(AND(查询!$I$4&lt;&gt;"",IFERROR(FIND(查询!$I$4,工作备忘明细表!E359,1),0)&gt;=1),查询!$I$4="")),ROW(),"")</f>
        <v/>
      </c>
      <c r="B359" s="42" t="str">
        <f ca="1">IF(C359=TODAY(),"今"&amp;ROW(),IF(AND(MONTH(C359)=工作万年历提醒!$E$20,I359&lt;&gt;"完成"),IF(G359="重要",ROW()+300000-3*C359,IF(G359="中等",ROW()+100000-2*C359,ROW())),""))</f>
        <v/>
      </c>
      <c r="C359" s="48"/>
      <c r="D359" s="49"/>
      <c r="E359" s="50"/>
      <c r="F359" s="51"/>
      <c r="G359" s="50"/>
      <c r="H359" s="52" t="str">
        <f t="shared" si="6"/>
        <v/>
      </c>
      <c r="I359" s="50"/>
    </row>
    <row r="360" spans="1:9">
      <c r="A360" s="42" t="str">
        <f>IF(AND(OR(C360&gt;=查询!$F$3,查询!$F$3=""),OR(C360&lt;=查询!$F$4,查询!$F$4=""),OR(AND(查询!$I$3&lt;&gt;"",IFERROR(FIND(查询!$I$3,工作备忘明细表!F360,1),0)&gt;=1),查询!$I$3=""),OR(AND(查询!$I$4&lt;&gt;"",IFERROR(FIND(查询!$I$4,工作备忘明细表!E360,1),0)&gt;=1),查询!$I$4="")),ROW(),"")</f>
        <v/>
      </c>
      <c r="B360" s="42" t="str">
        <f ca="1">IF(C360=TODAY(),"今"&amp;ROW(),IF(AND(MONTH(C360)=工作万年历提醒!$E$20,I360&lt;&gt;"完成"),IF(G360="重要",ROW()+300000-3*C360,IF(G360="中等",ROW()+100000-2*C360,ROW())),""))</f>
        <v/>
      </c>
      <c r="C360" s="48"/>
      <c r="D360" s="49"/>
      <c r="E360" s="50"/>
      <c r="F360" s="51"/>
      <c r="G360" s="50"/>
      <c r="H360" s="52" t="str">
        <f t="shared" si="6"/>
        <v/>
      </c>
      <c r="I360" s="50"/>
    </row>
    <row r="361" spans="1:9">
      <c r="A361" s="42" t="str">
        <f>IF(AND(OR(C361&gt;=查询!$F$3,查询!$F$3=""),OR(C361&lt;=查询!$F$4,查询!$F$4=""),OR(AND(查询!$I$3&lt;&gt;"",IFERROR(FIND(查询!$I$3,工作备忘明细表!F361,1),0)&gt;=1),查询!$I$3=""),OR(AND(查询!$I$4&lt;&gt;"",IFERROR(FIND(查询!$I$4,工作备忘明细表!E361,1),0)&gt;=1),查询!$I$4="")),ROW(),"")</f>
        <v/>
      </c>
      <c r="B361" s="42" t="str">
        <f ca="1">IF(C361=TODAY(),"今"&amp;ROW(),IF(AND(MONTH(C361)=工作万年历提醒!$E$20,I361&lt;&gt;"完成"),IF(G361="重要",ROW()+300000-3*C361,IF(G361="中等",ROW()+100000-2*C361,ROW())),""))</f>
        <v/>
      </c>
      <c r="C361" s="48"/>
      <c r="D361" s="49"/>
      <c r="E361" s="50"/>
      <c r="F361" s="51"/>
      <c r="G361" s="50"/>
      <c r="H361" s="52" t="str">
        <f t="shared" si="6"/>
        <v/>
      </c>
      <c r="I361" s="50"/>
    </row>
    <row r="362" spans="1:9">
      <c r="A362" s="42" t="str">
        <f>IF(AND(OR(C362&gt;=查询!$F$3,查询!$F$3=""),OR(C362&lt;=查询!$F$4,查询!$F$4=""),OR(AND(查询!$I$3&lt;&gt;"",IFERROR(FIND(查询!$I$3,工作备忘明细表!F362,1),0)&gt;=1),查询!$I$3=""),OR(AND(查询!$I$4&lt;&gt;"",IFERROR(FIND(查询!$I$4,工作备忘明细表!E362,1),0)&gt;=1),查询!$I$4="")),ROW(),"")</f>
        <v/>
      </c>
      <c r="B362" s="42" t="str">
        <f ca="1">IF(C362=TODAY(),"今"&amp;ROW(),IF(AND(MONTH(C362)=工作万年历提醒!$E$20,I362&lt;&gt;"完成"),IF(G362="重要",ROW()+300000-3*C362,IF(G362="中等",ROW()+100000-2*C362,ROW())),""))</f>
        <v/>
      </c>
      <c r="C362" s="48"/>
      <c r="D362" s="49"/>
      <c r="E362" s="50"/>
      <c r="F362" s="51"/>
      <c r="G362" s="50"/>
      <c r="H362" s="52" t="str">
        <f t="shared" si="6"/>
        <v/>
      </c>
      <c r="I362" s="50"/>
    </row>
    <row r="363" spans="1:9">
      <c r="A363" s="42" t="str">
        <f>IF(AND(OR(C363&gt;=查询!$F$3,查询!$F$3=""),OR(C363&lt;=查询!$F$4,查询!$F$4=""),OR(AND(查询!$I$3&lt;&gt;"",IFERROR(FIND(查询!$I$3,工作备忘明细表!F363,1),0)&gt;=1),查询!$I$3=""),OR(AND(查询!$I$4&lt;&gt;"",IFERROR(FIND(查询!$I$4,工作备忘明细表!E363,1),0)&gt;=1),查询!$I$4="")),ROW(),"")</f>
        <v/>
      </c>
      <c r="B363" s="42" t="str">
        <f ca="1">IF(C363=TODAY(),"今"&amp;ROW(),IF(AND(MONTH(C363)=工作万年历提醒!$E$20,I363&lt;&gt;"完成"),IF(G363="重要",ROW()+300000-3*C363,IF(G363="中等",ROW()+100000-2*C363,ROW())),""))</f>
        <v/>
      </c>
      <c r="C363" s="48"/>
      <c r="D363" s="49"/>
      <c r="E363" s="50"/>
      <c r="F363" s="51"/>
      <c r="G363" s="50"/>
      <c r="H363" s="52" t="str">
        <f t="shared" si="6"/>
        <v/>
      </c>
      <c r="I363" s="50"/>
    </row>
    <row r="364" spans="1:9">
      <c r="A364" s="42" t="str">
        <f>IF(AND(OR(C364&gt;=查询!$F$3,查询!$F$3=""),OR(C364&lt;=查询!$F$4,查询!$F$4=""),OR(AND(查询!$I$3&lt;&gt;"",IFERROR(FIND(查询!$I$3,工作备忘明细表!F364,1),0)&gt;=1),查询!$I$3=""),OR(AND(查询!$I$4&lt;&gt;"",IFERROR(FIND(查询!$I$4,工作备忘明细表!E364,1),0)&gt;=1),查询!$I$4="")),ROW(),"")</f>
        <v/>
      </c>
      <c r="B364" s="42" t="str">
        <f ca="1">IF(C364=TODAY(),"今"&amp;ROW(),IF(AND(MONTH(C364)=工作万年历提醒!$E$20,I364&lt;&gt;"完成"),IF(G364="重要",ROW()+300000-3*C364,IF(G364="中等",ROW()+100000-2*C364,ROW())),""))</f>
        <v/>
      </c>
      <c r="C364" s="48"/>
      <c r="D364" s="49"/>
      <c r="E364" s="50"/>
      <c r="F364" s="51"/>
      <c r="G364" s="50"/>
      <c r="H364" s="52" t="str">
        <f t="shared" si="6"/>
        <v/>
      </c>
      <c r="I364" s="50"/>
    </row>
    <row r="365" spans="1:9">
      <c r="A365" s="42" t="str">
        <f>IF(AND(OR(C365&gt;=查询!$F$3,查询!$F$3=""),OR(C365&lt;=查询!$F$4,查询!$F$4=""),OR(AND(查询!$I$3&lt;&gt;"",IFERROR(FIND(查询!$I$3,工作备忘明细表!F365,1),0)&gt;=1),查询!$I$3=""),OR(AND(查询!$I$4&lt;&gt;"",IFERROR(FIND(查询!$I$4,工作备忘明细表!E365,1),0)&gt;=1),查询!$I$4="")),ROW(),"")</f>
        <v/>
      </c>
      <c r="B365" s="42" t="str">
        <f ca="1">IF(C365=TODAY(),"今"&amp;ROW(),IF(AND(MONTH(C365)=工作万年历提醒!$E$20,I365&lt;&gt;"完成"),IF(G365="重要",ROW()+300000-3*C365,IF(G365="中等",ROW()+100000-2*C365,ROW())),""))</f>
        <v/>
      </c>
      <c r="C365" s="48"/>
      <c r="D365" s="49"/>
      <c r="E365" s="50"/>
      <c r="F365" s="51"/>
      <c r="G365" s="50"/>
      <c r="H365" s="52" t="str">
        <f t="shared" si="6"/>
        <v/>
      </c>
      <c r="I365" s="50"/>
    </row>
    <row r="366" spans="1:9">
      <c r="A366" s="42" t="str">
        <f>IF(AND(OR(C366&gt;=查询!$F$3,查询!$F$3=""),OR(C366&lt;=查询!$F$4,查询!$F$4=""),OR(AND(查询!$I$3&lt;&gt;"",IFERROR(FIND(查询!$I$3,工作备忘明细表!F366,1),0)&gt;=1),查询!$I$3=""),OR(AND(查询!$I$4&lt;&gt;"",IFERROR(FIND(查询!$I$4,工作备忘明细表!E366,1),0)&gt;=1),查询!$I$4="")),ROW(),"")</f>
        <v/>
      </c>
      <c r="B366" s="42" t="str">
        <f ca="1">IF(C366=TODAY(),"今"&amp;ROW(),IF(AND(MONTH(C366)=工作万年历提醒!$E$20,I366&lt;&gt;"完成"),IF(G366="重要",ROW()+300000-3*C366,IF(G366="中等",ROW()+100000-2*C366,ROW())),""))</f>
        <v/>
      </c>
      <c r="C366" s="48"/>
      <c r="D366" s="49"/>
      <c r="E366" s="50"/>
      <c r="F366" s="51"/>
      <c r="G366" s="50"/>
      <c r="H366" s="52" t="str">
        <f t="shared" si="6"/>
        <v/>
      </c>
      <c r="I366" s="50"/>
    </row>
    <row r="367" spans="1:9">
      <c r="A367" s="42" t="str">
        <f>IF(AND(OR(C367&gt;=查询!$F$3,查询!$F$3=""),OR(C367&lt;=查询!$F$4,查询!$F$4=""),OR(AND(查询!$I$3&lt;&gt;"",IFERROR(FIND(查询!$I$3,工作备忘明细表!F367,1),0)&gt;=1),查询!$I$3=""),OR(AND(查询!$I$4&lt;&gt;"",IFERROR(FIND(查询!$I$4,工作备忘明细表!E367,1),0)&gt;=1),查询!$I$4="")),ROW(),"")</f>
        <v/>
      </c>
      <c r="B367" s="42" t="str">
        <f ca="1">IF(C367=TODAY(),"今"&amp;ROW(),IF(AND(MONTH(C367)=工作万年历提醒!$E$20,I367&lt;&gt;"完成"),IF(G367="重要",ROW()+300000-3*C367,IF(G367="中等",ROW()+100000-2*C367,ROW())),""))</f>
        <v/>
      </c>
      <c r="C367" s="48"/>
      <c r="D367" s="49"/>
      <c r="E367" s="50"/>
      <c r="F367" s="51"/>
      <c r="G367" s="50"/>
      <c r="H367" s="52" t="str">
        <f t="shared" si="6"/>
        <v/>
      </c>
      <c r="I367" s="50"/>
    </row>
    <row r="368" spans="1:9">
      <c r="A368" s="42" t="str">
        <f>IF(AND(OR(C368&gt;=查询!$F$3,查询!$F$3=""),OR(C368&lt;=查询!$F$4,查询!$F$4=""),OR(AND(查询!$I$3&lt;&gt;"",IFERROR(FIND(查询!$I$3,工作备忘明细表!F368,1),0)&gt;=1),查询!$I$3=""),OR(AND(查询!$I$4&lt;&gt;"",IFERROR(FIND(查询!$I$4,工作备忘明细表!E368,1),0)&gt;=1),查询!$I$4="")),ROW(),"")</f>
        <v/>
      </c>
      <c r="B368" s="42" t="str">
        <f ca="1">IF(C368=TODAY(),"今"&amp;ROW(),IF(AND(MONTH(C368)=工作万年历提醒!$E$20,I368&lt;&gt;"完成"),IF(G368="重要",ROW()+300000-3*C368,IF(G368="中等",ROW()+100000-2*C368,ROW())),""))</f>
        <v/>
      </c>
      <c r="C368" s="48"/>
      <c r="D368" s="49"/>
      <c r="E368" s="50"/>
      <c r="F368" s="51"/>
      <c r="G368" s="50"/>
      <c r="H368" s="52" t="str">
        <f t="shared" si="6"/>
        <v/>
      </c>
      <c r="I368" s="50"/>
    </row>
    <row r="369" spans="1:9">
      <c r="A369" s="42" t="str">
        <f>IF(AND(OR(C369&gt;=查询!$F$3,查询!$F$3=""),OR(C369&lt;=查询!$F$4,查询!$F$4=""),OR(AND(查询!$I$3&lt;&gt;"",IFERROR(FIND(查询!$I$3,工作备忘明细表!F369,1),0)&gt;=1),查询!$I$3=""),OR(AND(查询!$I$4&lt;&gt;"",IFERROR(FIND(查询!$I$4,工作备忘明细表!E369,1),0)&gt;=1),查询!$I$4="")),ROW(),"")</f>
        <v/>
      </c>
      <c r="B369" s="42" t="str">
        <f ca="1">IF(C369=TODAY(),"今"&amp;ROW(),IF(AND(MONTH(C369)=工作万年历提醒!$E$20,I369&lt;&gt;"完成"),IF(G369="重要",ROW()+300000-3*C369,IF(G369="中等",ROW()+100000-2*C369,ROW())),""))</f>
        <v/>
      </c>
      <c r="C369" s="48"/>
      <c r="D369" s="49"/>
      <c r="E369" s="50"/>
      <c r="F369" s="51"/>
      <c r="G369" s="50"/>
      <c r="H369" s="52" t="str">
        <f t="shared" si="6"/>
        <v/>
      </c>
      <c r="I369" s="50"/>
    </row>
    <row r="370" spans="1:9">
      <c r="A370" s="42" t="str">
        <f>IF(AND(OR(C370&gt;=查询!$F$3,查询!$F$3=""),OR(C370&lt;=查询!$F$4,查询!$F$4=""),OR(AND(查询!$I$3&lt;&gt;"",IFERROR(FIND(查询!$I$3,工作备忘明细表!F370,1),0)&gt;=1),查询!$I$3=""),OR(AND(查询!$I$4&lt;&gt;"",IFERROR(FIND(查询!$I$4,工作备忘明细表!E370,1),0)&gt;=1),查询!$I$4="")),ROW(),"")</f>
        <v/>
      </c>
      <c r="B370" s="42" t="str">
        <f ca="1">IF(C370=TODAY(),"今"&amp;ROW(),IF(AND(MONTH(C370)=工作万年历提醒!$E$20,I370&lt;&gt;"完成"),IF(G370="重要",ROW()+300000-3*C370,IF(G370="中等",ROW()+100000-2*C370,ROW())),""))</f>
        <v/>
      </c>
      <c r="C370" s="48"/>
      <c r="D370" s="49"/>
      <c r="E370" s="50"/>
      <c r="F370" s="51"/>
      <c r="G370" s="50"/>
      <c r="H370" s="52" t="str">
        <f t="shared" si="6"/>
        <v/>
      </c>
      <c r="I370" s="50"/>
    </row>
    <row r="371" spans="1:9">
      <c r="A371" s="42" t="str">
        <f>IF(AND(OR(C371&gt;=查询!$F$3,查询!$F$3=""),OR(C371&lt;=查询!$F$4,查询!$F$4=""),OR(AND(查询!$I$3&lt;&gt;"",IFERROR(FIND(查询!$I$3,工作备忘明细表!F371,1),0)&gt;=1),查询!$I$3=""),OR(AND(查询!$I$4&lt;&gt;"",IFERROR(FIND(查询!$I$4,工作备忘明细表!E371,1),0)&gt;=1),查询!$I$4="")),ROW(),"")</f>
        <v/>
      </c>
      <c r="B371" s="42" t="str">
        <f ca="1">IF(C371=TODAY(),"今"&amp;ROW(),IF(AND(MONTH(C371)=工作万年历提醒!$E$20,I371&lt;&gt;"完成"),IF(G371="重要",ROW()+300000-3*C371,IF(G371="中等",ROW()+100000-2*C371,ROW())),""))</f>
        <v/>
      </c>
      <c r="C371" s="48"/>
      <c r="D371" s="49"/>
      <c r="E371" s="50"/>
      <c r="F371" s="51"/>
      <c r="G371" s="50"/>
      <c r="H371" s="52" t="str">
        <f t="shared" si="6"/>
        <v/>
      </c>
      <c r="I371" s="50"/>
    </row>
    <row r="372" spans="1:9">
      <c r="A372" s="42" t="str">
        <f>IF(AND(OR(C372&gt;=查询!$F$3,查询!$F$3=""),OR(C372&lt;=查询!$F$4,查询!$F$4=""),OR(AND(查询!$I$3&lt;&gt;"",IFERROR(FIND(查询!$I$3,工作备忘明细表!F372,1),0)&gt;=1),查询!$I$3=""),OR(AND(查询!$I$4&lt;&gt;"",IFERROR(FIND(查询!$I$4,工作备忘明细表!E372,1),0)&gt;=1),查询!$I$4="")),ROW(),"")</f>
        <v/>
      </c>
      <c r="B372" s="42" t="str">
        <f ca="1">IF(C372=TODAY(),"今"&amp;ROW(),IF(AND(MONTH(C372)=工作万年历提醒!$E$20,I372&lt;&gt;"完成"),IF(G372="重要",ROW()+300000-3*C372,IF(G372="中等",ROW()+100000-2*C372,ROW())),""))</f>
        <v/>
      </c>
      <c r="C372" s="48"/>
      <c r="D372" s="49"/>
      <c r="E372" s="50"/>
      <c r="F372" s="51"/>
      <c r="G372" s="50"/>
      <c r="H372" s="52" t="str">
        <f t="shared" si="6"/>
        <v/>
      </c>
      <c r="I372" s="50"/>
    </row>
    <row r="373" spans="1:9">
      <c r="A373" s="42" t="str">
        <f>IF(AND(OR(C373&gt;=查询!$F$3,查询!$F$3=""),OR(C373&lt;=查询!$F$4,查询!$F$4=""),OR(AND(查询!$I$3&lt;&gt;"",IFERROR(FIND(查询!$I$3,工作备忘明细表!F373,1),0)&gt;=1),查询!$I$3=""),OR(AND(查询!$I$4&lt;&gt;"",IFERROR(FIND(查询!$I$4,工作备忘明细表!E373,1),0)&gt;=1),查询!$I$4="")),ROW(),"")</f>
        <v/>
      </c>
      <c r="B373" s="42" t="str">
        <f ca="1">IF(C373=TODAY(),"今"&amp;ROW(),IF(AND(MONTH(C373)=工作万年历提醒!$E$20,I373&lt;&gt;"完成"),IF(G373="重要",ROW()+300000-3*C373,IF(G373="中等",ROW()+100000-2*C373,ROW())),""))</f>
        <v/>
      </c>
      <c r="C373" s="48"/>
      <c r="D373" s="49"/>
      <c r="E373" s="50"/>
      <c r="F373" s="51"/>
      <c r="G373" s="50"/>
      <c r="H373" s="52" t="str">
        <f t="shared" si="6"/>
        <v/>
      </c>
      <c r="I373" s="50"/>
    </row>
    <row r="374" spans="1:9">
      <c r="A374" s="42" t="str">
        <f>IF(AND(OR(C374&gt;=查询!$F$3,查询!$F$3=""),OR(C374&lt;=查询!$F$4,查询!$F$4=""),OR(AND(查询!$I$3&lt;&gt;"",IFERROR(FIND(查询!$I$3,工作备忘明细表!F374,1),0)&gt;=1),查询!$I$3=""),OR(AND(查询!$I$4&lt;&gt;"",IFERROR(FIND(查询!$I$4,工作备忘明细表!E374,1),0)&gt;=1),查询!$I$4="")),ROW(),"")</f>
        <v/>
      </c>
      <c r="B374" s="42" t="str">
        <f ca="1">IF(C374=TODAY(),"今"&amp;ROW(),IF(AND(MONTH(C374)=工作万年历提醒!$E$20,I374&lt;&gt;"完成"),IF(G374="重要",ROW()+300000-3*C374,IF(G374="中等",ROW()+100000-2*C374,ROW())),""))</f>
        <v/>
      </c>
      <c r="C374" s="48"/>
      <c r="D374" s="49"/>
      <c r="E374" s="50"/>
      <c r="F374" s="51"/>
      <c r="G374" s="50"/>
      <c r="H374" s="52" t="str">
        <f t="shared" si="6"/>
        <v/>
      </c>
      <c r="I374" s="50"/>
    </row>
    <row r="375" spans="1:9">
      <c r="A375" s="42" t="str">
        <f>IF(AND(OR(C375&gt;=查询!$F$3,查询!$F$3=""),OR(C375&lt;=查询!$F$4,查询!$F$4=""),OR(AND(查询!$I$3&lt;&gt;"",IFERROR(FIND(查询!$I$3,工作备忘明细表!F375,1),0)&gt;=1),查询!$I$3=""),OR(AND(查询!$I$4&lt;&gt;"",IFERROR(FIND(查询!$I$4,工作备忘明细表!E375,1),0)&gt;=1),查询!$I$4="")),ROW(),"")</f>
        <v/>
      </c>
      <c r="B375" s="42" t="str">
        <f ca="1">IF(C375=TODAY(),"今"&amp;ROW(),IF(AND(MONTH(C375)=工作万年历提醒!$E$20,I375&lt;&gt;"完成"),IF(G375="重要",ROW()+300000-3*C375,IF(G375="中等",ROW()+100000-2*C375,ROW())),""))</f>
        <v/>
      </c>
      <c r="C375" s="48"/>
      <c r="D375" s="49"/>
      <c r="E375" s="50"/>
      <c r="F375" s="51"/>
      <c r="G375" s="50"/>
      <c r="H375" s="52" t="str">
        <f t="shared" si="6"/>
        <v/>
      </c>
      <c r="I375" s="50"/>
    </row>
    <row r="376" spans="1:9">
      <c r="A376" s="42" t="str">
        <f>IF(AND(OR(C376&gt;=查询!$F$3,查询!$F$3=""),OR(C376&lt;=查询!$F$4,查询!$F$4=""),OR(AND(查询!$I$3&lt;&gt;"",IFERROR(FIND(查询!$I$3,工作备忘明细表!F376,1),0)&gt;=1),查询!$I$3=""),OR(AND(查询!$I$4&lt;&gt;"",IFERROR(FIND(查询!$I$4,工作备忘明细表!E376,1),0)&gt;=1),查询!$I$4="")),ROW(),"")</f>
        <v/>
      </c>
      <c r="B376" s="42" t="str">
        <f ca="1">IF(C376=TODAY(),"今"&amp;ROW(),IF(AND(MONTH(C376)=工作万年历提醒!$E$20,I376&lt;&gt;"完成"),IF(G376="重要",ROW()+300000-3*C376,IF(G376="中等",ROW()+100000-2*C376,ROW())),""))</f>
        <v/>
      </c>
      <c r="C376" s="48"/>
      <c r="D376" s="49"/>
      <c r="E376" s="50"/>
      <c r="F376" s="51"/>
      <c r="G376" s="50"/>
      <c r="H376" s="52" t="str">
        <f t="shared" si="6"/>
        <v/>
      </c>
      <c r="I376" s="50"/>
    </row>
    <row r="377" spans="1:9">
      <c r="A377" s="42" t="str">
        <f>IF(AND(OR(C377&gt;=查询!$F$3,查询!$F$3=""),OR(C377&lt;=查询!$F$4,查询!$F$4=""),OR(AND(查询!$I$3&lt;&gt;"",IFERROR(FIND(查询!$I$3,工作备忘明细表!F377,1),0)&gt;=1),查询!$I$3=""),OR(AND(查询!$I$4&lt;&gt;"",IFERROR(FIND(查询!$I$4,工作备忘明细表!E377,1),0)&gt;=1),查询!$I$4="")),ROW(),"")</f>
        <v/>
      </c>
      <c r="B377" s="42" t="str">
        <f ca="1">IF(C377=TODAY(),"今"&amp;ROW(),IF(AND(MONTH(C377)=工作万年历提醒!$E$20,I377&lt;&gt;"完成"),IF(G377="重要",ROW()+300000-3*C377,IF(G377="中等",ROW()+100000-2*C377,ROW())),""))</f>
        <v/>
      </c>
      <c r="C377" s="48"/>
      <c r="D377" s="49"/>
      <c r="E377" s="50"/>
      <c r="F377" s="51"/>
      <c r="G377" s="50"/>
      <c r="H377" s="52" t="str">
        <f t="shared" si="6"/>
        <v/>
      </c>
      <c r="I377" s="50"/>
    </row>
    <row r="378" spans="1:9">
      <c r="A378" s="42" t="str">
        <f>IF(AND(OR(C378&gt;=查询!$F$3,查询!$F$3=""),OR(C378&lt;=查询!$F$4,查询!$F$4=""),OR(AND(查询!$I$3&lt;&gt;"",IFERROR(FIND(查询!$I$3,工作备忘明细表!F378,1),0)&gt;=1),查询!$I$3=""),OR(AND(查询!$I$4&lt;&gt;"",IFERROR(FIND(查询!$I$4,工作备忘明细表!E378,1),0)&gt;=1),查询!$I$4="")),ROW(),"")</f>
        <v/>
      </c>
      <c r="B378" s="42" t="str">
        <f ca="1">IF(C378=TODAY(),"今"&amp;ROW(),IF(AND(MONTH(C378)=工作万年历提醒!$E$20,I378&lt;&gt;"完成"),IF(G378="重要",ROW()+300000-3*C378,IF(G378="中等",ROW()+100000-2*C378,ROW())),""))</f>
        <v/>
      </c>
      <c r="C378" s="48"/>
      <c r="D378" s="49"/>
      <c r="E378" s="50"/>
      <c r="F378" s="51"/>
      <c r="G378" s="50"/>
      <c r="H378" s="52" t="str">
        <f t="shared" si="6"/>
        <v/>
      </c>
      <c r="I378" s="50"/>
    </row>
    <row r="379" spans="1:9">
      <c r="A379" s="42" t="str">
        <f>IF(AND(OR(C379&gt;=查询!$F$3,查询!$F$3=""),OR(C379&lt;=查询!$F$4,查询!$F$4=""),OR(AND(查询!$I$3&lt;&gt;"",IFERROR(FIND(查询!$I$3,工作备忘明细表!F379,1),0)&gt;=1),查询!$I$3=""),OR(AND(查询!$I$4&lt;&gt;"",IFERROR(FIND(查询!$I$4,工作备忘明细表!E379,1),0)&gt;=1),查询!$I$4="")),ROW(),"")</f>
        <v/>
      </c>
      <c r="B379" s="42" t="str">
        <f ca="1">IF(C379=TODAY(),"今"&amp;ROW(),IF(AND(MONTH(C379)=工作万年历提醒!$E$20,I379&lt;&gt;"完成"),IF(G379="重要",ROW()+300000-3*C379,IF(G379="中等",ROW()+100000-2*C379,ROW())),""))</f>
        <v/>
      </c>
      <c r="C379" s="48"/>
      <c r="D379" s="49"/>
      <c r="E379" s="50"/>
      <c r="F379" s="51"/>
      <c r="G379" s="50"/>
      <c r="H379" s="52" t="str">
        <f t="shared" si="6"/>
        <v/>
      </c>
      <c r="I379" s="50"/>
    </row>
    <row r="380" spans="1:9">
      <c r="A380" s="42" t="str">
        <f>IF(AND(OR(C380&gt;=查询!$F$3,查询!$F$3=""),OR(C380&lt;=查询!$F$4,查询!$F$4=""),OR(AND(查询!$I$3&lt;&gt;"",IFERROR(FIND(查询!$I$3,工作备忘明细表!F380,1),0)&gt;=1),查询!$I$3=""),OR(AND(查询!$I$4&lt;&gt;"",IFERROR(FIND(查询!$I$4,工作备忘明细表!E380,1),0)&gt;=1),查询!$I$4="")),ROW(),"")</f>
        <v/>
      </c>
      <c r="B380" s="42" t="str">
        <f ca="1">IF(C380=TODAY(),"今"&amp;ROW(),IF(AND(MONTH(C380)=工作万年历提醒!$E$20,I380&lt;&gt;"完成"),IF(G380="重要",ROW()+300000-3*C380,IF(G380="中等",ROW()+100000-2*C380,ROW())),""))</f>
        <v/>
      </c>
      <c r="C380" s="48"/>
      <c r="D380" s="49"/>
      <c r="E380" s="50"/>
      <c r="F380" s="51"/>
      <c r="G380" s="50"/>
      <c r="H380" s="52" t="str">
        <f t="shared" si="6"/>
        <v/>
      </c>
      <c r="I380" s="50"/>
    </row>
    <row r="381" spans="1:9">
      <c r="A381" s="42" t="str">
        <f>IF(AND(OR(C381&gt;=查询!$F$3,查询!$F$3=""),OR(C381&lt;=查询!$F$4,查询!$F$4=""),OR(AND(查询!$I$3&lt;&gt;"",IFERROR(FIND(查询!$I$3,工作备忘明细表!F381,1),0)&gt;=1),查询!$I$3=""),OR(AND(查询!$I$4&lt;&gt;"",IFERROR(FIND(查询!$I$4,工作备忘明细表!E381,1),0)&gt;=1),查询!$I$4="")),ROW(),"")</f>
        <v/>
      </c>
      <c r="B381" s="42" t="str">
        <f ca="1">IF(C381=TODAY(),"今"&amp;ROW(),IF(AND(MONTH(C381)=工作万年历提醒!$E$20,I381&lt;&gt;"完成"),IF(G381="重要",ROW()+300000-3*C381,IF(G381="中等",ROW()+100000-2*C381,ROW())),""))</f>
        <v/>
      </c>
      <c r="C381" s="48"/>
      <c r="D381" s="49"/>
      <c r="E381" s="50"/>
      <c r="F381" s="51"/>
      <c r="G381" s="50"/>
      <c r="H381" s="52" t="str">
        <f t="shared" si="6"/>
        <v/>
      </c>
      <c r="I381" s="50"/>
    </row>
    <row r="382" spans="1:9">
      <c r="A382" s="42" t="str">
        <f>IF(AND(OR(C382&gt;=查询!$F$3,查询!$F$3=""),OR(C382&lt;=查询!$F$4,查询!$F$4=""),OR(AND(查询!$I$3&lt;&gt;"",IFERROR(FIND(查询!$I$3,工作备忘明细表!F382,1),0)&gt;=1),查询!$I$3=""),OR(AND(查询!$I$4&lt;&gt;"",IFERROR(FIND(查询!$I$4,工作备忘明细表!E382,1),0)&gt;=1),查询!$I$4="")),ROW(),"")</f>
        <v/>
      </c>
      <c r="B382" s="42" t="str">
        <f ca="1">IF(C382=TODAY(),"今"&amp;ROW(),IF(AND(MONTH(C382)=工作万年历提醒!$E$20,I382&lt;&gt;"完成"),IF(G382="重要",ROW()+300000-3*C382,IF(G382="中等",ROW()+100000-2*C382,ROW())),""))</f>
        <v/>
      </c>
      <c r="C382" s="48"/>
      <c r="D382" s="49"/>
      <c r="E382" s="50"/>
      <c r="F382" s="51"/>
      <c r="G382" s="50"/>
      <c r="H382" s="52" t="str">
        <f t="shared" si="6"/>
        <v/>
      </c>
      <c r="I382" s="50"/>
    </row>
    <row r="383" spans="1:9">
      <c r="A383" s="42" t="str">
        <f>IF(AND(OR(C383&gt;=查询!$F$3,查询!$F$3=""),OR(C383&lt;=查询!$F$4,查询!$F$4=""),OR(AND(查询!$I$3&lt;&gt;"",IFERROR(FIND(查询!$I$3,工作备忘明细表!F383,1),0)&gt;=1),查询!$I$3=""),OR(AND(查询!$I$4&lt;&gt;"",IFERROR(FIND(查询!$I$4,工作备忘明细表!E383,1),0)&gt;=1),查询!$I$4="")),ROW(),"")</f>
        <v/>
      </c>
      <c r="B383" s="42" t="str">
        <f ca="1">IF(C383=TODAY(),"今"&amp;ROW(),IF(AND(MONTH(C383)=工作万年历提醒!$E$20,I383&lt;&gt;"完成"),IF(G383="重要",ROW()+300000-3*C383,IF(G383="中等",ROW()+100000-2*C383,ROW())),""))</f>
        <v/>
      </c>
      <c r="C383" s="48"/>
      <c r="D383" s="49"/>
      <c r="E383" s="50"/>
      <c r="F383" s="51"/>
      <c r="G383" s="50"/>
      <c r="H383" s="52" t="str">
        <f t="shared" si="6"/>
        <v/>
      </c>
      <c r="I383" s="50"/>
    </row>
    <row r="384" spans="1:9">
      <c r="A384" s="42" t="str">
        <f>IF(AND(OR(C384&gt;=查询!$F$3,查询!$F$3=""),OR(C384&lt;=查询!$F$4,查询!$F$4=""),OR(AND(查询!$I$3&lt;&gt;"",IFERROR(FIND(查询!$I$3,工作备忘明细表!F384,1),0)&gt;=1),查询!$I$3=""),OR(AND(查询!$I$4&lt;&gt;"",IFERROR(FIND(查询!$I$4,工作备忘明细表!E384,1),0)&gt;=1),查询!$I$4="")),ROW(),"")</f>
        <v/>
      </c>
      <c r="B384" s="42" t="str">
        <f ca="1">IF(C384=TODAY(),"今"&amp;ROW(),IF(AND(MONTH(C384)=工作万年历提醒!$E$20,I384&lt;&gt;"完成"),IF(G384="重要",ROW()+300000-3*C384,IF(G384="中等",ROW()+100000-2*C384,ROW())),""))</f>
        <v/>
      </c>
      <c r="C384" s="48"/>
      <c r="D384" s="49"/>
      <c r="E384" s="50"/>
      <c r="F384" s="51"/>
      <c r="G384" s="50"/>
      <c r="H384" s="52" t="str">
        <f t="shared" si="6"/>
        <v/>
      </c>
      <c r="I384" s="50"/>
    </row>
    <row r="385" spans="1:9">
      <c r="A385" s="42" t="str">
        <f>IF(AND(OR(C385&gt;=查询!$F$3,查询!$F$3=""),OR(C385&lt;=查询!$F$4,查询!$F$4=""),OR(AND(查询!$I$3&lt;&gt;"",IFERROR(FIND(查询!$I$3,工作备忘明细表!F385,1),0)&gt;=1),查询!$I$3=""),OR(AND(查询!$I$4&lt;&gt;"",IFERROR(FIND(查询!$I$4,工作备忘明细表!E385,1),0)&gt;=1),查询!$I$4="")),ROW(),"")</f>
        <v/>
      </c>
      <c r="B385" s="42" t="str">
        <f ca="1">IF(C385=TODAY(),"今"&amp;ROW(),IF(AND(MONTH(C385)=工作万年历提醒!$E$20,I385&lt;&gt;"完成"),IF(G385="重要",ROW()+300000-3*C385,IF(G385="中等",ROW()+100000-2*C385,ROW())),""))</f>
        <v/>
      </c>
      <c r="C385" s="48"/>
      <c r="D385" s="49"/>
      <c r="E385" s="50"/>
      <c r="F385" s="51"/>
      <c r="G385" s="50"/>
      <c r="H385" s="52" t="str">
        <f t="shared" si="6"/>
        <v/>
      </c>
      <c r="I385" s="50"/>
    </row>
    <row r="386" spans="1:9">
      <c r="A386" s="42" t="str">
        <f>IF(AND(OR(C386&gt;=查询!$F$3,查询!$F$3=""),OR(C386&lt;=查询!$F$4,查询!$F$4=""),OR(AND(查询!$I$3&lt;&gt;"",IFERROR(FIND(查询!$I$3,工作备忘明细表!F386,1),0)&gt;=1),查询!$I$3=""),OR(AND(查询!$I$4&lt;&gt;"",IFERROR(FIND(查询!$I$4,工作备忘明细表!E386,1),0)&gt;=1),查询!$I$4="")),ROW(),"")</f>
        <v/>
      </c>
      <c r="B386" s="42" t="str">
        <f ca="1">IF(C386=TODAY(),"今"&amp;ROW(),IF(AND(MONTH(C386)=工作万年历提醒!$E$20,I386&lt;&gt;"完成"),IF(G386="重要",ROW()+300000-3*C386,IF(G386="中等",ROW()+100000-2*C386,ROW())),""))</f>
        <v/>
      </c>
      <c r="C386" s="48"/>
      <c r="D386" s="49"/>
      <c r="E386" s="50"/>
      <c r="F386" s="51"/>
      <c r="G386" s="50"/>
      <c r="H386" s="52" t="str">
        <f t="shared" si="6"/>
        <v/>
      </c>
      <c r="I386" s="50"/>
    </row>
    <row r="387" spans="1:9">
      <c r="A387" s="42" t="str">
        <f>IF(AND(OR(C387&gt;=查询!$F$3,查询!$F$3=""),OR(C387&lt;=查询!$F$4,查询!$F$4=""),OR(AND(查询!$I$3&lt;&gt;"",IFERROR(FIND(查询!$I$3,工作备忘明细表!F387,1),0)&gt;=1),查询!$I$3=""),OR(AND(查询!$I$4&lt;&gt;"",IFERROR(FIND(查询!$I$4,工作备忘明细表!E387,1),0)&gt;=1),查询!$I$4="")),ROW(),"")</f>
        <v/>
      </c>
      <c r="B387" s="42" t="str">
        <f ca="1">IF(C387=TODAY(),"今"&amp;ROW(),IF(AND(MONTH(C387)=工作万年历提醒!$E$20,I387&lt;&gt;"完成"),IF(G387="重要",ROW()+300000-3*C387,IF(G387="中等",ROW()+100000-2*C387,ROW())),""))</f>
        <v/>
      </c>
      <c r="C387" s="48"/>
      <c r="D387" s="49"/>
      <c r="E387" s="50"/>
      <c r="F387" s="51"/>
      <c r="G387" s="50"/>
      <c r="H387" s="52" t="str">
        <f t="shared" si="6"/>
        <v/>
      </c>
      <c r="I387" s="50"/>
    </row>
    <row r="388" spans="1:9">
      <c r="A388" s="42" t="str">
        <f>IF(AND(OR(C388&gt;=查询!$F$3,查询!$F$3=""),OR(C388&lt;=查询!$F$4,查询!$F$4=""),OR(AND(查询!$I$3&lt;&gt;"",IFERROR(FIND(查询!$I$3,工作备忘明细表!F388,1),0)&gt;=1),查询!$I$3=""),OR(AND(查询!$I$4&lt;&gt;"",IFERROR(FIND(查询!$I$4,工作备忘明细表!E388,1),0)&gt;=1),查询!$I$4="")),ROW(),"")</f>
        <v/>
      </c>
      <c r="B388" s="42" t="str">
        <f ca="1">IF(C388=TODAY(),"今"&amp;ROW(),IF(AND(MONTH(C388)=工作万年历提醒!$E$20,I388&lt;&gt;"完成"),IF(G388="重要",ROW()+300000-3*C388,IF(G388="中等",ROW()+100000-2*C388,ROW())),""))</f>
        <v/>
      </c>
      <c r="C388" s="48"/>
      <c r="D388" s="49"/>
      <c r="E388" s="50"/>
      <c r="F388" s="51"/>
      <c r="G388" s="50"/>
      <c r="H388" s="52" t="str">
        <f t="shared" ref="H388:H451" si="7">IF(C388="","",WEEKNUM(C388,1))</f>
        <v/>
      </c>
      <c r="I388" s="50"/>
    </row>
    <row r="389" spans="1:9">
      <c r="A389" s="42" t="str">
        <f>IF(AND(OR(C389&gt;=查询!$F$3,查询!$F$3=""),OR(C389&lt;=查询!$F$4,查询!$F$4=""),OR(AND(查询!$I$3&lt;&gt;"",IFERROR(FIND(查询!$I$3,工作备忘明细表!F389,1),0)&gt;=1),查询!$I$3=""),OR(AND(查询!$I$4&lt;&gt;"",IFERROR(FIND(查询!$I$4,工作备忘明细表!E389,1),0)&gt;=1),查询!$I$4="")),ROW(),"")</f>
        <v/>
      </c>
      <c r="B389" s="42" t="str">
        <f ca="1">IF(C389=TODAY(),"今"&amp;ROW(),IF(AND(MONTH(C389)=工作万年历提醒!$E$20,I389&lt;&gt;"完成"),IF(G389="重要",ROW()+300000-3*C389,IF(G389="中等",ROW()+100000-2*C389,ROW())),""))</f>
        <v/>
      </c>
      <c r="C389" s="48"/>
      <c r="D389" s="49"/>
      <c r="E389" s="50"/>
      <c r="F389" s="51"/>
      <c r="G389" s="50"/>
      <c r="H389" s="52" t="str">
        <f t="shared" si="7"/>
        <v/>
      </c>
      <c r="I389" s="50"/>
    </row>
    <row r="390" spans="1:9">
      <c r="A390" s="42" t="str">
        <f>IF(AND(OR(C390&gt;=查询!$F$3,查询!$F$3=""),OR(C390&lt;=查询!$F$4,查询!$F$4=""),OR(AND(查询!$I$3&lt;&gt;"",IFERROR(FIND(查询!$I$3,工作备忘明细表!F390,1),0)&gt;=1),查询!$I$3=""),OR(AND(查询!$I$4&lt;&gt;"",IFERROR(FIND(查询!$I$4,工作备忘明细表!E390,1),0)&gt;=1),查询!$I$4="")),ROW(),"")</f>
        <v/>
      </c>
      <c r="B390" s="42" t="str">
        <f ca="1">IF(C390=TODAY(),"今"&amp;ROW(),IF(AND(MONTH(C390)=工作万年历提醒!$E$20,I390&lt;&gt;"完成"),IF(G390="重要",ROW()+300000-3*C390,IF(G390="中等",ROW()+100000-2*C390,ROW())),""))</f>
        <v/>
      </c>
      <c r="C390" s="48"/>
      <c r="D390" s="49"/>
      <c r="E390" s="50"/>
      <c r="F390" s="51"/>
      <c r="G390" s="50"/>
      <c r="H390" s="52" t="str">
        <f t="shared" si="7"/>
        <v/>
      </c>
      <c r="I390" s="50"/>
    </row>
    <row r="391" spans="1:9">
      <c r="A391" s="42" t="str">
        <f>IF(AND(OR(C391&gt;=查询!$F$3,查询!$F$3=""),OR(C391&lt;=查询!$F$4,查询!$F$4=""),OR(AND(查询!$I$3&lt;&gt;"",IFERROR(FIND(查询!$I$3,工作备忘明细表!F391,1),0)&gt;=1),查询!$I$3=""),OR(AND(查询!$I$4&lt;&gt;"",IFERROR(FIND(查询!$I$4,工作备忘明细表!E391,1),0)&gt;=1),查询!$I$4="")),ROW(),"")</f>
        <v/>
      </c>
      <c r="B391" s="42" t="str">
        <f ca="1">IF(C391=TODAY(),"今"&amp;ROW(),IF(AND(MONTH(C391)=工作万年历提醒!$E$20,I391&lt;&gt;"完成"),IF(G391="重要",ROW()+300000-3*C391,IF(G391="中等",ROW()+100000-2*C391,ROW())),""))</f>
        <v/>
      </c>
      <c r="C391" s="48"/>
      <c r="D391" s="49"/>
      <c r="E391" s="50"/>
      <c r="F391" s="51"/>
      <c r="G391" s="50"/>
      <c r="H391" s="52" t="str">
        <f t="shared" si="7"/>
        <v/>
      </c>
      <c r="I391" s="50"/>
    </row>
    <row r="392" spans="1:9">
      <c r="A392" s="42" t="str">
        <f>IF(AND(OR(C392&gt;=查询!$F$3,查询!$F$3=""),OR(C392&lt;=查询!$F$4,查询!$F$4=""),OR(AND(查询!$I$3&lt;&gt;"",IFERROR(FIND(查询!$I$3,工作备忘明细表!F392,1),0)&gt;=1),查询!$I$3=""),OR(AND(查询!$I$4&lt;&gt;"",IFERROR(FIND(查询!$I$4,工作备忘明细表!E392,1),0)&gt;=1),查询!$I$4="")),ROW(),"")</f>
        <v/>
      </c>
      <c r="B392" s="42" t="str">
        <f ca="1">IF(C392=TODAY(),"今"&amp;ROW(),IF(AND(MONTH(C392)=工作万年历提醒!$E$20,I392&lt;&gt;"完成"),IF(G392="重要",ROW()+300000-3*C392,IF(G392="中等",ROW()+100000-2*C392,ROW())),""))</f>
        <v/>
      </c>
      <c r="C392" s="48"/>
      <c r="D392" s="49"/>
      <c r="E392" s="50"/>
      <c r="F392" s="51"/>
      <c r="G392" s="50"/>
      <c r="H392" s="52" t="str">
        <f t="shared" si="7"/>
        <v/>
      </c>
      <c r="I392" s="50"/>
    </row>
    <row r="393" spans="1:9">
      <c r="A393" s="42" t="str">
        <f>IF(AND(OR(C393&gt;=查询!$F$3,查询!$F$3=""),OR(C393&lt;=查询!$F$4,查询!$F$4=""),OR(AND(查询!$I$3&lt;&gt;"",IFERROR(FIND(查询!$I$3,工作备忘明细表!F393,1),0)&gt;=1),查询!$I$3=""),OR(AND(查询!$I$4&lt;&gt;"",IFERROR(FIND(查询!$I$4,工作备忘明细表!E393,1),0)&gt;=1),查询!$I$4="")),ROW(),"")</f>
        <v/>
      </c>
      <c r="B393" s="42" t="str">
        <f ca="1">IF(C393=TODAY(),"今"&amp;ROW(),IF(AND(MONTH(C393)=工作万年历提醒!$E$20,I393&lt;&gt;"完成"),IF(G393="重要",ROW()+300000-3*C393,IF(G393="中等",ROW()+100000-2*C393,ROW())),""))</f>
        <v/>
      </c>
      <c r="C393" s="48"/>
      <c r="D393" s="49"/>
      <c r="E393" s="50"/>
      <c r="F393" s="51"/>
      <c r="G393" s="50"/>
      <c r="H393" s="52" t="str">
        <f t="shared" si="7"/>
        <v/>
      </c>
      <c r="I393" s="50"/>
    </row>
    <row r="394" spans="1:9">
      <c r="A394" s="42" t="str">
        <f>IF(AND(OR(C394&gt;=查询!$F$3,查询!$F$3=""),OR(C394&lt;=查询!$F$4,查询!$F$4=""),OR(AND(查询!$I$3&lt;&gt;"",IFERROR(FIND(查询!$I$3,工作备忘明细表!F394,1),0)&gt;=1),查询!$I$3=""),OR(AND(查询!$I$4&lt;&gt;"",IFERROR(FIND(查询!$I$4,工作备忘明细表!E394,1),0)&gt;=1),查询!$I$4="")),ROW(),"")</f>
        <v/>
      </c>
      <c r="B394" s="42" t="str">
        <f ca="1">IF(C394=TODAY(),"今"&amp;ROW(),IF(AND(MONTH(C394)=工作万年历提醒!$E$20,I394&lt;&gt;"完成"),IF(G394="重要",ROW()+300000-3*C394,IF(G394="中等",ROW()+100000-2*C394,ROW())),""))</f>
        <v/>
      </c>
      <c r="C394" s="48"/>
      <c r="D394" s="49"/>
      <c r="E394" s="50"/>
      <c r="F394" s="51"/>
      <c r="G394" s="50"/>
      <c r="H394" s="52" t="str">
        <f t="shared" si="7"/>
        <v/>
      </c>
      <c r="I394" s="50"/>
    </row>
    <row r="395" spans="1:9">
      <c r="A395" s="42" t="str">
        <f>IF(AND(OR(C395&gt;=查询!$F$3,查询!$F$3=""),OR(C395&lt;=查询!$F$4,查询!$F$4=""),OR(AND(查询!$I$3&lt;&gt;"",IFERROR(FIND(查询!$I$3,工作备忘明细表!F395,1),0)&gt;=1),查询!$I$3=""),OR(AND(查询!$I$4&lt;&gt;"",IFERROR(FIND(查询!$I$4,工作备忘明细表!E395,1),0)&gt;=1),查询!$I$4="")),ROW(),"")</f>
        <v/>
      </c>
      <c r="B395" s="42" t="str">
        <f ca="1">IF(C395=TODAY(),"今"&amp;ROW(),IF(AND(MONTH(C395)=工作万年历提醒!$E$20,I395&lt;&gt;"完成"),IF(G395="重要",ROW()+300000-3*C395,IF(G395="中等",ROW()+100000-2*C395,ROW())),""))</f>
        <v/>
      </c>
      <c r="C395" s="48"/>
      <c r="D395" s="49"/>
      <c r="E395" s="50"/>
      <c r="F395" s="51"/>
      <c r="G395" s="50"/>
      <c r="H395" s="52" t="str">
        <f t="shared" si="7"/>
        <v/>
      </c>
      <c r="I395" s="50"/>
    </row>
    <row r="396" spans="1:9">
      <c r="A396" s="42" t="str">
        <f>IF(AND(OR(C396&gt;=查询!$F$3,查询!$F$3=""),OR(C396&lt;=查询!$F$4,查询!$F$4=""),OR(AND(查询!$I$3&lt;&gt;"",IFERROR(FIND(查询!$I$3,工作备忘明细表!F396,1),0)&gt;=1),查询!$I$3=""),OR(AND(查询!$I$4&lt;&gt;"",IFERROR(FIND(查询!$I$4,工作备忘明细表!E396,1),0)&gt;=1),查询!$I$4="")),ROW(),"")</f>
        <v/>
      </c>
      <c r="B396" s="42" t="str">
        <f ca="1">IF(C396=TODAY(),"今"&amp;ROW(),IF(AND(MONTH(C396)=工作万年历提醒!$E$20,I396&lt;&gt;"完成"),IF(G396="重要",ROW()+300000-3*C396,IF(G396="中等",ROW()+100000-2*C396,ROW())),""))</f>
        <v/>
      </c>
      <c r="C396" s="48"/>
      <c r="D396" s="49"/>
      <c r="E396" s="50"/>
      <c r="F396" s="51"/>
      <c r="G396" s="50"/>
      <c r="H396" s="52" t="str">
        <f t="shared" si="7"/>
        <v/>
      </c>
      <c r="I396" s="50"/>
    </row>
    <row r="397" spans="1:9">
      <c r="A397" s="42" t="str">
        <f>IF(AND(OR(C397&gt;=查询!$F$3,查询!$F$3=""),OR(C397&lt;=查询!$F$4,查询!$F$4=""),OR(AND(查询!$I$3&lt;&gt;"",IFERROR(FIND(查询!$I$3,工作备忘明细表!F397,1),0)&gt;=1),查询!$I$3=""),OR(AND(查询!$I$4&lt;&gt;"",IFERROR(FIND(查询!$I$4,工作备忘明细表!E397,1),0)&gt;=1),查询!$I$4="")),ROW(),"")</f>
        <v/>
      </c>
      <c r="B397" s="42" t="str">
        <f ca="1">IF(C397=TODAY(),"今"&amp;ROW(),IF(AND(MONTH(C397)=工作万年历提醒!$E$20,I397&lt;&gt;"完成"),IF(G397="重要",ROW()+300000-3*C397,IF(G397="中等",ROW()+100000-2*C397,ROW())),""))</f>
        <v/>
      </c>
      <c r="C397" s="48"/>
      <c r="D397" s="49"/>
      <c r="E397" s="50"/>
      <c r="F397" s="51"/>
      <c r="G397" s="50"/>
      <c r="H397" s="52" t="str">
        <f t="shared" si="7"/>
        <v/>
      </c>
      <c r="I397" s="50"/>
    </row>
    <row r="398" spans="1:9">
      <c r="A398" s="42" t="str">
        <f>IF(AND(OR(C398&gt;=查询!$F$3,查询!$F$3=""),OR(C398&lt;=查询!$F$4,查询!$F$4=""),OR(AND(查询!$I$3&lt;&gt;"",IFERROR(FIND(查询!$I$3,工作备忘明细表!F398,1),0)&gt;=1),查询!$I$3=""),OR(AND(查询!$I$4&lt;&gt;"",IFERROR(FIND(查询!$I$4,工作备忘明细表!E398,1),0)&gt;=1),查询!$I$4="")),ROW(),"")</f>
        <v/>
      </c>
      <c r="B398" s="42" t="str">
        <f ca="1">IF(C398=TODAY(),"今"&amp;ROW(),IF(AND(MONTH(C398)=工作万年历提醒!$E$20,I398&lt;&gt;"完成"),IF(G398="重要",ROW()+300000-3*C398,IF(G398="中等",ROW()+100000-2*C398,ROW())),""))</f>
        <v/>
      </c>
      <c r="C398" s="48"/>
      <c r="D398" s="49"/>
      <c r="E398" s="50"/>
      <c r="F398" s="51"/>
      <c r="G398" s="50"/>
      <c r="H398" s="52" t="str">
        <f t="shared" si="7"/>
        <v/>
      </c>
      <c r="I398" s="50"/>
    </row>
    <row r="399" spans="1:9">
      <c r="A399" s="42" t="str">
        <f>IF(AND(OR(C399&gt;=查询!$F$3,查询!$F$3=""),OR(C399&lt;=查询!$F$4,查询!$F$4=""),OR(AND(查询!$I$3&lt;&gt;"",IFERROR(FIND(查询!$I$3,工作备忘明细表!F399,1),0)&gt;=1),查询!$I$3=""),OR(AND(查询!$I$4&lt;&gt;"",IFERROR(FIND(查询!$I$4,工作备忘明细表!E399,1),0)&gt;=1),查询!$I$4="")),ROW(),"")</f>
        <v/>
      </c>
      <c r="B399" s="42" t="str">
        <f ca="1">IF(C399=TODAY(),"今"&amp;ROW(),IF(AND(MONTH(C399)=工作万年历提醒!$E$20,I399&lt;&gt;"完成"),IF(G399="重要",ROW()+300000-3*C399,IF(G399="中等",ROW()+100000-2*C399,ROW())),""))</f>
        <v/>
      </c>
      <c r="C399" s="48"/>
      <c r="D399" s="49"/>
      <c r="E399" s="50"/>
      <c r="F399" s="51"/>
      <c r="G399" s="50"/>
      <c r="H399" s="52" t="str">
        <f t="shared" si="7"/>
        <v/>
      </c>
      <c r="I399" s="50"/>
    </row>
    <row r="400" spans="1:9">
      <c r="A400" s="42" t="str">
        <f>IF(AND(OR(C400&gt;=查询!$F$3,查询!$F$3=""),OR(C400&lt;=查询!$F$4,查询!$F$4=""),OR(AND(查询!$I$3&lt;&gt;"",IFERROR(FIND(查询!$I$3,工作备忘明细表!F400,1),0)&gt;=1),查询!$I$3=""),OR(AND(查询!$I$4&lt;&gt;"",IFERROR(FIND(查询!$I$4,工作备忘明细表!E400,1),0)&gt;=1),查询!$I$4="")),ROW(),"")</f>
        <v/>
      </c>
      <c r="B400" s="42" t="str">
        <f ca="1">IF(C400=TODAY(),"今"&amp;ROW(),IF(AND(MONTH(C400)=工作万年历提醒!$E$20,I400&lt;&gt;"完成"),IF(G400="重要",ROW()+300000-3*C400,IF(G400="中等",ROW()+100000-2*C400,ROW())),""))</f>
        <v/>
      </c>
      <c r="C400" s="48"/>
      <c r="D400" s="49"/>
      <c r="E400" s="50"/>
      <c r="F400" s="51"/>
      <c r="G400" s="50"/>
      <c r="H400" s="52" t="str">
        <f t="shared" si="7"/>
        <v/>
      </c>
      <c r="I400" s="50"/>
    </row>
    <row r="401" spans="1:9">
      <c r="A401" s="42" t="str">
        <f>IF(AND(OR(C401&gt;=查询!$F$3,查询!$F$3=""),OR(C401&lt;=查询!$F$4,查询!$F$4=""),OR(AND(查询!$I$3&lt;&gt;"",IFERROR(FIND(查询!$I$3,工作备忘明细表!F401,1),0)&gt;=1),查询!$I$3=""),OR(AND(查询!$I$4&lt;&gt;"",IFERROR(FIND(查询!$I$4,工作备忘明细表!E401,1),0)&gt;=1),查询!$I$4="")),ROW(),"")</f>
        <v/>
      </c>
      <c r="B401" s="42" t="str">
        <f ca="1">IF(C401=TODAY(),"今"&amp;ROW(),IF(AND(MONTH(C401)=工作万年历提醒!$E$20,I401&lt;&gt;"完成"),IF(G401="重要",ROW()+300000-3*C401,IF(G401="中等",ROW()+100000-2*C401,ROW())),""))</f>
        <v/>
      </c>
      <c r="C401" s="48"/>
      <c r="D401" s="49"/>
      <c r="E401" s="50"/>
      <c r="F401" s="51"/>
      <c r="G401" s="50"/>
      <c r="H401" s="52" t="str">
        <f t="shared" si="7"/>
        <v/>
      </c>
      <c r="I401" s="50"/>
    </row>
    <row r="402" spans="1:9">
      <c r="A402" s="42" t="str">
        <f>IF(AND(OR(C402&gt;=查询!$F$3,查询!$F$3=""),OR(C402&lt;=查询!$F$4,查询!$F$4=""),OR(AND(查询!$I$3&lt;&gt;"",IFERROR(FIND(查询!$I$3,工作备忘明细表!F402,1),0)&gt;=1),查询!$I$3=""),OR(AND(查询!$I$4&lt;&gt;"",IFERROR(FIND(查询!$I$4,工作备忘明细表!E402,1),0)&gt;=1),查询!$I$4="")),ROW(),"")</f>
        <v/>
      </c>
      <c r="B402" s="42" t="str">
        <f ca="1">IF(C402=TODAY(),"今"&amp;ROW(),IF(AND(MONTH(C402)=工作万年历提醒!$E$20,I402&lt;&gt;"完成"),IF(G402="重要",ROW()+300000-3*C402,IF(G402="中等",ROW()+100000-2*C402,ROW())),""))</f>
        <v/>
      </c>
      <c r="C402" s="48"/>
      <c r="D402" s="49"/>
      <c r="E402" s="50"/>
      <c r="F402" s="51"/>
      <c r="G402" s="50"/>
      <c r="H402" s="52" t="str">
        <f t="shared" si="7"/>
        <v/>
      </c>
      <c r="I402" s="50"/>
    </row>
    <row r="403" spans="1:9">
      <c r="A403" s="42" t="str">
        <f>IF(AND(OR(C403&gt;=查询!$F$3,查询!$F$3=""),OR(C403&lt;=查询!$F$4,查询!$F$4=""),OR(AND(查询!$I$3&lt;&gt;"",IFERROR(FIND(查询!$I$3,工作备忘明细表!F403,1),0)&gt;=1),查询!$I$3=""),OR(AND(查询!$I$4&lt;&gt;"",IFERROR(FIND(查询!$I$4,工作备忘明细表!E403,1),0)&gt;=1),查询!$I$4="")),ROW(),"")</f>
        <v/>
      </c>
      <c r="B403" s="42" t="str">
        <f ca="1">IF(C403=TODAY(),"今"&amp;ROW(),IF(AND(MONTH(C403)=工作万年历提醒!$E$20,I403&lt;&gt;"完成"),IF(G403="重要",ROW()+300000-3*C403,IF(G403="中等",ROW()+100000-2*C403,ROW())),""))</f>
        <v/>
      </c>
      <c r="C403" s="48"/>
      <c r="D403" s="49"/>
      <c r="E403" s="50"/>
      <c r="F403" s="51"/>
      <c r="G403" s="50"/>
      <c r="H403" s="52" t="str">
        <f t="shared" si="7"/>
        <v/>
      </c>
      <c r="I403" s="50"/>
    </row>
    <row r="404" spans="1:9">
      <c r="A404" s="42" t="str">
        <f>IF(AND(OR(C404&gt;=查询!$F$3,查询!$F$3=""),OR(C404&lt;=查询!$F$4,查询!$F$4=""),OR(AND(查询!$I$3&lt;&gt;"",IFERROR(FIND(查询!$I$3,工作备忘明细表!F404,1),0)&gt;=1),查询!$I$3=""),OR(AND(查询!$I$4&lt;&gt;"",IFERROR(FIND(查询!$I$4,工作备忘明细表!E404,1),0)&gt;=1),查询!$I$4="")),ROW(),"")</f>
        <v/>
      </c>
      <c r="B404" s="42" t="str">
        <f ca="1">IF(C404=TODAY(),"今"&amp;ROW(),IF(AND(MONTH(C404)=工作万年历提醒!$E$20,I404&lt;&gt;"完成"),IF(G404="重要",ROW()+300000-3*C404,IF(G404="中等",ROW()+100000-2*C404,ROW())),""))</f>
        <v/>
      </c>
      <c r="C404" s="48"/>
      <c r="D404" s="49"/>
      <c r="E404" s="50"/>
      <c r="F404" s="51"/>
      <c r="G404" s="50"/>
      <c r="H404" s="52" t="str">
        <f t="shared" si="7"/>
        <v/>
      </c>
      <c r="I404" s="50"/>
    </row>
    <row r="405" spans="1:9">
      <c r="A405" s="42" t="str">
        <f>IF(AND(OR(C405&gt;=查询!$F$3,查询!$F$3=""),OR(C405&lt;=查询!$F$4,查询!$F$4=""),OR(AND(查询!$I$3&lt;&gt;"",IFERROR(FIND(查询!$I$3,工作备忘明细表!F405,1),0)&gt;=1),查询!$I$3=""),OR(AND(查询!$I$4&lt;&gt;"",IFERROR(FIND(查询!$I$4,工作备忘明细表!E405,1),0)&gt;=1),查询!$I$4="")),ROW(),"")</f>
        <v/>
      </c>
      <c r="B405" s="42" t="str">
        <f ca="1">IF(C405=TODAY(),"今"&amp;ROW(),IF(AND(MONTH(C405)=工作万年历提醒!$E$20,I405&lt;&gt;"完成"),IF(G405="重要",ROW()+300000-3*C405,IF(G405="中等",ROW()+100000-2*C405,ROW())),""))</f>
        <v/>
      </c>
      <c r="C405" s="48"/>
      <c r="D405" s="49"/>
      <c r="E405" s="50"/>
      <c r="F405" s="51"/>
      <c r="G405" s="50"/>
      <c r="H405" s="52" t="str">
        <f t="shared" si="7"/>
        <v/>
      </c>
      <c r="I405" s="50"/>
    </row>
    <row r="406" spans="1:9">
      <c r="A406" s="42" t="str">
        <f>IF(AND(OR(C406&gt;=查询!$F$3,查询!$F$3=""),OR(C406&lt;=查询!$F$4,查询!$F$4=""),OR(AND(查询!$I$3&lt;&gt;"",IFERROR(FIND(查询!$I$3,工作备忘明细表!F406,1),0)&gt;=1),查询!$I$3=""),OR(AND(查询!$I$4&lt;&gt;"",IFERROR(FIND(查询!$I$4,工作备忘明细表!E406,1),0)&gt;=1),查询!$I$4="")),ROW(),"")</f>
        <v/>
      </c>
      <c r="B406" s="42" t="str">
        <f ca="1">IF(C406=TODAY(),"今"&amp;ROW(),IF(AND(MONTH(C406)=工作万年历提醒!$E$20,I406&lt;&gt;"完成"),IF(G406="重要",ROW()+300000-3*C406,IF(G406="中等",ROW()+100000-2*C406,ROW())),""))</f>
        <v/>
      </c>
      <c r="C406" s="48"/>
      <c r="D406" s="49"/>
      <c r="E406" s="50"/>
      <c r="F406" s="51"/>
      <c r="G406" s="50"/>
      <c r="H406" s="52" t="str">
        <f t="shared" si="7"/>
        <v/>
      </c>
      <c r="I406" s="50"/>
    </row>
    <row r="407" spans="1:9">
      <c r="A407" s="42" t="str">
        <f>IF(AND(OR(C407&gt;=查询!$F$3,查询!$F$3=""),OR(C407&lt;=查询!$F$4,查询!$F$4=""),OR(AND(查询!$I$3&lt;&gt;"",IFERROR(FIND(查询!$I$3,工作备忘明细表!F407,1),0)&gt;=1),查询!$I$3=""),OR(AND(查询!$I$4&lt;&gt;"",IFERROR(FIND(查询!$I$4,工作备忘明细表!E407,1),0)&gt;=1),查询!$I$4="")),ROW(),"")</f>
        <v/>
      </c>
      <c r="B407" s="42" t="str">
        <f ca="1">IF(C407=TODAY(),"今"&amp;ROW(),IF(AND(MONTH(C407)=工作万年历提醒!$E$20,I407&lt;&gt;"完成"),IF(G407="重要",ROW()+300000-3*C407,IF(G407="中等",ROW()+100000-2*C407,ROW())),""))</f>
        <v/>
      </c>
      <c r="C407" s="48"/>
      <c r="D407" s="49"/>
      <c r="E407" s="50"/>
      <c r="F407" s="51"/>
      <c r="G407" s="50"/>
      <c r="H407" s="52" t="str">
        <f t="shared" si="7"/>
        <v/>
      </c>
      <c r="I407" s="50"/>
    </row>
    <row r="408" spans="1:9">
      <c r="A408" s="42" t="str">
        <f>IF(AND(OR(C408&gt;=查询!$F$3,查询!$F$3=""),OR(C408&lt;=查询!$F$4,查询!$F$4=""),OR(AND(查询!$I$3&lt;&gt;"",IFERROR(FIND(查询!$I$3,工作备忘明细表!F408,1),0)&gt;=1),查询!$I$3=""),OR(AND(查询!$I$4&lt;&gt;"",IFERROR(FIND(查询!$I$4,工作备忘明细表!E408,1),0)&gt;=1),查询!$I$4="")),ROW(),"")</f>
        <v/>
      </c>
      <c r="B408" s="42" t="str">
        <f ca="1">IF(C408=TODAY(),"今"&amp;ROW(),IF(AND(MONTH(C408)=工作万年历提醒!$E$20,I408&lt;&gt;"完成"),IF(G408="重要",ROW()+300000-3*C408,IF(G408="中等",ROW()+100000-2*C408,ROW())),""))</f>
        <v/>
      </c>
      <c r="C408" s="48"/>
      <c r="D408" s="49"/>
      <c r="E408" s="50"/>
      <c r="F408" s="51"/>
      <c r="G408" s="50"/>
      <c r="H408" s="52" t="str">
        <f t="shared" si="7"/>
        <v/>
      </c>
      <c r="I408" s="50"/>
    </row>
    <row r="409" spans="1:9">
      <c r="A409" s="42" t="str">
        <f>IF(AND(OR(C409&gt;=查询!$F$3,查询!$F$3=""),OR(C409&lt;=查询!$F$4,查询!$F$4=""),OR(AND(查询!$I$3&lt;&gt;"",IFERROR(FIND(查询!$I$3,工作备忘明细表!F409,1),0)&gt;=1),查询!$I$3=""),OR(AND(查询!$I$4&lt;&gt;"",IFERROR(FIND(查询!$I$4,工作备忘明细表!E409,1),0)&gt;=1),查询!$I$4="")),ROW(),"")</f>
        <v/>
      </c>
      <c r="B409" s="42" t="str">
        <f ca="1">IF(C409=TODAY(),"今"&amp;ROW(),IF(AND(MONTH(C409)=工作万年历提醒!$E$20,I409&lt;&gt;"完成"),IF(G409="重要",ROW()+300000-3*C409,IF(G409="中等",ROW()+100000-2*C409,ROW())),""))</f>
        <v/>
      </c>
      <c r="C409" s="48"/>
      <c r="D409" s="49"/>
      <c r="E409" s="50"/>
      <c r="F409" s="51"/>
      <c r="G409" s="50"/>
      <c r="H409" s="52" t="str">
        <f t="shared" si="7"/>
        <v/>
      </c>
      <c r="I409" s="50"/>
    </row>
    <row r="410" spans="1:9">
      <c r="A410" s="42" t="str">
        <f>IF(AND(OR(C410&gt;=查询!$F$3,查询!$F$3=""),OR(C410&lt;=查询!$F$4,查询!$F$4=""),OR(AND(查询!$I$3&lt;&gt;"",IFERROR(FIND(查询!$I$3,工作备忘明细表!F410,1),0)&gt;=1),查询!$I$3=""),OR(AND(查询!$I$4&lt;&gt;"",IFERROR(FIND(查询!$I$4,工作备忘明细表!E410,1),0)&gt;=1),查询!$I$4="")),ROW(),"")</f>
        <v/>
      </c>
      <c r="B410" s="42" t="str">
        <f ca="1">IF(C410=TODAY(),"今"&amp;ROW(),IF(AND(MONTH(C410)=工作万年历提醒!$E$20,I410&lt;&gt;"完成"),IF(G410="重要",ROW()+300000-3*C410,IF(G410="中等",ROW()+100000-2*C410,ROW())),""))</f>
        <v/>
      </c>
      <c r="C410" s="48"/>
      <c r="D410" s="49"/>
      <c r="E410" s="50"/>
      <c r="F410" s="51"/>
      <c r="G410" s="50"/>
      <c r="H410" s="52" t="str">
        <f t="shared" si="7"/>
        <v/>
      </c>
      <c r="I410" s="50"/>
    </row>
    <row r="411" spans="1:9">
      <c r="A411" s="42" t="str">
        <f>IF(AND(OR(C411&gt;=查询!$F$3,查询!$F$3=""),OR(C411&lt;=查询!$F$4,查询!$F$4=""),OR(AND(查询!$I$3&lt;&gt;"",IFERROR(FIND(查询!$I$3,工作备忘明细表!F411,1),0)&gt;=1),查询!$I$3=""),OR(AND(查询!$I$4&lt;&gt;"",IFERROR(FIND(查询!$I$4,工作备忘明细表!E411,1),0)&gt;=1),查询!$I$4="")),ROW(),"")</f>
        <v/>
      </c>
      <c r="B411" s="42" t="str">
        <f ca="1">IF(C411=TODAY(),"今"&amp;ROW(),IF(AND(MONTH(C411)=工作万年历提醒!$E$20,I411&lt;&gt;"完成"),IF(G411="重要",ROW()+300000-3*C411,IF(G411="中等",ROW()+100000-2*C411,ROW())),""))</f>
        <v/>
      </c>
      <c r="C411" s="48"/>
      <c r="D411" s="49"/>
      <c r="E411" s="50"/>
      <c r="F411" s="51"/>
      <c r="G411" s="50"/>
      <c r="H411" s="52" t="str">
        <f t="shared" si="7"/>
        <v/>
      </c>
      <c r="I411" s="50"/>
    </row>
    <row r="412" spans="1:9">
      <c r="A412" s="42" t="str">
        <f>IF(AND(OR(C412&gt;=查询!$F$3,查询!$F$3=""),OR(C412&lt;=查询!$F$4,查询!$F$4=""),OR(AND(查询!$I$3&lt;&gt;"",IFERROR(FIND(查询!$I$3,工作备忘明细表!F412,1),0)&gt;=1),查询!$I$3=""),OR(AND(查询!$I$4&lt;&gt;"",IFERROR(FIND(查询!$I$4,工作备忘明细表!E412,1),0)&gt;=1),查询!$I$4="")),ROW(),"")</f>
        <v/>
      </c>
      <c r="B412" s="42" t="str">
        <f ca="1">IF(C412=TODAY(),"今"&amp;ROW(),IF(AND(MONTH(C412)=工作万年历提醒!$E$20,I412&lt;&gt;"完成"),IF(G412="重要",ROW()+300000-3*C412,IF(G412="中等",ROW()+100000-2*C412,ROW())),""))</f>
        <v/>
      </c>
      <c r="C412" s="48"/>
      <c r="D412" s="49"/>
      <c r="E412" s="50"/>
      <c r="F412" s="51"/>
      <c r="G412" s="50"/>
      <c r="H412" s="52" t="str">
        <f t="shared" si="7"/>
        <v/>
      </c>
      <c r="I412" s="50"/>
    </row>
    <row r="413" spans="1:9">
      <c r="A413" s="42" t="str">
        <f>IF(AND(OR(C413&gt;=查询!$F$3,查询!$F$3=""),OR(C413&lt;=查询!$F$4,查询!$F$4=""),OR(AND(查询!$I$3&lt;&gt;"",IFERROR(FIND(查询!$I$3,工作备忘明细表!F413,1),0)&gt;=1),查询!$I$3=""),OR(AND(查询!$I$4&lt;&gt;"",IFERROR(FIND(查询!$I$4,工作备忘明细表!E413,1),0)&gt;=1),查询!$I$4="")),ROW(),"")</f>
        <v/>
      </c>
      <c r="B413" s="42" t="str">
        <f ca="1">IF(C413=TODAY(),"今"&amp;ROW(),IF(AND(MONTH(C413)=工作万年历提醒!$E$20,I413&lt;&gt;"完成"),IF(G413="重要",ROW()+300000-3*C413,IF(G413="中等",ROW()+100000-2*C413,ROW())),""))</f>
        <v/>
      </c>
      <c r="C413" s="48"/>
      <c r="D413" s="49"/>
      <c r="E413" s="50"/>
      <c r="F413" s="51"/>
      <c r="G413" s="50"/>
      <c r="H413" s="52" t="str">
        <f t="shared" si="7"/>
        <v/>
      </c>
      <c r="I413" s="50"/>
    </row>
    <row r="414" spans="1:9">
      <c r="A414" s="42" t="str">
        <f>IF(AND(OR(C414&gt;=查询!$F$3,查询!$F$3=""),OR(C414&lt;=查询!$F$4,查询!$F$4=""),OR(AND(查询!$I$3&lt;&gt;"",IFERROR(FIND(查询!$I$3,工作备忘明细表!F414,1),0)&gt;=1),查询!$I$3=""),OR(AND(查询!$I$4&lt;&gt;"",IFERROR(FIND(查询!$I$4,工作备忘明细表!E414,1),0)&gt;=1),查询!$I$4="")),ROW(),"")</f>
        <v/>
      </c>
      <c r="B414" s="42" t="str">
        <f ca="1">IF(C414=TODAY(),"今"&amp;ROW(),IF(AND(MONTH(C414)=工作万年历提醒!$E$20,I414&lt;&gt;"完成"),IF(G414="重要",ROW()+300000-3*C414,IF(G414="中等",ROW()+100000-2*C414,ROW())),""))</f>
        <v/>
      </c>
      <c r="C414" s="48"/>
      <c r="D414" s="49"/>
      <c r="E414" s="50"/>
      <c r="F414" s="51"/>
      <c r="G414" s="50"/>
      <c r="H414" s="52" t="str">
        <f t="shared" si="7"/>
        <v/>
      </c>
      <c r="I414" s="50"/>
    </row>
    <row r="415" spans="1:9">
      <c r="A415" s="42" t="str">
        <f>IF(AND(OR(C415&gt;=查询!$F$3,查询!$F$3=""),OR(C415&lt;=查询!$F$4,查询!$F$4=""),OR(AND(查询!$I$3&lt;&gt;"",IFERROR(FIND(查询!$I$3,工作备忘明细表!F415,1),0)&gt;=1),查询!$I$3=""),OR(AND(查询!$I$4&lt;&gt;"",IFERROR(FIND(查询!$I$4,工作备忘明细表!E415,1),0)&gt;=1),查询!$I$4="")),ROW(),"")</f>
        <v/>
      </c>
      <c r="B415" s="42" t="str">
        <f ca="1">IF(C415=TODAY(),"今"&amp;ROW(),IF(AND(MONTH(C415)=工作万年历提醒!$E$20,I415&lt;&gt;"完成"),IF(G415="重要",ROW()+300000-3*C415,IF(G415="中等",ROW()+100000-2*C415,ROW())),""))</f>
        <v/>
      </c>
      <c r="C415" s="48"/>
      <c r="D415" s="49"/>
      <c r="E415" s="50"/>
      <c r="F415" s="51"/>
      <c r="G415" s="50"/>
      <c r="H415" s="52" t="str">
        <f t="shared" si="7"/>
        <v/>
      </c>
      <c r="I415" s="50"/>
    </row>
    <row r="416" spans="1:9">
      <c r="A416" s="42" t="str">
        <f>IF(AND(OR(C416&gt;=查询!$F$3,查询!$F$3=""),OR(C416&lt;=查询!$F$4,查询!$F$4=""),OR(AND(查询!$I$3&lt;&gt;"",IFERROR(FIND(查询!$I$3,工作备忘明细表!F416,1),0)&gt;=1),查询!$I$3=""),OR(AND(查询!$I$4&lt;&gt;"",IFERROR(FIND(查询!$I$4,工作备忘明细表!E416,1),0)&gt;=1),查询!$I$4="")),ROW(),"")</f>
        <v/>
      </c>
      <c r="B416" s="42" t="str">
        <f ca="1">IF(C416=TODAY(),"今"&amp;ROW(),IF(AND(MONTH(C416)=工作万年历提醒!$E$20,I416&lt;&gt;"完成"),IF(G416="重要",ROW()+300000-3*C416,IF(G416="中等",ROW()+100000-2*C416,ROW())),""))</f>
        <v/>
      </c>
      <c r="C416" s="48"/>
      <c r="D416" s="49"/>
      <c r="E416" s="50"/>
      <c r="F416" s="51"/>
      <c r="G416" s="50"/>
      <c r="H416" s="52" t="str">
        <f t="shared" si="7"/>
        <v/>
      </c>
      <c r="I416" s="50"/>
    </row>
    <row r="417" spans="1:9">
      <c r="A417" s="42" t="str">
        <f>IF(AND(OR(C417&gt;=查询!$F$3,查询!$F$3=""),OR(C417&lt;=查询!$F$4,查询!$F$4=""),OR(AND(查询!$I$3&lt;&gt;"",IFERROR(FIND(查询!$I$3,工作备忘明细表!F417,1),0)&gt;=1),查询!$I$3=""),OR(AND(查询!$I$4&lt;&gt;"",IFERROR(FIND(查询!$I$4,工作备忘明细表!E417,1),0)&gt;=1),查询!$I$4="")),ROW(),"")</f>
        <v/>
      </c>
      <c r="B417" s="42" t="str">
        <f ca="1">IF(C417=TODAY(),"今"&amp;ROW(),IF(AND(MONTH(C417)=工作万年历提醒!$E$20,I417&lt;&gt;"完成"),IF(G417="重要",ROW()+300000-3*C417,IF(G417="中等",ROW()+100000-2*C417,ROW())),""))</f>
        <v/>
      </c>
      <c r="C417" s="48"/>
      <c r="D417" s="49"/>
      <c r="E417" s="50"/>
      <c r="F417" s="51"/>
      <c r="G417" s="50"/>
      <c r="H417" s="52" t="str">
        <f t="shared" si="7"/>
        <v/>
      </c>
      <c r="I417" s="50"/>
    </row>
    <row r="418" spans="1:9">
      <c r="A418" s="42" t="str">
        <f>IF(AND(OR(C418&gt;=查询!$F$3,查询!$F$3=""),OR(C418&lt;=查询!$F$4,查询!$F$4=""),OR(AND(查询!$I$3&lt;&gt;"",IFERROR(FIND(查询!$I$3,工作备忘明细表!F418,1),0)&gt;=1),查询!$I$3=""),OR(AND(查询!$I$4&lt;&gt;"",IFERROR(FIND(查询!$I$4,工作备忘明细表!E418,1),0)&gt;=1),查询!$I$4="")),ROW(),"")</f>
        <v/>
      </c>
      <c r="B418" s="42" t="str">
        <f ca="1">IF(C418=TODAY(),"今"&amp;ROW(),IF(AND(MONTH(C418)=工作万年历提醒!$E$20,I418&lt;&gt;"完成"),IF(G418="重要",ROW()+300000-3*C418,IF(G418="中等",ROW()+100000-2*C418,ROW())),""))</f>
        <v/>
      </c>
      <c r="C418" s="48"/>
      <c r="D418" s="49"/>
      <c r="E418" s="50"/>
      <c r="F418" s="51"/>
      <c r="G418" s="50"/>
      <c r="H418" s="52" t="str">
        <f t="shared" si="7"/>
        <v/>
      </c>
      <c r="I418" s="50"/>
    </row>
    <row r="419" spans="1:9">
      <c r="A419" s="42" t="str">
        <f>IF(AND(OR(C419&gt;=查询!$F$3,查询!$F$3=""),OR(C419&lt;=查询!$F$4,查询!$F$4=""),OR(AND(查询!$I$3&lt;&gt;"",IFERROR(FIND(查询!$I$3,工作备忘明细表!F419,1),0)&gt;=1),查询!$I$3=""),OR(AND(查询!$I$4&lt;&gt;"",IFERROR(FIND(查询!$I$4,工作备忘明细表!E419,1),0)&gt;=1),查询!$I$4="")),ROW(),"")</f>
        <v/>
      </c>
      <c r="B419" s="42" t="str">
        <f ca="1">IF(C419=TODAY(),"今"&amp;ROW(),IF(AND(MONTH(C419)=工作万年历提醒!$E$20,I419&lt;&gt;"完成"),IF(G419="重要",ROW()+300000-3*C419,IF(G419="中等",ROW()+100000-2*C419,ROW())),""))</f>
        <v/>
      </c>
      <c r="C419" s="48"/>
      <c r="D419" s="49"/>
      <c r="E419" s="50"/>
      <c r="F419" s="51"/>
      <c r="G419" s="50"/>
      <c r="H419" s="52" t="str">
        <f t="shared" si="7"/>
        <v/>
      </c>
      <c r="I419" s="50"/>
    </row>
    <row r="420" spans="1:9">
      <c r="A420" s="42" t="str">
        <f>IF(AND(OR(C420&gt;=查询!$F$3,查询!$F$3=""),OR(C420&lt;=查询!$F$4,查询!$F$4=""),OR(AND(查询!$I$3&lt;&gt;"",IFERROR(FIND(查询!$I$3,工作备忘明细表!F420,1),0)&gt;=1),查询!$I$3=""),OR(AND(查询!$I$4&lt;&gt;"",IFERROR(FIND(查询!$I$4,工作备忘明细表!E420,1),0)&gt;=1),查询!$I$4="")),ROW(),"")</f>
        <v/>
      </c>
      <c r="B420" s="42" t="str">
        <f ca="1">IF(C420=TODAY(),"今"&amp;ROW(),IF(AND(MONTH(C420)=工作万年历提醒!$E$20,I420&lt;&gt;"完成"),IF(G420="重要",ROW()+300000-3*C420,IF(G420="中等",ROW()+100000-2*C420,ROW())),""))</f>
        <v/>
      </c>
      <c r="C420" s="48"/>
      <c r="D420" s="49"/>
      <c r="E420" s="50"/>
      <c r="F420" s="51"/>
      <c r="G420" s="50"/>
      <c r="H420" s="52" t="str">
        <f t="shared" si="7"/>
        <v/>
      </c>
      <c r="I420" s="50"/>
    </row>
    <row r="421" spans="1:9">
      <c r="A421" s="42" t="str">
        <f>IF(AND(OR(C421&gt;=查询!$F$3,查询!$F$3=""),OR(C421&lt;=查询!$F$4,查询!$F$4=""),OR(AND(查询!$I$3&lt;&gt;"",IFERROR(FIND(查询!$I$3,工作备忘明细表!F421,1),0)&gt;=1),查询!$I$3=""),OR(AND(查询!$I$4&lt;&gt;"",IFERROR(FIND(查询!$I$4,工作备忘明细表!E421,1),0)&gt;=1),查询!$I$4="")),ROW(),"")</f>
        <v/>
      </c>
      <c r="B421" s="42" t="str">
        <f ca="1">IF(C421=TODAY(),"今"&amp;ROW(),IF(AND(MONTH(C421)=工作万年历提醒!$E$20,I421&lt;&gt;"完成"),IF(G421="重要",ROW()+300000-3*C421,IF(G421="中等",ROW()+100000-2*C421,ROW())),""))</f>
        <v/>
      </c>
      <c r="C421" s="48"/>
      <c r="D421" s="49"/>
      <c r="E421" s="50"/>
      <c r="F421" s="51"/>
      <c r="G421" s="50"/>
      <c r="H421" s="52" t="str">
        <f t="shared" si="7"/>
        <v/>
      </c>
      <c r="I421" s="50"/>
    </row>
    <row r="422" spans="1:9">
      <c r="A422" s="42" t="str">
        <f>IF(AND(OR(C422&gt;=查询!$F$3,查询!$F$3=""),OR(C422&lt;=查询!$F$4,查询!$F$4=""),OR(AND(查询!$I$3&lt;&gt;"",IFERROR(FIND(查询!$I$3,工作备忘明细表!F422,1),0)&gt;=1),查询!$I$3=""),OR(AND(查询!$I$4&lt;&gt;"",IFERROR(FIND(查询!$I$4,工作备忘明细表!E422,1),0)&gt;=1),查询!$I$4="")),ROW(),"")</f>
        <v/>
      </c>
      <c r="B422" s="42" t="str">
        <f ca="1">IF(C422=TODAY(),"今"&amp;ROW(),IF(AND(MONTH(C422)=工作万年历提醒!$E$20,I422&lt;&gt;"完成"),IF(G422="重要",ROW()+300000-3*C422,IF(G422="中等",ROW()+100000-2*C422,ROW())),""))</f>
        <v/>
      </c>
      <c r="C422" s="48"/>
      <c r="D422" s="49"/>
      <c r="E422" s="50"/>
      <c r="F422" s="51"/>
      <c r="G422" s="50"/>
      <c r="H422" s="52" t="str">
        <f t="shared" si="7"/>
        <v/>
      </c>
      <c r="I422" s="50"/>
    </row>
    <row r="423" spans="1:9">
      <c r="A423" s="42" t="str">
        <f>IF(AND(OR(C423&gt;=查询!$F$3,查询!$F$3=""),OR(C423&lt;=查询!$F$4,查询!$F$4=""),OR(AND(查询!$I$3&lt;&gt;"",IFERROR(FIND(查询!$I$3,工作备忘明细表!F423,1),0)&gt;=1),查询!$I$3=""),OR(AND(查询!$I$4&lt;&gt;"",IFERROR(FIND(查询!$I$4,工作备忘明细表!E423,1),0)&gt;=1),查询!$I$4="")),ROW(),"")</f>
        <v/>
      </c>
      <c r="B423" s="42" t="str">
        <f ca="1">IF(C423=TODAY(),"今"&amp;ROW(),IF(AND(MONTH(C423)=工作万年历提醒!$E$20,I423&lt;&gt;"完成"),IF(G423="重要",ROW()+300000-3*C423,IF(G423="中等",ROW()+100000-2*C423,ROW())),""))</f>
        <v/>
      </c>
      <c r="C423" s="48"/>
      <c r="D423" s="49"/>
      <c r="E423" s="50"/>
      <c r="F423" s="51"/>
      <c r="G423" s="50"/>
      <c r="H423" s="52" t="str">
        <f t="shared" si="7"/>
        <v/>
      </c>
      <c r="I423" s="50"/>
    </row>
    <row r="424" spans="1:9">
      <c r="A424" s="42" t="str">
        <f>IF(AND(OR(C424&gt;=查询!$F$3,查询!$F$3=""),OR(C424&lt;=查询!$F$4,查询!$F$4=""),OR(AND(查询!$I$3&lt;&gt;"",IFERROR(FIND(查询!$I$3,工作备忘明细表!F424,1),0)&gt;=1),查询!$I$3=""),OR(AND(查询!$I$4&lt;&gt;"",IFERROR(FIND(查询!$I$4,工作备忘明细表!E424,1),0)&gt;=1),查询!$I$4="")),ROW(),"")</f>
        <v/>
      </c>
      <c r="B424" s="42" t="str">
        <f ca="1">IF(C424=TODAY(),"今"&amp;ROW(),IF(AND(MONTH(C424)=工作万年历提醒!$E$20,I424&lt;&gt;"完成"),IF(G424="重要",ROW()+300000-3*C424,IF(G424="中等",ROW()+100000-2*C424,ROW())),""))</f>
        <v/>
      </c>
      <c r="C424" s="48"/>
      <c r="D424" s="49"/>
      <c r="E424" s="50"/>
      <c r="F424" s="51"/>
      <c r="G424" s="50"/>
      <c r="H424" s="52" t="str">
        <f t="shared" si="7"/>
        <v/>
      </c>
      <c r="I424" s="50"/>
    </row>
    <row r="425" spans="1:9">
      <c r="A425" s="42" t="str">
        <f>IF(AND(OR(C425&gt;=查询!$F$3,查询!$F$3=""),OR(C425&lt;=查询!$F$4,查询!$F$4=""),OR(AND(查询!$I$3&lt;&gt;"",IFERROR(FIND(查询!$I$3,工作备忘明细表!F425,1),0)&gt;=1),查询!$I$3=""),OR(AND(查询!$I$4&lt;&gt;"",IFERROR(FIND(查询!$I$4,工作备忘明细表!E425,1),0)&gt;=1),查询!$I$4="")),ROW(),"")</f>
        <v/>
      </c>
      <c r="B425" s="42" t="str">
        <f ca="1">IF(C425=TODAY(),"今"&amp;ROW(),IF(AND(MONTH(C425)=工作万年历提醒!$E$20,I425&lt;&gt;"完成"),IF(G425="重要",ROW()+300000-3*C425,IF(G425="中等",ROW()+100000-2*C425,ROW())),""))</f>
        <v/>
      </c>
      <c r="C425" s="48"/>
      <c r="D425" s="49"/>
      <c r="E425" s="50"/>
      <c r="F425" s="51"/>
      <c r="G425" s="50"/>
      <c r="H425" s="52" t="str">
        <f t="shared" si="7"/>
        <v/>
      </c>
      <c r="I425" s="50"/>
    </row>
    <row r="426" spans="1:9">
      <c r="A426" s="42" t="str">
        <f>IF(AND(OR(C426&gt;=查询!$F$3,查询!$F$3=""),OR(C426&lt;=查询!$F$4,查询!$F$4=""),OR(AND(查询!$I$3&lt;&gt;"",IFERROR(FIND(查询!$I$3,工作备忘明细表!F426,1),0)&gt;=1),查询!$I$3=""),OR(AND(查询!$I$4&lt;&gt;"",IFERROR(FIND(查询!$I$4,工作备忘明细表!E426,1),0)&gt;=1),查询!$I$4="")),ROW(),"")</f>
        <v/>
      </c>
      <c r="B426" s="42" t="str">
        <f ca="1">IF(C426=TODAY(),"今"&amp;ROW(),IF(AND(MONTH(C426)=工作万年历提醒!$E$20,I426&lt;&gt;"完成"),IF(G426="重要",ROW()+300000-3*C426,IF(G426="中等",ROW()+100000-2*C426,ROW())),""))</f>
        <v/>
      </c>
      <c r="C426" s="48"/>
      <c r="D426" s="49"/>
      <c r="E426" s="50"/>
      <c r="F426" s="51"/>
      <c r="G426" s="50"/>
      <c r="H426" s="52" t="str">
        <f t="shared" si="7"/>
        <v/>
      </c>
      <c r="I426" s="50"/>
    </row>
    <row r="427" spans="1:9">
      <c r="A427" s="42" t="str">
        <f>IF(AND(OR(C427&gt;=查询!$F$3,查询!$F$3=""),OR(C427&lt;=查询!$F$4,查询!$F$4=""),OR(AND(查询!$I$3&lt;&gt;"",IFERROR(FIND(查询!$I$3,工作备忘明细表!F427,1),0)&gt;=1),查询!$I$3=""),OR(AND(查询!$I$4&lt;&gt;"",IFERROR(FIND(查询!$I$4,工作备忘明细表!E427,1),0)&gt;=1),查询!$I$4="")),ROW(),"")</f>
        <v/>
      </c>
      <c r="B427" s="42" t="str">
        <f ca="1">IF(C427=TODAY(),"今"&amp;ROW(),IF(AND(MONTH(C427)=工作万年历提醒!$E$20,I427&lt;&gt;"完成"),IF(G427="重要",ROW()+300000-3*C427,IF(G427="中等",ROW()+100000-2*C427,ROW())),""))</f>
        <v/>
      </c>
      <c r="C427" s="48"/>
      <c r="D427" s="49"/>
      <c r="E427" s="50"/>
      <c r="F427" s="51"/>
      <c r="G427" s="50"/>
      <c r="H427" s="52" t="str">
        <f t="shared" si="7"/>
        <v/>
      </c>
      <c r="I427" s="50"/>
    </row>
    <row r="428" spans="1:9">
      <c r="A428" s="42" t="str">
        <f>IF(AND(OR(C428&gt;=查询!$F$3,查询!$F$3=""),OR(C428&lt;=查询!$F$4,查询!$F$4=""),OR(AND(查询!$I$3&lt;&gt;"",IFERROR(FIND(查询!$I$3,工作备忘明细表!F428,1),0)&gt;=1),查询!$I$3=""),OR(AND(查询!$I$4&lt;&gt;"",IFERROR(FIND(查询!$I$4,工作备忘明细表!E428,1),0)&gt;=1),查询!$I$4="")),ROW(),"")</f>
        <v/>
      </c>
      <c r="B428" s="42" t="str">
        <f ca="1">IF(C428=TODAY(),"今"&amp;ROW(),IF(AND(MONTH(C428)=工作万年历提醒!$E$20,I428&lt;&gt;"完成"),IF(G428="重要",ROW()+300000-3*C428,IF(G428="中等",ROW()+100000-2*C428,ROW())),""))</f>
        <v/>
      </c>
      <c r="C428" s="48"/>
      <c r="D428" s="49"/>
      <c r="E428" s="50"/>
      <c r="F428" s="51"/>
      <c r="G428" s="50"/>
      <c r="H428" s="52" t="str">
        <f t="shared" si="7"/>
        <v/>
      </c>
      <c r="I428" s="50"/>
    </row>
    <row r="429" spans="1:9">
      <c r="A429" s="42" t="str">
        <f>IF(AND(OR(C429&gt;=查询!$F$3,查询!$F$3=""),OR(C429&lt;=查询!$F$4,查询!$F$4=""),OR(AND(查询!$I$3&lt;&gt;"",IFERROR(FIND(查询!$I$3,工作备忘明细表!F429,1),0)&gt;=1),查询!$I$3=""),OR(AND(查询!$I$4&lt;&gt;"",IFERROR(FIND(查询!$I$4,工作备忘明细表!E429,1),0)&gt;=1),查询!$I$4="")),ROW(),"")</f>
        <v/>
      </c>
      <c r="B429" s="42" t="str">
        <f ca="1">IF(C429=TODAY(),"今"&amp;ROW(),IF(AND(MONTH(C429)=工作万年历提醒!$E$20,I429&lt;&gt;"完成"),IF(G429="重要",ROW()+300000-3*C429,IF(G429="中等",ROW()+100000-2*C429,ROW())),""))</f>
        <v/>
      </c>
      <c r="C429" s="48"/>
      <c r="D429" s="49"/>
      <c r="E429" s="50"/>
      <c r="F429" s="51"/>
      <c r="G429" s="50"/>
      <c r="H429" s="52" t="str">
        <f t="shared" si="7"/>
        <v/>
      </c>
      <c r="I429" s="50"/>
    </row>
    <row r="430" spans="1:9">
      <c r="A430" s="42" t="str">
        <f>IF(AND(OR(C430&gt;=查询!$F$3,查询!$F$3=""),OR(C430&lt;=查询!$F$4,查询!$F$4=""),OR(AND(查询!$I$3&lt;&gt;"",IFERROR(FIND(查询!$I$3,工作备忘明细表!F430,1),0)&gt;=1),查询!$I$3=""),OR(AND(查询!$I$4&lt;&gt;"",IFERROR(FIND(查询!$I$4,工作备忘明细表!E430,1),0)&gt;=1),查询!$I$4="")),ROW(),"")</f>
        <v/>
      </c>
      <c r="B430" s="42" t="str">
        <f ca="1">IF(C430=TODAY(),"今"&amp;ROW(),IF(AND(MONTH(C430)=工作万年历提醒!$E$20,I430&lt;&gt;"完成"),IF(G430="重要",ROW()+300000-3*C430,IF(G430="中等",ROW()+100000-2*C430,ROW())),""))</f>
        <v/>
      </c>
      <c r="C430" s="48"/>
      <c r="D430" s="49"/>
      <c r="E430" s="50"/>
      <c r="F430" s="51"/>
      <c r="G430" s="50"/>
      <c r="H430" s="52" t="str">
        <f t="shared" si="7"/>
        <v/>
      </c>
      <c r="I430" s="50"/>
    </row>
    <row r="431" spans="1:9">
      <c r="A431" s="42" t="str">
        <f>IF(AND(OR(C431&gt;=查询!$F$3,查询!$F$3=""),OR(C431&lt;=查询!$F$4,查询!$F$4=""),OR(AND(查询!$I$3&lt;&gt;"",IFERROR(FIND(查询!$I$3,工作备忘明细表!F431,1),0)&gt;=1),查询!$I$3=""),OR(AND(查询!$I$4&lt;&gt;"",IFERROR(FIND(查询!$I$4,工作备忘明细表!E431,1),0)&gt;=1),查询!$I$4="")),ROW(),"")</f>
        <v/>
      </c>
      <c r="B431" s="42" t="str">
        <f ca="1">IF(C431=TODAY(),"今"&amp;ROW(),IF(AND(MONTH(C431)=工作万年历提醒!$E$20,I431&lt;&gt;"完成"),IF(G431="重要",ROW()+300000-3*C431,IF(G431="中等",ROW()+100000-2*C431,ROW())),""))</f>
        <v/>
      </c>
      <c r="C431" s="48"/>
      <c r="D431" s="49"/>
      <c r="E431" s="50"/>
      <c r="F431" s="51"/>
      <c r="G431" s="50"/>
      <c r="H431" s="52" t="str">
        <f t="shared" si="7"/>
        <v/>
      </c>
      <c r="I431" s="50"/>
    </row>
    <row r="432" spans="1:9">
      <c r="A432" s="42" t="str">
        <f>IF(AND(OR(C432&gt;=查询!$F$3,查询!$F$3=""),OR(C432&lt;=查询!$F$4,查询!$F$4=""),OR(AND(查询!$I$3&lt;&gt;"",IFERROR(FIND(查询!$I$3,工作备忘明细表!F432,1),0)&gt;=1),查询!$I$3=""),OR(AND(查询!$I$4&lt;&gt;"",IFERROR(FIND(查询!$I$4,工作备忘明细表!E432,1),0)&gt;=1),查询!$I$4="")),ROW(),"")</f>
        <v/>
      </c>
      <c r="B432" s="42" t="str">
        <f ca="1">IF(C432=TODAY(),"今"&amp;ROW(),IF(AND(MONTH(C432)=工作万年历提醒!$E$20,I432&lt;&gt;"完成"),IF(G432="重要",ROW()+300000-3*C432,IF(G432="中等",ROW()+100000-2*C432,ROW())),""))</f>
        <v/>
      </c>
      <c r="C432" s="48"/>
      <c r="D432" s="49"/>
      <c r="E432" s="50"/>
      <c r="F432" s="51"/>
      <c r="G432" s="50"/>
      <c r="H432" s="52" t="str">
        <f t="shared" si="7"/>
        <v/>
      </c>
      <c r="I432" s="50"/>
    </row>
    <row r="433" spans="1:9">
      <c r="A433" s="42" t="str">
        <f>IF(AND(OR(C433&gt;=查询!$F$3,查询!$F$3=""),OR(C433&lt;=查询!$F$4,查询!$F$4=""),OR(AND(查询!$I$3&lt;&gt;"",IFERROR(FIND(查询!$I$3,工作备忘明细表!F433,1),0)&gt;=1),查询!$I$3=""),OR(AND(查询!$I$4&lt;&gt;"",IFERROR(FIND(查询!$I$4,工作备忘明细表!E433,1),0)&gt;=1),查询!$I$4="")),ROW(),"")</f>
        <v/>
      </c>
      <c r="B433" s="42" t="str">
        <f ca="1">IF(C433=TODAY(),"今"&amp;ROW(),IF(AND(MONTH(C433)=工作万年历提醒!$E$20,I433&lt;&gt;"完成"),IF(G433="重要",ROW()+300000-3*C433,IF(G433="中等",ROW()+100000-2*C433,ROW())),""))</f>
        <v/>
      </c>
      <c r="C433" s="48"/>
      <c r="D433" s="49"/>
      <c r="E433" s="50"/>
      <c r="F433" s="51"/>
      <c r="G433" s="50"/>
      <c r="H433" s="52" t="str">
        <f t="shared" si="7"/>
        <v/>
      </c>
      <c r="I433" s="50"/>
    </row>
    <row r="434" spans="1:9">
      <c r="A434" s="42" t="str">
        <f>IF(AND(OR(C434&gt;=查询!$F$3,查询!$F$3=""),OR(C434&lt;=查询!$F$4,查询!$F$4=""),OR(AND(查询!$I$3&lt;&gt;"",IFERROR(FIND(查询!$I$3,工作备忘明细表!F434,1),0)&gt;=1),查询!$I$3=""),OR(AND(查询!$I$4&lt;&gt;"",IFERROR(FIND(查询!$I$4,工作备忘明细表!E434,1),0)&gt;=1),查询!$I$4="")),ROW(),"")</f>
        <v/>
      </c>
      <c r="B434" s="42" t="str">
        <f ca="1">IF(C434=TODAY(),"今"&amp;ROW(),IF(AND(MONTH(C434)=工作万年历提醒!$E$20,I434&lt;&gt;"完成"),IF(G434="重要",ROW()+300000-3*C434,IF(G434="中等",ROW()+100000-2*C434,ROW())),""))</f>
        <v/>
      </c>
      <c r="C434" s="48"/>
      <c r="D434" s="49"/>
      <c r="E434" s="50"/>
      <c r="F434" s="51"/>
      <c r="G434" s="50"/>
      <c r="H434" s="52" t="str">
        <f t="shared" si="7"/>
        <v/>
      </c>
      <c r="I434" s="50"/>
    </row>
    <row r="435" spans="1:9">
      <c r="A435" s="42" t="str">
        <f>IF(AND(OR(C435&gt;=查询!$F$3,查询!$F$3=""),OR(C435&lt;=查询!$F$4,查询!$F$4=""),OR(AND(查询!$I$3&lt;&gt;"",IFERROR(FIND(查询!$I$3,工作备忘明细表!F435,1),0)&gt;=1),查询!$I$3=""),OR(AND(查询!$I$4&lt;&gt;"",IFERROR(FIND(查询!$I$4,工作备忘明细表!E435,1),0)&gt;=1),查询!$I$4="")),ROW(),"")</f>
        <v/>
      </c>
      <c r="B435" s="42" t="str">
        <f ca="1">IF(C435=TODAY(),"今"&amp;ROW(),IF(AND(MONTH(C435)=工作万年历提醒!$E$20,I435&lt;&gt;"完成"),IF(G435="重要",ROW()+300000-3*C435,IF(G435="中等",ROW()+100000-2*C435,ROW())),""))</f>
        <v/>
      </c>
      <c r="C435" s="48"/>
      <c r="D435" s="49"/>
      <c r="E435" s="50"/>
      <c r="F435" s="51"/>
      <c r="G435" s="50"/>
      <c r="H435" s="52" t="str">
        <f t="shared" si="7"/>
        <v/>
      </c>
      <c r="I435" s="50"/>
    </row>
    <row r="436" spans="1:9">
      <c r="A436" s="42" t="str">
        <f>IF(AND(OR(C436&gt;=查询!$F$3,查询!$F$3=""),OR(C436&lt;=查询!$F$4,查询!$F$4=""),OR(AND(查询!$I$3&lt;&gt;"",IFERROR(FIND(查询!$I$3,工作备忘明细表!F436,1),0)&gt;=1),查询!$I$3=""),OR(AND(查询!$I$4&lt;&gt;"",IFERROR(FIND(查询!$I$4,工作备忘明细表!E436,1),0)&gt;=1),查询!$I$4="")),ROW(),"")</f>
        <v/>
      </c>
      <c r="B436" s="42" t="str">
        <f ca="1">IF(C436=TODAY(),"今"&amp;ROW(),IF(AND(MONTH(C436)=工作万年历提醒!$E$20,I436&lt;&gt;"完成"),IF(G436="重要",ROW()+300000-3*C436,IF(G436="中等",ROW()+100000-2*C436,ROW())),""))</f>
        <v/>
      </c>
      <c r="C436" s="48"/>
      <c r="D436" s="49"/>
      <c r="E436" s="50"/>
      <c r="F436" s="51"/>
      <c r="G436" s="50"/>
      <c r="H436" s="52" t="str">
        <f t="shared" si="7"/>
        <v/>
      </c>
      <c r="I436" s="50"/>
    </row>
    <row r="437" spans="1:9">
      <c r="A437" s="42" t="str">
        <f>IF(AND(OR(C437&gt;=查询!$F$3,查询!$F$3=""),OR(C437&lt;=查询!$F$4,查询!$F$4=""),OR(AND(查询!$I$3&lt;&gt;"",IFERROR(FIND(查询!$I$3,工作备忘明细表!F437,1),0)&gt;=1),查询!$I$3=""),OR(AND(查询!$I$4&lt;&gt;"",IFERROR(FIND(查询!$I$4,工作备忘明细表!E437,1),0)&gt;=1),查询!$I$4="")),ROW(),"")</f>
        <v/>
      </c>
      <c r="B437" s="42" t="str">
        <f ca="1">IF(C437=TODAY(),"今"&amp;ROW(),IF(AND(MONTH(C437)=工作万年历提醒!$E$20,I437&lt;&gt;"完成"),IF(G437="重要",ROW()+300000-3*C437,IF(G437="中等",ROW()+100000-2*C437,ROW())),""))</f>
        <v/>
      </c>
      <c r="C437" s="48"/>
      <c r="D437" s="49"/>
      <c r="E437" s="50"/>
      <c r="F437" s="51"/>
      <c r="G437" s="50"/>
      <c r="H437" s="52" t="str">
        <f t="shared" si="7"/>
        <v/>
      </c>
      <c r="I437" s="50"/>
    </row>
    <row r="438" spans="1:9">
      <c r="A438" s="42" t="str">
        <f>IF(AND(OR(C438&gt;=查询!$F$3,查询!$F$3=""),OR(C438&lt;=查询!$F$4,查询!$F$4=""),OR(AND(查询!$I$3&lt;&gt;"",IFERROR(FIND(查询!$I$3,工作备忘明细表!F438,1),0)&gt;=1),查询!$I$3=""),OR(AND(查询!$I$4&lt;&gt;"",IFERROR(FIND(查询!$I$4,工作备忘明细表!E438,1),0)&gt;=1),查询!$I$4="")),ROW(),"")</f>
        <v/>
      </c>
      <c r="B438" s="42" t="str">
        <f ca="1">IF(C438=TODAY(),"今"&amp;ROW(),IF(AND(MONTH(C438)=工作万年历提醒!$E$20,I438&lt;&gt;"完成"),IF(G438="重要",ROW()+300000-3*C438,IF(G438="中等",ROW()+100000-2*C438,ROW())),""))</f>
        <v/>
      </c>
      <c r="C438" s="48"/>
      <c r="D438" s="49"/>
      <c r="E438" s="50"/>
      <c r="F438" s="51"/>
      <c r="G438" s="50"/>
      <c r="H438" s="52" t="str">
        <f t="shared" si="7"/>
        <v/>
      </c>
      <c r="I438" s="50"/>
    </row>
    <row r="439" spans="1:9">
      <c r="A439" s="42" t="str">
        <f>IF(AND(OR(C439&gt;=查询!$F$3,查询!$F$3=""),OR(C439&lt;=查询!$F$4,查询!$F$4=""),OR(AND(查询!$I$3&lt;&gt;"",IFERROR(FIND(查询!$I$3,工作备忘明细表!F439,1),0)&gt;=1),查询!$I$3=""),OR(AND(查询!$I$4&lt;&gt;"",IFERROR(FIND(查询!$I$4,工作备忘明细表!E439,1),0)&gt;=1),查询!$I$4="")),ROW(),"")</f>
        <v/>
      </c>
      <c r="B439" s="42" t="str">
        <f ca="1">IF(C439=TODAY(),"今"&amp;ROW(),IF(AND(MONTH(C439)=工作万年历提醒!$E$20,I439&lt;&gt;"完成"),IF(G439="重要",ROW()+300000-3*C439,IF(G439="中等",ROW()+100000-2*C439,ROW())),""))</f>
        <v/>
      </c>
      <c r="C439" s="48"/>
      <c r="D439" s="49"/>
      <c r="E439" s="50"/>
      <c r="F439" s="51"/>
      <c r="G439" s="50"/>
      <c r="H439" s="52" t="str">
        <f t="shared" si="7"/>
        <v/>
      </c>
      <c r="I439" s="50"/>
    </row>
    <row r="440" spans="1:9">
      <c r="A440" s="42" t="str">
        <f>IF(AND(OR(C440&gt;=查询!$F$3,查询!$F$3=""),OR(C440&lt;=查询!$F$4,查询!$F$4=""),OR(AND(查询!$I$3&lt;&gt;"",IFERROR(FIND(查询!$I$3,工作备忘明细表!F440,1),0)&gt;=1),查询!$I$3=""),OR(AND(查询!$I$4&lt;&gt;"",IFERROR(FIND(查询!$I$4,工作备忘明细表!E440,1),0)&gt;=1),查询!$I$4="")),ROW(),"")</f>
        <v/>
      </c>
      <c r="B440" s="42" t="str">
        <f ca="1">IF(C440=TODAY(),"今"&amp;ROW(),IF(AND(MONTH(C440)=工作万年历提醒!$E$20,I440&lt;&gt;"完成"),IF(G440="重要",ROW()+300000-3*C440,IF(G440="中等",ROW()+100000-2*C440,ROW())),""))</f>
        <v/>
      </c>
      <c r="C440" s="48"/>
      <c r="D440" s="49"/>
      <c r="E440" s="50"/>
      <c r="F440" s="51"/>
      <c r="G440" s="50"/>
      <c r="H440" s="52" t="str">
        <f t="shared" si="7"/>
        <v/>
      </c>
      <c r="I440" s="50"/>
    </row>
    <row r="441" spans="1:9">
      <c r="A441" s="42" t="str">
        <f>IF(AND(OR(C441&gt;=查询!$F$3,查询!$F$3=""),OR(C441&lt;=查询!$F$4,查询!$F$4=""),OR(AND(查询!$I$3&lt;&gt;"",IFERROR(FIND(查询!$I$3,工作备忘明细表!F441,1),0)&gt;=1),查询!$I$3=""),OR(AND(查询!$I$4&lt;&gt;"",IFERROR(FIND(查询!$I$4,工作备忘明细表!E441,1),0)&gt;=1),查询!$I$4="")),ROW(),"")</f>
        <v/>
      </c>
      <c r="B441" s="42" t="str">
        <f ca="1">IF(C441=TODAY(),"今"&amp;ROW(),IF(AND(MONTH(C441)=工作万年历提醒!$E$20,I441&lt;&gt;"完成"),IF(G441="重要",ROW()+300000-3*C441,IF(G441="中等",ROW()+100000-2*C441,ROW())),""))</f>
        <v/>
      </c>
      <c r="C441" s="48"/>
      <c r="D441" s="49"/>
      <c r="E441" s="50"/>
      <c r="F441" s="51"/>
      <c r="G441" s="50"/>
      <c r="H441" s="52" t="str">
        <f t="shared" si="7"/>
        <v/>
      </c>
      <c r="I441" s="50"/>
    </row>
    <row r="442" spans="1:9">
      <c r="A442" s="42" t="str">
        <f>IF(AND(OR(C442&gt;=查询!$F$3,查询!$F$3=""),OR(C442&lt;=查询!$F$4,查询!$F$4=""),OR(AND(查询!$I$3&lt;&gt;"",IFERROR(FIND(查询!$I$3,工作备忘明细表!F442,1),0)&gt;=1),查询!$I$3=""),OR(AND(查询!$I$4&lt;&gt;"",IFERROR(FIND(查询!$I$4,工作备忘明细表!E442,1),0)&gt;=1),查询!$I$4="")),ROW(),"")</f>
        <v/>
      </c>
      <c r="B442" s="42" t="str">
        <f ca="1">IF(C442=TODAY(),"今"&amp;ROW(),IF(AND(MONTH(C442)=工作万年历提醒!$E$20,I442&lt;&gt;"完成"),IF(G442="重要",ROW()+300000-3*C442,IF(G442="中等",ROW()+100000-2*C442,ROW())),""))</f>
        <v/>
      </c>
      <c r="C442" s="48"/>
      <c r="D442" s="49"/>
      <c r="E442" s="50"/>
      <c r="F442" s="51"/>
      <c r="G442" s="50"/>
      <c r="H442" s="52" t="str">
        <f t="shared" si="7"/>
        <v/>
      </c>
      <c r="I442" s="50"/>
    </row>
    <row r="443" spans="1:9">
      <c r="A443" s="42" t="str">
        <f>IF(AND(OR(C443&gt;=查询!$F$3,查询!$F$3=""),OR(C443&lt;=查询!$F$4,查询!$F$4=""),OR(AND(查询!$I$3&lt;&gt;"",IFERROR(FIND(查询!$I$3,工作备忘明细表!F443,1),0)&gt;=1),查询!$I$3=""),OR(AND(查询!$I$4&lt;&gt;"",IFERROR(FIND(查询!$I$4,工作备忘明细表!E443,1),0)&gt;=1),查询!$I$4="")),ROW(),"")</f>
        <v/>
      </c>
      <c r="B443" s="42" t="str">
        <f ca="1">IF(C443=TODAY(),"今"&amp;ROW(),IF(AND(MONTH(C443)=工作万年历提醒!$E$20,I443&lt;&gt;"完成"),IF(G443="重要",ROW()+300000-3*C443,IF(G443="中等",ROW()+100000-2*C443,ROW())),""))</f>
        <v/>
      </c>
      <c r="C443" s="48"/>
      <c r="D443" s="49"/>
      <c r="E443" s="50"/>
      <c r="F443" s="51"/>
      <c r="G443" s="50"/>
      <c r="H443" s="52" t="str">
        <f t="shared" si="7"/>
        <v/>
      </c>
      <c r="I443" s="50"/>
    </row>
    <row r="444" spans="1:9">
      <c r="A444" s="42" t="str">
        <f>IF(AND(OR(C444&gt;=查询!$F$3,查询!$F$3=""),OR(C444&lt;=查询!$F$4,查询!$F$4=""),OR(AND(查询!$I$3&lt;&gt;"",IFERROR(FIND(查询!$I$3,工作备忘明细表!F444,1),0)&gt;=1),查询!$I$3=""),OR(AND(查询!$I$4&lt;&gt;"",IFERROR(FIND(查询!$I$4,工作备忘明细表!E444,1),0)&gt;=1),查询!$I$4="")),ROW(),"")</f>
        <v/>
      </c>
      <c r="B444" s="42" t="str">
        <f ca="1">IF(C444=TODAY(),"今"&amp;ROW(),IF(AND(MONTH(C444)=工作万年历提醒!$E$20,I444&lt;&gt;"完成"),IF(G444="重要",ROW()+300000-3*C444,IF(G444="中等",ROW()+100000-2*C444,ROW())),""))</f>
        <v/>
      </c>
      <c r="C444" s="48"/>
      <c r="D444" s="49"/>
      <c r="E444" s="50"/>
      <c r="F444" s="51"/>
      <c r="G444" s="50"/>
      <c r="H444" s="52" t="str">
        <f t="shared" si="7"/>
        <v/>
      </c>
      <c r="I444" s="50"/>
    </row>
    <row r="445" spans="1:9">
      <c r="A445" s="42" t="str">
        <f>IF(AND(OR(C445&gt;=查询!$F$3,查询!$F$3=""),OR(C445&lt;=查询!$F$4,查询!$F$4=""),OR(AND(查询!$I$3&lt;&gt;"",IFERROR(FIND(查询!$I$3,工作备忘明细表!F445,1),0)&gt;=1),查询!$I$3=""),OR(AND(查询!$I$4&lt;&gt;"",IFERROR(FIND(查询!$I$4,工作备忘明细表!E445,1),0)&gt;=1),查询!$I$4="")),ROW(),"")</f>
        <v/>
      </c>
      <c r="B445" s="42" t="str">
        <f ca="1">IF(C445=TODAY(),"今"&amp;ROW(),IF(AND(MONTH(C445)=工作万年历提醒!$E$20,I445&lt;&gt;"完成"),IF(G445="重要",ROW()+300000-3*C445,IF(G445="中等",ROW()+100000-2*C445,ROW())),""))</f>
        <v/>
      </c>
      <c r="C445" s="48"/>
      <c r="D445" s="49"/>
      <c r="E445" s="50"/>
      <c r="F445" s="51"/>
      <c r="G445" s="50"/>
      <c r="H445" s="52" t="str">
        <f t="shared" si="7"/>
        <v/>
      </c>
      <c r="I445" s="50"/>
    </row>
    <row r="446" spans="1:9">
      <c r="A446" s="42" t="str">
        <f>IF(AND(OR(C446&gt;=查询!$F$3,查询!$F$3=""),OR(C446&lt;=查询!$F$4,查询!$F$4=""),OR(AND(查询!$I$3&lt;&gt;"",IFERROR(FIND(查询!$I$3,工作备忘明细表!F446,1),0)&gt;=1),查询!$I$3=""),OR(AND(查询!$I$4&lt;&gt;"",IFERROR(FIND(查询!$I$4,工作备忘明细表!E446,1),0)&gt;=1),查询!$I$4="")),ROW(),"")</f>
        <v/>
      </c>
      <c r="B446" s="42" t="str">
        <f ca="1">IF(C446=TODAY(),"今"&amp;ROW(),IF(AND(MONTH(C446)=工作万年历提醒!$E$20,I446&lt;&gt;"完成"),IF(G446="重要",ROW()+300000-3*C446,IF(G446="中等",ROW()+100000-2*C446,ROW())),""))</f>
        <v/>
      </c>
      <c r="C446" s="48"/>
      <c r="D446" s="49"/>
      <c r="E446" s="50"/>
      <c r="F446" s="51"/>
      <c r="G446" s="50"/>
      <c r="H446" s="52" t="str">
        <f t="shared" si="7"/>
        <v/>
      </c>
      <c r="I446" s="50"/>
    </row>
    <row r="447" spans="1:9">
      <c r="A447" s="42" t="str">
        <f>IF(AND(OR(C447&gt;=查询!$F$3,查询!$F$3=""),OR(C447&lt;=查询!$F$4,查询!$F$4=""),OR(AND(查询!$I$3&lt;&gt;"",IFERROR(FIND(查询!$I$3,工作备忘明细表!F447,1),0)&gt;=1),查询!$I$3=""),OR(AND(查询!$I$4&lt;&gt;"",IFERROR(FIND(查询!$I$4,工作备忘明细表!E447,1),0)&gt;=1),查询!$I$4="")),ROW(),"")</f>
        <v/>
      </c>
      <c r="B447" s="42" t="str">
        <f ca="1">IF(C447=TODAY(),"今"&amp;ROW(),IF(AND(MONTH(C447)=工作万年历提醒!$E$20,I447&lt;&gt;"完成"),IF(G447="重要",ROW()+300000-3*C447,IF(G447="中等",ROW()+100000-2*C447,ROW())),""))</f>
        <v/>
      </c>
      <c r="C447" s="48"/>
      <c r="D447" s="49"/>
      <c r="E447" s="50"/>
      <c r="F447" s="51"/>
      <c r="G447" s="50"/>
      <c r="H447" s="52" t="str">
        <f t="shared" si="7"/>
        <v/>
      </c>
      <c r="I447" s="50"/>
    </row>
    <row r="448" spans="1:9">
      <c r="A448" s="42" t="str">
        <f>IF(AND(OR(C448&gt;=查询!$F$3,查询!$F$3=""),OR(C448&lt;=查询!$F$4,查询!$F$4=""),OR(AND(查询!$I$3&lt;&gt;"",IFERROR(FIND(查询!$I$3,工作备忘明细表!F448,1),0)&gt;=1),查询!$I$3=""),OR(AND(查询!$I$4&lt;&gt;"",IFERROR(FIND(查询!$I$4,工作备忘明细表!E448,1),0)&gt;=1),查询!$I$4="")),ROW(),"")</f>
        <v/>
      </c>
      <c r="B448" s="42" t="str">
        <f ca="1">IF(C448=TODAY(),"今"&amp;ROW(),IF(AND(MONTH(C448)=工作万年历提醒!$E$20,I448&lt;&gt;"完成"),IF(G448="重要",ROW()+300000-3*C448,IF(G448="中等",ROW()+100000-2*C448,ROW())),""))</f>
        <v/>
      </c>
      <c r="C448" s="48"/>
      <c r="D448" s="49"/>
      <c r="E448" s="50"/>
      <c r="F448" s="51"/>
      <c r="G448" s="50"/>
      <c r="H448" s="52" t="str">
        <f t="shared" si="7"/>
        <v/>
      </c>
      <c r="I448" s="50"/>
    </row>
    <row r="449" spans="1:9">
      <c r="A449" s="42" t="str">
        <f>IF(AND(OR(C449&gt;=查询!$F$3,查询!$F$3=""),OR(C449&lt;=查询!$F$4,查询!$F$4=""),OR(AND(查询!$I$3&lt;&gt;"",IFERROR(FIND(查询!$I$3,工作备忘明细表!F449,1),0)&gt;=1),查询!$I$3=""),OR(AND(查询!$I$4&lt;&gt;"",IFERROR(FIND(查询!$I$4,工作备忘明细表!E449,1),0)&gt;=1),查询!$I$4="")),ROW(),"")</f>
        <v/>
      </c>
      <c r="B449" s="42" t="str">
        <f ca="1">IF(C449=TODAY(),"今"&amp;ROW(),IF(AND(MONTH(C449)=工作万年历提醒!$E$20,I449&lt;&gt;"完成"),IF(G449="重要",ROW()+300000-3*C449,IF(G449="中等",ROW()+100000-2*C449,ROW())),""))</f>
        <v/>
      </c>
      <c r="C449" s="48"/>
      <c r="D449" s="49"/>
      <c r="E449" s="50"/>
      <c r="F449" s="51"/>
      <c r="G449" s="50"/>
      <c r="H449" s="52" t="str">
        <f t="shared" si="7"/>
        <v/>
      </c>
      <c r="I449" s="50"/>
    </row>
    <row r="450" spans="1:9">
      <c r="A450" s="42" t="str">
        <f>IF(AND(OR(C450&gt;=查询!$F$3,查询!$F$3=""),OR(C450&lt;=查询!$F$4,查询!$F$4=""),OR(AND(查询!$I$3&lt;&gt;"",IFERROR(FIND(查询!$I$3,工作备忘明细表!F450,1),0)&gt;=1),查询!$I$3=""),OR(AND(查询!$I$4&lt;&gt;"",IFERROR(FIND(查询!$I$4,工作备忘明细表!E450,1),0)&gt;=1),查询!$I$4="")),ROW(),"")</f>
        <v/>
      </c>
      <c r="B450" s="42" t="str">
        <f ca="1">IF(C450=TODAY(),"今"&amp;ROW(),IF(AND(MONTH(C450)=工作万年历提醒!$E$20,I450&lt;&gt;"完成"),IF(G450="重要",ROW()+300000-3*C450,IF(G450="中等",ROW()+100000-2*C450,ROW())),""))</f>
        <v/>
      </c>
      <c r="C450" s="48"/>
      <c r="D450" s="49"/>
      <c r="E450" s="50"/>
      <c r="F450" s="51"/>
      <c r="G450" s="50"/>
      <c r="H450" s="52" t="str">
        <f t="shared" si="7"/>
        <v/>
      </c>
      <c r="I450" s="50"/>
    </row>
    <row r="451" spans="1:9">
      <c r="A451" s="42" t="str">
        <f>IF(AND(OR(C451&gt;=查询!$F$3,查询!$F$3=""),OR(C451&lt;=查询!$F$4,查询!$F$4=""),OR(AND(查询!$I$3&lt;&gt;"",IFERROR(FIND(查询!$I$3,工作备忘明细表!F451,1),0)&gt;=1),查询!$I$3=""),OR(AND(查询!$I$4&lt;&gt;"",IFERROR(FIND(查询!$I$4,工作备忘明细表!E451,1),0)&gt;=1),查询!$I$4="")),ROW(),"")</f>
        <v/>
      </c>
      <c r="B451" s="42" t="str">
        <f ca="1">IF(C451=TODAY(),"今"&amp;ROW(),IF(AND(MONTH(C451)=工作万年历提醒!$E$20,I451&lt;&gt;"完成"),IF(G451="重要",ROW()+300000-3*C451,IF(G451="中等",ROW()+100000-2*C451,ROW())),""))</f>
        <v/>
      </c>
      <c r="C451" s="48"/>
      <c r="D451" s="49"/>
      <c r="E451" s="50"/>
      <c r="F451" s="51"/>
      <c r="G451" s="50"/>
      <c r="H451" s="52" t="str">
        <f t="shared" si="7"/>
        <v/>
      </c>
      <c r="I451" s="50"/>
    </row>
    <row r="452" spans="1:9">
      <c r="A452" s="42" t="str">
        <f>IF(AND(OR(C452&gt;=查询!$F$3,查询!$F$3=""),OR(C452&lt;=查询!$F$4,查询!$F$4=""),OR(AND(查询!$I$3&lt;&gt;"",IFERROR(FIND(查询!$I$3,工作备忘明细表!F452,1),0)&gt;=1),查询!$I$3=""),OR(AND(查询!$I$4&lt;&gt;"",IFERROR(FIND(查询!$I$4,工作备忘明细表!E452,1),0)&gt;=1),查询!$I$4="")),ROW(),"")</f>
        <v/>
      </c>
      <c r="B452" s="42" t="str">
        <f ca="1">IF(C452=TODAY(),"今"&amp;ROW(),IF(AND(MONTH(C452)=工作万年历提醒!$E$20,I452&lt;&gt;"完成"),IF(G452="重要",ROW()+300000-3*C452,IF(G452="中等",ROW()+100000-2*C452,ROW())),""))</f>
        <v/>
      </c>
      <c r="C452" s="48"/>
      <c r="D452" s="49"/>
      <c r="E452" s="50"/>
      <c r="F452" s="51"/>
      <c r="G452" s="50"/>
      <c r="H452" s="52" t="str">
        <f t="shared" ref="H452:H515" si="8">IF(C452="","",WEEKNUM(C452,1))</f>
        <v/>
      </c>
      <c r="I452" s="50"/>
    </row>
    <row r="453" spans="1:9">
      <c r="A453" s="42" t="str">
        <f>IF(AND(OR(C453&gt;=查询!$F$3,查询!$F$3=""),OR(C453&lt;=查询!$F$4,查询!$F$4=""),OR(AND(查询!$I$3&lt;&gt;"",IFERROR(FIND(查询!$I$3,工作备忘明细表!F453,1),0)&gt;=1),查询!$I$3=""),OR(AND(查询!$I$4&lt;&gt;"",IFERROR(FIND(查询!$I$4,工作备忘明细表!E453,1),0)&gt;=1),查询!$I$4="")),ROW(),"")</f>
        <v/>
      </c>
      <c r="B453" s="42" t="str">
        <f ca="1">IF(C453=TODAY(),"今"&amp;ROW(),IF(AND(MONTH(C453)=工作万年历提醒!$E$20,I453&lt;&gt;"完成"),IF(G453="重要",ROW()+300000-3*C453,IF(G453="中等",ROW()+100000-2*C453,ROW())),""))</f>
        <v/>
      </c>
      <c r="C453" s="48"/>
      <c r="D453" s="49"/>
      <c r="E453" s="50"/>
      <c r="F453" s="51"/>
      <c r="G453" s="50"/>
      <c r="H453" s="52" t="str">
        <f t="shared" si="8"/>
        <v/>
      </c>
      <c r="I453" s="50"/>
    </row>
    <row r="454" spans="1:9">
      <c r="A454" s="42" t="str">
        <f>IF(AND(OR(C454&gt;=查询!$F$3,查询!$F$3=""),OR(C454&lt;=查询!$F$4,查询!$F$4=""),OR(AND(查询!$I$3&lt;&gt;"",IFERROR(FIND(查询!$I$3,工作备忘明细表!F454,1),0)&gt;=1),查询!$I$3=""),OR(AND(查询!$I$4&lt;&gt;"",IFERROR(FIND(查询!$I$4,工作备忘明细表!E454,1),0)&gt;=1),查询!$I$4="")),ROW(),"")</f>
        <v/>
      </c>
      <c r="B454" s="42" t="str">
        <f ca="1">IF(C454=TODAY(),"今"&amp;ROW(),IF(AND(MONTH(C454)=工作万年历提醒!$E$20,I454&lt;&gt;"完成"),IF(G454="重要",ROW()+300000-3*C454,IF(G454="中等",ROW()+100000-2*C454,ROW())),""))</f>
        <v/>
      </c>
      <c r="C454" s="48"/>
      <c r="D454" s="49"/>
      <c r="E454" s="50"/>
      <c r="F454" s="51"/>
      <c r="G454" s="50"/>
      <c r="H454" s="52" t="str">
        <f t="shared" si="8"/>
        <v/>
      </c>
      <c r="I454" s="50"/>
    </row>
    <row r="455" spans="1:9">
      <c r="A455" s="42" t="str">
        <f>IF(AND(OR(C455&gt;=查询!$F$3,查询!$F$3=""),OR(C455&lt;=查询!$F$4,查询!$F$4=""),OR(AND(查询!$I$3&lt;&gt;"",IFERROR(FIND(查询!$I$3,工作备忘明细表!F455,1),0)&gt;=1),查询!$I$3=""),OR(AND(查询!$I$4&lt;&gt;"",IFERROR(FIND(查询!$I$4,工作备忘明细表!E455,1),0)&gt;=1),查询!$I$4="")),ROW(),"")</f>
        <v/>
      </c>
      <c r="B455" s="42" t="str">
        <f ca="1">IF(C455=TODAY(),"今"&amp;ROW(),IF(AND(MONTH(C455)=工作万年历提醒!$E$20,I455&lt;&gt;"完成"),IF(G455="重要",ROW()+300000-3*C455,IF(G455="中等",ROW()+100000-2*C455,ROW())),""))</f>
        <v/>
      </c>
      <c r="C455" s="48"/>
      <c r="D455" s="49"/>
      <c r="E455" s="50"/>
      <c r="F455" s="51"/>
      <c r="G455" s="50"/>
      <c r="H455" s="52" t="str">
        <f t="shared" si="8"/>
        <v/>
      </c>
      <c r="I455" s="50"/>
    </row>
    <row r="456" spans="1:9">
      <c r="A456" s="42" t="str">
        <f>IF(AND(OR(C456&gt;=查询!$F$3,查询!$F$3=""),OR(C456&lt;=查询!$F$4,查询!$F$4=""),OR(AND(查询!$I$3&lt;&gt;"",IFERROR(FIND(查询!$I$3,工作备忘明细表!F456,1),0)&gt;=1),查询!$I$3=""),OR(AND(查询!$I$4&lt;&gt;"",IFERROR(FIND(查询!$I$4,工作备忘明细表!E456,1),0)&gt;=1),查询!$I$4="")),ROW(),"")</f>
        <v/>
      </c>
      <c r="B456" s="42" t="str">
        <f ca="1">IF(C456=TODAY(),"今"&amp;ROW(),IF(AND(MONTH(C456)=工作万年历提醒!$E$20,I456&lt;&gt;"完成"),IF(G456="重要",ROW()+300000-3*C456,IF(G456="中等",ROW()+100000-2*C456,ROW())),""))</f>
        <v/>
      </c>
      <c r="C456" s="48"/>
      <c r="D456" s="49"/>
      <c r="E456" s="50"/>
      <c r="F456" s="51"/>
      <c r="G456" s="50"/>
      <c r="H456" s="52" t="str">
        <f t="shared" si="8"/>
        <v/>
      </c>
      <c r="I456" s="50"/>
    </row>
    <row r="457" spans="1:9">
      <c r="A457" s="42" t="str">
        <f>IF(AND(OR(C457&gt;=查询!$F$3,查询!$F$3=""),OR(C457&lt;=查询!$F$4,查询!$F$4=""),OR(AND(查询!$I$3&lt;&gt;"",IFERROR(FIND(查询!$I$3,工作备忘明细表!F457,1),0)&gt;=1),查询!$I$3=""),OR(AND(查询!$I$4&lt;&gt;"",IFERROR(FIND(查询!$I$4,工作备忘明细表!E457,1),0)&gt;=1),查询!$I$4="")),ROW(),"")</f>
        <v/>
      </c>
      <c r="B457" s="42" t="str">
        <f ca="1">IF(C457=TODAY(),"今"&amp;ROW(),IF(AND(MONTH(C457)=工作万年历提醒!$E$20,I457&lt;&gt;"完成"),IF(G457="重要",ROW()+300000-3*C457,IF(G457="中等",ROW()+100000-2*C457,ROW())),""))</f>
        <v/>
      </c>
      <c r="C457" s="48"/>
      <c r="D457" s="49"/>
      <c r="E457" s="50"/>
      <c r="F457" s="51"/>
      <c r="G457" s="50"/>
      <c r="H457" s="52" t="str">
        <f t="shared" si="8"/>
        <v/>
      </c>
      <c r="I457" s="50"/>
    </row>
    <row r="458" spans="1:9">
      <c r="A458" s="42" t="str">
        <f>IF(AND(OR(C458&gt;=查询!$F$3,查询!$F$3=""),OR(C458&lt;=查询!$F$4,查询!$F$4=""),OR(AND(查询!$I$3&lt;&gt;"",IFERROR(FIND(查询!$I$3,工作备忘明细表!F458,1),0)&gt;=1),查询!$I$3=""),OR(AND(查询!$I$4&lt;&gt;"",IFERROR(FIND(查询!$I$4,工作备忘明细表!E458,1),0)&gt;=1),查询!$I$4="")),ROW(),"")</f>
        <v/>
      </c>
      <c r="B458" s="42" t="str">
        <f ca="1">IF(C458=TODAY(),"今"&amp;ROW(),IF(AND(MONTH(C458)=工作万年历提醒!$E$20,I458&lt;&gt;"完成"),IF(G458="重要",ROW()+300000-3*C458,IF(G458="中等",ROW()+100000-2*C458,ROW())),""))</f>
        <v/>
      </c>
      <c r="C458" s="48"/>
      <c r="D458" s="49"/>
      <c r="E458" s="50"/>
      <c r="F458" s="51"/>
      <c r="G458" s="50"/>
      <c r="H458" s="52" t="str">
        <f t="shared" si="8"/>
        <v/>
      </c>
      <c r="I458" s="50"/>
    </row>
    <row r="459" spans="1:9">
      <c r="A459" s="42" t="str">
        <f>IF(AND(OR(C459&gt;=查询!$F$3,查询!$F$3=""),OR(C459&lt;=查询!$F$4,查询!$F$4=""),OR(AND(查询!$I$3&lt;&gt;"",IFERROR(FIND(查询!$I$3,工作备忘明细表!F459,1),0)&gt;=1),查询!$I$3=""),OR(AND(查询!$I$4&lt;&gt;"",IFERROR(FIND(查询!$I$4,工作备忘明细表!E459,1),0)&gt;=1),查询!$I$4="")),ROW(),"")</f>
        <v/>
      </c>
      <c r="B459" s="42" t="str">
        <f ca="1">IF(C459=TODAY(),"今"&amp;ROW(),IF(AND(MONTH(C459)=工作万年历提醒!$E$20,I459&lt;&gt;"完成"),IF(G459="重要",ROW()+300000-3*C459,IF(G459="中等",ROW()+100000-2*C459,ROW())),""))</f>
        <v/>
      </c>
      <c r="C459" s="48"/>
      <c r="D459" s="49"/>
      <c r="E459" s="50"/>
      <c r="F459" s="51"/>
      <c r="G459" s="50"/>
      <c r="H459" s="52" t="str">
        <f t="shared" si="8"/>
        <v/>
      </c>
      <c r="I459" s="50"/>
    </row>
    <row r="460" spans="1:9">
      <c r="A460" s="42" t="str">
        <f>IF(AND(OR(C460&gt;=查询!$F$3,查询!$F$3=""),OR(C460&lt;=查询!$F$4,查询!$F$4=""),OR(AND(查询!$I$3&lt;&gt;"",IFERROR(FIND(查询!$I$3,工作备忘明细表!F460,1),0)&gt;=1),查询!$I$3=""),OR(AND(查询!$I$4&lt;&gt;"",IFERROR(FIND(查询!$I$4,工作备忘明细表!E460,1),0)&gt;=1),查询!$I$4="")),ROW(),"")</f>
        <v/>
      </c>
      <c r="B460" s="42" t="str">
        <f ca="1">IF(C460=TODAY(),"今"&amp;ROW(),IF(AND(MONTH(C460)=工作万年历提醒!$E$20,I460&lt;&gt;"完成"),IF(G460="重要",ROW()+300000-3*C460,IF(G460="中等",ROW()+100000-2*C460,ROW())),""))</f>
        <v/>
      </c>
      <c r="C460" s="48"/>
      <c r="D460" s="49"/>
      <c r="E460" s="50"/>
      <c r="F460" s="51"/>
      <c r="G460" s="50"/>
      <c r="H460" s="52" t="str">
        <f t="shared" si="8"/>
        <v/>
      </c>
      <c r="I460" s="50"/>
    </row>
    <row r="461" spans="1:9">
      <c r="A461" s="42" t="str">
        <f>IF(AND(OR(C461&gt;=查询!$F$3,查询!$F$3=""),OR(C461&lt;=查询!$F$4,查询!$F$4=""),OR(AND(查询!$I$3&lt;&gt;"",IFERROR(FIND(查询!$I$3,工作备忘明细表!F461,1),0)&gt;=1),查询!$I$3=""),OR(AND(查询!$I$4&lt;&gt;"",IFERROR(FIND(查询!$I$4,工作备忘明细表!E461,1),0)&gt;=1),查询!$I$4="")),ROW(),"")</f>
        <v/>
      </c>
      <c r="B461" s="42" t="str">
        <f ca="1">IF(C461=TODAY(),"今"&amp;ROW(),IF(AND(MONTH(C461)=工作万年历提醒!$E$20,I461&lt;&gt;"完成"),IF(G461="重要",ROW()+300000-3*C461,IF(G461="中等",ROW()+100000-2*C461,ROW())),""))</f>
        <v/>
      </c>
      <c r="C461" s="48"/>
      <c r="D461" s="49"/>
      <c r="E461" s="50"/>
      <c r="F461" s="51"/>
      <c r="G461" s="50"/>
      <c r="H461" s="52" t="str">
        <f t="shared" si="8"/>
        <v/>
      </c>
      <c r="I461" s="50"/>
    </row>
    <row r="462" spans="1:9">
      <c r="A462" s="42" t="str">
        <f>IF(AND(OR(C462&gt;=查询!$F$3,查询!$F$3=""),OR(C462&lt;=查询!$F$4,查询!$F$4=""),OR(AND(查询!$I$3&lt;&gt;"",IFERROR(FIND(查询!$I$3,工作备忘明细表!F462,1),0)&gt;=1),查询!$I$3=""),OR(AND(查询!$I$4&lt;&gt;"",IFERROR(FIND(查询!$I$4,工作备忘明细表!E462,1),0)&gt;=1),查询!$I$4="")),ROW(),"")</f>
        <v/>
      </c>
      <c r="B462" s="42" t="str">
        <f ca="1">IF(C462=TODAY(),"今"&amp;ROW(),IF(AND(MONTH(C462)=工作万年历提醒!$E$20,I462&lt;&gt;"完成"),IF(G462="重要",ROW()+300000-3*C462,IF(G462="中等",ROW()+100000-2*C462,ROW())),""))</f>
        <v/>
      </c>
      <c r="C462" s="48"/>
      <c r="D462" s="49"/>
      <c r="E462" s="50"/>
      <c r="F462" s="51"/>
      <c r="G462" s="50"/>
      <c r="H462" s="52" t="str">
        <f t="shared" si="8"/>
        <v/>
      </c>
      <c r="I462" s="50"/>
    </row>
    <row r="463" spans="1:9">
      <c r="A463" s="42" t="str">
        <f>IF(AND(OR(C463&gt;=查询!$F$3,查询!$F$3=""),OR(C463&lt;=查询!$F$4,查询!$F$4=""),OR(AND(查询!$I$3&lt;&gt;"",IFERROR(FIND(查询!$I$3,工作备忘明细表!F463,1),0)&gt;=1),查询!$I$3=""),OR(AND(查询!$I$4&lt;&gt;"",IFERROR(FIND(查询!$I$4,工作备忘明细表!E463,1),0)&gt;=1),查询!$I$4="")),ROW(),"")</f>
        <v/>
      </c>
      <c r="B463" s="42" t="str">
        <f ca="1">IF(C463=TODAY(),"今"&amp;ROW(),IF(AND(MONTH(C463)=工作万年历提醒!$E$20,I463&lt;&gt;"完成"),IF(G463="重要",ROW()+300000-3*C463,IF(G463="中等",ROW()+100000-2*C463,ROW())),""))</f>
        <v/>
      </c>
      <c r="C463" s="48"/>
      <c r="D463" s="49"/>
      <c r="E463" s="50"/>
      <c r="F463" s="51"/>
      <c r="G463" s="50"/>
      <c r="H463" s="52" t="str">
        <f t="shared" si="8"/>
        <v/>
      </c>
      <c r="I463" s="50"/>
    </row>
    <row r="464" spans="1:9">
      <c r="A464" s="42" t="str">
        <f>IF(AND(OR(C464&gt;=查询!$F$3,查询!$F$3=""),OR(C464&lt;=查询!$F$4,查询!$F$4=""),OR(AND(查询!$I$3&lt;&gt;"",IFERROR(FIND(查询!$I$3,工作备忘明细表!F464,1),0)&gt;=1),查询!$I$3=""),OR(AND(查询!$I$4&lt;&gt;"",IFERROR(FIND(查询!$I$4,工作备忘明细表!E464,1),0)&gt;=1),查询!$I$4="")),ROW(),"")</f>
        <v/>
      </c>
      <c r="B464" s="42" t="str">
        <f ca="1">IF(C464=TODAY(),"今"&amp;ROW(),IF(AND(MONTH(C464)=工作万年历提醒!$E$20,I464&lt;&gt;"完成"),IF(G464="重要",ROW()+300000-3*C464,IF(G464="中等",ROW()+100000-2*C464,ROW())),""))</f>
        <v/>
      </c>
      <c r="C464" s="48"/>
      <c r="D464" s="49"/>
      <c r="E464" s="50"/>
      <c r="F464" s="51"/>
      <c r="G464" s="50"/>
      <c r="H464" s="52" t="str">
        <f t="shared" si="8"/>
        <v/>
      </c>
      <c r="I464" s="50"/>
    </row>
    <row r="465" spans="1:9">
      <c r="A465" s="42" t="str">
        <f>IF(AND(OR(C465&gt;=查询!$F$3,查询!$F$3=""),OR(C465&lt;=查询!$F$4,查询!$F$4=""),OR(AND(查询!$I$3&lt;&gt;"",IFERROR(FIND(查询!$I$3,工作备忘明细表!F465,1),0)&gt;=1),查询!$I$3=""),OR(AND(查询!$I$4&lt;&gt;"",IFERROR(FIND(查询!$I$4,工作备忘明细表!E465,1),0)&gt;=1),查询!$I$4="")),ROW(),"")</f>
        <v/>
      </c>
      <c r="B465" s="42" t="str">
        <f ca="1">IF(C465=TODAY(),"今"&amp;ROW(),IF(AND(MONTH(C465)=工作万年历提醒!$E$20,I465&lt;&gt;"完成"),IF(G465="重要",ROW()+300000-3*C465,IF(G465="中等",ROW()+100000-2*C465,ROW())),""))</f>
        <v/>
      </c>
      <c r="C465" s="48"/>
      <c r="D465" s="49"/>
      <c r="E465" s="50"/>
      <c r="F465" s="51"/>
      <c r="G465" s="50"/>
      <c r="H465" s="52" t="str">
        <f t="shared" si="8"/>
        <v/>
      </c>
      <c r="I465" s="50"/>
    </row>
    <row r="466" spans="1:9">
      <c r="A466" s="42" t="str">
        <f>IF(AND(OR(C466&gt;=查询!$F$3,查询!$F$3=""),OR(C466&lt;=查询!$F$4,查询!$F$4=""),OR(AND(查询!$I$3&lt;&gt;"",IFERROR(FIND(查询!$I$3,工作备忘明细表!F466,1),0)&gt;=1),查询!$I$3=""),OR(AND(查询!$I$4&lt;&gt;"",IFERROR(FIND(查询!$I$4,工作备忘明细表!E466,1),0)&gt;=1),查询!$I$4="")),ROW(),"")</f>
        <v/>
      </c>
      <c r="B466" s="42" t="str">
        <f ca="1">IF(C466=TODAY(),"今"&amp;ROW(),IF(AND(MONTH(C466)=工作万年历提醒!$E$20,I466&lt;&gt;"完成"),IF(G466="重要",ROW()+300000-3*C466,IF(G466="中等",ROW()+100000-2*C466,ROW())),""))</f>
        <v/>
      </c>
      <c r="C466" s="48"/>
      <c r="D466" s="49"/>
      <c r="E466" s="50"/>
      <c r="F466" s="51"/>
      <c r="G466" s="50"/>
      <c r="H466" s="52" t="str">
        <f t="shared" si="8"/>
        <v/>
      </c>
      <c r="I466" s="50"/>
    </row>
    <row r="467" spans="1:9">
      <c r="A467" s="42" t="str">
        <f>IF(AND(OR(C467&gt;=查询!$F$3,查询!$F$3=""),OR(C467&lt;=查询!$F$4,查询!$F$4=""),OR(AND(查询!$I$3&lt;&gt;"",IFERROR(FIND(查询!$I$3,工作备忘明细表!F467,1),0)&gt;=1),查询!$I$3=""),OR(AND(查询!$I$4&lt;&gt;"",IFERROR(FIND(查询!$I$4,工作备忘明细表!E467,1),0)&gt;=1),查询!$I$4="")),ROW(),"")</f>
        <v/>
      </c>
      <c r="B467" s="42" t="str">
        <f ca="1">IF(C467=TODAY(),"今"&amp;ROW(),IF(AND(MONTH(C467)=工作万年历提醒!$E$20,I467&lt;&gt;"完成"),IF(G467="重要",ROW()+300000-3*C467,IF(G467="中等",ROW()+100000-2*C467,ROW())),""))</f>
        <v/>
      </c>
      <c r="C467" s="48"/>
      <c r="D467" s="49"/>
      <c r="E467" s="50"/>
      <c r="F467" s="51"/>
      <c r="G467" s="50"/>
      <c r="H467" s="52" t="str">
        <f t="shared" si="8"/>
        <v/>
      </c>
      <c r="I467" s="50"/>
    </row>
    <row r="468" spans="1:9">
      <c r="A468" s="42" t="str">
        <f>IF(AND(OR(C468&gt;=查询!$F$3,查询!$F$3=""),OR(C468&lt;=查询!$F$4,查询!$F$4=""),OR(AND(查询!$I$3&lt;&gt;"",IFERROR(FIND(查询!$I$3,工作备忘明细表!F468,1),0)&gt;=1),查询!$I$3=""),OR(AND(查询!$I$4&lt;&gt;"",IFERROR(FIND(查询!$I$4,工作备忘明细表!E468,1),0)&gt;=1),查询!$I$4="")),ROW(),"")</f>
        <v/>
      </c>
      <c r="B468" s="42" t="str">
        <f ca="1">IF(C468=TODAY(),"今"&amp;ROW(),IF(AND(MONTH(C468)=工作万年历提醒!$E$20,I468&lt;&gt;"完成"),IF(G468="重要",ROW()+300000-3*C468,IF(G468="中等",ROW()+100000-2*C468,ROW())),""))</f>
        <v/>
      </c>
      <c r="C468" s="48"/>
      <c r="D468" s="49"/>
      <c r="E468" s="50"/>
      <c r="F468" s="51"/>
      <c r="G468" s="50"/>
      <c r="H468" s="52" t="str">
        <f t="shared" si="8"/>
        <v/>
      </c>
      <c r="I468" s="50"/>
    </row>
    <row r="469" spans="1:9">
      <c r="A469" s="42" t="str">
        <f>IF(AND(OR(C469&gt;=查询!$F$3,查询!$F$3=""),OR(C469&lt;=查询!$F$4,查询!$F$4=""),OR(AND(查询!$I$3&lt;&gt;"",IFERROR(FIND(查询!$I$3,工作备忘明细表!F469,1),0)&gt;=1),查询!$I$3=""),OR(AND(查询!$I$4&lt;&gt;"",IFERROR(FIND(查询!$I$4,工作备忘明细表!E469,1),0)&gt;=1),查询!$I$4="")),ROW(),"")</f>
        <v/>
      </c>
      <c r="B469" s="42" t="str">
        <f ca="1">IF(C469=TODAY(),"今"&amp;ROW(),IF(AND(MONTH(C469)=工作万年历提醒!$E$20,I469&lt;&gt;"完成"),IF(G469="重要",ROW()+300000-3*C469,IF(G469="中等",ROW()+100000-2*C469,ROW())),""))</f>
        <v/>
      </c>
      <c r="C469" s="48"/>
      <c r="D469" s="49"/>
      <c r="E469" s="50"/>
      <c r="F469" s="51"/>
      <c r="G469" s="50"/>
      <c r="H469" s="52" t="str">
        <f t="shared" si="8"/>
        <v/>
      </c>
      <c r="I469" s="50"/>
    </row>
    <row r="470" spans="1:9">
      <c r="A470" s="42" t="str">
        <f>IF(AND(OR(C470&gt;=查询!$F$3,查询!$F$3=""),OR(C470&lt;=查询!$F$4,查询!$F$4=""),OR(AND(查询!$I$3&lt;&gt;"",IFERROR(FIND(查询!$I$3,工作备忘明细表!F470,1),0)&gt;=1),查询!$I$3=""),OR(AND(查询!$I$4&lt;&gt;"",IFERROR(FIND(查询!$I$4,工作备忘明细表!E470,1),0)&gt;=1),查询!$I$4="")),ROW(),"")</f>
        <v/>
      </c>
      <c r="B470" s="42" t="str">
        <f ca="1">IF(C470=TODAY(),"今"&amp;ROW(),IF(AND(MONTH(C470)=工作万年历提醒!$E$20,I470&lt;&gt;"完成"),IF(G470="重要",ROW()+300000-3*C470,IF(G470="中等",ROW()+100000-2*C470,ROW())),""))</f>
        <v/>
      </c>
      <c r="C470" s="48"/>
      <c r="D470" s="49"/>
      <c r="E470" s="50"/>
      <c r="F470" s="51"/>
      <c r="G470" s="50"/>
      <c r="H470" s="52" t="str">
        <f t="shared" si="8"/>
        <v/>
      </c>
      <c r="I470" s="50"/>
    </row>
    <row r="471" spans="1:9">
      <c r="A471" s="42" t="str">
        <f>IF(AND(OR(C471&gt;=查询!$F$3,查询!$F$3=""),OR(C471&lt;=查询!$F$4,查询!$F$4=""),OR(AND(查询!$I$3&lt;&gt;"",IFERROR(FIND(查询!$I$3,工作备忘明细表!F471,1),0)&gt;=1),查询!$I$3=""),OR(AND(查询!$I$4&lt;&gt;"",IFERROR(FIND(查询!$I$4,工作备忘明细表!E471,1),0)&gt;=1),查询!$I$4="")),ROW(),"")</f>
        <v/>
      </c>
      <c r="B471" s="42" t="str">
        <f ca="1">IF(C471=TODAY(),"今"&amp;ROW(),IF(AND(MONTH(C471)=工作万年历提醒!$E$20,I471&lt;&gt;"完成"),IF(G471="重要",ROW()+300000-3*C471,IF(G471="中等",ROW()+100000-2*C471,ROW())),""))</f>
        <v/>
      </c>
      <c r="C471" s="48"/>
      <c r="D471" s="49"/>
      <c r="E471" s="50"/>
      <c r="F471" s="51"/>
      <c r="G471" s="50"/>
      <c r="H471" s="52" t="str">
        <f t="shared" si="8"/>
        <v/>
      </c>
      <c r="I471" s="50"/>
    </row>
    <row r="472" spans="1:9">
      <c r="A472" s="42" t="str">
        <f>IF(AND(OR(C472&gt;=查询!$F$3,查询!$F$3=""),OR(C472&lt;=查询!$F$4,查询!$F$4=""),OR(AND(查询!$I$3&lt;&gt;"",IFERROR(FIND(查询!$I$3,工作备忘明细表!F472,1),0)&gt;=1),查询!$I$3=""),OR(AND(查询!$I$4&lt;&gt;"",IFERROR(FIND(查询!$I$4,工作备忘明细表!E472,1),0)&gt;=1),查询!$I$4="")),ROW(),"")</f>
        <v/>
      </c>
      <c r="B472" s="42" t="str">
        <f ca="1">IF(C472=TODAY(),"今"&amp;ROW(),IF(AND(MONTH(C472)=工作万年历提醒!$E$20,I472&lt;&gt;"完成"),IF(G472="重要",ROW()+300000-3*C472,IF(G472="中等",ROW()+100000-2*C472,ROW())),""))</f>
        <v/>
      </c>
      <c r="C472" s="48"/>
      <c r="D472" s="49"/>
      <c r="E472" s="50"/>
      <c r="F472" s="51"/>
      <c r="G472" s="50"/>
      <c r="H472" s="52" t="str">
        <f t="shared" si="8"/>
        <v/>
      </c>
      <c r="I472" s="50"/>
    </row>
    <row r="473" spans="1:9">
      <c r="A473" s="42" t="str">
        <f>IF(AND(OR(C473&gt;=查询!$F$3,查询!$F$3=""),OR(C473&lt;=查询!$F$4,查询!$F$4=""),OR(AND(查询!$I$3&lt;&gt;"",IFERROR(FIND(查询!$I$3,工作备忘明细表!F473,1),0)&gt;=1),查询!$I$3=""),OR(AND(查询!$I$4&lt;&gt;"",IFERROR(FIND(查询!$I$4,工作备忘明细表!E473,1),0)&gt;=1),查询!$I$4="")),ROW(),"")</f>
        <v/>
      </c>
      <c r="B473" s="42" t="str">
        <f ca="1">IF(C473=TODAY(),"今"&amp;ROW(),IF(AND(MONTH(C473)=工作万年历提醒!$E$20,I473&lt;&gt;"完成"),IF(G473="重要",ROW()+300000-3*C473,IF(G473="中等",ROW()+100000-2*C473,ROW())),""))</f>
        <v/>
      </c>
      <c r="C473" s="48"/>
      <c r="D473" s="49"/>
      <c r="E473" s="50"/>
      <c r="F473" s="51"/>
      <c r="G473" s="50"/>
      <c r="H473" s="52" t="str">
        <f t="shared" si="8"/>
        <v/>
      </c>
      <c r="I473" s="50"/>
    </row>
    <row r="474" spans="1:9">
      <c r="A474" s="42" t="str">
        <f>IF(AND(OR(C474&gt;=查询!$F$3,查询!$F$3=""),OR(C474&lt;=查询!$F$4,查询!$F$4=""),OR(AND(查询!$I$3&lt;&gt;"",IFERROR(FIND(查询!$I$3,工作备忘明细表!F474,1),0)&gt;=1),查询!$I$3=""),OR(AND(查询!$I$4&lt;&gt;"",IFERROR(FIND(查询!$I$4,工作备忘明细表!E474,1),0)&gt;=1),查询!$I$4="")),ROW(),"")</f>
        <v/>
      </c>
      <c r="B474" s="42" t="str">
        <f ca="1">IF(C474=TODAY(),"今"&amp;ROW(),IF(AND(MONTH(C474)=工作万年历提醒!$E$20,I474&lt;&gt;"完成"),IF(G474="重要",ROW()+300000-3*C474,IF(G474="中等",ROW()+100000-2*C474,ROW())),""))</f>
        <v/>
      </c>
      <c r="C474" s="48"/>
      <c r="D474" s="49"/>
      <c r="E474" s="50"/>
      <c r="F474" s="51"/>
      <c r="G474" s="50"/>
      <c r="H474" s="52" t="str">
        <f t="shared" si="8"/>
        <v/>
      </c>
      <c r="I474" s="50"/>
    </row>
    <row r="475" spans="1:9">
      <c r="A475" s="42" t="str">
        <f>IF(AND(OR(C475&gt;=查询!$F$3,查询!$F$3=""),OR(C475&lt;=查询!$F$4,查询!$F$4=""),OR(AND(查询!$I$3&lt;&gt;"",IFERROR(FIND(查询!$I$3,工作备忘明细表!F475,1),0)&gt;=1),查询!$I$3=""),OR(AND(查询!$I$4&lt;&gt;"",IFERROR(FIND(查询!$I$4,工作备忘明细表!E475,1),0)&gt;=1),查询!$I$4="")),ROW(),"")</f>
        <v/>
      </c>
      <c r="B475" s="42" t="str">
        <f ca="1">IF(C475=TODAY(),"今"&amp;ROW(),IF(AND(MONTH(C475)=工作万年历提醒!$E$20,I475&lt;&gt;"完成"),IF(G475="重要",ROW()+300000-3*C475,IF(G475="中等",ROW()+100000-2*C475,ROW())),""))</f>
        <v/>
      </c>
      <c r="C475" s="48"/>
      <c r="D475" s="49"/>
      <c r="E475" s="50"/>
      <c r="F475" s="51"/>
      <c r="G475" s="50"/>
      <c r="H475" s="52" t="str">
        <f t="shared" si="8"/>
        <v/>
      </c>
      <c r="I475" s="50"/>
    </row>
    <row r="476" spans="1:9">
      <c r="A476" s="42" t="str">
        <f>IF(AND(OR(C476&gt;=查询!$F$3,查询!$F$3=""),OR(C476&lt;=查询!$F$4,查询!$F$4=""),OR(AND(查询!$I$3&lt;&gt;"",IFERROR(FIND(查询!$I$3,工作备忘明细表!F476,1),0)&gt;=1),查询!$I$3=""),OR(AND(查询!$I$4&lt;&gt;"",IFERROR(FIND(查询!$I$4,工作备忘明细表!E476,1),0)&gt;=1),查询!$I$4="")),ROW(),"")</f>
        <v/>
      </c>
      <c r="B476" s="42" t="str">
        <f ca="1">IF(C476=TODAY(),"今"&amp;ROW(),IF(AND(MONTH(C476)=工作万年历提醒!$E$20,I476&lt;&gt;"完成"),IF(G476="重要",ROW()+300000-3*C476,IF(G476="中等",ROW()+100000-2*C476,ROW())),""))</f>
        <v/>
      </c>
      <c r="C476" s="48"/>
      <c r="D476" s="49"/>
      <c r="E476" s="50"/>
      <c r="F476" s="51"/>
      <c r="G476" s="50"/>
      <c r="H476" s="52" t="str">
        <f t="shared" si="8"/>
        <v/>
      </c>
      <c r="I476" s="50"/>
    </row>
    <row r="477" spans="1:9">
      <c r="A477" s="42" t="str">
        <f>IF(AND(OR(C477&gt;=查询!$F$3,查询!$F$3=""),OR(C477&lt;=查询!$F$4,查询!$F$4=""),OR(AND(查询!$I$3&lt;&gt;"",IFERROR(FIND(查询!$I$3,工作备忘明细表!F477,1),0)&gt;=1),查询!$I$3=""),OR(AND(查询!$I$4&lt;&gt;"",IFERROR(FIND(查询!$I$4,工作备忘明细表!E477,1),0)&gt;=1),查询!$I$4="")),ROW(),"")</f>
        <v/>
      </c>
      <c r="B477" s="42" t="str">
        <f ca="1">IF(C477=TODAY(),"今"&amp;ROW(),IF(AND(MONTH(C477)=工作万年历提醒!$E$20,I477&lt;&gt;"完成"),IF(G477="重要",ROW()+300000-3*C477,IF(G477="中等",ROW()+100000-2*C477,ROW())),""))</f>
        <v/>
      </c>
      <c r="C477" s="48"/>
      <c r="D477" s="49"/>
      <c r="E477" s="50"/>
      <c r="F477" s="51"/>
      <c r="G477" s="50"/>
      <c r="H477" s="52" t="str">
        <f t="shared" si="8"/>
        <v/>
      </c>
      <c r="I477" s="50"/>
    </row>
    <row r="478" spans="1:9">
      <c r="A478" s="42" t="str">
        <f>IF(AND(OR(C478&gt;=查询!$F$3,查询!$F$3=""),OR(C478&lt;=查询!$F$4,查询!$F$4=""),OR(AND(查询!$I$3&lt;&gt;"",IFERROR(FIND(查询!$I$3,工作备忘明细表!F478,1),0)&gt;=1),查询!$I$3=""),OR(AND(查询!$I$4&lt;&gt;"",IFERROR(FIND(查询!$I$4,工作备忘明细表!E478,1),0)&gt;=1),查询!$I$4="")),ROW(),"")</f>
        <v/>
      </c>
      <c r="B478" s="42" t="str">
        <f ca="1">IF(C478=TODAY(),"今"&amp;ROW(),IF(AND(MONTH(C478)=工作万年历提醒!$E$20,I478&lt;&gt;"完成"),IF(G478="重要",ROW()+300000-3*C478,IF(G478="中等",ROW()+100000-2*C478,ROW())),""))</f>
        <v/>
      </c>
      <c r="C478" s="48"/>
      <c r="D478" s="49"/>
      <c r="E478" s="50"/>
      <c r="F478" s="51"/>
      <c r="G478" s="50"/>
      <c r="H478" s="52" t="str">
        <f t="shared" si="8"/>
        <v/>
      </c>
      <c r="I478" s="50"/>
    </row>
    <row r="479" spans="1:9">
      <c r="A479" s="42" t="str">
        <f>IF(AND(OR(C479&gt;=查询!$F$3,查询!$F$3=""),OR(C479&lt;=查询!$F$4,查询!$F$4=""),OR(AND(查询!$I$3&lt;&gt;"",IFERROR(FIND(查询!$I$3,工作备忘明细表!F479,1),0)&gt;=1),查询!$I$3=""),OR(AND(查询!$I$4&lt;&gt;"",IFERROR(FIND(查询!$I$4,工作备忘明细表!E479,1),0)&gt;=1),查询!$I$4="")),ROW(),"")</f>
        <v/>
      </c>
      <c r="B479" s="42" t="str">
        <f ca="1">IF(C479=TODAY(),"今"&amp;ROW(),IF(AND(MONTH(C479)=工作万年历提醒!$E$20,I479&lt;&gt;"完成"),IF(G479="重要",ROW()+300000-3*C479,IF(G479="中等",ROW()+100000-2*C479,ROW())),""))</f>
        <v/>
      </c>
      <c r="C479" s="48"/>
      <c r="D479" s="49"/>
      <c r="E479" s="50"/>
      <c r="F479" s="51"/>
      <c r="G479" s="50"/>
      <c r="H479" s="52" t="str">
        <f t="shared" si="8"/>
        <v/>
      </c>
      <c r="I479" s="50"/>
    </row>
    <row r="480" spans="1:9">
      <c r="A480" s="42" t="str">
        <f>IF(AND(OR(C480&gt;=查询!$F$3,查询!$F$3=""),OR(C480&lt;=查询!$F$4,查询!$F$4=""),OR(AND(查询!$I$3&lt;&gt;"",IFERROR(FIND(查询!$I$3,工作备忘明细表!F480,1),0)&gt;=1),查询!$I$3=""),OR(AND(查询!$I$4&lt;&gt;"",IFERROR(FIND(查询!$I$4,工作备忘明细表!E480,1),0)&gt;=1),查询!$I$4="")),ROW(),"")</f>
        <v/>
      </c>
      <c r="B480" s="42" t="str">
        <f ca="1">IF(C480=TODAY(),"今"&amp;ROW(),IF(AND(MONTH(C480)=工作万年历提醒!$E$20,I480&lt;&gt;"完成"),IF(G480="重要",ROW()+300000-3*C480,IF(G480="中等",ROW()+100000-2*C480,ROW())),""))</f>
        <v/>
      </c>
      <c r="C480" s="48"/>
      <c r="D480" s="49"/>
      <c r="E480" s="50"/>
      <c r="F480" s="51"/>
      <c r="G480" s="50"/>
      <c r="H480" s="52" t="str">
        <f t="shared" si="8"/>
        <v/>
      </c>
      <c r="I480" s="50"/>
    </row>
    <row r="481" spans="1:9">
      <c r="A481" s="42" t="str">
        <f>IF(AND(OR(C481&gt;=查询!$F$3,查询!$F$3=""),OR(C481&lt;=查询!$F$4,查询!$F$4=""),OR(AND(查询!$I$3&lt;&gt;"",IFERROR(FIND(查询!$I$3,工作备忘明细表!F481,1),0)&gt;=1),查询!$I$3=""),OR(AND(查询!$I$4&lt;&gt;"",IFERROR(FIND(查询!$I$4,工作备忘明细表!E481,1),0)&gt;=1),查询!$I$4="")),ROW(),"")</f>
        <v/>
      </c>
      <c r="B481" s="42" t="str">
        <f ca="1">IF(C481=TODAY(),"今"&amp;ROW(),IF(AND(MONTH(C481)=工作万年历提醒!$E$20,I481&lt;&gt;"完成"),IF(G481="重要",ROW()+300000-3*C481,IF(G481="中等",ROW()+100000-2*C481,ROW())),""))</f>
        <v/>
      </c>
      <c r="C481" s="48"/>
      <c r="D481" s="49"/>
      <c r="E481" s="50"/>
      <c r="F481" s="51"/>
      <c r="G481" s="50"/>
      <c r="H481" s="52" t="str">
        <f t="shared" si="8"/>
        <v/>
      </c>
      <c r="I481" s="50"/>
    </row>
    <row r="482" spans="1:9">
      <c r="A482" s="42" t="str">
        <f>IF(AND(OR(C482&gt;=查询!$F$3,查询!$F$3=""),OR(C482&lt;=查询!$F$4,查询!$F$4=""),OR(AND(查询!$I$3&lt;&gt;"",IFERROR(FIND(查询!$I$3,工作备忘明细表!F482,1),0)&gt;=1),查询!$I$3=""),OR(AND(查询!$I$4&lt;&gt;"",IFERROR(FIND(查询!$I$4,工作备忘明细表!E482,1),0)&gt;=1),查询!$I$4="")),ROW(),"")</f>
        <v/>
      </c>
      <c r="B482" s="42" t="str">
        <f ca="1">IF(C482=TODAY(),"今"&amp;ROW(),IF(AND(MONTH(C482)=工作万年历提醒!$E$20,I482&lt;&gt;"完成"),IF(G482="重要",ROW()+300000-3*C482,IF(G482="中等",ROW()+100000-2*C482,ROW())),""))</f>
        <v/>
      </c>
      <c r="C482" s="48"/>
      <c r="D482" s="49"/>
      <c r="E482" s="50"/>
      <c r="F482" s="51"/>
      <c r="G482" s="50"/>
      <c r="H482" s="52" t="str">
        <f t="shared" si="8"/>
        <v/>
      </c>
      <c r="I482" s="50"/>
    </row>
    <row r="483" spans="1:9">
      <c r="A483" s="42" t="str">
        <f>IF(AND(OR(C483&gt;=查询!$F$3,查询!$F$3=""),OR(C483&lt;=查询!$F$4,查询!$F$4=""),OR(AND(查询!$I$3&lt;&gt;"",IFERROR(FIND(查询!$I$3,工作备忘明细表!F483,1),0)&gt;=1),查询!$I$3=""),OR(AND(查询!$I$4&lt;&gt;"",IFERROR(FIND(查询!$I$4,工作备忘明细表!E483,1),0)&gt;=1),查询!$I$4="")),ROW(),"")</f>
        <v/>
      </c>
      <c r="B483" s="42" t="str">
        <f ca="1">IF(C483=TODAY(),"今"&amp;ROW(),IF(AND(MONTH(C483)=工作万年历提醒!$E$20,I483&lt;&gt;"完成"),IF(G483="重要",ROW()+300000-3*C483,IF(G483="中等",ROW()+100000-2*C483,ROW())),""))</f>
        <v/>
      </c>
      <c r="C483" s="48"/>
      <c r="D483" s="49"/>
      <c r="E483" s="50"/>
      <c r="F483" s="51"/>
      <c r="G483" s="50"/>
      <c r="H483" s="52" t="str">
        <f t="shared" si="8"/>
        <v/>
      </c>
      <c r="I483" s="50"/>
    </row>
    <row r="484" spans="1:9">
      <c r="A484" s="42" t="str">
        <f>IF(AND(OR(C484&gt;=查询!$F$3,查询!$F$3=""),OR(C484&lt;=查询!$F$4,查询!$F$4=""),OR(AND(查询!$I$3&lt;&gt;"",IFERROR(FIND(查询!$I$3,工作备忘明细表!F484,1),0)&gt;=1),查询!$I$3=""),OR(AND(查询!$I$4&lt;&gt;"",IFERROR(FIND(查询!$I$4,工作备忘明细表!E484,1),0)&gt;=1),查询!$I$4="")),ROW(),"")</f>
        <v/>
      </c>
      <c r="B484" s="42" t="str">
        <f ca="1">IF(C484=TODAY(),"今"&amp;ROW(),IF(AND(MONTH(C484)=工作万年历提醒!$E$20,I484&lt;&gt;"完成"),IF(G484="重要",ROW()+300000-3*C484,IF(G484="中等",ROW()+100000-2*C484,ROW())),""))</f>
        <v/>
      </c>
      <c r="C484" s="48"/>
      <c r="D484" s="49"/>
      <c r="E484" s="50"/>
      <c r="F484" s="51"/>
      <c r="G484" s="50"/>
      <c r="H484" s="52" t="str">
        <f t="shared" si="8"/>
        <v/>
      </c>
      <c r="I484" s="50"/>
    </row>
    <row r="485" spans="1:9">
      <c r="A485" s="42" t="str">
        <f>IF(AND(OR(C485&gt;=查询!$F$3,查询!$F$3=""),OR(C485&lt;=查询!$F$4,查询!$F$4=""),OR(AND(查询!$I$3&lt;&gt;"",IFERROR(FIND(查询!$I$3,工作备忘明细表!F485,1),0)&gt;=1),查询!$I$3=""),OR(AND(查询!$I$4&lt;&gt;"",IFERROR(FIND(查询!$I$4,工作备忘明细表!E485,1),0)&gt;=1),查询!$I$4="")),ROW(),"")</f>
        <v/>
      </c>
      <c r="B485" s="42" t="str">
        <f ca="1">IF(C485=TODAY(),"今"&amp;ROW(),IF(AND(MONTH(C485)=工作万年历提醒!$E$20,I485&lt;&gt;"完成"),IF(G485="重要",ROW()+300000-3*C485,IF(G485="中等",ROW()+100000-2*C485,ROW())),""))</f>
        <v/>
      </c>
      <c r="C485" s="48"/>
      <c r="D485" s="49"/>
      <c r="E485" s="50"/>
      <c r="F485" s="51"/>
      <c r="G485" s="50"/>
      <c r="H485" s="52" t="str">
        <f t="shared" si="8"/>
        <v/>
      </c>
      <c r="I485" s="50"/>
    </row>
    <row r="486" spans="1:9">
      <c r="A486" s="42" t="str">
        <f>IF(AND(OR(C486&gt;=查询!$F$3,查询!$F$3=""),OR(C486&lt;=查询!$F$4,查询!$F$4=""),OR(AND(查询!$I$3&lt;&gt;"",IFERROR(FIND(查询!$I$3,工作备忘明细表!F486,1),0)&gt;=1),查询!$I$3=""),OR(AND(查询!$I$4&lt;&gt;"",IFERROR(FIND(查询!$I$4,工作备忘明细表!E486,1),0)&gt;=1),查询!$I$4="")),ROW(),"")</f>
        <v/>
      </c>
      <c r="B486" s="42" t="str">
        <f ca="1">IF(C486=TODAY(),"今"&amp;ROW(),IF(AND(MONTH(C486)=工作万年历提醒!$E$20,I486&lt;&gt;"完成"),IF(G486="重要",ROW()+300000-3*C486,IF(G486="中等",ROW()+100000-2*C486,ROW())),""))</f>
        <v/>
      </c>
      <c r="C486" s="48"/>
      <c r="D486" s="49"/>
      <c r="E486" s="50"/>
      <c r="F486" s="51"/>
      <c r="G486" s="50"/>
      <c r="H486" s="52" t="str">
        <f t="shared" si="8"/>
        <v/>
      </c>
      <c r="I486" s="50"/>
    </row>
    <row r="487" spans="1:9">
      <c r="A487" s="42" t="str">
        <f>IF(AND(OR(C487&gt;=查询!$F$3,查询!$F$3=""),OR(C487&lt;=查询!$F$4,查询!$F$4=""),OR(AND(查询!$I$3&lt;&gt;"",IFERROR(FIND(查询!$I$3,工作备忘明细表!F487,1),0)&gt;=1),查询!$I$3=""),OR(AND(查询!$I$4&lt;&gt;"",IFERROR(FIND(查询!$I$4,工作备忘明细表!E487,1),0)&gt;=1),查询!$I$4="")),ROW(),"")</f>
        <v/>
      </c>
      <c r="B487" s="42" t="str">
        <f ca="1">IF(C487=TODAY(),"今"&amp;ROW(),IF(AND(MONTH(C487)=工作万年历提醒!$E$20,I487&lt;&gt;"完成"),IF(G487="重要",ROW()+300000-3*C487,IF(G487="中等",ROW()+100000-2*C487,ROW())),""))</f>
        <v/>
      </c>
      <c r="C487" s="48"/>
      <c r="D487" s="49"/>
      <c r="E487" s="50"/>
      <c r="F487" s="51"/>
      <c r="G487" s="50"/>
      <c r="H487" s="52" t="str">
        <f t="shared" si="8"/>
        <v/>
      </c>
      <c r="I487" s="50"/>
    </row>
    <row r="488" spans="1:9">
      <c r="A488" s="42" t="str">
        <f>IF(AND(OR(C488&gt;=查询!$F$3,查询!$F$3=""),OR(C488&lt;=查询!$F$4,查询!$F$4=""),OR(AND(查询!$I$3&lt;&gt;"",IFERROR(FIND(查询!$I$3,工作备忘明细表!F488,1),0)&gt;=1),查询!$I$3=""),OR(AND(查询!$I$4&lt;&gt;"",IFERROR(FIND(查询!$I$4,工作备忘明细表!E488,1),0)&gt;=1),查询!$I$4="")),ROW(),"")</f>
        <v/>
      </c>
      <c r="B488" s="42" t="str">
        <f ca="1">IF(C488=TODAY(),"今"&amp;ROW(),IF(AND(MONTH(C488)=工作万年历提醒!$E$20,I488&lt;&gt;"完成"),IF(G488="重要",ROW()+300000-3*C488,IF(G488="中等",ROW()+100000-2*C488,ROW())),""))</f>
        <v/>
      </c>
      <c r="C488" s="48"/>
      <c r="D488" s="49"/>
      <c r="E488" s="50"/>
      <c r="F488" s="51"/>
      <c r="G488" s="50"/>
      <c r="H488" s="52" t="str">
        <f t="shared" si="8"/>
        <v/>
      </c>
      <c r="I488" s="50"/>
    </row>
    <row r="489" spans="1:9">
      <c r="A489" s="42" t="str">
        <f>IF(AND(OR(C489&gt;=查询!$F$3,查询!$F$3=""),OR(C489&lt;=查询!$F$4,查询!$F$4=""),OR(AND(查询!$I$3&lt;&gt;"",IFERROR(FIND(查询!$I$3,工作备忘明细表!F489,1),0)&gt;=1),查询!$I$3=""),OR(AND(查询!$I$4&lt;&gt;"",IFERROR(FIND(查询!$I$4,工作备忘明细表!E489,1),0)&gt;=1),查询!$I$4="")),ROW(),"")</f>
        <v/>
      </c>
      <c r="B489" s="42" t="str">
        <f ca="1">IF(C489=TODAY(),"今"&amp;ROW(),IF(AND(MONTH(C489)=工作万年历提醒!$E$20,I489&lt;&gt;"完成"),IF(G489="重要",ROW()+300000-3*C489,IF(G489="中等",ROW()+100000-2*C489,ROW())),""))</f>
        <v/>
      </c>
      <c r="C489" s="48"/>
      <c r="D489" s="49"/>
      <c r="E489" s="50"/>
      <c r="F489" s="51"/>
      <c r="G489" s="50"/>
      <c r="H489" s="52" t="str">
        <f t="shared" si="8"/>
        <v/>
      </c>
      <c r="I489" s="50"/>
    </row>
    <row r="490" spans="1:9">
      <c r="A490" s="42" t="str">
        <f>IF(AND(OR(C490&gt;=查询!$F$3,查询!$F$3=""),OR(C490&lt;=查询!$F$4,查询!$F$4=""),OR(AND(查询!$I$3&lt;&gt;"",IFERROR(FIND(查询!$I$3,工作备忘明细表!F490,1),0)&gt;=1),查询!$I$3=""),OR(AND(查询!$I$4&lt;&gt;"",IFERROR(FIND(查询!$I$4,工作备忘明细表!E490,1),0)&gt;=1),查询!$I$4="")),ROW(),"")</f>
        <v/>
      </c>
      <c r="B490" s="42" t="str">
        <f ca="1">IF(C490=TODAY(),"今"&amp;ROW(),IF(AND(MONTH(C490)=工作万年历提醒!$E$20,I490&lt;&gt;"完成"),IF(G490="重要",ROW()+300000-3*C490,IF(G490="中等",ROW()+100000-2*C490,ROW())),""))</f>
        <v/>
      </c>
      <c r="C490" s="48"/>
      <c r="D490" s="49"/>
      <c r="E490" s="50"/>
      <c r="F490" s="51"/>
      <c r="G490" s="50"/>
      <c r="H490" s="52" t="str">
        <f t="shared" si="8"/>
        <v/>
      </c>
      <c r="I490" s="50"/>
    </row>
    <row r="491" spans="1:9">
      <c r="A491" s="42" t="str">
        <f>IF(AND(OR(C491&gt;=查询!$F$3,查询!$F$3=""),OR(C491&lt;=查询!$F$4,查询!$F$4=""),OR(AND(查询!$I$3&lt;&gt;"",IFERROR(FIND(查询!$I$3,工作备忘明细表!F491,1),0)&gt;=1),查询!$I$3=""),OR(AND(查询!$I$4&lt;&gt;"",IFERROR(FIND(查询!$I$4,工作备忘明细表!E491,1),0)&gt;=1),查询!$I$4="")),ROW(),"")</f>
        <v/>
      </c>
      <c r="B491" s="42" t="str">
        <f ca="1">IF(C491=TODAY(),"今"&amp;ROW(),IF(AND(MONTH(C491)=工作万年历提醒!$E$20,I491&lt;&gt;"完成"),IF(G491="重要",ROW()+300000-3*C491,IF(G491="中等",ROW()+100000-2*C491,ROW())),""))</f>
        <v/>
      </c>
      <c r="C491" s="48"/>
      <c r="D491" s="49"/>
      <c r="E491" s="50"/>
      <c r="F491" s="51"/>
      <c r="G491" s="50"/>
      <c r="H491" s="52" t="str">
        <f t="shared" si="8"/>
        <v/>
      </c>
      <c r="I491" s="50"/>
    </row>
    <row r="492" spans="1:9">
      <c r="A492" s="42" t="str">
        <f>IF(AND(OR(C492&gt;=查询!$F$3,查询!$F$3=""),OR(C492&lt;=查询!$F$4,查询!$F$4=""),OR(AND(查询!$I$3&lt;&gt;"",IFERROR(FIND(查询!$I$3,工作备忘明细表!F492,1),0)&gt;=1),查询!$I$3=""),OR(AND(查询!$I$4&lt;&gt;"",IFERROR(FIND(查询!$I$4,工作备忘明细表!E492,1),0)&gt;=1),查询!$I$4="")),ROW(),"")</f>
        <v/>
      </c>
      <c r="B492" s="42" t="str">
        <f ca="1">IF(C492=TODAY(),"今"&amp;ROW(),IF(AND(MONTH(C492)=工作万年历提醒!$E$20,I492&lt;&gt;"完成"),IF(G492="重要",ROW()+300000-3*C492,IF(G492="中等",ROW()+100000-2*C492,ROW())),""))</f>
        <v/>
      </c>
      <c r="C492" s="48"/>
      <c r="D492" s="49"/>
      <c r="E492" s="50"/>
      <c r="F492" s="51"/>
      <c r="G492" s="50"/>
      <c r="H492" s="52" t="str">
        <f t="shared" si="8"/>
        <v/>
      </c>
      <c r="I492" s="50"/>
    </row>
    <row r="493" spans="1:9">
      <c r="A493" s="42" t="str">
        <f>IF(AND(OR(C493&gt;=查询!$F$3,查询!$F$3=""),OR(C493&lt;=查询!$F$4,查询!$F$4=""),OR(AND(查询!$I$3&lt;&gt;"",IFERROR(FIND(查询!$I$3,工作备忘明细表!F493,1),0)&gt;=1),查询!$I$3=""),OR(AND(查询!$I$4&lt;&gt;"",IFERROR(FIND(查询!$I$4,工作备忘明细表!E493,1),0)&gt;=1),查询!$I$4="")),ROW(),"")</f>
        <v/>
      </c>
      <c r="B493" s="42" t="str">
        <f ca="1">IF(C493=TODAY(),"今"&amp;ROW(),IF(AND(MONTH(C493)=工作万年历提醒!$E$20,I493&lt;&gt;"完成"),IF(G493="重要",ROW()+300000-3*C493,IF(G493="中等",ROW()+100000-2*C493,ROW())),""))</f>
        <v/>
      </c>
      <c r="C493" s="48"/>
      <c r="D493" s="49"/>
      <c r="E493" s="50"/>
      <c r="F493" s="51"/>
      <c r="G493" s="50"/>
      <c r="H493" s="52" t="str">
        <f t="shared" si="8"/>
        <v/>
      </c>
      <c r="I493" s="50"/>
    </row>
    <row r="494" spans="1:9">
      <c r="A494" s="42" t="str">
        <f>IF(AND(OR(C494&gt;=查询!$F$3,查询!$F$3=""),OR(C494&lt;=查询!$F$4,查询!$F$4=""),OR(AND(查询!$I$3&lt;&gt;"",IFERROR(FIND(查询!$I$3,工作备忘明细表!F494,1),0)&gt;=1),查询!$I$3=""),OR(AND(查询!$I$4&lt;&gt;"",IFERROR(FIND(查询!$I$4,工作备忘明细表!E494,1),0)&gt;=1),查询!$I$4="")),ROW(),"")</f>
        <v/>
      </c>
      <c r="B494" s="42" t="str">
        <f ca="1">IF(C494=TODAY(),"今"&amp;ROW(),IF(AND(MONTH(C494)=工作万年历提醒!$E$20,I494&lt;&gt;"完成"),IF(G494="重要",ROW()+300000-3*C494,IF(G494="中等",ROW()+100000-2*C494,ROW())),""))</f>
        <v/>
      </c>
      <c r="C494" s="48"/>
      <c r="D494" s="49"/>
      <c r="E494" s="50"/>
      <c r="F494" s="51"/>
      <c r="G494" s="50"/>
      <c r="H494" s="52" t="str">
        <f t="shared" si="8"/>
        <v/>
      </c>
      <c r="I494" s="50"/>
    </row>
    <row r="495" spans="1:9">
      <c r="A495" s="42" t="str">
        <f>IF(AND(OR(C495&gt;=查询!$F$3,查询!$F$3=""),OR(C495&lt;=查询!$F$4,查询!$F$4=""),OR(AND(查询!$I$3&lt;&gt;"",IFERROR(FIND(查询!$I$3,工作备忘明细表!F495,1),0)&gt;=1),查询!$I$3=""),OR(AND(查询!$I$4&lt;&gt;"",IFERROR(FIND(查询!$I$4,工作备忘明细表!E495,1),0)&gt;=1),查询!$I$4="")),ROW(),"")</f>
        <v/>
      </c>
      <c r="B495" s="42" t="str">
        <f ca="1">IF(C495=TODAY(),"今"&amp;ROW(),IF(AND(MONTH(C495)=工作万年历提醒!$E$20,I495&lt;&gt;"完成"),IF(G495="重要",ROW()+300000-3*C495,IF(G495="中等",ROW()+100000-2*C495,ROW())),""))</f>
        <v/>
      </c>
      <c r="C495" s="48"/>
      <c r="D495" s="49"/>
      <c r="E495" s="50"/>
      <c r="F495" s="51"/>
      <c r="G495" s="50"/>
      <c r="H495" s="52" t="str">
        <f t="shared" si="8"/>
        <v/>
      </c>
      <c r="I495" s="50"/>
    </row>
    <row r="496" spans="1:9">
      <c r="A496" s="42" t="str">
        <f>IF(AND(OR(C496&gt;=查询!$F$3,查询!$F$3=""),OR(C496&lt;=查询!$F$4,查询!$F$4=""),OR(AND(查询!$I$3&lt;&gt;"",IFERROR(FIND(查询!$I$3,工作备忘明细表!F496,1),0)&gt;=1),查询!$I$3=""),OR(AND(查询!$I$4&lt;&gt;"",IFERROR(FIND(查询!$I$4,工作备忘明细表!E496,1),0)&gt;=1),查询!$I$4="")),ROW(),"")</f>
        <v/>
      </c>
      <c r="B496" s="42" t="str">
        <f ca="1">IF(C496=TODAY(),"今"&amp;ROW(),IF(AND(MONTH(C496)=工作万年历提醒!$E$20,I496&lt;&gt;"完成"),IF(G496="重要",ROW()+300000-3*C496,IF(G496="中等",ROW()+100000-2*C496,ROW())),""))</f>
        <v/>
      </c>
      <c r="C496" s="48"/>
      <c r="D496" s="49"/>
      <c r="E496" s="50"/>
      <c r="F496" s="51"/>
      <c r="G496" s="50"/>
      <c r="H496" s="52" t="str">
        <f t="shared" si="8"/>
        <v/>
      </c>
      <c r="I496" s="50"/>
    </row>
    <row r="497" spans="1:9">
      <c r="A497" s="42" t="str">
        <f>IF(AND(OR(C497&gt;=查询!$F$3,查询!$F$3=""),OR(C497&lt;=查询!$F$4,查询!$F$4=""),OR(AND(查询!$I$3&lt;&gt;"",IFERROR(FIND(查询!$I$3,工作备忘明细表!F497,1),0)&gt;=1),查询!$I$3=""),OR(AND(查询!$I$4&lt;&gt;"",IFERROR(FIND(查询!$I$4,工作备忘明细表!E497,1),0)&gt;=1),查询!$I$4="")),ROW(),"")</f>
        <v/>
      </c>
      <c r="B497" s="42" t="str">
        <f ca="1">IF(C497=TODAY(),"今"&amp;ROW(),IF(AND(MONTH(C497)=工作万年历提醒!$E$20,I497&lt;&gt;"完成"),IF(G497="重要",ROW()+300000-3*C497,IF(G497="中等",ROW()+100000-2*C497,ROW())),""))</f>
        <v/>
      </c>
      <c r="C497" s="48"/>
      <c r="D497" s="49"/>
      <c r="E497" s="50"/>
      <c r="F497" s="51"/>
      <c r="G497" s="50"/>
      <c r="H497" s="52" t="str">
        <f t="shared" si="8"/>
        <v/>
      </c>
      <c r="I497" s="50"/>
    </row>
    <row r="498" spans="1:9">
      <c r="A498" s="42" t="str">
        <f>IF(AND(OR(C498&gt;=查询!$F$3,查询!$F$3=""),OR(C498&lt;=查询!$F$4,查询!$F$4=""),OR(AND(查询!$I$3&lt;&gt;"",IFERROR(FIND(查询!$I$3,工作备忘明细表!F498,1),0)&gt;=1),查询!$I$3=""),OR(AND(查询!$I$4&lt;&gt;"",IFERROR(FIND(查询!$I$4,工作备忘明细表!E498,1),0)&gt;=1),查询!$I$4="")),ROW(),"")</f>
        <v/>
      </c>
      <c r="B498" s="42" t="str">
        <f ca="1">IF(C498=TODAY(),"今"&amp;ROW(),IF(AND(MONTH(C498)=工作万年历提醒!$E$20,I498&lt;&gt;"完成"),IF(G498="重要",ROW()+300000-3*C498,IF(G498="中等",ROW()+100000-2*C498,ROW())),""))</f>
        <v/>
      </c>
      <c r="C498" s="48"/>
      <c r="D498" s="49"/>
      <c r="E498" s="50"/>
      <c r="F498" s="51"/>
      <c r="G498" s="50"/>
      <c r="H498" s="52" t="str">
        <f t="shared" si="8"/>
        <v/>
      </c>
      <c r="I498" s="50"/>
    </row>
    <row r="499" spans="1:9">
      <c r="A499" s="42" t="str">
        <f>IF(AND(OR(C499&gt;=查询!$F$3,查询!$F$3=""),OR(C499&lt;=查询!$F$4,查询!$F$4=""),OR(AND(查询!$I$3&lt;&gt;"",IFERROR(FIND(查询!$I$3,工作备忘明细表!F499,1),0)&gt;=1),查询!$I$3=""),OR(AND(查询!$I$4&lt;&gt;"",IFERROR(FIND(查询!$I$4,工作备忘明细表!E499,1),0)&gt;=1),查询!$I$4="")),ROW(),"")</f>
        <v/>
      </c>
      <c r="B499" s="42" t="str">
        <f ca="1">IF(C499=TODAY(),"今"&amp;ROW(),IF(AND(MONTH(C499)=工作万年历提醒!$E$20,I499&lt;&gt;"完成"),IF(G499="重要",ROW()+300000-3*C499,IF(G499="中等",ROW()+100000-2*C499,ROW())),""))</f>
        <v/>
      </c>
      <c r="C499" s="48"/>
      <c r="D499" s="49"/>
      <c r="E499" s="50"/>
      <c r="F499" s="51"/>
      <c r="G499" s="50"/>
      <c r="H499" s="52" t="str">
        <f t="shared" si="8"/>
        <v/>
      </c>
      <c r="I499" s="50"/>
    </row>
    <row r="500" spans="1:9">
      <c r="A500" s="42" t="str">
        <f>IF(AND(OR(C500&gt;=查询!$F$3,查询!$F$3=""),OR(C500&lt;=查询!$F$4,查询!$F$4=""),OR(AND(查询!$I$3&lt;&gt;"",IFERROR(FIND(查询!$I$3,工作备忘明细表!F500,1),0)&gt;=1),查询!$I$3=""),OR(AND(查询!$I$4&lt;&gt;"",IFERROR(FIND(查询!$I$4,工作备忘明细表!E500,1),0)&gt;=1),查询!$I$4="")),ROW(),"")</f>
        <v/>
      </c>
      <c r="B500" s="42" t="str">
        <f ca="1">IF(C500=TODAY(),"今"&amp;ROW(),IF(AND(MONTH(C500)=工作万年历提醒!$E$20,I500&lt;&gt;"完成"),IF(G500="重要",ROW()+300000-3*C500,IF(G500="中等",ROW()+100000-2*C500,ROW())),""))</f>
        <v/>
      </c>
      <c r="C500" s="48"/>
      <c r="D500" s="49"/>
      <c r="E500" s="50"/>
      <c r="F500" s="51"/>
      <c r="G500" s="50"/>
      <c r="H500" s="52" t="str">
        <f t="shared" si="8"/>
        <v/>
      </c>
      <c r="I500" s="50"/>
    </row>
    <row r="501" spans="1:9">
      <c r="A501" s="42" t="str">
        <f>IF(AND(OR(C501&gt;=查询!$F$3,查询!$F$3=""),OR(C501&lt;=查询!$F$4,查询!$F$4=""),OR(AND(查询!$I$3&lt;&gt;"",IFERROR(FIND(查询!$I$3,工作备忘明细表!F501,1),0)&gt;=1),查询!$I$3=""),OR(AND(查询!$I$4&lt;&gt;"",IFERROR(FIND(查询!$I$4,工作备忘明细表!E501,1),0)&gt;=1),查询!$I$4="")),ROW(),"")</f>
        <v/>
      </c>
      <c r="B501" s="42" t="str">
        <f ca="1">IF(C501=TODAY(),"今"&amp;ROW(),IF(AND(MONTH(C501)=工作万年历提醒!$E$20,I501&lt;&gt;"完成"),IF(G501="重要",ROW()+300000-3*C501,IF(G501="中等",ROW()+100000-2*C501,ROW())),""))</f>
        <v/>
      </c>
      <c r="C501" s="48"/>
      <c r="D501" s="49"/>
      <c r="E501" s="50"/>
      <c r="F501" s="51"/>
      <c r="G501" s="50"/>
      <c r="H501" s="52" t="str">
        <f t="shared" si="8"/>
        <v/>
      </c>
      <c r="I501" s="50"/>
    </row>
    <row r="502" spans="1:9">
      <c r="A502" s="42" t="str">
        <f>IF(AND(OR(C502&gt;=查询!$F$3,查询!$F$3=""),OR(C502&lt;=查询!$F$4,查询!$F$4=""),OR(AND(查询!$I$3&lt;&gt;"",IFERROR(FIND(查询!$I$3,工作备忘明细表!F502,1),0)&gt;=1),查询!$I$3=""),OR(AND(查询!$I$4&lt;&gt;"",IFERROR(FIND(查询!$I$4,工作备忘明细表!E502,1),0)&gt;=1),查询!$I$4="")),ROW(),"")</f>
        <v/>
      </c>
      <c r="B502" s="42" t="str">
        <f ca="1">IF(C502=TODAY(),"今"&amp;ROW(),IF(AND(MONTH(C502)=工作万年历提醒!$E$20,I502&lt;&gt;"完成"),IF(G502="重要",ROW()+300000-3*C502,IF(G502="中等",ROW()+100000-2*C502,ROW())),""))</f>
        <v/>
      </c>
      <c r="C502" s="48"/>
      <c r="D502" s="49"/>
      <c r="E502" s="50"/>
      <c r="F502" s="51"/>
      <c r="G502" s="50"/>
      <c r="H502" s="52" t="str">
        <f t="shared" si="8"/>
        <v/>
      </c>
      <c r="I502" s="50"/>
    </row>
    <row r="503" spans="1:9">
      <c r="A503" s="42" t="str">
        <f>IF(AND(OR(C503&gt;=查询!$F$3,查询!$F$3=""),OR(C503&lt;=查询!$F$4,查询!$F$4=""),OR(AND(查询!$I$3&lt;&gt;"",IFERROR(FIND(查询!$I$3,工作备忘明细表!F503,1),0)&gt;=1),查询!$I$3=""),OR(AND(查询!$I$4&lt;&gt;"",IFERROR(FIND(查询!$I$4,工作备忘明细表!E503,1),0)&gt;=1),查询!$I$4="")),ROW(),"")</f>
        <v/>
      </c>
      <c r="B503" s="42" t="str">
        <f ca="1">IF(C503=TODAY(),"今"&amp;ROW(),IF(AND(MONTH(C503)=工作万年历提醒!$E$20,I503&lt;&gt;"完成"),IF(G503="重要",ROW()+300000-3*C503,IF(G503="中等",ROW()+100000-2*C503,ROW())),""))</f>
        <v/>
      </c>
      <c r="C503" s="48"/>
      <c r="D503" s="49"/>
      <c r="E503" s="50"/>
      <c r="F503" s="51"/>
      <c r="G503" s="50"/>
      <c r="H503" s="52" t="str">
        <f t="shared" si="8"/>
        <v/>
      </c>
      <c r="I503" s="50"/>
    </row>
    <row r="504" spans="1:9">
      <c r="A504" s="42" t="str">
        <f>IF(AND(OR(C504&gt;=查询!$F$3,查询!$F$3=""),OR(C504&lt;=查询!$F$4,查询!$F$4=""),OR(AND(查询!$I$3&lt;&gt;"",IFERROR(FIND(查询!$I$3,工作备忘明细表!F504,1),0)&gt;=1),查询!$I$3=""),OR(AND(查询!$I$4&lt;&gt;"",IFERROR(FIND(查询!$I$4,工作备忘明细表!E504,1),0)&gt;=1),查询!$I$4="")),ROW(),"")</f>
        <v/>
      </c>
      <c r="B504" s="42" t="str">
        <f ca="1">IF(C504=TODAY(),"今"&amp;ROW(),IF(AND(MONTH(C504)=工作万年历提醒!$E$20,I504&lt;&gt;"完成"),IF(G504="重要",ROW()+300000-3*C504,IF(G504="中等",ROW()+100000-2*C504,ROW())),""))</f>
        <v/>
      </c>
      <c r="C504" s="48"/>
      <c r="D504" s="49"/>
      <c r="E504" s="50"/>
      <c r="F504" s="51"/>
      <c r="G504" s="50"/>
      <c r="H504" s="52" t="str">
        <f t="shared" si="8"/>
        <v/>
      </c>
      <c r="I504" s="50"/>
    </row>
    <row r="505" spans="1:9">
      <c r="A505" s="42" t="str">
        <f>IF(AND(OR(C505&gt;=查询!$F$3,查询!$F$3=""),OR(C505&lt;=查询!$F$4,查询!$F$4=""),OR(AND(查询!$I$3&lt;&gt;"",IFERROR(FIND(查询!$I$3,工作备忘明细表!F505,1),0)&gt;=1),查询!$I$3=""),OR(AND(查询!$I$4&lt;&gt;"",IFERROR(FIND(查询!$I$4,工作备忘明细表!E505,1),0)&gt;=1),查询!$I$4="")),ROW(),"")</f>
        <v/>
      </c>
      <c r="B505" s="42" t="str">
        <f ca="1">IF(C505=TODAY(),"今"&amp;ROW(),IF(AND(MONTH(C505)=工作万年历提醒!$E$20,I505&lt;&gt;"完成"),IF(G505="重要",ROW()+300000-3*C505,IF(G505="中等",ROW()+100000-2*C505,ROW())),""))</f>
        <v/>
      </c>
      <c r="C505" s="48"/>
      <c r="D505" s="49"/>
      <c r="E505" s="50"/>
      <c r="F505" s="51"/>
      <c r="G505" s="50"/>
      <c r="H505" s="52" t="str">
        <f t="shared" si="8"/>
        <v/>
      </c>
      <c r="I505" s="50"/>
    </row>
    <row r="506" spans="1:9">
      <c r="A506" s="42" t="str">
        <f>IF(AND(OR(C506&gt;=查询!$F$3,查询!$F$3=""),OR(C506&lt;=查询!$F$4,查询!$F$4=""),OR(AND(查询!$I$3&lt;&gt;"",IFERROR(FIND(查询!$I$3,工作备忘明细表!F506,1),0)&gt;=1),查询!$I$3=""),OR(AND(查询!$I$4&lt;&gt;"",IFERROR(FIND(查询!$I$4,工作备忘明细表!E506,1),0)&gt;=1),查询!$I$4="")),ROW(),"")</f>
        <v/>
      </c>
      <c r="B506" s="42" t="str">
        <f ca="1">IF(C506=TODAY(),"今"&amp;ROW(),IF(AND(MONTH(C506)=工作万年历提醒!$E$20,I506&lt;&gt;"完成"),IF(G506="重要",ROW()+300000-3*C506,IF(G506="中等",ROW()+100000-2*C506,ROW())),""))</f>
        <v/>
      </c>
      <c r="C506" s="48"/>
      <c r="D506" s="49"/>
      <c r="E506" s="50"/>
      <c r="F506" s="51"/>
      <c r="G506" s="50"/>
      <c r="H506" s="52" t="str">
        <f t="shared" si="8"/>
        <v/>
      </c>
      <c r="I506" s="50"/>
    </row>
    <row r="507" spans="1:9">
      <c r="A507" s="42" t="str">
        <f>IF(AND(OR(C507&gt;=查询!$F$3,查询!$F$3=""),OR(C507&lt;=查询!$F$4,查询!$F$4=""),OR(AND(查询!$I$3&lt;&gt;"",IFERROR(FIND(查询!$I$3,工作备忘明细表!F507,1),0)&gt;=1),查询!$I$3=""),OR(AND(查询!$I$4&lt;&gt;"",IFERROR(FIND(查询!$I$4,工作备忘明细表!E507,1),0)&gt;=1),查询!$I$4="")),ROW(),"")</f>
        <v/>
      </c>
      <c r="B507" s="42" t="str">
        <f ca="1">IF(C507=TODAY(),"今"&amp;ROW(),IF(AND(MONTH(C507)=工作万年历提醒!$E$20,I507&lt;&gt;"完成"),IF(G507="重要",ROW()+300000-3*C507,IF(G507="中等",ROW()+100000-2*C507,ROW())),""))</f>
        <v/>
      </c>
      <c r="C507" s="48"/>
      <c r="D507" s="49"/>
      <c r="E507" s="50"/>
      <c r="F507" s="51"/>
      <c r="G507" s="50"/>
      <c r="H507" s="52" t="str">
        <f t="shared" si="8"/>
        <v/>
      </c>
      <c r="I507" s="50"/>
    </row>
    <row r="508" spans="1:9">
      <c r="A508" s="42" t="str">
        <f>IF(AND(OR(C508&gt;=查询!$F$3,查询!$F$3=""),OR(C508&lt;=查询!$F$4,查询!$F$4=""),OR(AND(查询!$I$3&lt;&gt;"",IFERROR(FIND(查询!$I$3,工作备忘明细表!F508,1),0)&gt;=1),查询!$I$3=""),OR(AND(查询!$I$4&lt;&gt;"",IFERROR(FIND(查询!$I$4,工作备忘明细表!E508,1),0)&gt;=1),查询!$I$4="")),ROW(),"")</f>
        <v/>
      </c>
      <c r="B508" s="42" t="str">
        <f ca="1">IF(C508=TODAY(),"今"&amp;ROW(),IF(AND(MONTH(C508)=工作万年历提醒!$E$20,I508&lt;&gt;"完成"),IF(G508="重要",ROW()+300000-3*C508,IF(G508="中等",ROW()+100000-2*C508,ROW())),""))</f>
        <v/>
      </c>
      <c r="C508" s="48"/>
      <c r="D508" s="49"/>
      <c r="E508" s="50"/>
      <c r="F508" s="51"/>
      <c r="G508" s="50"/>
      <c r="H508" s="52" t="str">
        <f t="shared" si="8"/>
        <v/>
      </c>
      <c r="I508" s="50"/>
    </row>
    <row r="509" spans="1:9">
      <c r="A509" s="42" t="str">
        <f>IF(AND(OR(C509&gt;=查询!$F$3,查询!$F$3=""),OR(C509&lt;=查询!$F$4,查询!$F$4=""),OR(AND(查询!$I$3&lt;&gt;"",IFERROR(FIND(查询!$I$3,工作备忘明细表!F509,1),0)&gt;=1),查询!$I$3=""),OR(AND(查询!$I$4&lt;&gt;"",IFERROR(FIND(查询!$I$4,工作备忘明细表!E509,1),0)&gt;=1),查询!$I$4="")),ROW(),"")</f>
        <v/>
      </c>
      <c r="B509" s="42" t="str">
        <f ca="1">IF(C509=TODAY(),"今"&amp;ROW(),IF(AND(MONTH(C509)=工作万年历提醒!$E$20,I509&lt;&gt;"完成"),IF(G509="重要",ROW()+300000-3*C509,IF(G509="中等",ROW()+100000-2*C509,ROW())),""))</f>
        <v/>
      </c>
      <c r="C509" s="48"/>
      <c r="D509" s="49"/>
      <c r="E509" s="50"/>
      <c r="F509" s="51"/>
      <c r="G509" s="50"/>
      <c r="H509" s="52" t="str">
        <f t="shared" si="8"/>
        <v/>
      </c>
      <c r="I509" s="50"/>
    </row>
    <row r="510" spans="1:9">
      <c r="A510" s="42" t="str">
        <f>IF(AND(OR(C510&gt;=查询!$F$3,查询!$F$3=""),OR(C510&lt;=查询!$F$4,查询!$F$4=""),OR(AND(查询!$I$3&lt;&gt;"",IFERROR(FIND(查询!$I$3,工作备忘明细表!F510,1),0)&gt;=1),查询!$I$3=""),OR(AND(查询!$I$4&lt;&gt;"",IFERROR(FIND(查询!$I$4,工作备忘明细表!E510,1),0)&gt;=1),查询!$I$4="")),ROW(),"")</f>
        <v/>
      </c>
      <c r="B510" s="42" t="str">
        <f ca="1">IF(C510=TODAY(),"今"&amp;ROW(),IF(AND(MONTH(C510)=工作万年历提醒!$E$20,I510&lt;&gt;"完成"),IF(G510="重要",ROW()+300000-3*C510,IF(G510="中等",ROW()+100000-2*C510,ROW())),""))</f>
        <v/>
      </c>
      <c r="C510" s="48"/>
      <c r="D510" s="49"/>
      <c r="E510" s="50"/>
      <c r="F510" s="51"/>
      <c r="G510" s="50"/>
      <c r="H510" s="52" t="str">
        <f t="shared" si="8"/>
        <v/>
      </c>
      <c r="I510" s="50"/>
    </row>
    <row r="511" spans="1:9">
      <c r="A511" s="42" t="str">
        <f>IF(AND(OR(C511&gt;=查询!$F$3,查询!$F$3=""),OR(C511&lt;=查询!$F$4,查询!$F$4=""),OR(AND(查询!$I$3&lt;&gt;"",IFERROR(FIND(查询!$I$3,工作备忘明细表!F511,1),0)&gt;=1),查询!$I$3=""),OR(AND(查询!$I$4&lt;&gt;"",IFERROR(FIND(查询!$I$4,工作备忘明细表!E511,1),0)&gt;=1),查询!$I$4="")),ROW(),"")</f>
        <v/>
      </c>
      <c r="B511" s="42" t="str">
        <f ca="1">IF(C511=TODAY(),"今"&amp;ROW(),IF(AND(MONTH(C511)=工作万年历提醒!$E$20,I511&lt;&gt;"完成"),IF(G511="重要",ROW()+300000-3*C511,IF(G511="中等",ROW()+100000-2*C511,ROW())),""))</f>
        <v/>
      </c>
      <c r="C511" s="48"/>
      <c r="D511" s="49"/>
      <c r="E511" s="50"/>
      <c r="F511" s="51"/>
      <c r="G511" s="50"/>
      <c r="H511" s="52" t="str">
        <f t="shared" si="8"/>
        <v/>
      </c>
      <c r="I511" s="50"/>
    </row>
    <row r="512" spans="1:9">
      <c r="A512" s="42" t="str">
        <f>IF(AND(OR(C512&gt;=查询!$F$3,查询!$F$3=""),OR(C512&lt;=查询!$F$4,查询!$F$4=""),OR(AND(查询!$I$3&lt;&gt;"",IFERROR(FIND(查询!$I$3,工作备忘明细表!F512,1),0)&gt;=1),查询!$I$3=""),OR(AND(查询!$I$4&lt;&gt;"",IFERROR(FIND(查询!$I$4,工作备忘明细表!E512,1),0)&gt;=1),查询!$I$4="")),ROW(),"")</f>
        <v/>
      </c>
      <c r="B512" s="42" t="str">
        <f ca="1">IF(C512=TODAY(),"今"&amp;ROW(),IF(AND(MONTH(C512)=工作万年历提醒!$E$20,I512&lt;&gt;"完成"),IF(G512="重要",ROW()+300000-3*C512,IF(G512="中等",ROW()+100000-2*C512,ROW())),""))</f>
        <v/>
      </c>
      <c r="C512" s="48"/>
      <c r="D512" s="49"/>
      <c r="E512" s="50"/>
      <c r="F512" s="51"/>
      <c r="G512" s="50"/>
      <c r="H512" s="52" t="str">
        <f t="shared" si="8"/>
        <v/>
      </c>
      <c r="I512" s="50"/>
    </row>
    <row r="513" spans="1:9">
      <c r="A513" s="42" t="str">
        <f>IF(AND(OR(C513&gt;=查询!$F$3,查询!$F$3=""),OR(C513&lt;=查询!$F$4,查询!$F$4=""),OR(AND(查询!$I$3&lt;&gt;"",IFERROR(FIND(查询!$I$3,工作备忘明细表!F513,1),0)&gt;=1),查询!$I$3=""),OR(AND(查询!$I$4&lt;&gt;"",IFERROR(FIND(查询!$I$4,工作备忘明细表!E513,1),0)&gt;=1),查询!$I$4="")),ROW(),"")</f>
        <v/>
      </c>
      <c r="B513" s="42" t="str">
        <f ca="1">IF(C513=TODAY(),"今"&amp;ROW(),IF(AND(MONTH(C513)=工作万年历提醒!$E$20,I513&lt;&gt;"完成"),IF(G513="重要",ROW()+300000-3*C513,IF(G513="中等",ROW()+100000-2*C513,ROW())),""))</f>
        <v/>
      </c>
      <c r="C513" s="48"/>
      <c r="D513" s="49"/>
      <c r="E513" s="50"/>
      <c r="F513" s="51"/>
      <c r="G513" s="50"/>
      <c r="H513" s="52" t="str">
        <f t="shared" si="8"/>
        <v/>
      </c>
      <c r="I513" s="50"/>
    </row>
    <row r="514" spans="1:9">
      <c r="A514" s="42" t="str">
        <f>IF(AND(OR(C514&gt;=查询!$F$3,查询!$F$3=""),OR(C514&lt;=查询!$F$4,查询!$F$4=""),OR(AND(查询!$I$3&lt;&gt;"",IFERROR(FIND(查询!$I$3,工作备忘明细表!F514,1),0)&gt;=1),查询!$I$3=""),OR(AND(查询!$I$4&lt;&gt;"",IFERROR(FIND(查询!$I$4,工作备忘明细表!E514,1),0)&gt;=1),查询!$I$4="")),ROW(),"")</f>
        <v/>
      </c>
      <c r="B514" s="42" t="str">
        <f ca="1">IF(C514=TODAY(),"今"&amp;ROW(),IF(AND(MONTH(C514)=工作万年历提醒!$E$20,I514&lt;&gt;"完成"),IF(G514="重要",ROW()+300000-3*C514,IF(G514="中等",ROW()+100000-2*C514,ROW())),""))</f>
        <v/>
      </c>
      <c r="C514" s="48"/>
      <c r="D514" s="49"/>
      <c r="E514" s="50"/>
      <c r="F514" s="51"/>
      <c r="G514" s="50"/>
      <c r="H514" s="52" t="str">
        <f t="shared" si="8"/>
        <v/>
      </c>
      <c r="I514" s="50"/>
    </row>
    <row r="515" spans="1:9">
      <c r="A515" s="42" t="str">
        <f>IF(AND(OR(C515&gt;=查询!$F$3,查询!$F$3=""),OR(C515&lt;=查询!$F$4,查询!$F$4=""),OR(AND(查询!$I$3&lt;&gt;"",IFERROR(FIND(查询!$I$3,工作备忘明细表!F515,1),0)&gt;=1),查询!$I$3=""),OR(AND(查询!$I$4&lt;&gt;"",IFERROR(FIND(查询!$I$4,工作备忘明细表!E515,1),0)&gt;=1),查询!$I$4="")),ROW(),"")</f>
        <v/>
      </c>
      <c r="B515" s="42" t="str">
        <f ca="1">IF(C515=TODAY(),"今"&amp;ROW(),IF(AND(MONTH(C515)=工作万年历提醒!$E$20,I515&lt;&gt;"完成"),IF(G515="重要",ROW()+300000-3*C515,IF(G515="中等",ROW()+100000-2*C515,ROW())),""))</f>
        <v/>
      </c>
      <c r="C515" s="48"/>
      <c r="D515" s="49"/>
      <c r="E515" s="50"/>
      <c r="F515" s="51"/>
      <c r="G515" s="50"/>
      <c r="H515" s="52" t="str">
        <f t="shared" si="8"/>
        <v/>
      </c>
      <c r="I515" s="50"/>
    </row>
    <row r="516" spans="1:9">
      <c r="A516" s="42" t="str">
        <f>IF(AND(OR(C516&gt;=查询!$F$3,查询!$F$3=""),OR(C516&lt;=查询!$F$4,查询!$F$4=""),OR(AND(查询!$I$3&lt;&gt;"",IFERROR(FIND(查询!$I$3,工作备忘明细表!F516,1),0)&gt;=1),查询!$I$3=""),OR(AND(查询!$I$4&lt;&gt;"",IFERROR(FIND(查询!$I$4,工作备忘明细表!E516,1),0)&gt;=1),查询!$I$4="")),ROW(),"")</f>
        <v/>
      </c>
      <c r="B516" s="42" t="str">
        <f ca="1">IF(C516=TODAY(),"今"&amp;ROW(),IF(AND(MONTH(C516)=工作万年历提醒!$E$20,I516&lt;&gt;"完成"),IF(G516="重要",ROW()+300000-3*C516,IF(G516="中等",ROW()+100000-2*C516,ROW())),""))</f>
        <v/>
      </c>
      <c r="C516" s="48"/>
      <c r="D516" s="49"/>
      <c r="E516" s="50"/>
      <c r="F516" s="51"/>
      <c r="G516" s="50"/>
      <c r="H516" s="52" t="str">
        <f t="shared" ref="H516:H579" si="9">IF(C516="","",WEEKNUM(C516,1))</f>
        <v/>
      </c>
      <c r="I516" s="50"/>
    </row>
    <row r="517" spans="1:9">
      <c r="A517" s="42" t="str">
        <f>IF(AND(OR(C517&gt;=查询!$F$3,查询!$F$3=""),OR(C517&lt;=查询!$F$4,查询!$F$4=""),OR(AND(查询!$I$3&lt;&gt;"",IFERROR(FIND(查询!$I$3,工作备忘明细表!F517,1),0)&gt;=1),查询!$I$3=""),OR(AND(查询!$I$4&lt;&gt;"",IFERROR(FIND(查询!$I$4,工作备忘明细表!E517,1),0)&gt;=1),查询!$I$4="")),ROW(),"")</f>
        <v/>
      </c>
      <c r="B517" s="42" t="str">
        <f ca="1">IF(C517=TODAY(),"今"&amp;ROW(),IF(AND(MONTH(C517)=工作万年历提醒!$E$20,I517&lt;&gt;"完成"),IF(G517="重要",ROW()+300000-3*C517,IF(G517="中等",ROW()+100000-2*C517,ROW())),""))</f>
        <v/>
      </c>
      <c r="C517" s="48"/>
      <c r="D517" s="49"/>
      <c r="E517" s="50"/>
      <c r="F517" s="51"/>
      <c r="G517" s="50"/>
      <c r="H517" s="52" t="str">
        <f t="shared" si="9"/>
        <v/>
      </c>
      <c r="I517" s="50"/>
    </row>
    <row r="518" spans="1:9">
      <c r="A518" s="42" t="str">
        <f>IF(AND(OR(C518&gt;=查询!$F$3,查询!$F$3=""),OR(C518&lt;=查询!$F$4,查询!$F$4=""),OR(AND(查询!$I$3&lt;&gt;"",IFERROR(FIND(查询!$I$3,工作备忘明细表!F518,1),0)&gt;=1),查询!$I$3=""),OR(AND(查询!$I$4&lt;&gt;"",IFERROR(FIND(查询!$I$4,工作备忘明细表!E518,1),0)&gt;=1),查询!$I$4="")),ROW(),"")</f>
        <v/>
      </c>
      <c r="B518" s="42" t="str">
        <f ca="1">IF(C518=TODAY(),"今"&amp;ROW(),IF(AND(MONTH(C518)=工作万年历提醒!$E$20,I518&lt;&gt;"完成"),IF(G518="重要",ROW()+300000-3*C518,IF(G518="中等",ROW()+100000-2*C518,ROW())),""))</f>
        <v/>
      </c>
      <c r="C518" s="48"/>
      <c r="D518" s="49"/>
      <c r="E518" s="50"/>
      <c r="F518" s="51"/>
      <c r="G518" s="50"/>
      <c r="H518" s="52" t="str">
        <f t="shared" si="9"/>
        <v/>
      </c>
      <c r="I518" s="50"/>
    </row>
    <row r="519" spans="1:9">
      <c r="A519" s="42" t="str">
        <f>IF(AND(OR(C519&gt;=查询!$F$3,查询!$F$3=""),OR(C519&lt;=查询!$F$4,查询!$F$4=""),OR(AND(查询!$I$3&lt;&gt;"",IFERROR(FIND(查询!$I$3,工作备忘明细表!F519,1),0)&gt;=1),查询!$I$3=""),OR(AND(查询!$I$4&lt;&gt;"",IFERROR(FIND(查询!$I$4,工作备忘明细表!E519,1),0)&gt;=1),查询!$I$4="")),ROW(),"")</f>
        <v/>
      </c>
      <c r="B519" s="42" t="str">
        <f ca="1">IF(C519=TODAY(),"今"&amp;ROW(),IF(AND(MONTH(C519)=工作万年历提醒!$E$20,I519&lt;&gt;"完成"),IF(G519="重要",ROW()+300000-3*C519,IF(G519="中等",ROW()+100000-2*C519,ROW())),""))</f>
        <v/>
      </c>
      <c r="C519" s="48"/>
      <c r="D519" s="49"/>
      <c r="E519" s="50"/>
      <c r="F519" s="51"/>
      <c r="G519" s="50"/>
      <c r="H519" s="52" t="str">
        <f t="shared" si="9"/>
        <v/>
      </c>
      <c r="I519" s="50"/>
    </row>
    <row r="520" spans="1:9">
      <c r="A520" s="42" t="str">
        <f>IF(AND(OR(C520&gt;=查询!$F$3,查询!$F$3=""),OR(C520&lt;=查询!$F$4,查询!$F$4=""),OR(AND(查询!$I$3&lt;&gt;"",IFERROR(FIND(查询!$I$3,工作备忘明细表!F520,1),0)&gt;=1),查询!$I$3=""),OR(AND(查询!$I$4&lt;&gt;"",IFERROR(FIND(查询!$I$4,工作备忘明细表!E520,1),0)&gt;=1),查询!$I$4="")),ROW(),"")</f>
        <v/>
      </c>
      <c r="B520" s="42" t="str">
        <f ca="1">IF(C520=TODAY(),"今"&amp;ROW(),IF(AND(MONTH(C520)=工作万年历提醒!$E$20,I520&lt;&gt;"完成"),IF(G520="重要",ROW()+300000-3*C520,IF(G520="中等",ROW()+100000-2*C520,ROW())),""))</f>
        <v/>
      </c>
      <c r="C520" s="48"/>
      <c r="D520" s="49"/>
      <c r="E520" s="50"/>
      <c r="F520" s="51"/>
      <c r="G520" s="50"/>
      <c r="H520" s="52" t="str">
        <f t="shared" si="9"/>
        <v/>
      </c>
      <c r="I520" s="50"/>
    </row>
    <row r="521" spans="1:9">
      <c r="A521" s="42" t="str">
        <f>IF(AND(OR(C521&gt;=查询!$F$3,查询!$F$3=""),OR(C521&lt;=查询!$F$4,查询!$F$4=""),OR(AND(查询!$I$3&lt;&gt;"",IFERROR(FIND(查询!$I$3,工作备忘明细表!F521,1),0)&gt;=1),查询!$I$3=""),OR(AND(查询!$I$4&lt;&gt;"",IFERROR(FIND(查询!$I$4,工作备忘明细表!E521,1),0)&gt;=1),查询!$I$4="")),ROW(),"")</f>
        <v/>
      </c>
      <c r="B521" s="42" t="str">
        <f ca="1">IF(C521=TODAY(),"今"&amp;ROW(),IF(AND(MONTH(C521)=工作万年历提醒!$E$20,I521&lt;&gt;"完成"),IF(G521="重要",ROW()+300000-3*C521,IF(G521="中等",ROW()+100000-2*C521,ROW())),""))</f>
        <v/>
      </c>
      <c r="C521" s="48"/>
      <c r="D521" s="49"/>
      <c r="E521" s="50"/>
      <c r="F521" s="51"/>
      <c r="G521" s="50"/>
      <c r="H521" s="52" t="str">
        <f t="shared" si="9"/>
        <v/>
      </c>
      <c r="I521" s="50"/>
    </row>
    <row r="522" spans="1:9">
      <c r="A522" s="42" t="str">
        <f>IF(AND(OR(C522&gt;=查询!$F$3,查询!$F$3=""),OR(C522&lt;=查询!$F$4,查询!$F$4=""),OR(AND(查询!$I$3&lt;&gt;"",IFERROR(FIND(查询!$I$3,工作备忘明细表!F522,1),0)&gt;=1),查询!$I$3=""),OR(AND(查询!$I$4&lt;&gt;"",IFERROR(FIND(查询!$I$4,工作备忘明细表!E522,1),0)&gt;=1),查询!$I$4="")),ROW(),"")</f>
        <v/>
      </c>
      <c r="B522" s="42" t="str">
        <f ca="1">IF(C522=TODAY(),"今"&amp;ROW(),IF(AND(MONTH(C522)=工作万年历提醒!$E$20,I522&lt;&gt;"完成"),IF(G522="重要",ROW()+300000-3*C522,IF(G522="中等",ROW()+100000-2*C522,ROW())),""))</f>
        <v/>
      </c>
      <c r="C522" s="48"/>
      <c r="D522" s="49"/>
      <c r="E522" s="50"/>
      <c r="F522" s="51"/>
      <c r="G522" s="50"/>
      <c r="H522" s="52" t="str">
        <f t="shared" si="9"/>
        <v/>
      </c>
      <c r="I522" s="50"/>
    </row>
    <row r="523" spans="1:9">
      <c r="A523" s="42" t="str">
        <f>IF(AND(OR(C523&gt;=查询!$F$3,查询!$F$3=""),OR(C523&lt;=查询!$F$4,查询!$F$4=""),OR(AND(查询!$I$3&lt;&gt;"",IFERROR(FIND(查询!$I$3,工作备忘明细表!F523,1),0)&gt;=1),查询!$I$3=""),OR(AND(查询!$I$4&lt;&gt;"",IFERROR(FIND(查询!$I$4,工作备忘明细表!E523,1),0)&gt;=1),查询!$I$4="")),ROW(),"")</f>
        <v/>
      </c>
      <c r="B523" s="42" t="str">
        <f ca="1">IF(C523=TODAY(),"今"&amp;ROW(),IF(AND(MONTH(C523)=工作万年历提醒!$E$20,I523&lt;&gt;"完成"),IF(G523="重要",ROW()+300000-3*C523,IF(G523="中等",ROW()+100000-2*C523,ROW())),""))</f>
        <v/>
      </c>
      <c r="C523" s="48"/>
      <c r="D523" s="49"/>
      <c r="E523" s="50"/>
      <c r="F523" s="51"/>
      <c r="G523" s="50"/>
      <c r="H523" s="52" t="str">
        <f t="shared" si="9"/>
        <v/>
      </c>
      <c r="I523" s="50"/>
    </row>
    <row r="524" spans="1:9">
      <c r="A524" s="42" t="str">
        <f>IF(AND(OR(C524&gt;=查询!$F$3,查询!$F$3=""),OR(C524&lt;=查询!$F$4,查询!$F$4=""),OR(AND(查询!$I$3&lt;&gt;"",IFERROR(FIND(查询!$I$3,工作备忘明细表!F524,1),0)&gt;=1),查询!$I$3=""),OR(AND(查询!$I$4&lt;&gt;"",IFERROR(FIND(查询!$I$4,工作备忘明细表!E524,1),0)&gt;=1),查询!$I$4="")),ROW(),"")</f>
        <v/>
      </c>
      <c r="B524" s="42" t="str">
        <f ca="1">IF(C524=TODAY(),"今"&amp;ROW(),IF(AND(MONTH(C524)=工作万年历提醒!$E$20,I524&lt;&gt;"完成"),IF(G524="重要",ROW()+300000-3*C524,IF(G524="中等",ROW()+100000-2*C524,ROW())),""))</f>
        <v/>
      </c>
      <c r="C524" s="48"/>
      <c r="D524" s="49"/>
      <c r="E524" s="50"/>
      <c r="F524" s="51"/>
      <c r="G524" s="50"/>
      <c r="H524" s="52" t="str">
        <f t="shared" si="9"/>
        <v/>
      </c>
      <c r="I524" s="50"/>
    </row>
    <row r="525" spans="1:9">
      <c r="A525" s="42" t="str">
        <f>IF(AND(OR(C525&gt;=查询!$F$3,查询!$F$3=""),OR(C525&lt;=查询!$F$4,查询!$F$4=""),OR(AND(查询!$I$3&lt;&gt;"",IFERROR(FIND(查询!$I$3,工作备忘明细表!F525,1),0)&gt;=1),查询!$I$3=""),OR(AND(查询!$I$4&lt;&gt;"",IFERROR(FIND(查询!$I$4,工作备忘明细表!E525,1),0)&gt;=1),查询!$I$4="")),ROW(),"")</f>
        <v/>
      </c>
      <c r="B525" s="42" t="str">
        <f ca="1">IF(C525=TODAY(),"今"&amp;ROW(),IF(AND(MONTH(C525)=工作万年历提醒!$E$20,I525&lt;&gt;"完成"),IF(G525="重要",ROW()+300000-3*C525,IF(G525="中等",ROW()+100000-2*C525,ROW())),""))</f>
        <v/>
      </c>
      <c r="C525" s="48"/>
      <c r="D525" s="49"/>
      <c r="E525" s="50"/>
      <c r="F525" s="51"/>
      <c r="G525" s="50"/>
      <c r="H525" s="52" t="str">
        <f t="shared" si="9"/>
        <v/>
      </c>
      <c r="I525" s="50"/>
    </row>
    <row r="526" spans="1:9">
      <c r="A526" s="42" t="str">
        <f>IF(AND(OR(C526&gt;=查询!$F$3,查询!$F$3=""),OR(C526&lt;=查询!$F$4,查询!$F$4=""),OR(AND(查询!$I$3&lt;&gt;"",IFERROR(FIND(查询!$I$3,工作备忘明细表!F526,1),0)&gt;=1),查询!$I$3=""),OR(AND(查询!$I$4&lt;&gt;"",IFERROR(FIND(查询!$I$4,工作备忘明细表!E526,1),0)&gt;=1),查询!$I$4="")),ROW(),"")</f>
        <v/>
      </c>
      <c r="B526" s="42" t="str">
        <f ca="1">IF(C526=TODAY(),"今"&amp;ROW(),IF(AND(MONTH(C526)=工作万年历提醒!$E$20,I526&lt;&gt;"完成"),IF(G526="重要",ROW()+300000-3*C526,IF(G526="中等",ROW()+100000-2*C526,ROW())),""))</f>
        <v/>
      </c>
      <c r="C526" s="48"/>
      <c r="D526" s="49"/>
      <c r="E526" s="50"/>
      <c r="F526" s="51"/>
      <c r="G526" s="50"/>
      <c r="H526" s="52" t="str">
        <f t="shared" si="9"/>
        <v/>
      </c>
      <c r="I526" s="50"/>
    </row>
    <row r="527" spans="1:9">
      <c r="A527" s="42" t="str">
        <f>IF(AND(OR(C527&gt;=查询!$F$3,查询!$F$3=""),OR(C527&lt;=查询!$F$4,查询!$F$4=""),OR(AND(查询!$I$3&lt;&gt;"",IFERROR(FIND(查询!$I$3,工作备忘明细表!F527,1),0)&gt;=1),查询!$I$3=""),OR(AND(查询!$I$4&lt;&gt;"",IFERROR(FIND(查询!$I$4,工作备忘明细表!E527,1),0)&gt;=1),查询!$I$4="")),ROW(),"")</f>
        <v/>
      </c>
      <c r="B527" s="42" t="str">
        <f ca="1">IF(C527=TODAY(),"今"&amp;ROW(),IF(AND(MONTH(C527)=工作万年历提醒!$E$20,I527&lt;&gt;"完成"),IF(G527="重要",ROW()+300000-3*C527,IF(G527="中等",ROW()+100000-2*C527,ROW())),""))</f>
        <v/>
      </c>
      <c r="C527" s="48"/>
      <c r="D527" s="49"/>
      <c r="E527" s="50"/>
      <c r="F527" s="51"/>
      <c r="G527" s="50"/>
      <c r="H527" s="52" t="str">
        <f t="shared" si="9"/>
        <v/>
      </c>
      <c r="I527" s="50"/>
    </row>
    <row r="528" spans="1:9">
      <c r="A528" s="42" t="str">
        <f>IF(AND(OR(C528&gt;=查询!$F$3,查询!$F$3=""),OR(C528&lt;=查询!$F$4,查询!$F$4=""),OR(AND(查询!$I$3&lt;&gt;"",IFERROR(FIND(查询!$I$3,工作备忘明细表!F528,1),0)&gt;=1),查询!$I$3=""),OR(AND(查询!$I$4&lt;&gt;"",IFERROR(FIND(查询!$I$4,工作备忘明细表!E528,1),0)&gt;=1),查询!$I$4="")),ROW(),"")</f>
        <v/>
      </c>
      <c r="B528" s="42" t="str">
        <f ca="1">IF(C528=TODAY(),"今"&amp;ROW(),IF(AND(MONTH(C528)=工作万年历提醒!$E$20,I528&lt;&gt;"完成"),IF(G528="重要",ROW()+300000-3*C528,IF(G528="中等",ROW()+100000-2*C528,ROW())),""))</f>
        <v/>
      </c>
      <c r="C528" s="48"/>
      <c r="D528" s="49"/>
      <c r="E528" s="50"/>
      <c r="F528" s="51"/>
      <c r="G528" s="50"/>
      <c r="H528" s="52" t="str">
        <f t="shared" si="9"/>
        <v/>
      </c>
      <c r="I528" s="50"/>
    </row>
    <row r="529" spans="1:9">
      <c r="A529" s="42" t="str">
        <f>IF(AND(OR(C529&gt;=查询!$F$3,查询!$F$3=""),OR(C529&lt;=查询!$F$4,查询!$F$4=""),OR(AND(查询!$I$3&lt;&gt;"",IFERROR(FIND(查询!$I$3,工作备忘明细表!F529,1),0)&gt;=1),查询!$I$3=""),OR(AND(查询!$I$4&lt;&gt;"",IFERROR(FIND(查询!$I$4,工作备忘明细表!E529,1),0)&gt;=1),查询!$I$4="")),ROW(),"")</f>
        <v/>
      </c>
      <c r="B529" s="42" t="str">
        <f ca="1">IF(C529=TODAY(),"今"&amp;ROW(),IF(AND(MONTH(C529)=工作万年历提醒!$E$20,I529&lt;&gt;"完成"),IF(G529="重要",ROW()+300000-3*C529,IF(G529="中等",ROW()+100000-2*C529,ROW())),""))</f>
        <v/>
      </c>
      <c r="C529" s="48"/>
      <c r="D529" s="49"/>
      <c r="E529" s="50"/>
      <c r="F529" s="51"/>
      <c r="G529" s="50"/>
      <c r="H529" s="52" t="str">
        <f t="shared" si="9"/>
        <v/>
      </c>
      <c r="I529" s="50"/>
    </row>
    <row r="530" spans="1:9">
      <c r="A530" s="42" t="str">
        <f>IF(AND(OR(C530&gt;=查询!$F$3,查询!$F$3=""),OR(C530&lt;=查询!$F$4,查询!$F$4=""),OR(AND(查询!$I$3&lt;&gt;"",IFERROR(FIND(查询!$I$3,工作备忘明细表!F530,1),0)&gt;=1),查询!$I$3=""),OR(AND(查询!$I$4&lt;&gt;"",IFERROR(FIND(查询!$I$4,工作备忘明细表!E530,1),0)&gt;=1),查询!$I$4="")),ROW(),"")</f>
        <v/>
      </c>
      <c r="B530" s="42" t="str">
        <f ca="1">IF(C530=TODAY(),"今"&amp;ROW(),IF(AND(MONTH(C530)=工作万年历提醒!$E$20,I530&lt;&gt;"完成"),IF(G530="重要",ROW()+300000-3*C530,IF(G530="中等",ROW()+100000-2*C530,ROW())),""))</f>
        <v/>
      </c>
      <c r="C530" s="48"/>
      <c r="D530" s="49"/>
      <c r="E530" s="50"/>
      <c r="F530" s="51"/>
      <c r="G530" s="50"/>
      <c r="H530" s="52" t="str">
        <f t="shared" si="9"/>
        <v/>
      </c>
      <c r="I530" s="50"/>
    </row>
    <row r="531" spans="1:9">
      <c r="A531" s="42" t="str">
        <f>IF(AND(OR(C531&gt;=查询!$F$3,查询!$F$3=""),OR(C531&lt;=查询!$F$4,查询!$F$4=""),OR(AND(查询!$I$3&lt;&gt;"",IFERROR(FIND(查询!$I$3,工作备忘明细表!F531,1),0)&gt;=1),查询!$I$3=""),OR(AND(查询!$I$4&lt;&gt;"",IFERROR(FIND(查询!$I$4,工作备忘明细表!E531,1),0)&gt;=1),查询!$I$4="")),ROW(),"")</f>
        <v/>
      </c>
      <c r="B531" s="42" t="str">
        <f ca="1">IF(C531=TODAY(),"今"&amp;ROW(),IF(AND(MONTH(C531)=工作万年历提醒!$E$20,I531&lt;&gt;"完成"),IF(G531="重要",ROW()+300000-3*C531,IF(G531="中等",ROW()+100000-2*C531,ROW())),""))</f>
        <v/>
      </c>
      <c r="C531" s="48"/>
      <c r="D531" s="49"/>
      <c r="E531" s="50"/>
      <c r="F531" s="51"/>
      <c r="G531" s="50"/>
      <c r="H531" s="52" t="str">
        <f t="shared" si="9"/>
        <v/>
      </c>
      <c r="I531" s="50"/>
    </row>
    <row r="532" spans="1:9">
      <c r="A532" s="42" t="str">
        <f>IF(AND(OR(C532&gt;=查询!$F$3,查询!$F$3=""),OR(C532&lt;=查询!$F$4,查询!$F$4=""),OR(AND(查询!$I$3&lt;&gt;"",IFERROR(FIND(查询!$I$3,工作备忘明细表!F532,1),0)&gt;=1),查询!$I$3=""),OR(AND(查询!$I$4&lt;&gt;"",IFERROR(FIND(查询!$I$4,工作备忘明细表!E532,1),0)&gt;=1),查询!$I$4="")),ROW(),"")</f>
        <v/>
      </c>
      <c r="B532" s="42" t="str">
        <f ca="1">IF(C532=TODAY(),"今"&amp;ROW(),IF(AND(MONTH(C532)=工作万年历提醒!$E$20,I532&lt;&gt;"完成"),IF(G532="重要",ROW()+300000-3*C532,IF(G532="中等",ROW()+100000-2*C532,ROW())),""))</f>
        <v/>
      </c>
      <c r="C532" s="48"/>
      <c r="D532" s="49"/>
      <c r="E532" s="50"/>
      <c r="F532" s="51"/>
      <c r="G532" s="50"/>
      <c r="H532" s="52" t="str">
        <f t="shared" si="9"/>
        <v/>
      </c>
      <c r="I532" s="50"/>
    </row>
    <row r="533" spans="1:9">
      <c r="A533" s="42" t="str">
        <f>IF(AND(OR(C533&gt;=查询!$F$3,查询!$F$3=""),OR(C533&lt;=查询!$F$4,查询!$F$4=""),OR(AND(查询!$I$3&lt;&gt;"",IFERROR(FIND(查询!$I$3,工作备忘明细表!F533,1),0)&gt;=1),查询!$I$3=""),OR(AND(查询!$I$4&lt;&gt;"",IFERROR(FIND(查询!$I$4,工作备忘明细表!E533,1),0)&gt;=1),查询!$I$4="")),ROW(),"")</f>
        <v/>
      </c>
      <c r="B533" s="42" t="str">
        <f ca="1">IF(C533=TODAY(),"今"&amp;ROW(),IF(AND(MONTH(C533)=工作万年历提醒!$E$20,I533&lt;&gt;"完成"),IF(G533="重要",ROW()+300000-3*C533,IF(G533="中等",ROW()+100000-2*C533,ROW())),""))</f>
        <v/>
      </c>
      <c r="C533" s="48"/>
      <c r="D533" s="49"/>
      <c r="E533" s="50"/>
      <c r="F533" s="51"/>
      <c r="G533" s="50"/>
      <c r="H533" s="52" t="str">
        <f t="shared" si="9"/>
        <v/>
      </c>
      <c r="I533" s="50"/>
    </row>
    <row r="534" spans="1:9">
      <c r="A534" s="42" t="str">
        <f>IF(AND(OR(C534&gt;=查询!$F$3,查询!$F$3=""),OR(C534&lt;=查询!$F$4,查询!$F$4=""),OR(AND(查询!$I$3&lt;&gt;"",IFERROR(FIND(查询!$I$3,工作备忘明细表!F534,1),0)&gt;=1),查询!$I$3=""),OR(AND(查询!$I$4&lt;&gt;"",IFERROR(FIND(查询!$I$4,工作备忘明细表!E534,1),0)&gt;=1),查询!$I$4="")),ROW(),"")</f>
        <v/>
      </c>
      <c r="B534" s="42" t="str">
        <f ca="1">IF(C534=TODAY(),"今"&amp;ROW(),IF(AND(MONTH(C534)=工作万年历提醒!$E$20,I534&lt;&gt;"完成"),IF(G534="重要",ROW()+300000-3*C534,IF(G534="中等",ROW()+100000-2*C534,ROW())),""))</f>
        <v/>
      </c>
      <c r="C534" s="48"/>
      <c r="D534" s="49"/>
      <c r="E534" s="50"/>
      <c r="F534" s="51"/>
      <c r="G534" s="50"/>
      <c r="H534" s="52" t="str">
        <f t="shared" si="9"/>
        <v/>
      </c>
      <c r="I534" s="50"/>
    </row>
    <row r="535" spans="1:9">
      <c r="A535" s="42" t="str">
        <f>IF(AND(OR(C535&gt;=查询!$F$3,查询!$F$3=""),OR(C535&lt;=查询!$F$4,查询!$F$4=""),OR(AND(查询!$I$3&lt;&gt;"",IFERROR(FIND(查询!$I$3,工作备忘明细表!F535,1),0)&gt;=1),查询!$I$3=""),OR(AND(查询!$I$4&lt;&gt;"",IFERROR(FIND(查询!$I$4,工作备忘明细表!E535,1),0)&gt;=1),查询!$I$4="")),ROW(),"")</f>
        <v/>
      </c>
      <c r="B535" s="42" t="str">
        <f ca="1">IF(C535=TODAY(),"今"&amp;ROW(),IF(AND(MONTH(C535)=工作万年历提醒!$E$20,I535&lt;&gt;"完成"),IF(G535="重要",ROW()+300000-3*C535,IF(G535="中等",ROW()+100000-2*C535,ROW())),""))</f>
        <v/>
      </c>
      <c r="C535" s="48"/>
      <c r="D535" s="49"/>
      <c r="E535" s="50"/>
      <c r="F535" s="51"/>
      <c r="G535" s="50"/>
      <c r="H535" s="52" t="str">
        <f t="shared" si="9"/>
        <v/>
      </c>
      <c r="I535" s="50"/>
    </row>
    <row r="536" spans="1:9">
      <c r="A536" s="42" t="str">
        <f>IF(AND(OR(C536&gt;=查询!$F$3,查询!$F$3=""),OR(C536&lt;=查询!$F$4,查询!$F$4=""),OR(AND(查询!$I$3&lt;&gt;"",IFERROR(FIND(查询!$I$3,工作备忘明细表!F536,1),0)&gt;=1),查询!$I$3=""),OR(AND(查询!$I$4&lt;&gt;"",IFERROR(FIND(查询!$I$4,工作备忘明细表!E536,1),0)&gt;=1),查询!$I$4="")),ROW(),"")</f>
        <v/>
      </c>
      <c r="B536" s="42" t="str">
        <f ca="1">IF(C536=TODAY(),"今"&amp;ROW(),IF(AND(MONTH(C536)=工作万年历提醒!$E$20,I536&lt;&gt;"完成"),IF(G536="重要",ROW()+300000-3*C536,IF(G536="中等",ROW()+100000-2*C536,ROW())),""))</f>
        <v/>
      </c>
      <c r="C536" s="48"/>
      <c r="D536" s="49"/>
      <c r="E536" s="50"/>
      <c r="F536" s="51"/>
      <c r="G536" s="50"/>
      <c r="H536" s="52" t="str">
        <f t="shared" si="9"/>
        <v/>
      </c>
      <c r="I536" s="50"/>
    </row>
    <row r="537" spans="1:9">
      <c r="A537" s="42" t="str">
        <f>IF(AND(OR(C537&gt;=查询!$F$3,查询!$F$3=""),OR(C537&lt;=查询!$F$4,查询!$F$4=""),OR(AND(查询!$I$3&lt;&gt;"",IFERROR(FIND(查询!$I$3,工作备忘明细表!F537,1),0)&gt;=1),查询!$I$3=""),OR(AND(查询!$I$4&lt;&gt;"",IFERROR(FIND(查询!$I$4,工作备忘明细表!E537,1),0)&gt;=1),查询!$I$4="")),ROW(),"")</f>
        <v/>
      </c>
      <c r="B537" s="42" t="str">
        <f ca="1">IF(C537=TODAY(),"今"&amp;ROW(),IF(AND(MONTH(C537)=工作万年历提醒!$E$20,I537&lt;&gt;"完成"),IF(G537="重要",ROW()+300000-3*C537,IF(G537="中等",ROW()+100000-2*C537,ROW())),""))</f>
        <v/>
      </c>
      <c r="C537" s="48"/>
      <c r="D537" s="49"/>
      <c r="E537" s="50"/>
      <c r="F537" s="51"/>
      <c r="G537" s="50"/>
      <c r="H537" s="52" t="str">
        <f t="shared" si="9"/>
        <v/>
      </c>
      <c r="I537" s="50"/>
    </row>
    <row r="538" spans="1:9">
      <c r="A538" s="42" t="str">
        <f>IF(AND(OR(C538&gt;=查询!$F$3,查询!$F$3=""),OR(C538&lt;=查询!$F$4,查询!$F$4=""),OR(AND(查询!$I$3&lt;&gt;"",IFERROR(FIND(查询!$I$3,工作备忘明细表!F538,1),0)&gt;=1),查询!$I$3=""),OR(AND(查询!$I$4&lt;&gt;"",IFERROR(FIND(查询!$I$4,工作备忘明细表!E538,1),0)&gt;=1),查询!$I$4="")),ROW(),"")</f>
        <v/>
      </c>
      <c r="B538" s="42" t="str">
        <f ca="1">IF(C538=TODAY(),"今"&amp;ROW(),IF(AND(MONTH(C538)=工作万年历提醒!$E$20,I538&lt;&gt;"完成"),IF(G538="重要",ROW()+300000-3*C538,IF(G538="中等",ROW()+100000-2*C538,ROW())),""))</f>
        <v/>
      </c>
      <c r="C538" s="48"/>
      <c r="D538" s="49"/>
      <c r="E538" s="50"/>
      <c r="F538" s="51"/>
      <c r="G538" s="50"/>
      <c r="H538" s="52" t="str">
        <f t="shared" si="9"/>
        <v/>
      </c>
      <c r="I538" s="50"/>
    </row>
    <row r="539" spans="1:9">
      <c r="A539" s="42" t="str">
        <f>IF(AND(OR(C539&gt;=查询!$F$3,查询!$F$3=""),OR(C539&lt;=查询!$F$4,查询!$F$4=""),OR(AND(查询!$I$3&lt;&gt;"",IFERROR(FIND(查询!$I$3,工作备忘明细表!F539,1),0)&gt;=1),查询!$I$3=""),OR(AND(查询!$I$4&lt;&gt;"",IFERROR(FIND(查询!$I$4,工作备忘明细表!E539,1),0)&gt;=1),查询!$I$4="")),ROW(),"")</f>
        <v/>
      </c>
      <c r="B539" s="42" t="str">
        <f ca="1">IF(C539=TODAY(),"今"&amp;ROW(),IF(AND(MONTH(C539)=工作万年历提醒!$E$20,I539&lt;&gt;"完成"),IF(G539="重要",ROW()+300000-3*C539,IF(G539="中等",ROW()+100000-2*C539,ROW())),""))</f>
        <v/>
      </c>
      <c r="C539" s="48"/>
      <c r="D539" s="49"/>
      <c r="E539" s="50"/>
      <c r="F539" s="51"/>
      <c r="G539" s="50"/>
      <c r="H539" s="52" t="str">
        <f t="shared" si="9"/>
        <v/>
      </c>
      <c r="I539" s="50"/>
    </row>
    <row r="540" spans="1:9">
      <c r="A540" s="42" t="str">
        <f>IF(AND(OR(C540&gt;=查询!$F$3,查询!$F$3=""),OR(C540&lt;=查询!$F$4,查询!$F$4=""),OR(AND(查询!$I$3&lt;&gt;"",IFERROR(FIND(查询!$I$3,工作备忘明细表!F540,1),0)&gt;=1),查询!$I$3=""),OR(AND(查询!$I$4&lt;&gt;"",IFERROR(FIND(查询!$I$4,工作备忘明细表!E540,1),0)&gt;=1),查询!$I$4="")),ROW(),"")</f>
        <v/>
      </c>
      <c r="B540" s="42" t="str">
        <f ca="1">IF(C540=TODAY(),"今"&amp;ROW(),IF(AND(MONTH(C540)=工作万年历提醒!$E$20,I540&lt;&gt;"完成"),IF(G540="重要",ROW()+300000-3*C540,IF(G540="中等",ROW()+100000-2*C540,ROW())),""))</f>
        <v/>
      </c>
      <c r="C540" s="48"/>
      <c r="D540" s="49"/>
      <c r="E540" s="50"/>
      <c r="F540" s="51"/>
      <c r="G540" s="50"/>
      <c r="H540" s="52" t="str">
        <f t="shared" si="9"/>
        <v/>
      </c>
      <c r="I540" s="50"/>
    </row>
    <row r="541" spans="1:9">
      <c r="A541" s="42" t="str">
        <f>IF(AND(OR(C541&gt;=查询!$F$3,查询!$F$3=""),OR(C541&lt;=查询!$F$4,查询!$F$4=""),OR(AND(查询!$I$3&lt;&gt;"",IFERROR(FIND(查询!$I$3,工作备忘明细表!F541,1),0)&gt;=1),查询!$I$3=""),OR(AND(查询!$I$4&lt;&gt;"",IFERROR(FIND(查询!$I$4,工作备忘明细表!E541,1),0)&gt;=1),查询!$I$4="")),ROW(),"")</f>
        <v/>
      </c>
      <c r="B541" s="42" t="str">
        <f ca="1">IF(C541=TODAY(),"今"&amp;ROW(),IF(AND(MONTH(C541)=工作万年历提醒!$E$20,I541&lt;&gt;"完成"),IF(G541="重要",ROW()+300000-3*C541,IF(G541="中等",ROW()+100000-2*C541,ROW())),""))</f>
        <v/>
      </c>
      <c r="C541" s="48"/>
      <c r="D541" s="49"/>
      <c r="E541" s="50"/>
      <c r="F541" s="51"/>
      <c r="G541" s="50"/>
      <c r="H541" s="52" t="str">
        <f t="shared" si="9"/>
        <v/>
      </c>
      <c r="I541" s="50"/>
    </row>
    <row r="542" spans="1:9">
      <c r="A542" s="42" t="str">
        <f>IF(AND(OR(C542&gt;=查询!$F$3,查询!$F$3=""),OR(C542&lt;=查询!$F$4,查询!$F$4=""),OR(AND(查询!$I$3&lt;&gt;"",IFERROR(FIND(查询!$I$3,工作备忘明细表!F542,1),0)&gt;=1),查询!$I$3=""),OR(AND(查询!$I$4&lt;&gt;"",IFERROR(FIND(查询!$I$4,工作备忘明细表!E542,1),0)&gt;=1),查询!$I$4="")),ROW(),"")</f>
        <v/>
      </c>
      <c r="B542" s="42" t="str">
        <f ca="1">IF(C542=TODAY(),"今"&amp;ROW(),IF(AND(MONTH(C542)=工作万年历提醒!$E$20,I542&lt;&gt;"完成"),IF(G542="重要",ROW()+300000-3*C542,IF(G542="中等",ROW()+100000-2*C542,ROW())),""))</f>
        <v/>
      </c>
      <c r="C542" s="48"/>
      <c r="D542" s="49"/>
      <c r="E542" s="50"/>
      <c r="F542" s="51"/>
      <c r="G542" s="50"/>
      <c r="H542" s="52" t="str">
        <f t="shared" si="9"/>
        <v/>
      </c>
      <c r="I542" s="50"/>
    </row>
    <row r="543" spans="1:9">
      <c r="A543" s="42" t="str">
        <f>IF(AND(OR(C543&gt;=查询!$F$3,查询!$F$3=""),OR(C543&lt;=查询!$F$4,查询!$F$4=""),OR(AND(查询!$I$3&lt;&gt;"",IFERROR(FIND(查询!$I$3,工作备忘明细表!F543,1),0)&gt;=1),查询!$I$3=""),OR(AND(查询!$I$4&lt;&gt;"",IFERROR(FIND(查询!$I$4,工作备忘明细表!E543,1),0)&gt;=1),查询!$I$4="")),ROW(),"")</f>
        <v/>
      </c>
      <c r="B543" s="42" t="str">
        <f ca="1">IF(C543=TODAY(),"今"&amp;ROW(),IF(AND(MONTH(C543)=工作万年历提醒!$E$20,I543&lt;&gt;"完成"),IF(G543="重要",ROW()+300000-3*C543,IF(G543="中等",ROW()+100000-2*C543,ROW())),""))</f>
        <v/>
      </c>
      <c r="C543" s="48"/>
      <c r="D543" s="49"/>
      <c r="E543" s="50"/>
      <c r="F543" s="51"/>
      <c r="G543" s="50"/>
      <c r="H543" s="52" t="str">
        <f t="shared" si="9"/>
        <v/>
      </c>
      <c r="I543" s="50"/>
    </row>
    <row r="544" spans="1:9">
      <c r="A544" s="42" t="str">
        <f>IF(AND(OR(C544&gt;=查询!$F$3,查询!$F$3=""),OR(C544&lt;=查询!$F$4,查询!$F$4=""),OR(AND(查询!$I$3&lt;&gt;"",IFERROR(FIND(查询!$I$3,工作备忘明细表!F544,1),0)&gt;=1),查询!$I$3=""),OR(AND(查询!$I$4&lt;&gt;"",IFERROR(FIND(查询!$I$4,工作备忘明细表!E544,1),0)&gt;=1),查询!$I$4="")),ROW(),"")</f>
        <v/>
      </c>
      <c r="B544" s="42" t="str">
        <f ca="1">IF(C544=TODAY(),"今"&amp;ROW(),IF(AND(MONTH(C544)=工作万年历提醒!$E$20,I544&lt;&gt;"完成"),IF(G544="重要",ROW()+300000-3*C544,IF(G544="中等",ROW()+100000-2*C544,ROW())),""))</f>
        <v/>
      </c>
      <c r="C544" s="48"/>
      <c r="D544" s="49"/>
      <c r="E544" s="50"/>
      <c r="F544" s="51"/>
      <c r="G544" s="50"/>
      <c r="H544" s="52" t="str">
        <f t="shared" si="9"/>
        <v/>
      </c>
      <c r="I544" s="50"/>
    </row>
    <row r="545" spans="1:9">
      <c r="A545" s="42" t="str">
        <f>IF(AND(OR(C545&gt;=查询!$F$3,查询!$F$3=""),OR(C545&lt;=查询!$F$4,查询!$F$4=""),OR(AND(查询!$I$3&lt;&gt;"",IFERROR(FIND(查询!$I$3,工作备忘明细表!F545,1),0)&gt;=1),查询!$I$3=""),OR(AND(查询!$I$4&lt;&gt;"",IFERROR(FIND(查询!$I$4,工作备忘明细表!E545,1),0)&gt;=1),查询!$I$4="")),ROW(),"")</f>
        <v/>
      </c>
      <c r="B545" s="42" t="str">
        <f ca="1">IF(C545=TODAY(),"今"&amp;ROW(),IF(AND(MONTH(C545)=工作万年历提醒!$E$20,I545&lt;&gt;"完成"),IF(G545="重要",ROW()+300000-3*C545,IF(G545="中等",ROW()+100000-2*C545,ROW())),""))</f>
        <v/>
      </c>
      <c r="C545" s="48"/>
      <c r="D545" s="49"/>
      <c r="E545" s="50"/>
      <c r="F545" s="51"/>
      <c r="G545" s="50"/>
      <c r="H545" s="52" t="str">
        <f t="shared" si="9"/>
        <v/>
      </c>
      <c r="I545" s="50"/>
    </row>
    <row r="546" spans="1:9">
      <c r="A546" s="42" t="str">
        <f>IF(AND(OR(C546&gt;=查询!$F$3,查询!$F$3=""),OR(C546&lt;=查询!$F$4,查询!$F$4=""),OR(AND(查询!$I$3&lt;&gt;"",IFERROR(FIND(查询!$I$3,工作备忘明细表!F546,1),0)&gt;=1),查询!$I$3=""),OR(AND(查询!$I$4&lt;&gt;"",IFERROR(FIND(查询!$I$4,工作备忘明细表!E546,1),0)&gt;=1),查询!$I$4="")),ROW(),"")</f>
        <v/>
      </c>
      <c r="B546" s="42" t="str">
        <f ca="1">IF(C546=TODAY(),"今"&amp;ROW(),IF(AND(MONTH(C546)=工作万年历提醒!$E$20,I546&lt;&gt;"完成"),IF(G546="重要",ROW()+300000-3*C546,IF(G546="中等",ROW()+100000-2*C546,ROW())),""))</f>
        <v/>
      </c>
      <c r="C546" s="48"/>
      <c r="D546" s="49"/>
      <c r="E546" s="50"/>
      <c r="F546" s="51"/>
      <c r="G546" s="50"/>
      <c r="H546" s="52" t="str">
        <f t="shared" si="9"/>
        <v/>
      </c>
      <c r="I546" s="50"/>
    </row>
    <row r="547" spans="1:9">
      <c r="A547" s="42" t="str">
        <f>IF(AND(OR(C547&gt;=查询!$F$3,查询!$F$3=""),OR(C547&lt;=查询!$F$4,查询!$F$4=""),OR(AND(查询!$I$3&lt;&gt;"",IFERROR(FIND(查询!$I$3,工作备忘明细表!F547,1),0)&gt;=1),查询!$I$3=""),OR(AND(查询!$I$4&lt;&gt;"",IFERROR(FIND(查询!$I$4,工作备忘明细表!E547,1),0)&gt;=1),查询!$I$4="")),ROW(),"")</f>
        <v/>
      </c>
      <c r="B547" s="42" t="str">
        <f ca="1">IF(C547=TODAY(),"今"&amp;ROW(),IF(AND(MONTH(C547)=工作万年历提醒!$E$20,I547&lt;&gt;"完成"),IF(G547="重要",ROW()+300000-3*C547,IF(G547="中等",ROW()+100000-2*C547,ROW())),""))</f>
        <v/>
      </c>
      <c r="C547" s="48"/>
      <c r="D547" s="49"/>
      <c r="E547" s="50"/>
      <c r="F547" s="51"/>
      <c r="G547" s="50"/>
      <c r="H547" s="52" t="str">
        <f t="shared" si="9"/>
        <v/>
      </c>
      <c r="I547" s="50"/>
    </row>
    <row r="548" spans="1:9">
      <c r="A548" s="42" t="str">
        <f>IF(AND(OR(C548&gt;=查询!$F$3,查询!$F$3=""),OR(C548&lt;=查询!$F$4,查询!$F$4=""),OR(AND(查询!$I$3&lt;&gt;"",IFERROR(FIND(查询!$I$3,工作备忘明细表!F548,1),0)&gt;=1),查询!$I$3=""),OR(AND(查询!$I$4&lt;&gt;"",IFERROR(FIND(查询!$I$4,工作备忘明细表!E548,1),0)&gt;=1),查询!$I$4="")),ROW(),"")</f>
        <v/>
      </c>
      <c r="B548" s="42" t="str">
        <f ca="1">IF(C548=TODAY(),"今"&amp;ROW(),IF(AND(MONTH(C548)=工作万年历提醒!$E$20,I548&lt;&gt;"完成"),IF(G548="重要",ROW()+300000-3*C548,IF(G548="中等",ROW()+100000-2*C548,ROW())),""))</f>
        <v/>
      </c>
      <c r="C548" s="48"/>
      <c r="D548" s="49"/>
      <c r="E548" s="50"/>
      <c r="F548" s="51"/>
      <c r="G548" s="50"/>
      <c r="H548" s="52" t="str">
        <f t="shared" si="9"/>
        <v/>
      </c>
      <c r="I548" s="50"/>
    </row>
    <row r="549" spans="1:9">
      <c r="A549" s="42" t="str">
        <f>IF(AND(OR(C549&gt;=查询!$F$3,查询!$F$3=""),OR(C549&lt;=查询!$F$4,查询!$F$4=""),OR(AND(查询!$I$3&lt;&gt;"",IFERROR(FIND(查询!$I$3,工作备忘明细表!F549,1),0)&gt;=1),查询!$I$3=""),OR(AND(查询!$I$4&lt;&gt;"",IFERROR(FIND(查询!$I$4,工作备忘明细表!E549,1),0)&gt;=1),查询!$I$4="")),ROW(),"")</f>
        <v/>
      </c>
      <c r="B549" s="42" t="str">
        <f ca="1">IF(C549=TODAY(),"今"&amp;ROW(),IF(AND(MONTH(C549)=工作万年历提醒!$E$20,I549&lt;&gt;"完成"),IF(G549="重要",ROW()+300000-3*C549,IF(G549="中等",ROW()+100000-2*C549,ROW())),""))</f>
        <v/>
      </c>
      <c r="C549" s="48"/>
      <c r="D549" s="49"/>
      <c r="E549" s="50"/>
      <c r="F549" s="51"/>
      <c r="G549" s="50"/>
      <c r="H549" s="52" t="str">
        <f t="shared" si="9"/>
        <v/>
      </c>
      <c r="I549" s="50"/>
    </row>
    <row r="550" spans="1:9">
      <c r="A550" s="42" t="str">
        <f>IF(AND(OR(C550&gt;=查询!$F$3,查询!$F$3=""),OR(C550&lt;=查询!$F$4,查询!$F$4=""),OR(AND(查询!$I$3&lt;&gt;"",IFERROR(FIND(查询!$I$3,工作备忘明细表!F550,1),0)&gt;=1),查询!$I$3=""),OR(AND(查询!$I$4&lt;&gt;"",IFERROR(FIND(查询!$I$4,工作备忘明细表!E550,1),0)&gt;=1),查询!$I$4="")),ROW(),"")</f>
        <v/>
      </c>
      <c r="B550" s="42" t="str">
        <f ca="1">IF(C550=TODAY(),"今"&amp;ROW(),IF(AND(MONTH(C550)=工作万年历提醒!$E$20,I550&lt;&gt;"完成"),IF(G550="重要",ROW()+300000-3*C550,IF(G550="中等",ROW()+100000-2*C550,ROW())),""))</f>
        <v/>
      </c>
      <c r="C550" s="48"/>
      <c r="D550" s="49"/>
      <c r="E550" s="50"/>
      <c r="F550" s="51"/>
      <c r="G550" s="50"/>
      <c r="H550" s="52" t="str">
        <f t="shared" si="9"/>
        <v/>
      </c>
      <c r="I550" s="50"/>
    </row>
    <row r="551" spans="1:9">
      <c r="A551" s="42" t="str">
        <f>IF(AND(OR(C551&gt;=查询!$F$3,查询!$F$3=""),OR(C551&lt;=查询!$F$4,查询!$F$4=""),OR(AND(查询!$I$3&lt;&gt;"",IFERROR(FIND(查询!$I$3,工作备忘明细表!F551,1),0)&gt;=1),查询!$I$3=""),OR(AND(查询!$I$4&lt;&gt;"",IFERROR(FIND(查询!$I$4,工作备忘明细表!E551,1),0)&gt;=1),查询!$I$4="")),ROW(),"")</f>
        <v/>
      </c>
      <c r="B551" s="42" t="str">
        <f ca="1">IF(C551=TODAY(),"今"&amp;ROW(),IF(AND(MONTH(C551)=工作万年历提醒!$E$20,I551&lt;&gt;"完成"),IF(G551="重要",ROW()+300000-3*C551,IF(G551="中等",ROW()+100000-2*C551,ROW())),""))</f>
        <v/>
      </c>
      <c r="C551" s="48"/>
      <c r="D551" s="49"/>
      <c r="E551" s="50"/>
      <c r="F551" s="51"/>
      <c r="G551" s="50"/>
      <c r="H551" s="52" t="str">
        <f t="shared" si="9"/>
        <v/>
      </c>
      <c r="I551" s="50"/>
    </row>
    <row r="552" spans="1:9">
      <c r="A552" s="42" t="str">
        <f>IF(AND(OR(C552&gt;=查询!$F$3,查询!$F$3=""),OR(C552&lt;=查询!$F$4,查询!$F$4=""),OR(AND(查询!$I$3&lt;&gt;"",IFERROR(FIND(查询!$I$3,工作备忘明细表!F552,1),0)&gt;=1),查询!$I$3=""),OR(AND(查询!$I$4&lt;&gt;"",IFERROR(FIND(查询!$I$4,工作备忘明细表!E552,1),0)&gt;=1),查询!$I$4="")),ROW(),"")</f>
        <v/>
      </c>
      <c r="B552" s="42" t="str">
        <f ca="1">IF(C552=TODAY(),"今"&amp;ROW(),IF(AND(MONTH(C552)=工作万年历提醒!$E$20,I552&lt;&gt;"完成"),IF(G552="重要",ROW()+300000-3*C552,IF(G552="中等",ROW()+100000-2*C552,ROW())),""))</f>
        <v/>
      </c>
      <c r="C552" s="48"/>
      <c r="D552" s="49"/>
      <c r="E552" s="50"/>
      <c r="F552" s="51"/>
      <c r="G552" s="50"/>
      <c r="H552" s="52" t="str">
        <f t="shared" si="9"/>
        <v/>
      </c>
      <c r="I552" s="50"/>
    </row>
    <row r="553" spans="1:9">
      <c r="A553" s="42" t="str">
        <f>IF(AND(OR(C553&gt;=查询!$F$3,查询!$F$3=""),OR(C553&lt;=查询!$F$4,查询!$F$4=""),OR(AND(查询!$I$3&lt;&gt;"",IFERROR(FIND(查询!$I$3,工作备忘明细表!F553,1),0)&gt;=1),查询!$I$3=""),OR(AND(查询!$I$4&lt;&gt;"",IFERROR(FIND(查询!$I$4,工作备忘明细表!E553,1),0)&gt;=1),查询!$I$4="")),ROW(),"")</f>
        <v/>
      </c>
      <c r="B553" s="42" t="str">
        <f ca="1">IF(C553=TODAY(),"今"&amp;ROW(),IF(AND(MONTH(C553)=工作万年历提醒!$E$20,I553&lt;&gt;"完成"),IF(G553="重要",ROW()+300000-3*C553,IF(G553="中等",ROW()+100000-2*C553,ROW())),""))</f>
        <v/>
      </c>
      <c r="C553" s="48"/>
      <c r="D553" s="49"/>
      <c r="E553" s="50"/>
      <c r="F553" s="51"/>
      <c r="G553" s="50"/>
      <c r="H553" s="52" t="str">
        <f t="shared" si="9"/>
        <v/>
      </c>
      <c r="I553" s="50"/>
    </row>
    <row r="554" spans="1:9">
      <c r="A554" s="42" t="str">
        <f>IF(AND(OR(C554&gt;=查询!$F$3,查询!$F$3=""),OR(C554&lt;=查询!$F$4,查询!$F$4=""),OR(AND(查询!$I$3&lt;&gt;"",IFERROR(FIND(查询!$I$3,工作备忘明细表!F554,1),0)&gt;=1),查询!$I$3=""),OR(AND(查询!$I$4&lt;&gt;"",IFERROR(FIND(查询!$I$4,工作备忘明细表!E554,1),0)&gt;=1),查询!$I$4="")),ROW(),"")</f>
        <v/>
      </c>
      <c r="B554" s="42" t="str">
        <f ca="1">IF(C554=TODAY(),"今"&amp;ROW(),IF(AND(MONTH(C554)=工作万年历提醒!$E$20,I554&lt;&gt;"完成"),IF(G554="重要",ROW()+300000-3*C554,IF(G554="中等",ROW()+100000-2*C554,ROW())),""))</f>
        <v/>
      </c>
      <c r="C554" s="48"/>
      <c r="D554" s="49"/>
      <c r="E554" s="50"/>
      <c r="F554" s="51"/>
      <c r="G554" s="50"/>
      <c r="H554" s="52" t="str">
        <f t="shared" si="9"/>
        <v/>
      </c>
      <c r="I554" s="50"/>
    </row>
    <row r="555" spans="1:9">
      <c r="A555" s="42" t="str">
        <f>IF(AND(OR(C555&gt;=查询!$F$3,查询!$F$3=""),OR(C555&lt;=查询!$F$4,查询!$F$4=""),OR(AND(查询!$I$3&lt;&gt;"",IFERROR(FIND(查询!$I$3,工作备忘明细表!F555,1),0)&gt;=1),查询!$I$3=""),OR(AND(查询!$I$4&lt;&gt;"",IFERROR(FIND(查询!$I$4,工作备忘明细表!E555,1),0)&gt;=1),查询!$I$4="")),ROW(),"")</f>
        <v/>
      </c>
      <c r="B555" s="42" t="str">
        <f ca="1">IF(C555=TODAY(),"今"&amp;ROW(),IF(AND(MONTH(C555)=工作万年历提醒!$E$20,I555&lt;&gt;"完成"),IF(G555="重要",ROW()+300000-3*C555,IF(G555="中等",ROW()+100000-2*C555,ROW())),""))</f>
        <v/>
      </c>
      <c r="C555" s="48"/>
      <c r="D555" s="49"/>
      <c r="E555" s="50"/>
      <c r="F555" s="51"/>
      <c r="G555" s="50"/>
      <c r="H555" s="52" t="str">
        <f t="shared" si="9"/>
        <v/>
      </c>
      <c r="I555" s="50"/>
    </row>
    <row r="556" spans="1:9">
      <c r="A556" s="42" t="str">
        <f>IF(AND(OR(C556&gt;=查询!$F$3,查询!$F$3=""),OR(C556&lt;=查询!$F$4,查询!$F$4=""),OR(AND(查询!$I$3&lt;&gt;"",IFERROR(FIND(查询!$I$3,工作备忘明细表!F556,1),0)&gt;=1),查询!$I$3=""),OR(AND(查询!$I$4&lt;&gt;"",IFERROR(FIND(查询!$I$4,工作备忘明细表!E556,1),0)&gt;=1),查询!$I$4="")),ROW(),"")</f>
        <v/>
      </c>
      <c r="B556" s="42" t="str">
        <f ca="1">IF(C556=TODAY(),"今"&amp;ROW(),IF(AND(MONTH(C556)=工作万年历提醒!$E$20,I556&lt;&gt;"完成"),IF(G556="重要",ROW()+300000-3*C556,IF(G556="中等",ROW()+100000-2*C556,ROW())),""))</f>
        <v/>
      </c>
      <c r="C556" s="48"/>
      <c r="D556" s="49"/>
      <c r="E556" s="50"/>
      <c r="F556" s="51"/>
      <c r="G556" s="50"/>
      <c r="H556" s="52" t="str">
        <f t="shared" si="9"/>
        <v/>
      </c>
      <c r="I556" s="50"/>
    </row>
    <row r="557" spans="1:9">
      <c r="A557" s="42" t="str">
        <f>IF(AND(OR(C557&gt;=查询!$F$3,查询!$F$3=""),OR(C557&lt;=查询!$F$4,查询!$F$4=""),OR(AND(查询!$I$3&lt;&gt;"",IFERROR(FIND(查询!$I$3,工作备忘明细表!F557,1),0)&gt;=1),查询!$I$3=""),OR(AND(查询!$I$4&lt;&gt;"",IFERROR(FIND(查询!$I$4,工作备忘明细表!E557,1),0)&gt;=1),查询!$I$4="")),ROW(),"")</f>
        <v/>
      </c>
      <c r="B557" s="42" t="str">
        <f ca="1">IF(C557=TODAY(),"今"&amp;ROW(),IF(AND(MONTH(C557)=工作万年历提醒!$E$20,I557&lt;&gt;"完成"),IF(G557="重要",ROW()+300000-3*C557,IF(G557="中等",ROW()+100000-2*C557,ROW())),""))</f>
        <v/>
      </c>
      <c r="C557" s="48"/>
      <c r="D557" s="49"/>
      <c r="E557" s="50"/>
      <c r="F557" s="51"/>
      <c r="G557" s="50"/>
      <c r="H557" s="52" t="str">
        <f t="shared" si="9"/>
        <v/>
      </c>
      <c r="I557" s="50"/>
    </row>
    <row r="558" spans="1:9">
      <c r="A558" s="42" t="str">
        <f>IF(AND(OR(C558&gt;=查询!$F$3,查询!$F$3=""),OR(C558&lt;=查询!$F$4,查询!$F$4=""),OR(AND(查询!$I$3&lt;&gt;"",IFERROR(FIND(查询!$I$3,工作备忘明细表!F558,1),0)&gt;=1),查询!$I$3=""),OR(AND(查询!$I$4&lt;&gt;"",IFERROR(FIND(查询!$I$4,工作备忘明细表!E558,1),0)&gt;=1),查询!$I$4="")),ROW(),"")</f>
        <v/>
      </c>
      <c r="B558" s="42" t="str">
        <f ca="1">IF(C558=TODAY(),"今"&amp;ROW(),IF(AND(MONTH(C558)=工作万年历提醒!$E$20,I558&lt;&gt;"完成"),IF(G558="重要",ROW()+300000-3*C558,IF(G558="中等",ROW()+100000-2*C558,ROW())),""))</f>
        <v/>
      </c>
      <c r="C558" s="48"/>
      <c r="D558" s="49"/>
      <c r="E558" s="50"/>
      <c r="F558" s="51"/>
      <c r="G558" s="50"/>
      <c r="H558" s="52" t="str">
        <f t="shared" si="9"/>
        <v/>
      </c>
      <c r="I558" s="50"/>
    </row>
    <row r="559" spans="1:9">
      <c r="A559" s="42" t="str">
        <f>IF(AND(OR(C559&gt;=查询!$F$3,查询!$F$3=""),OR(C559&lt;=查询!$F$4,查询!$F$4=""),OR(AND(查询!$I$3&lt;&gt;"",IFERROR(FIND(查询!$I$3,工作备忘明细表!F559,1),0)&gt;=1),查询!$I$3=""),OR(AND(查询!$I$4&lt;&gt;"",IFERROR(FIND(查询!$I$4,工作备忘明细表!E559,1),0)&gt;=1),查询!$I$4="")),ROW(),"")</f>
        <v/>
      </c>
      <c r="B559" s="42" t="str">
        <f ca="1">IF(C559=TODAY(),"今"&amp;ROW(),IF(AND(MONTH(C559)=工作万年历提醒!$E$20,I559&lt;&gt;"完成"),IF(G559="重要",ROW()+300000-3*C559,IF(G559="中等",ROW()+100000-2*C559,ROW())),""))</f>
        <v/>
      </c>
      <c r="C559" s="48"/>
      <c r="D559" s="49"/>
      <c r="E559" s="50"/>
      <c r="F559" s="51"/>
      <c r="G559" s="50"/>
      <c r="H559" s="52" t="str">
        <f t="shared" si="9"/>
        <v/>
      </c>
      <c r="I559" s="50"/>
    </row>
    <row r="560" spans="1:9">
      <c r="A560" s="42" t="str">
        <f>IF(AND(OR(C560&gt;=查询!$F$3,查询!$F$3=""),OR(C560&lt;=查询!$F$4,查询!$F$4=""),OR(AND(查询!$I$3&lt;&gt;"",IFERROR(FIND(查询!$I$3,工作备忘明细表!F560,1),0)&gt;=1),查询!$I$3=""),OR(AND(查询!$I$4&lt;&gt;"",IFERROR(FIND(查询!$I$4,工作备忘明细表!E560,1),0)&gt;=1),查询!$I$4="")),ROW(),"")</f>
        <v/>
      </c>
      <c r="B560" s="42" t="str">
        <f ca="1">IF(C560=TODAY(),"今"&amp;ROW(),IF(AND(MONTH(C560)=工作万年历提醒!$E$20,I560&lt;&gt;"完成"),IF(G560="重要",ROW()+300000-3*C560,IF(G560="中等",ROW()+100000-2*C560,ROW())),""))</f>
        <v/>
      </c>
      <c r="C560" s="48"/>
      <c r="D560" s="49"/>
      <c r="E560" s="50"/>
      <c r="F560" s="51"/>
      <c r="G560" s="50"/>
      <c r="H560" s="52" t="str">
        <f t="shared" si="9"/>
        <v/>
      </c>
      <c r="I560" s="50"/>
    </row>
    <row r="561" spans="1:9">
      <c r="A561" s="42" t="str">
        <f>IF(AND(OR(C561&gt;=查询!$F$3,查询!$F$3=""),OR(C561&lt;=查询!$F$4,查询!$F$4=""),OR(AND(查询!$I$3&lt;&gt;"",IFERROR(FIND(查询!$I$3,工作备忘明细表!F561,1),0)&gt;=1),查询!$I$3=""),OR(AND(查询!$I$4&lt;&gt;"",IFERROR(FIND(查询!$I$4,工作备忘明细表!E561,1),0)&gt;=1),查询!$I$4="")),ROW(),"")</f>
        <v/>
      </c>
      <c r="B561" s="42" t="str">
        <f ca="1">IF(C561=TODAY(),"今"&amp;ROW(),IF(AND(MONTH(C561)=工作万年历提醒!$E$20,I561&lt;&gt;"完成"),IF(G561="重要",ROW()+300000-3*C561,IF(G561="中等",ROW()+100000-2*C561,ROW())),""))</f>
        <v/>
      </c>
      <c r="C561" s="48"/>
      <c r="D561" s="49"/>
      <c r="E561" s="50"/>
      <c r="F561" s="51"/>
      <c r="G561" s="50"/>
      <c r="H561" s="52" t="str">
        <f t="shared" si="9"/>
        <v/>
      </c>
      <c r="I561" s="50"/>
    </row>
    <row r="562" spans="1:9">
      <c r="A562" s="42" t="str">
        <f>IF(AND(OR(C562&gt;=查询!$F$3,查询!$F$3=""),OR(C562&lt;=查询!$F$4,查询!$F$4=""),OR(AND(查询!$I$3&lt;&gt;"",IFERROR(FIND(查询!$I$3,工作备忘明细表!F562,1),0)&gt;=1),查询!$I$3=""),OR(AND(查询!$I$4&lt;&gt;"",IFERROR(FIND(查询!$I$4,工作备忘明细表!E562,1),0)&gt;=1),查询!$I$4="")),ROW(),"")</f>
        <v/>
      </c>
      <c r="B562" s="42" t="str">
        <f ca="1">IF(C562=TODAY(),"今"&amp;ROW(),IF(AND(MONTH(C562)=工作万年历提醒!$E$20,I562&lt;&gt;"完成"),IF(G562="重要",ROW()+300000-3*C562,IF(G562="中等",ROW()+100000-2*C562,ROW())),""))</f>
        <v/>
      </c>
      <c r="C562" s="48"/>
      <c r="D562" s="49"/>
      <c r="E562" s="50"/>
      <c r="F562" s="51"/>
      <c r="G562" s="50"/>
      <c r="H562" s="52" t="str">
        <f t="shared" si="9"/>
        <v/>
      </c>
      <c r="I562" s="50"/>
    </row>
    <row r="563" spans="1:9">
      <c r="A563" s="42" t="str">
        <f>IF(AND(OR(C563&gt;=查询!$F$3,查询!$F$3=""),OR(C563&lt;=查询!$F$4,查询!$F$4=""),OR(AND(查询!$I$3&lt;&gt;"",IFERROR(FIND(查询!$I$3,工作备忘明细表!F563,1),0)&gt;=1),查询!$I$3=""),OR(AND(查询!$I$4&lt;&gt;"",IFERROR(FIND(查询!$I$4,工作备忘明细表!E563,1),0)&gt;=1),查询!$I$4="")),ROW(),"")</f>
        <v/>
      </c>
      <c r="B563" s="42" t="str">
        <f ca="1">IF(C563=TODAY(),"今"&amp;ROW(),IF(AND(MONTH(C563)=工作万年历提醒!$E$20,I563&lt;&gt;"完成"),IF(G563="重要",ROW()+300000-3*C563,IF(G563="中等",ROW()+100000-2*C563,ROW())),""))</f>
        <v/>
      </c>
      <c r="C563" s="48"/>
      <c r="D563" s="49"/>
      <c r="E563" s="50"/>
      <c r="F563" s="51"/>
      <c r="G563" s="50"/>
      <c r="H563" s="52" t="str">
        <f t="shared" si="9"/>
        <v/>
      </c>
      <c r="I563" s="50"/>
    </row>
    <row r="564" spans="1:9">
      <c r="A564" s="42" t="str">
        <f>IF(AND(OR(C564&gt;=查询!$F$3,查询!$F$3=""),OR(C564&lt;=查询!$F$4,查询!$F$4=""),OR(AND(查询!$I$3&lt;&gt;"",IFERROR(FIND(查询!$I$3,工作备忘明细表!F564,1),0)&gt;=1),查询!$I$3=""),OR(AND(查询!$I$4&lt;&gt;"",IFERROR(FIND(查询!$I$4,工作备忘明细表!E564,1),0)&gt;=1),查询!$I$4="")),ROW(),"")</f>
        <v/>
      </c>
      <c r="B564" s="42" t="str">
        <f ca="1">IF(C564=TODAY(),"今"&amp;ROW(),IF(AND(MONTH(C564)=工作万年历提醒!$E$20,I564&lt;&gt;"完成"),IF(G564="重要",ROW()+300000-3*C564,IF(G564="中等",ROW()+100000-2*C564,ROW())),""))</f>
        <v/>
      </c>
      <c r="C564" s="48"/>
      <c r="D564" s="49"/>
      <c r="E564" s="50"/>
      <c r="F564" s="51"/>
      <c r="G564" s="50"/>
      <c r="H564" s="52" t="str">
        <f t="shared" si="9"/>
        <v/>
      </c>
      <c r="I564" s="50"/>
    </row>
    <row r="565" spans="1:9">
      <c r="A565" s="42" t="str">
        <f>IF(AND(OR(C565&gt;=查询!$F$3,查询!$F$3=""),OR(C565&lt;=查询!$F$4,查询!$F$4=""),OR(AND(查询!$I$3&lt;&gt;"",IFERROR(FIND(查询!$I$3,工作备忘明细表!F565,1),0)&gt;=1),查询!$I$3=""),OR(AND(查询!$I$4&lt;&gt;"",IFERROR(FIND(查询!$I$4,工作备忘明细表!E565,1),0)&gt;=1),查询!$I$4="")),ROW(),"")</f>
        <v/>
      </c>
      <c r="B565" s="42" t="str">
        <f ca="1">IF(C565=TODAY(),"今"&amp;ROW(),IF(AND(MONTH(C565)=工作万年历提醒!$E$20,I565&lt;&gt;"完成"),IF(G565="重要",ROW()+300000-3*C565,IF(G565="中等",ROW()+100000-2*C565,ROW())),""))</f>
        <v/>
      </c>
      <c r="C565" s="48"/>
      <c r="D565" s="49"/>
      <c r="E565" s="50"/>
      <c r="F565" s="51"/>
      <c r="G565" s="50"/>
      <c r="H565" s="52" t="str">
        <f t="shared" si="9"/>
        <v/>
      </c>
      <c r="I565" s="50"/>
    </row>
    <row r="566" spans="1:9">
      <c r="A566" s="42" t="str">
        <f>IF(AND(OR(C566&gt;=查询!$F$3,查询!$F$3=""),OR(C566&lt;=查询!$F$4,查询!$F$4=""),OR(AND(查询!$I$3&lt;&gt;"",IFERROR(FIND(查询!$I$3,工作备忘明细表!F566,1),0)&gt;=1),查询!$I$3=""),OR(AND(查询!$I$4&lt;&gt;"",IFERROR(FIND(查询!$I$4,工作备忘明细表!E566,1),0)&gt;=1),查询!$I$4="")),ROW(),"")</f>
        <v/>
      </c>
      <c r="B566" s="42" t="str">
        <f ca="1">IF(C566=TODAY(),"今"&amp;ROW(),IF(AND(MONTH(C566)=工作万年历提醒!$E$20,I566&lt;&gt;"完成"),IF(G566="重要",ROW()+300000-3*C566,IF(G566="中等",ROW()+100000-2*C566,ROW())),""))</f>
        <v/>
      </c>
      <c r="C566" s="48"/>
      <c r="D566" s="49"/>
      <c r="E566" s="50"/>
      <c r="F566" s="51"/>
      <c r="G566" s="50"/>
      <c r="H566" s="52" t="str">
        <f t="shared" si="9"/>
        <v/>
      </c>
      <c r="I566" s="50"/>
    </row>
    <row r="567" spans="1:9">
      <c r="A567" s="42" t="str">
        <f>IF(AND(OR(C567&gt;=查询!$F$3,查询!$F$3=""),OR(C567&lt;=查询!$F$4,查询!$F$4=""),OR(AND(查询!$I$3&lt;&gt;"",IFERROR(FIND(查询!$I$3,工作备忘明细表!F567,1),0)&gt;=1),查询!$I$3=""),OR(AND(查询!$I$4&lt;&gt;"",IFERROR(FIND(查询!$I$4,工作备忘明细表!E567,1),0)&gt;=1),查询!$I$4="")),ROW(),"")</f>
        <v/>
      </c>
      <c r="B567" s="42" t="str">
        <f ca="1">IF(C567=TODAY(),"今"&amp;ROW(),IF(AND(MONTH(C567)=工作万年历提醒!$E$20,I567&lt;&gt;"完成"),IF(G567="重要",ROW()+300000-3*C567,IF(G567="中等",ROW()+100000-2*C567,ROW())),""))</f>
        <v/>
      </c>
      <c r="C567" s="48"/>
      <c r="D567" s="49"/>
      <c r="E567" s="50"/>
      <c r="F567" s="51"/>
      <c r="G567" s="50"/>
      <c r="H567" s="52" t="str">
        <f t="shared" si="9"/>
        <v/>
      </c>
      <c r="I567" s="50"/>
    </row>
    <row r="568" spans="1:9">
      <c r="A568" s="42" t="str">
        <f>IF(AND(OR(C568&gt;=查询!$F$3,查询!$F$3=""),OR(C568&lt;=查询!$F$4,查询!$F$4=""),OR(AND(查询!$I$3&lt;&gt;"",IFERROR(FIND(查询!$I$3,工作备忘明细表!F568,1),0)&gt;=1),查询!$I$3=""),OR(AND(查询!$I$4&lt;&gt;"",IFERROR(FIND(查询!$I$4,工作备忘明细表!E568,1),0)&gt;=1),查询!$I$4="")),ROW(),"")</f>
        <v/>
      </c>
      <c r="B568" s="42" t="str">
        <f ca="1">IF(C568=TODAY(),"今"&amp;ROW(),IF(AND(MONTH(C568)=工作万年历提醒!$E$20,I568&lt;&gt;"完成"),IF(G568="重要",ROW()+300000-3*C568,IF(G568="中等",ROW()+100000-2*C568,ROW())),""))</f>
        <v/>
      </c>
      <c r="C568" s="48"/>
      <c r="D568" s="49"/>
      <c r="E568" s="50"/>
      <c r="F568" s="51"/>
      <c r="G568" s="50"/>
      <c r="H568" s="52" t="str">
        <f t="shared" si="9"/>
        <v/>
      </c>
      <c r="I568" s="50"/>
    </row>
    <row r="569" spans="1:9">
      <c r="A569" s="42" t="str">
        <f>IF(AND(OR(C569&gt;=查询!$F$3,查询!$F$3=""),OR(C569&lt;=查询!$F$4,查询!$F$4=""),OR(AND(查询!$I$3&lt;&gt;"",IFERROR(FIND(查询!$I$3,工作备忘明细表!F569,1),0)&gt;=1),查询!$I$3=""),OR(AND(查询!$I$4&lt;&gt;"",IFERROR(FIND(查询!$I$4,工作备忘明细表!E569,1),0)&gt;=1),查询!$I$4="")),ROW(),"")</f>
        <v/>
      </c>
      <c r="B569" s="42" t="str">
        <f ca="1">IF(C569=TODAY(),"今"&amp;ROW(),IF(AND(MONTH(C569)=工作万年历提醒!$E$20,I569&lt;&gt;"完成"),IF(G569="重要",ROW()+300000-3*C569,IF(G569="中等",ROW()+100000-2*C569,ROW())),""))</f>
        <v/>
      </c>
      <c r="C569" s="48"/>
      <c r="D569" s="49"/>
      <c r="E569" s="50"/>
      <c r="F569" s="51"/>
      <c r="G569" s="50"/>
      <c r="H569" s="52" t="str">
        <f t="shared" si="9"/>
        <v/>
      </c>
      <c r="I569" s="50"/>
    </row>
    <row r="570" spans="1:9">
      <c r="A570" s="42" t="str">
        <f>IF(AND(OR(C570&gt;=查询!$F$3,查询!$F$3=""),OR(C570&lt;=查询!$F$4,查询!$F$4=""),OR(AND(查询!$I$3&lt;&gt;"",IFERROR(FIND(查询!$I$3,工作备忘明细表!F570,1),0)&gt;=1),查询!$I$3=""),OR(AND(查询!$I$4&lt;&gt;"",IFERROR(FIND(查询!$I$4,工作备忘明细表!E570,1),0)&gt;=1),查询!$I$4="")),ROW(),"")</f>
        <v/>
      </c>
      <c r="B570" s="42" t="str">
        <f ca="1">IF(C570=TODAY(),"今"&amp;ROW(),IF(AND(MONTH(C570)=工作万年历提醒!$E$20,I570&lt;&gt;"完成"),IF(G570="重要",ROW()+300000-3*C570,IF(G570="中等",ROW()+100000-2*C570,ROW())),""))</f>
        <v/>
      </c>
      <c r="C570" s="48"/>
      <c r="D570" s="49"/>
      <c r="E570" s="50"/>
      <c r="F570" s="51"/>
      <c r="G570" s="50"/>
      <c r="H570" s="52" t="str">
        <f t="shared" si="9"/>
        <v/>
      </c>
      <c r="I570" s="50"/>
    </row>
    <row r="571" spans="1:9">
      <c r="A571" s="42" t="str">
        <f>IF(AND(OR(C571&gt;=查询!$F$3,查询!$F$3=""),OR(C571&lt;=查询!$F$4,查询!$F$4=""),OR(AND(查询!$I$3&lt;&gt;"",IFERROR(FIND(查询!$I$3,工作备忘明细表!F571,1),0)&gt;=1),查询!$I$3=""),OR(AND(查询!$I$4&lt;&gt;"",IFERROR(FIND(查询!$I$4,工作备忘明细表!E571,1),0)&gt;=1),查询!$I$4="")),ROW(),"")</f>
        <v/>
      </c>
      <c r="B571" s="42" t="str">
        <f ca="1">IF(C571=TODAY(),"今"&amp;ROW(),IF(AND(MONTH(C571)=工作万年历提醒!$E$20,I571&lt;&gt;"完成"),IF(G571="重要",ROW()+300000-3*C571,IF(G571="中等",ROW()+100000-2*C571,ROW())),""))</f>
        <v/>
      </c>
      <c r="C571" s="48"/>
      <c r="D571" s="49"/>
      <c r="E571" s="50"/>
      <c r="F571" s="51"/>
      <c r="G571" s="50"/>
      <c r="H571" s="52" t="str">
        <f t="shared" si="9"/>
        <v/>
      </c>
      <c r="I571" s="50"/>
    </row>
    <row r="572" spans="1:9">
      <c r="A572" s="42" t="str">
        <f>IF(AND(OR(C572&gt;=查询!$F$3,查询!$F$3=""),OR(C572&lt;=查询!$F$4,查询!$F$4=""),OR(AND(查询!$I$3&lt;&gt;"",IFERROR(FIND(查询!$I$3,工作备忘明细表!F572,1),0)&gt;=1),查询!$I$3=""),OR(AND(查询!$I$4&lt;&gt;"",IFERROR(FIND(查询!$I$4,工作备忘明细表!E572,1),0)&gt;=1),查询!$I$4="")),ROW(),"")</f>
        <v/>
      </c>
      <c r="B572" s="42" t="str">
        <f ca="1">IF(C572=TODAY(),"今"&amp;ROW(),IF(AND(MONTH(C572)=工作万年历提醒!$E$20,I572&lt;&gt;"完成"),IF(G572="重要",ROW()+300000-3*C572,IF(G572="中等",ROW()+100000-2*C572,ROW())),""))</f>
        <v/>
      </c>
      <c r="C572" s="48"/>
      <c r="D572" s="49"/>
      <c r="E572" s="50"/>
      <c r="F572" s="51"/>
      <c r="G572" s="50"/>
      <c r="H572" s="52" t="str">
        <f t="shared" si="9"/>
        <v/>
      </c>
      <c r="I572" s="50"/>
    </row>
    <row r="573" spans="1:9">
      <c r="A573" s="42" t="str">
        <f>IF(AND(OR(C573&gt;=查询!$F$3,查询!$F$3=""),OR(C573&lt;=查询!$F$4,查询!$F$4=""),OR(AND(查询!$I$3&lt;&gt;"",IFERROR(FIND(查询!$I$3,工作备忘明细表!F573,1),0)&gt;=1),查询!$I$3=""),OR(AND(查询!$I$4&lt;&gt;"",IFERROR(FIND(查询!$I$4,工作备忘明细表!E573,1),0)&gt;=1),查询!$I$4="")),ROW(),"")</f>
        <v/>
      </c>
      <c r="B573" s="42" t="str">
        <f ca="1">IF(C573=TODAY(),"今"&amp;ROW(),IF(AND(MONTH(C573)=工作万年历提醒!$E$20,I573&lt;&gt;"完成"),IF(G573="重要",ROW()+300000-3*C573,IF(G573="中等",ROW()+100000-2*C573,ROW())),""))</f>
        <v/>
      </c>
      <c r="C573" s="48"/>
      <c r="D573" s="49"/>
      <c r="E573" s="50"/>
      <c r="F573" s="51"/>
      <c r="G573" s="50"/>
      <c r="H573" s="52" t="str">
        <f t="shared" si="9"/>
        <v/>
      </c>
      <c r="I573" s="50"/>
    </row>
    <row r="574" spans="1:9">
      <c r="A574" s="42" t="str">
        <f>IF(AND(OR(C574&gt;=查询!$F$3,查询!$F$3=""),OR(C574&lt;=查询!$F$4,查询!$F$4=""),OR(AND(查询!$I$3&lt;&gt;"",IFERROR(FIND(查询!$I$3,工作备忘明细表!F574,1),0)&gt;=1),查询!$I$3=""),OR(AND(查询!$I$4&lt;&gt;"",IFERROR(FIND(查询!$I$4,工作备忘明细表!E574,1),0)&gt;=1),查询!$I$4="")),ROW(),"")</f>
        <v/>
      </c>
      <c r="B574" s="42" t="str">
        <f ca="1">IF(C574=TODAY(),"今"&amp;ROW(),IF(AND(MONTH(C574)=工作万年历提醒!$E$20,I574&lt;&gt;"完成"),IF(G574="重要",ROW()+300000-3*C574,IF(G574="中等",ROW()+100000-2*C574,ROW())),""))</f>
        <v/>
      </c>
      <c r="C574" s="48"/>
      <c r="D574" s="49"/>
      <c r="E574" s="50"/>
      <c r="F574" s="51"/>
      <c r="G574" s="50"/>
      <c r="H574" s="52" t="str">
        <f t="shared" si="9"/>
        <v/>
      </c>
      <c r="I574" s="50"/>
    </row>
    <row r="575" spans="1:9">
      <c r="A575" s="42" t="str">
        <f>IF(AND(OR(C575&gt;=查询!$F$3,查询!$F$3=""),OR(C575&lt;=查询!$F$4,查询!$F$4=""),OR(AND(查询!$I$3&lt;&gt;"",IFERROR(FIND(查询!$I$3,工作备忘明细表!F575,1),0)&gt;=1),查询!$I$3=""),OR(AND(查询!$I$4&lt;&gt;"",IFERROR(FIND(查询!$I$4,工作备忘明细表!E575,1),0)&gt;=1),查询!$I$4="")),ROW(),"")</f>
        <v/>
      </c>
      <c r="B575" s="42" t="str">
        <f ca="1">IF(C575=TODAY(),"今"&amp;ROW(),IF(AND(MONTH(C575)=工作万年历提醒!$E$20,I575&lt;&gt;"完成"),IF(G575="重要",ROW()+300000-3*C575,IF(G575="中等",ROW()+100000-2*C575,ROW())),""))</f>
        <v/>
      </c>
      <c r="C575" s="48"/>
      <c r="D575" s="49"/>
      <c r="E575" s="50"/>
      <c r="F575" s="51"/>
      <c r="G575" s="50"/>
      <c r="H575" s="52" t="str">
        <f t="shared" si="9"/>
        <v/>
      </c>
      <c r="I575" s="50"/>
    </row>
    <row r="576" spans="1:9">
      <c r="A576" s="42" t="str">
        <f>IF(AND(OR(C576&gt;=查询!$F$3,查询!$F$3=""),OR(C576&lt;=查询!$F$4,查询!$F$4=""),OR(AND(查询!$I$3&lt;&gt;"",IFERROR(FIND(查询!$I$3,工作备忘明细表!F576,1),0)&gt;=1),查询!$I$3=""),OR(AND(查询!$I$4&lt;&gt;"",IFERROR(FIND(查询!$I$4,工作备忘明细表!E576,1),0)&gt;=1),查询!$I$4="")),ROW(),"")</f>
        <v/>
      </c>
      <c r="B576" s="42" t="str">
        <f ca="1">IF(C576=TODAY(),"今"&amp;ROW(),IF(AND(MONTH(C576)=工作万年历提醒!$E$20,I576&lt;&gt;"完成"),IF(G576="重要",ROW()+300000-3*C576,IF(G576="中等",ROW()+100000-2*C576,ROW())),""))</f>
        <v/>
      </c>
      <c r="C576" s="48"/>
      <c r="D576" s="49"/>
      <c r="E576" s="50"/>
      <c r="F576" s="51"/>
      <c r="G576" s="50"/>
      <c r="H576" s="52" t="str">
        <f t="shared" si="9"/>
        <v/>
      </c>
      <c r="I576" s="50"/>
    </row>
    <row r="577" spans="1:9">
      <c r="A577" s="42" t="str">
        <f>IF(AND(OR(C577&gt;=查询!$F$3,查询!$F$3=""),OR(C577&lt;=查询!$F$4,查询!$F$4=""),OR(AND(查询!$I$3&lt;&gt;"",IFERROR(FIND(查询!$I$3,工作备忘明细表!F577,1),0)&gt;=1),查询!$I$3=""),OR(AND(查询!$I$4&lt;&gt;"",IFERROR(FIND(查询!$I$4,工作备忘明细表!E577,1),0)&gt;=1),查询!$I$4="")),ROW(),"")</f>
        <v/>
      </c>
      <c r="B577" s="42" t="str">
        <f ca="1">IF(C577=TODAY(),"今"&amp;ROW(),IF(AND(MONTH(C577)=工作万年历提醒!$E$20,I577&lt;&gt;"完成"),IF(G577="重要",ROW()+300000-3*C577,IF(G577="中等",ROW()+100000-2*C577,ROW())),""))</f>
        <v/>
      </c>
      <c r="C577" s="48"/>
      <c r="D577" s="49"/>
      <c r="E577" s="50"/>
      <c r="F577" s="51"/>
      <c r="G577" s="50"/>
      <c r="H577" s="52" t="str">
        <f t="shared" si="9"/>
        <v/>
      </c>
      <c r="I577" s="50"/>
    </row>
    <row r="578" spans="1:9">
      <c r="A578" s="42" t="str">
        <f>IF(AND(OR(C578&gt;=查询!$F$3,查询!$F$3=""),OR(C578&lt;=查询!$F$4,查询!$F$4=""),OR(AND(查询!$I$3&lt;&gt;"",IFERROR(FIND(查询!$I$3,工作备忘明细表!F578,1),0)&gt;=1),查询!$I$3=""),OR(AND(查询!$I$4&lt;&gt;"",IFERROR(FIND(查询!$I$4,工作备忘明细表!E578,1),0)&gt;=1),查询!$I$4="")),ROW(),"")</f>
        <v/>
      </c>
      <c r="B578" s="42" t="str">
        <f ca="1">IF(C578=TODAY(),"今"&amp;ROW(),IF(AND(MONTH(C578)=工作万年历提醒!$E$20,I578&lt;&gt;"完成"),IF(G578="重要",ROW()+300000-3*C578,IF(G578="中等",ROW()+100000-2*C578,ROW())),""))</f>
        <v/>
      </c>
      <c r="C578" s="48"/>
      <c r="D578" s="49"/>
      <c r="E578" s="50"/>
      <c r="F578" s="51"/>
      <c r="G578" s="50"/>
      <c r="H578" s="52" t="str">
        <f t="shared" si="9"/>
        <v/>
      </c>
      <c r="I578" s="50"/>
    </row>
    <row r="579" spans="1:9">
      <c r="A579" s="42" t="str">
        <f>IF(AND(OR(C579&gt;=查询!$F$3,查询!$F$3=""),OR(C579&lt;=查询!$F$4,查询!$F$4=""),OR(AND(查询!$I$3&lt;&gt;"",IFERROR(FIND(查询!$I$3,工作备忘明细表!F579,1),0)&gt;=1),查询!$I$3=""),OR(AND(查询!$I$4&lt;&gt;"",IFERROR(FIND(查询!$I$4,工作备忘明细表!E579,1),0)&gt;=1),查询!$I$4="")),ROW(),"")</f>
        <v/>
      </c>
      <c r="B579" s="42" t="str">
        <f ca="1">IF(C579=TODAY(),"今"&amp;ROW(),IF(AND(MONTH(C579)=工作万年历提醒!$E$20,I579&lt;&gt;"完成"),IF(G579="重要",ROW()+300000-3*C579,IF(G579="中等",ROW()+100000-2*C579,ROW())),""))</f>
        <v/>
      </c>
      <c r="C579" s="48"/>
      <c r="D579" s="49"/>
      <c r="E579" s="50"/>
      <c r="F579" s="51"/>
      <c r="G579" s="50"/>
      <c r="H579" s="52" t="str">
        <f t="shared" si="9"/>
        <v/>
      </c>
      <c r="I579" s="50"/>
    </row>
    <row r="580" spans="1:9">
      <c r="A580" s="42" t="str">
        <f>IF(AND(OR(C580&gt;=查询!$F$3,查询!$F$3=""),OR(C580&lt;=查询!$F$4,查询!$F$4=""),OR(AND(查询!$I$3&lt;&gt;"",IFERROR(FIND(查询!$I$3,工作备忘明细表!F580,1),0)&gt;=1),查询!$I$3=""),OR(AND(查询!$I$4&lt;&gt;"",IFERROR(FIND(查询!$I$4,工作备忘明细表!E580,1),0)&gt;=1),查询!$I$4="")),ROW(),"")</f>
        <v/>
      </c>
      <c r="B580" s="42" t="str">
        <f ca="1">IF(C580=TODAY(),"今"&amp;ROW(),IF(AND(MONTH(C580)=工作万年历提醒!$E$20,I580&lt;&gt;"完成"),IF(G580="重要",ROW()+300000-3*C580,IF(G580="中等",ROW()+100000-2*C580,ROW())),""))</f>
        <v/>
      </c>
      <c r="C580" s="48"/>
      <c r="D580" s="49"/>
      <c r="E580" s="50"/>
      <c r="F580" s="51"/>
      <c r="G580" s="50"/>
      <c r="H580" s="52" t="str">
        <f t="shared" ref="H580:H643" si="10">IF(C580="","",WEEKNUM(C580,1))</f>
        <v/>
      </c>
      <c r="I580" s="50"/>
    </row>
    <row r="581" spans="1:9">
      <c r="A581" s="42" t="str">
        <f>IF(AND(OR(C581&gt;=查询!$F$3,查询!$F$3=""),OR(C581&lt;=查询!$F$4,查询!$F$4=""),OR(AND(查询!$I$3&lt;&gt;"",IFERROR(FIND(查询!$I$3,工作备忘明细表!F581,1),0)&gt;=1),查询!$I$3=""),OR(AND(查询!$I$4&lt;&gt;"",IFERROR(FIND(查询!$I$4,工作备忘明细表!E581,1),0)&gt;=1),查询!$I$4="")),ROW(),"")</f>
        <v/>
      </c>
      <c r="B581" s="42" t="str">
        <f ca="1">IF(C581=TODAY(),"今"&amp;ROW(),IF(AND(MONTH(C581)=工作万年历提醒!$E$20,I581&lt;&gt;"完成"),IF(G581="重要",ROW()+300000-3*C581,IF(G581="中等",ROW()+100000-2*C581,ROW())),""))</f>
        <v/>
      </c>
      <c r="C581" s="48"/>
      <c r="D581" s="49"/>
      <c r="E581" s="50"/>
      <c r="F581" s="51"/>
      <c r="G581" s="50"/>
      <c r="H581" s="52" t="str">
        <f t="shared" si="10"/>
        <v/>
      </c>
      <c r="I581" s="50"/>
    </row>
    <row r="582" spans="1:9">
      <c r="A582" s="42" t="str">
        <f>IF(AND(OR(C582&gt;=查询!$F$3,查询!$F$3=""),OR(C582&lt;=查询!$F$4,查询!$F$4=""),OR(AND(查询!$I$3&lt;&gt;"",IFERROR(FIND(查询!$I$3,工作备忘明细表!F582,1),0)&gt;=1),查询!$I$3=""),OR(AND(查询!$I$4&lt;&gt;"",IFERROR(FIND(查询!$I$4,工作备忘明细表!E582,1),0)&gt;=1),查询!$I$4="")),ROW(),"")</f>
        <v/>
      </c>
      <c r="B582" s="42" t="str">
        <f ca="1">IF(C582=TODAY(),"今"&amp;ROW(),IF(AND(MONTH(C582)=工作万年历提醒!$E$20,I582&lt;&gt;"完成"),IF(G582="重要",ROW()+300000-3*C582,IF(G582="中等",ROW()+100000-2*C582,ROW())),""))</f>
        <v/>
      </c>
      <c r="C582" s="48"/>
      <c r="D582" s="49"/>
      <c r="E582" s="50"/>
      <c r="F582" s="51"/>
      <c r="G582" s="50"/>
      <c r="H582" s="52" t="str">
        <f t="shared" si="10"/>
        <v/>
      </c>
      <c r="I582" s="50"/>
    </row>
    <row r="583" spans="1:9">
      <c r="A583" s="42" t="str">
        <f>IF(AND(OR(C583&gt;=查询!$F$3,查询!$F$3=""),OR(C583&lt;=查询!$F$4,查询!$F$4=""),OR(AND(查询!$I$3&lt;&gt;"",IFERROR(FIND(查询!$I$3,工作备忘明细表!F583,1),0)&gt;=1),查询!$I$3=""),OR(AND(查询!$I$4&lt;&gt;"",IFERROR(FIND(查询!$I$4,工作备忘明细表!E583,1),0)&gt;=1),查询!$I$4="")),ROW(),"")</f>
        <v/>
      </c>
      <c r="B583" s="42" t="str">
        <f ca="1">IF(C583=TODAY(),"今"&amp;ROW(),IF(AND(MONTH(C583)=工作万年历提醒!$E$20,I583&lt;&gt;"完成"),IF(G583="重要",ROW()+300000-3*C583,IF(G583="中等",ROW()+100000-2*C583,ROW())),""))</f>
        <v/>
      </c>
      <c r="C583" s="48"/>
      <c r="D583" s="49"/>
      <c r="E583" s="50"/>
      <c r="F583" s="51"/>
      <c r="G583" s="50"/>
      <c r="H583" s="52" t="str">
        <f t="shared" si="10"/>
        <v/>
      </c>
      <c r="I583" s="50"/>
    </row>
    <row r="584" spans="1:9">
      <c r="A584" s="42" t="str">
        <f>IF(AND(OR(C584&gt;=查询!$F$3,查询!$F$3=""),OR(C584&lt;=查询!$F$4,查询!$F$4=""),OR(AND(查询!$I$3&lt;&gt;"",IFERROR(FIND(查询!$I$3,工作备忘明细表!F584,1),0)&gt;=1),查询!$I$3=""),OR(AND(查询!$I$4&lt;&gt;"",IFERROR(FIND(查询!$I$4,工作备忘明细表!E584,1),0)&gt;=1),查询!$I$4="")),ROW(),"")</f>
        <v/>
      </c>
      <c r="B584" s="42" t="str">
        <f ca="1">IF(C584=TODAY(),"今"&amp;ROW(),IF(AND(MONTH(C584)=工作万年历提醒!$E$20,I584&lt;&gt;"完成"),IF(G584="重要",ROW()+300000-3*C584,IF(G584="中等",ROW()+100000-2*C584,ROW())),""))</f>
        <v/>
      </c>
      <c r="C584" s="48"/>
      <c r="D584" s="49"/>
      <c r="E584" s="50"/>
      <c r="F584" s="51"/>
      <c r="G584" s="50"/>
      <c r="H584" s="52" t="str">
        <f t="shared" si="10"/>
        <v/>
      </c>
      <c r="I584" s="50"/>
    </row>
    <row r="585" spans="1:9">
      <c r="A585" s="42" t="str">
        <f>IF(AND(OR(C585&gt;=查询!$F$3,查询!$F$3=""),OR(C585&lt;=查询!$F$4,查询!$F$4=""),OR(AND(查询!$I$3&lt;&gt;"",IFERROR(FIND(查询!$I$3,工作备忘明细表!F585,1),0)&gt;=1),查询!$I$3=""),OR(AND(查询!$I$4&lt;&gt;"",IFERROR(FIND(查询!$I$4,工作备忘明细表!E585,1),0)&gt;=1),查询!$I$4="")),ROW(),"")</f>
        <v/>
      </c>
      <c r="B585" s="42" t="str">
        <f ca="1">IF(C585=TODAY(),"今"&amp;ROW(),IF(AND(MONTH(C585)=工作万年历提醒!$E$20,I585&lt;&gt;"完成"),IF(G585="重要",ROW()+300000-3*C585,IF(G585="中等",ROW()+100000-2*C585,ROW())),""))</f>
        <v/>
      </c>
      <c r="C585" s="48"/>
      <c r="D585" s="49"/>
      <c r="E585" s="50"/>
      <c r="F585" s="51"/>
      <c r="G585" s="50"/>
      <c r="H585" s="52" t="str">
        <f t="shared" si="10"/>
        <v/>
      </c>
      <c r="I585" s="50"/>
    </row>
    <row r="586" spans="1:9">
      <c r="A586" s="42" t="str">
        <f>IF(AND(OR(C586&gt;=查询!$F$3,查询!$F$3=""),OR(C586&lt;=查询!$F$4,查询!$F$4=""),OR(AND(查询!$I$3&lt;&gt;"",IFERROR(FIND(查询!$I$3,工作备忘明细表!F586,1),0)&gt;=1),查询!$I$3=""),OR(AND(查询!$I$4&lt;&gt;"",IFERROR(FIND(查询!$I$4,工作备忘明细表!E586,1),0)&gt;=1),查询!$I$4="")),ROW(),"")</f>
        <v/>
      </c>
      <c r="B586" s="42" t="str">
        <f ca="1">IF(C586=TODAY(),"今"&amp;ROW(),IF(AND(MONTH(C586)=工作万年历提醒!$E$20,I586&lt;&gt;"完成"),IF(G586="重要",ROW()+300000-3*C586,IF(G586="中等",ROW()+100000-2*C586,ROW())),""))</f>
        <v/>
      </c>
      <c r="C586" s="48"/>
      <c r="D586" s="49"/>
      <c r="E586" s="50"/>
      <c r="F586" s="51"/>
      <c r="G586" s="50"/>
      <c r="H586" s="52" t="str">
        <f t="shared" si="10"/>
        <v/>
      </c>
      <c r="I586" s="50"/>
    </row>
    <row r="587" spans="1:9">
      <c r="A587" s="42" t="str">
        <f>IF(AND(OR(C587&gt;=查询!$F$3,查询!$F$3=""),OR(C587&lt;=查询!$F$4,查询!$F$4=""),OR(AND(查询!$I$3&lt;&gt;"",IFERROR(FIND(查询!$I$3,工作备忘明细表!F587,1),0)&gt;=1),查询!$I$3=""),OR(AND(查询!$I$4&lt;&gt;"",IFERROR(FIND(查询!$I$4,工作备忘明细表!E587,1),0)&gt;=1),查询!$I$4="")),ROW(),"")</f>
        <v/>
      </c>
      <c r="B587" s="42" t="str">
        <f ca="1">IF(C587=TODAY(),"今"&amp;ROW(),IF(AND(MONTH(C587)=工作万年历提醒!$E$20,I587&lt;&gt;"完成"),IF(G587="重要",ROW()+300000-3*C587,IF(G587="中等",ROW()+100000-2*C587,ROW())),""))</f>
        <v/>
      </c>
      <c r="C587" s="48"/>
      <c r="D587" s="49"/>
      <c r="E587" s="50"/>
      <c r="F587" s="51"/>
      <c r="G587" s="50"/>
      <c r="H587" s="52" t="str">
        <f t="shared" si="10"/>
        <v/>
      </c>
      <c r="I587" s="50"/>
    </row>
    <row r="588" spans="1:9">
      <c r="A588" s="42" t="str">
        <f>IF(AND(OR(C588&gt;=查询!$F$3,查询!$F$3=""),OR(C588&lt;=查询!$F$4,查询!$F$4=""),OR(AND(查询!$I$3&lt;&gt;"",IFERROR(FIND(查询!$I$3,工作备忘明细表!F588,1),0)&gt;=1),查询!$I$3=""),OR(AND(查询!$I$4&lt;&gt;"",IFERROR(FIND(查询!$I$4,工作备忘明细表!E588,1),0)&gt;=1),查询!$I$4="")),ROW(),"")</f>
        <v/>
      </c>
      <c r="B588" s="42" t="str">
        <f ca="1">IF(C588=TODAY(),"今"&amp;ROW(),IF(AND(MONTH(C588)=工作万年历提醒!$E$20,I588&lt;&gt;"完成"),IF(G588="重要",ROW()+300000-3*C588,IF(G588="中等",ROW()+100000-2*C588,ROW())),""))</f>
        <v/>
      </c>
      <c r="C588" s="48"/>
      <c r="D588" s="49"/>
      <c r="E588" s="50"/>
      <c r="F588" s="51"/>
      <c r="G588" s="50"/>
      <c r="H588" s="52" t="str">
        <f t="shared" si="10"/>
        <v/>
      </c>
      <c r="I588" s="50"/>
    </row>
    <row r="589" spans="1:9">
      <c r="A589" s="42" t="str">
        <f>IF(AND(OR(C589&gt;=查询!$F$3,查询!$F$3=""),OR(C589&lt;=查询!$F$4,查询!$F$4=""),OR(AND(查询!$I$3&lt;&gt;"",IFERROR(FIND(查询!$I$3,工作备忘明细表!F589,1),0)&gt;=1),查询!$I$3=""),OR(AND(查询!$I$4&lt;&gt;"",IFERROR(FIND(查询!$I$4,工作备忘明细表!E589,1),0)&gt;=1),查询!$I$4="")),ROW(),"")</f>
        <v/>
      </c>
      <c r="B589" s="42" t="str">
        <f ca="1">IF(C589=TODAY(),"今"&amp;ROW(),IF(AND(MONTH(C589)=工作万年历提醒!$E$20,I589&lt;&gt;"完成"),IF(G589="重要",ROW()+300000-3*C589,IF(G589="中等",ROW()+100000-2*C589,ROW())),""))</f>
        <v/>
      </c>
      <c r="C589" s="48"/>
      <c r="D589" s="49"/>
      <c r="E589" s="50"/>
      <c r="F589" s="51"/>
      <c r="G589" s="50"/>
      <c r="H589" s="52" t="str">
        <f t="shared" si="10"/>
        <v/>
      </c>
      <c r="I589" s="50"/>
    </row>
    <row r="590" spans="1:9">
      <c r="A590" s="42" t="str">
        <f>IF(AND(OR(C590&gt;=查询!$F$3,查询!$F$3=""),OR(C590&lt;=查询!$F$4,查询!$F$4=""),OR(AND(查询!$I$3&lt;&gt;"",IFERROR(FIND(查询!$I$3,工作备忘明细表!F590,1),0)&gt;=1),查询!$I$3=""),OR(AND(查询!$I$4&lt;&gt;"",IFERROR(FIND(查询!$I$4,工作备忘明细表!E590,1),0)&gt;=1),查询!$I$4="")),ROW(),"")</f>
        <v/>
      </c>
      <c r="B590" s="42" t="str">
        <f ca="1">IF(C590=TODAY(),"今"&amp;ROW(),IF(AND(MONTH(C590)=工作万年历提醒!$E$20,I590&lt;&gt;"完成"),IF(G590="重要",ROW()+300000-3*C590,IF(G590="中等",ROW()+100000-2*C590,ROW())),""))</f>
        <v/>
      </c>
      <c r="C590" s="48"/>
      <c r="D590" s="49"/>
      <c r="E590" s="50"/>
      <c r="F590" s="51"/>
      <c r="G590" s="50"/>
      <c r="H590" s="52" t="str">
        <f t="shared" si="10"/>
        <v/>
      </c>
      <c r="I590" s="50"/>
    </row>
    <row r="591" spans="1:9">
      <c r="A591" s="42" t="str">
        <f>IF(AND(OR(C591&gt;=查询!$F$3,查询!$F$3=""),OR(C591&lt;=查询!$F$4,查询!$F$4=""),OR(AND(查询!$I$3&lt;&gt;"",IFERROR(FIND(查询!$I$3,工作备忘明细表!F591,1),0)&gt;=1),查询!$I$3=""),OR(AND(查询!$I$4&lt;&gt;"",IFERROR(FIND(查询!$I$4,工作备忘明细表!E591,1),0)&gt;=1),查询!$I$4="")),ROW(),"")</f>
        <v/>
      </c>
      <c r="B591" s="42" t="str">
        <f ca="1">IF(C591=TODAY(),"今"&amp;ROW(),IF(AND(MONTH(C591)=工作万年历提醒!$E$20,I591&lt;&gt;"完成"),IF(G591="重要",ROW()+300000-3*C591,IF(G591="中等",ROW()+100000-2*C591,ROW())),""))</f>
        <v/>
      </c>
      <c r="C591" s="48"/>
      <c r="D591" s="49"/>
      <c r="E591" s="50"/>
      <c r="F591" s="51"/>
      <c r="G591" s="50"/>
      <c r="H591" s="52" t="str">
        <f t="shared" si="10"/>
        <v/>
      </c>
      <c r="I591" s="50"/>
    </row>
    <row r="592" spans="1:9">
      <c r="A592" s="42" t="str">
        <f>IF(AND(OR(C592&gt;=查询!$F$3,查询!$F$3=""),OR(C592&lt;=查询!$F$4,查询!$F$4=""),OR(AND(查询!$I$3&lt;&gt;"",IFERROR(FIND(查询!$I$3,工作备忘明细表!F592,1),0)&gt;=1),查询!$I$3=""),OR(AND(查询!$I$4&lt;&gt;"",IFERROR(FIND(查询!$I$4,工作备忘明细表!E592,1),0)&gt;=1),查询!$I$4="")),ROW(),"")</f>
        <v/>
      </c>
      <c r="B592" s="42" t="str">
        <f ca="1">IF(C592=TODAY(),"今"&amp;ROW(),IF(AND(MONTH(C592)=工作万年历提醒!$E$20,I592&lt;&gt;"完成"),IF(G592="重要",ROW()+300000-3*C592,IF(G592="中等",ROW()+100000-2*C592,ROW())),""))</f>
        <v/>
      </c>
      <c r="C592" s="48"/>
      <c r="D592" s="49"/>
      <c r="E592" s="50"/>
      <c r="F592" s="51"/>
      <c r="G592" s="50"/>
      <c r="H592" s="52" t="str">
        <f t="shared" si="10"/>
        <v/>
      </c>
      <c r="I592" s="50"/>
    </row>
    <row r="593" spans="1:9">
      <c r="A593" s="42" t="str">
        <f>IF(AND(OR(C593&gt;=查询!$F$3,查询!$F$3=""),OR(C593&lt;=查询!$F$4,查询!$F$4=""),OR(AND(查询!$I$3&lt;&gt;"",IFERROR(FIND(查询!$I$3,工作备忘明细表!F593,1),0)&gt;=1),查询!$I$3=""),OR(AND(查询!$I$4&lt;&gt;"",IFERROR(FIND(查询!$I$4,工作备忘明细表!E593,1),0)&gt;=1),查询!$I$4="")),ROW(),"")</f>
        <v/>
      </c>
      <c r="B593" s="42" t="str">
        <f ca="1">IF(C593=TODAY(),"今"&amp;ROW(),IF(AND(MONTH(C593)=工作万年历提醒!$E$20,I593&lt;&gt;"完成"),IF(G593="重要",ROW()+300000-3*C593,IF(G593="中等",ROW()+100000-2*C593,ROW())),""))</f>
        <v/>
      </c>
      <c r="C593" s="48"/>
      <c r="D593" s="49"/>
      <c r="E593" s="50"/>
      <c r="F593" s="51"/>
      <c r="G593" s="50"/>
      <c r="H593" s="52" t="str">
        <f t="shared" si="10"/>
        <v/>
      </c>
      <c r="I593" s="50"/>
    </row>
    <row r="594" spans="1:9">
      <c r="A594" s="42" t="str">
        <f>IF(AND(OR(C594&gt;=查询!$F$3,查询!$F$3=""),OR(C594&lt;=查询!$F$4,查询!$F$4=""),OR(AND(查询!$I$3&lt;&gt;"",IFERROR(FIND(查询!$I$3,工作备忘明细表!F594,1),0)&gt;=1),查询!$I$3=""),OR(AND(查询!$I$4&lt;&gt;"",IFERROR(FIND(查询!$I$4,工作备忘明细表!E594,1),0)&gt;=1),查询!$I$4="")),ROW(),"")</f>
        <v/>
      </c>
      <c r="B594" s="42" t="str">
        <f ca="1">IF(C594=TODAY(),"今"&amp;ROW(),IF(AND(MONTH(C594)=工作万年历提醒!$E$20,I594&lt;&gt;"完成"),IF(G594="重要",ROW()+300000-3*C594,IF(G594="中等",ROW()+100000-2*C594,ROW())),""))</f>
        <v/>
      </c>
      <c r="C594" s="48"/>
      <c r="D594" s="49"/>
      <c r="E594" s="50"/>
      <c r="F594" s="51"/>
      <c r="G594" s="50"/>
      <c r="H594" s="52" t="str">
        <f t="shared" si="10"/>
        <v/>
      </c>
      <c r="I594" s="50"/>
    </row>
    <row r="595" spans="1:9">
      <c r="A595" s="42" t="str">
        <f>IF(AND(OR(C595&gt;=查询!$F$3,查询!$F$3=""),OR(C595&lt;=查询!$F$4,查询!$F$4=""),OR(AND(查询!$I$3&lt;&gt;"",IFERROR(FIND(查询!$I$3,工作备忘明细表!F595,1),0)&gt;=1),查询!$I$3=""),OR(AND(查询!$I$4&lt;&gt;"",IFERROR(FIND(查询!$I$4,工作备忘明细表!E595,1),0)&gt;=1),查询!$I$4="")),ROW(),"")</f>
        <v/>
      </c>
      <c r="B595" s="42" t="str">
        <f ca="1">IF(C595=TODAY(),"今"&amp;ROW(),IF(AND(MONTH(C595)=工作万年历提醒!$E$20,I595&lt;&gt;"完成"),IF(G595="重要",ROW()+300000-3*C595,IF(G595="中等",ROW()+100000-2*C595,ROW())),""))</f>
        <v/>
      </c>
      <c r="C595" s="48"/>
      <c r="D595" s="49"/>
      <c r="E595" s="50"/>
      <c r="F595" s="51"/>
      <c r="G595" s="50"/>
      <c r="H595" s="52" t="str">
        <f t="shared" si="10"/>
        <v/>
      </c>
      <c r="I595" s="50"/>
    </row>
    <row r="596" spans="1:9">
      <c r="A596" s="42" t="str">
        <f>IF(AND(OR(C596&gt;=查询!$F$3,查询!$F$3=""),OR(C596&lt;=查询!$F$4,查询!$F$4=""),OR(AND(查询!$I$3&lt;&gt;"",IFERROR(FIND(查询!$I$3,工作备忘明细表!F596,1),0)&gt;=1),查询!$I$3=""),OR(AND(查询!$I$4&lt;&gt;"",IFERROR(FIND(查询!$I$4,工作备忘明细表!E596,1),0)&gt;=1),查询!$I$4="")),ROW(),"")</f>
        <v/>
      </c>
      <c r="B596" s="42" t="str">
        <f ca="1">IF(C596=TODAY(),"今"&amp;ROW(),IF(AND(MONTH(C596)=工作万年历提醒!$E$20,I596&lt;&gt;"完成"),IF(G596="重要",ROW()+300000-3*C596,IF(G596="中等",ROW()+100000-2*C596,ROW())),""))</f>
        <v/>
      </c>
      <c r="C596" s="48"/>
      <c r="D596" s="49"/>
      <c r="E596" s="50"/>
      <c r="F596" s="51"/>
      <c r="G596" s="50"/>
      <c r="H596" s="52" t="str">
        <f t="shared" si="10"/>
        <v/>
      </c>
      <c r="I596" s="50"/>
    </row>
    <row r="597" spans="1:9">
      <c r="A597" s="42" t="str">
        <f>IF(AND(OR(C597&gt;=查询!$F$3,查询!$F$3=""),OR(C597&lt;=查询!$F$4,查询!$F$4=""),OR(AND(查询!$I$3&lt;&gt;"",IFERROR(FIND(查询!$I$3,工作备忘明细表!F597,1),0)&gt;=1),查询!$I$3=""),OR(AND(查询!$I$4&lt;&gt;"",IFERROR(FIND(查询!$I$4,工作备忘明细表!E597,1),0)&gt;=1),查询!$I$4="")),ROW(),"")</f>
        <v/>
      </c>
      <c r="B597" s="42" t="str">
        <f ca="1">IF(C597=TODAY(),"今"&amp;ROW(),IF(AND(MONTH(C597)=工作万年历提醒!$E$20,I597&lt;&gt;"完成"),IF(G597="重要",ROW()+300000-3*C597,IF(G597="中等",ROW()+100000-2*C597,ROW())),""))</f>
        <v/>
      </c>
      <c r="C597" s="48"/>
      <c r="D597" s="49"/>
      <c r="E597" s="50"/>
      <c r="F597" s="51"/>
      <c r="G597" s="50"/>
      <c r="H597" s="52" t="str">
        <f t="shared" si="10"/>
        <v/>
      </c>
      <c r="I597" s="50"/>
    </row>
    <row r="598" spans="1:9">
      <c r="A598" s="42" t="str">
        <f>IF(AND(OR(C598&gt;=查询!$F$3,查询!$F$3=""),OR(C598&lt;=查询!$F$4,查询!$F$4=""),OR(AND(查询!$I$3&lt;&gt;"",IFERROR(FIND(查询!$I$3,工作备忘明细表!F598,1),0)&gt;=1),查询!$I$3=""),OR(AND(查询!$I$4&lt;&gt;"",IFERROR(FIND(查询!$I$4,工作备忘明细表!E598,1),0)&gt;=1),查询!$I$4="")),ROW(),"")</f>
        <v/>
      </c>
      <c r="B598" s="42" t="str">
        <f ca="1">IF(C598=TODAY(),"今"&amp;ROW(),IF(AND(MONTH(C598)=工作万年历提醒!$E$20,I598&lt;&gt;"完成"),IF(G598="重要",ROW()+300000-3*C598,IF(G598="中等",ROW()+100000-2*C598,ROW())),""))</f>
        <v/>
      </c>
      <c r="C598" s="48"/>
      <c r="D598" s="49"/>
      <c r="E598" s="50"/>
      <c r="F598" s="51"/>
      <c r="G598" s="50"/>
      <c r="H598" s="52" t="str">
        <f t="shared" si="10"/>
        <v/>
      </c>
      <c r="I598" s="50"/>
    </row>
    <row r="599" spans="1:9">
      <c r="A599" s="42" t="str">
        <f>IF(AND(OR(C599&gt;=查询!$F$3,查询!$F$3=""),OR(C599&lt;=查询!$F$4,查询!$F$4=""),OR(AND(查询!$I$3&lt;&gt;"",IFERROR(FIND(查询!$I$3,工作备忘明细表!F599,1),0)&gt;=1),查询!$I$3=""),OR(AND(查询!$I$4&lt;&gt;"",IFERROR(FIND(查询!$I$4,工作备忘明细表!E599,1),0)&gt;=1),查询!$I$4="")),ROW(),"")</f>
        <v/>
      </c>
      <c r="B599" s="42" t="str">
        <f ca="1">IF(C599=TODAY(),"今"&amp;ROW(),IF(AND(MONTH(C599)=工作万年历提醒!$E$20,I599&lt;&gt;"完成"),IF(G599="重要",ROW()+300000-3*C599,IF(G599="中等",ROW()+100000-2*C599,ROW())),""))</f>
        <v/>
      </c>
      <c r="C599" s="48"/>
      <c r="D599" s="49"/>
      <c r="E599" s="50"/>
      <c r="F599" s="51"/>
      <c r="G599" s="50"/>
      <c r="H599" s="52" t="str">
        <f t="shared" si="10"/>
        <v/>
      </c>
      <c r="I599" s="50"/>
    </row>
    <row r="600" spans="1:9">
      <c r="A600" s="42" t="str">
        <f>IF(AND(OR(C600&gt;=查询!$F$3,查询!$F$3=""),OR(C600&lt;=查询!$F$4,查询!$F$4=""),OR(AND(查询!$I$3&lt;&gt;"",IFERROR(FIND(查询!$I$3,工作备忘明细表!F600,1),0)&gt;=1),查询!$I$3=""),OR(AND(查询!$I$4&lt;&gt;"",IFERROR(FIND(查询!$I$4,工作备忘明细表!E600,1),0)&gt;=1),查询!$I$4="")),ROW(),"")</f>
        <v/>
      </c>
      <c r="B600" s="42" t="str">
        <f ca="1">IF(C600=TODAY(),"今"&amp;ROW(),IF(AND(MONTH(C600)=工作万年历提醒!$E$20,I600&lt;&gt;"完成"),IF(G600="重要",ROW()+300000-3*C600,IF(G600="中等",ROW()+100000-2*C600,ROW())),""))</f>
        <v/>
      </c>
      <c r="C600" s="48"/>
      <c r="D600" s="49"/>
      <c r="E600" s="50"/>
      <c r="F600" s="51"/>
      <c r="G600" s="50"/>
      <c r="H600" s="52" t="str">
        <f t="shared" si="10"/>
        <v/>
      </c>
      <c r="I600" s="50"/>
    </row>
    <row r="601" spans="1:9">
      <c r="A601" s="42" t="str">
        <f>IF(AND(OR(C601&gt;=查询!$F$3,查询!$F$3=""),OR(C601&lt;=查询!$F$4,查询!$F$4=""),OR(AND(查询!$I$3&lt;&gt;"",IFERROR(FIND(查询!$I$3,工作备忘明细表!F601,1),0)&gt;=1),查询!$I$3=""),OR(AND(查询!$I$4&lt;&gt;"",IFERROR(FIND(查询!$I$4,工作备忘明细表!E601,1),0)&gt;=1),查询!$I$4="")),ROW(),"")</f>
        <v/>
      </c>
      <c r="B601" s="42" t="str">
        <f ca="1">IF(C601=TODAY(),"今"&amp;ROW(),IF(AND(MONTH(C601)=工作万年历提醒!$E$20,I601&lt;&gt;"完成"),IF(G601="重要",ROW()+300000-3*C601,IF(G601="中等",ROW()+100000-2*C601,ROW())),""))</f>
        <v/>
      </c>
      <c r="C601" s="48"/>
      <c r="D601" s="49"/>
      <c r="E601" s="50"/>
      <c r="F601" s="51"/>
      <c r="G601" s="50"/>
      <c r="H601" s="52" t="str">
        <f t="shared" si="10"/>
        <v/>
      </c>
      <c r="I601" s="50"/>
    </row>
    <row r="602" spans="1:9">
      <c r="A602" s="42" t="str">
        <f>IF(AND(OR(C602&gt;=查询!$F$3,查询!$F$3=""),OR(C602&lt;=查询!$F$4,查询!$F$4=""),OR(AND(查询!$I$3&lt;&gt;"",IFERROR(FIND(查询!$I$3,工作备忘明细表!F602,1),0)&gt;=1),查询!$I$3=""),OR(AND(查询!$I$4&lt;&gt;"",IFERROR(FIND(查询!$I$4,工作备忘明细表!E602,1),0)&gt;=1),查询!$I$4="")),ROW(),"")</f>
        <v/>
      </c>
      <c r="B602" s="42" t="str">
        <f ca="1">IF(C602=TODAY(),"今"&amp;ROW(),IF(AND(MONTH(C602)=工作万年历提醒!$E$20,I602&lt;&gt;"完成"),IF(G602="重要",ROW()+300000-3*C602,IF(G602="中等",ROW()+100000-2*C602,ROW())),""))</f>
        <v/>
      </c>
      <c r="C602" s="48"/>
      <c r="D602" s="49"/>
      <c r="E602" s="50"/>
      <c r="F602" s="51"/>
      <c r="G602" s="50"/>
      <c r="H602" s="52" t="str">
        <f t="shared" si="10"/>
        <v/>
      </c>
      <c r="I602" s="50"/>
    </row>
    <row r="603" spans="1:9">
      <c r="A603" s="42" t="str">
        <f>IF(AND(OR(C603&gt;=查询!$F$3,查询!$F$3=""),OR(C603&lt;=查询!$F$4,查询!$F$4=""),OR(AND(查询!$I$3&lt;&gt;"",IFERROR(FIND(查询!$I$3,工作备忘明细表!F603,1),0)&gt;=1),查询!$I$3=""),OR(AND(查询!$I$4&lt;&gt;"",IFERROR(FIND(查询!$I$4,工作备忘明细表!E603,1),0)&gt;=1),查询!$I$4="")),ROW(),"")</f>
        <v/>
      </c>
      <c r="B603" s="42" t="str">
        <f ca="1">IF(C603=TODAY(),"今"&amp;ROW(),IF(AND(MONTH(C603)=工作万年历提醒!$E$20,I603&lt;&gt;"完成"),IF(G603="重要",ROW()+300000-3*C603,IF(G603="中等",ROW()+100000-2*C603,ROW())),""))</f>
        <v/>
      </c>
      <c r="C603" s="48"/>
      <c r="D603" s="49"/>
      <c r="E603" s="50"/>
      <c r="F603" s="51"/>
      <c r="G603" s="50"/>
      <c r="H603" s="52" t="str">
        <f t="shared" si="10"/>
        <v/>
      </c>
      <c r="I603" s="50"/>
    </row>
    <row r="604" spans="1:9">
      <c r="A604" s="42" t="str">
        <f>IF(AND(OR(C604&gt;=查询!$F$3,查询!$F$3=""),OR(C604&lt;=查询!$F$4,查询!$F$4=""),OR(AND(查询!$I$3&lt;&gt;"",IFERROR(FIND(查询!$I$3,工作备忘明细表!F604,1),0)&gt;=1),查询!$I$3=""),OR(AND(查询!$I$4&lt;&gt;"",IFERROR(FIND(查询!$I$4,工作备忘明细表!E604,1),0)&gt;=1),查询!$I$4="")),ROW(),"")</f>
        <v/>
      </c>
      <c r="B604" s="42" t="str">
        <f ca="1">IF(C604=TODAY(),"今"&amp;ROW(),IF(AND(MONTH(C604)=工作万年历提醒!$E$20,I604&lt;&gt;"完成"),IF(G604="重要",ROW()+300000-3*C604,IF(G604="中等",ROW()+100000-2*C604,ROW())),""))</f>
        <v/>
      </c>
      <c r="C604" s="48"/>
      <c r="D604" s="49"/>
      <c r="E604" s="50"/>
      <c r="F604" s="51"/>
      <c r="G604" s="50"/>
      <c r="H604" s="52" t="str">
        <f t="shared" si="10"/>
        <v/>
      </c>
      <c r="I604" s="50"/>
    </row>
    <row r="605" spans="1:9">
      <c r="A605" s="42" t="str">
        <f>IF(AND(OR(C605&gt;=查询!$F$3,查询!$F$3=""),OR(C605&lt;=查询!$F$4,查询!$F$4=""),OR(AND(查询!$I$3&lt;&gt;"",IFERROR(FIND(查询!$I$3,工作备忘明细表!F605,1),0)&gt;=1),查询!$I$3=""),OR(AND(查询!$I$4&lt;&gt;"",IFERROR(FIND(查询!$I$4,工作备忘明细表!E605,1),0)&gt;=1),查询!$I$4="")),ROW(),"")</f>
        <v/>
      </c>
      <c r="B605" s="42" t="str">
        <f ca="1">IF(C605=TODAY(),"今"&amp;ROW(),IF(AND(MONTH(C605)=工作万年历提醒!$E$20,I605&lt;&gt;"完成"),IF(G605="重要",ROW()+300000-3*C605,IF(G605="中等",ROW()+100000-2*C605,ROW())),""))</f>
        <v/>
      </c>
      <c r="C605" s="48"/>
      <c r="D605" s="49"/>
      <c r="E605" s="50"/>
      <c r="F605" s="51"/>
      <c r="G605" s="50"/>
      <c r="H605" s="52" t="str">
        <f t="shared" si="10"/>
        <v/>
      </c>
      <c r="I605" s="50"/>
    </row>
    <row r="606" spans="1:9">
      <c r="A606" s="42" t="str">
        <f>IF(AND(OR(C606&gt;=查询!$F$3,查询!$F$3=""),OR(C606&lt;=查询!$F$4,查询!$F$4=""),OR(AND(查询!$I$3&lt;&gt;"",IFERROR(FIND(查询!$I$3,工作备忘明细表!F606,1),0)&gt;=1),查询!$I$3=""),OR(AND(查询!$I$4&lt;&gt;"",IFERROR(FIND(查询!$I$4,工作备忘明细表!E606,1),0)&gt;=1),查询!$I$4="")),ROW(),"")</f>
        <v/>
      </c>
      <c r="B606" s="42" t="str">
        <f ca="1">IF(C606=TODAY(),"今"&amp;ROW(),IF(AND(MONTH(C606)=工作万年历提醒!$E$20,I606&lt;&gt;"完成"),IF(G606="重要",ROW()+300000-3*C606,IF(G606="中等",ROW()+100000-2*C606,ROW())),""))</f>
        <v/>
      </c>
      <c r="C606" s="48"/>
      <c r="D606" s="49"/>
      <c r="E606" s="50"/>
      <c r="F606" s="51"/>
      <c r="G606" s="50"/>
      <c r="H606" s="52" t="str">
        <f t="shared" si="10"/>
        <v/>
      </c>
      <c r="I606" s="50"/>
    </row>
    <row r="607" spans="1:9">
      <c r="A607" s="42" t="str">
        <f>IF(AND(OR(C607&gt;=查询!$F$3,查询!$F$3=""),OR(C607&lt;=查询!$F$4,查询!$F$4=""),OR(AND(查询!$I$3&lt;&gt;"",IFERROR(FIND(查询!$I$3,工作备忘明细表!F607,1),0)&gt;=1),查询!$I$3=""),OR(AND(查询!$I$4&lt;&gt;"",IFERROR(FIND(查询!$I$4,工作备忘明细表!E607,1),0)&gt;=1),查询!$I$4="")),ROW(),"")</f>
        <v/>
      </c>
      <c r="B607" s="42" t="str">
        <f ca="1">IF(C607=TODAY(),"今"&amp;ROW(),IF(AND(MONTH(C607)=工作万年历提醒!$E$20,I607&lt;&gt;"完成"),IF(G607="重要",ROW()+300000-3*C607,IF(G607="中等",ROW()+100000-2*C607,ROW())),""))</f>
        <v/>
      </c>
      <c r="C607" s="48"/>
      <c r="D607" s="49"/>
      <c r="E607" s="50"/>
      <c r="F607" s="51"/>
      <c r="G607" s="50"/>
      <c r="H607" s="52" t="str">
        <f t="shared" si="10"/>
        <v/>
      </c>
      <c r="I607" s="50"/>
    </row>
    <row r="608" spans="1:9">
      <c r="A608" s="42" t="str">
        <f>IF(AND(OR(C608&gt;=查询!$F$3,查询!$F$3=""),OR(C608&lt;=查询!$F$4,查询!$F$4=""),OR(AND(查询!$I$3&lt;&gt;"",IFERROR(FIND(查询!$I$3,工作备忘明细表!F608,1),0)&gt;=1),查询!$I$3=""),OR(AND(查询!$I$4&lt;&gt;"",IFERROR(FIND(查询!$I$4,工作备忘明细表!E608,1),0)&gt;=1),查询!$I$4="")),ROW(),"")</f>
        <v/>
      </c>
      <c r="B608" s="42" t="str">
        <f ca="1">IF(C608=TODAY(),"今"&amp;ROW(),IF(AND(MONTH(C608)=工作万年历提醒!$E$20,I608&lt;&gt;"完成"),IF(G608="重要",ROW()+300000-3*C608,IF(G608="中等",ROW()+100000-2*C608,ROW())),""))</f>
        <v/>
      </c>
      <c r="C608" s="48"/>
      <c r="D608" s="49"/>
      <c r="E608" s="50"/>
      <c r="F608" s="51"/>
      <c r="G608" s="50"/>
      <c r="H608" s="52" t="str">
        <f t="shared" si="10"/>
        <v/>
      </c>
      <c r="I608" s="50"/>
    </row>
    <row r="609" spans="1:9">
      <c r="A609" s="42" t="str">
        <f>IF(AND(OR(C609&gt;=查询!$F$3,查询!$F$3=""),OR(C609&lt;=查询!$F$4,查询!$F$4=""),OR(AND(查询!$I$3&lt;&gt;"",IFERROR(FIND(查询!$I$3,工作备忘明细表!F609,1),0)&gt;=1),查询!$I$3=""),OR(AND(查询!$I$4&lt;&gt;"",IFERROR(FIND(查询!$I$4,工作备忘明细表!E609,1),0)&gt;=1),查询!$I$4="")),ROW(),"")</f>
        <v/>
      </c>
      <c r="B609" s="42" t="str">
        <f ca="1">IF(C609=TODAY(),"今"&amp;ROW(),IF(AND(MONTH(C609)=工作万年历提醒!$E$20,I609&lt;&gt;"完成"),IF(G609="重要",ROW()+300000-3*C609,IF(G609="中等",ROW()+100000-2*C609,ROW())),""))</f>
        <v/>
      </c>
      <c r="C609" s="48"/>
      <c r="D609" s="49"/>
      <c r="E609" s="50"/>
      <c r="F609" s="51"/>
      <c r="G609" s="50"/>
      <c r="H609" s="52" t="str">
        <f t="shared" si="10"/>
        <v/>
      </c>
      <c r="I609" s="50"/>
    </row>
    <row r="610" spans="1:9">
      <c r="A610" s="42" t="str">
        <f>IF(AND(OR(C610&gt;=查询!$F$3,查询!$F$3=""),OR(C610&lt;=查询!$F$4,查询!$F$4=""),OR(AND(查询!$I$3&lt;&gt;"",IFERROR(FIND(查询!$I$3,工作备忘明细表!F610,1),0)&gt;=1),查询!$I$3=""),OR(AND(查询!$I$4&lt;&gt;"",IFERROR(FIND(查询!$I$4,工作备忘明细表!E610,1),0)&gt;=1),查询!$I$4="")),ROW(),"")</f>
        <v/>
      </c>
      <c r="B610" s="42" t="str">
        <f ca="1">IF(C610=TODAY(),"今"&amp;ROW(),IF(AND(MONTH(C610)=工作万年历提醒!$E$20,I610&lt;&gt;"完成"),IF(G610="重要",ROW()+300000-3*C610,IF(G610="中等",ROW()+100000-2*C610,ROW())),""))</f>
        <v/>
      </c>
      <c r="C610" s="48"/>
      <c r="D610" s="49"/>
      <c r="E610" s="50"/>
      <c r="F610" s="51"/>
      <c r="G610" s="50"/>
      <c r="H610" s="52" t="str">
        <f t="shared" si="10"/>
        <v/>
      </c>
      <c r="I610" s="50"/>
    </row>
    <row r="611" spans="1:9">
      <c r="A611" s="42" t="str">
        <f>IF(AND(OR(C611&gt;=查询!$F$3,查询!$F$3=""),OR(C611&lt;=查询!$F$4,查询!$F$4=""),OR(AND(查询!$I$3&lt;&gt;"",IFERROR(FIND(查询!$I$3,工作备忘明细表!F611,1),0)&gt;=1),查询!$I$3=""),OR(AND(查询!$I$4&lt;&gt;"",IFERROR(FIND(查询!$I$4,工作备忘明细表!E611,1),0)&gt;=1),查询!$I$4="")),ROW(),"")</f>
        <v/>
      </c>
      <c r="B611" s="42" t="str">
        <f ca="1">IF(C611=TODAY(),"今"&amp;ROW(),IF(AND(MONTH(C611)=工作万年历提醒!$E$20,I611&lt;&gt;"完成"),IF(G611="重要",ROW()+300000-3*C611,IF(G611="中等",ROW()+100000-2*C611,ROW())),""))</f>
        <v/>
      </c>
      <c r="C611" s="48"/>
      <c r="D611" s="49"/>
      <c r="E611" s="50"/>
      <c r="F611" s="51"/>
      <c r="G611" s="50"/>
      <c r="H611" s="52" t="str">
        <f t="shared" si="10"/>
        <v/>
      </c>
      <c r="I611" s="50"/>
    </row>
    <row r="612" spans="1:9">
      <c r="A612" s="42" t="str">
        <f>IF(AND(OR(C612&gt;=查询!$F$3,查询!$F$3=""),OR(C612&lt;=查询!$F$4,查询!$F$4=""),OR(AND(查询!$I$3&lt;&gt;"",IFERROR(FIND(查询!$I$3,工作备忘明细表!F612,1),0)&gt;=1),查询!$I$3=""),OR(AND(查询!$I$4&lt;&gt;"",IFERROR(FIND(查询!$I$4,工作备忘明细表!E612,1),0)&gt;=1),查询!$I$4="")),ROW(),"")</f>
        <v/>
      </c>
      <c r="B612" s="42" t="str">
        <f ca="1">IF(C612=TODAY(),"今"&amp;ROW(),IF(AND(MONTH(C612)=工作万年历提醒!$E$20,I612&lt;&gt;"完成"),IF(G612="重要",ROW()+300000-3*C612,IF(G612="中等",ROW()+100000-2*C612,ROW())),""))</f>
        <v/>
      </c>
      <c r="C612" s="48"/>
      <c r="D612" s="49"/>
      <c r="E612" s="50"/>
      <c r="F612" s="51"/>
      <c r="G612" s="50"/>
      <c r="H612" s="52" t="str">
        <f t="shared" si="10"/>
        <v/>
      </c>
      <c r="I612" s="50"/>
    </row>
    <row r="613" spans="1:9">
      <c r="A613" s="42" t="str">
        <f>IF(AND(OR(C613&gt;=查询!$F$3,查询!$F$3=""),OR(C613&lt;=查询!$F$4,查询!$F$4=""),OR(AND(查询!$I$3&lt;&gt;"",IFERROR(FIND(查询!$I$3,工作备忘明细表!F613,1),0)&gt;=1),查询!$I$3=""),OR(AND(查询!$I$4&lt;&gt;"",IFERROR(FIND(查询!$I$4,工作备忘明细表!E613,1),0)&gt;=1),查询!$I$4="")),ROW(),"")</f>
        <v/>
      </c>
      <c r="B613" s="42" t="str">
        <f ca="1">IF(C613=TODAY(),"今"&amp;ROW(),IF(AND(MONTH(C613)=工作万年历提醒!$E$20,I613&lt;&gt;"完成"),IF(G613="重要",ROW()+300000-3*C613,IF(G613="中等",ROW()+100000-2*C613,ROW())),""))</f>
        <v/>
      </c>
      <c r="C613" s="48"/>
      <c r="D613" s="49"/>
      <c r="E613" s="50"/>
      <c r="F613" s="51"/>
      <c r="G613" s="50"/>
      <c r="H613" s="52" t="str">
        <f t="shared" si="10"/>
        <v/>
      </c>
      <c r="I613" s="50"/>
    </row>
    <row r="614" spans="1:9">
      <c r="A614" s="42" t="str">
        <f>IF(AND(OR(C614&gt;=查询!$F$3,查询!$F$3=""),OR(C614&lt;=查询!$F$4,查询!$F$4=""),OR(AND(查询!$I$3&lt;&gt;"",IFERROR(FIND(查询!$I$3,工作备忘明细表!F614,1),0)&gt;=1),查询!$I$3=""),OR(AND(查询!$I$4&lt;&gt;"",IFERROR(FIND(查询!$I$4,工作备忘明细表!E614,1),0)&gt;=1),查询!$I$4="")),ROW(),"")</f>
        <v/>
      </c>
      <c r="B614" s="42" t="str">
        <f ca="1">IF(C614=TODAY(),"今"&amp;ROW(),IF(AND(MONTH(C614)=工作万年历提醒!$E$20,I614&lt;&gt;"完成"),IF(G614="重要",ROW()+300000-3*C614,IF(G614="中等",ROW()+100000-2*C614,ROW())),""))</f>
        <v/>
      </c>
      <c r="C614" s="48"/>
      <c r="D614" s="49"/>
      <c r="E614" s="50"/>
      <c r="F614" s="51"/>
      <c r="G614" s="50"/>
      <c r="H614" s="52" t="str">
        <f t="shared" si="10"/>
        <v/>
      </c>
      <c r="I614" s="50"/>
    </row>
    <row r="615" spans="1:9">
      <c r="A615" s="42" t="str">
        <f>IF(AND(OR(C615&gt;=查询!$F$3,查询!$F$3=""),OR(C615&lt;=查询!$F$4,查询!$F$4=""),OR(AND(查询!$I$3&lt;&gt;"",IFERROR(FIND(查询!$I$3,工作备忘明细表!F615,1),0)&gt;=1),查询!$I$3=""),OR(AND(查询!$I$4&lt;&gt;"",IFERROR(FIND(查询!$I$4,工作备忘明细表!E615,1),0)&gt;=1),查询!$I$4="")),ROW(),"")</f>
        <v/>
      </c>
      <c r="B615" s="42" t="str">
        <f ca="1">IF(C615=TODAY(),"今"&amp;ROW(),IF(AND(MONTH(C615)=工作万年历提醒!$E$20,I615&lt;&gt;"完成"),IF(G615="重要",ROW()+300000-3*C615,IF(G615="中等",ROW()+100000-2*C615,ROW())),""))</f>
        <v/>
      </c>
      <c r="C615" s="48"/>
      <c r="D615" s="49"/>
      <c r="E615" s="50"/>
      <c r="F615" s="51"/>
      <c r="G615" s="50"/>
      <c r="H615" s="52" t="str">
        <f t="shared" si="10"/>
        <v/>
      </c>
      <c r="I615" s="50"/>
    </row>
    <row r="616" spans="1:9">
      <c r="A616" s="42" t="str">
        <f>IF(AND(OR(C616&gt;=查询!$F$3,查询!$F$3=""),OR(C616&lt;=查询!$F$4,查询!$F$4=""),OR(AND(查询!$I$3&lt;&gt;"",IFERROR(FIND(查询!$I$3,工作备忘明细表!F616,1),0)&gt;=1),查询!$I$3=""),OR(AND(查询!$I$4&lt;&gt;"",IFERROR(FIND(查询!$I$4,工作备忘明细表!E616,1),0)&gt;=1),查询!$I$4="")),ROW(),"")</f>
        <v/>
      </c>
      <c r="B616" s="42" t="str">
        <f ca="1">IF(C616=TODAY(),"今"&amp;ROW(),IF(AND(MONTH(C616)=工作万年历提醒!$E$20,I616&lt;&gt;"完成"),IF(G616="重要",ROW()+300000-3*C616,IF(G616="中等",ROW()+100000-2*C616,ROW())),""))</f>
        <v/>
      </c>
      <c r="C616" s="48"/>
      <c r="D616" s="49"/>
      <c r="E616" s="50"/>
      <c r="F616" s="51"/>
      <c r="G616" s="50"/>
      <c r="H616" s="52" t="str">
        <f t="shared" si="10"/>
        <v/>
      </c>
      <c r="I616" s="50"/>
    </row>
    <row r="617" spans="1:9">
      <c r="A617" s="42" t="str">
        <f>IF(AND(OR(C617&gt;=查询!$F$3,查询!$F$3=""),OR(C617&lt;=查询!$F$4,查询!$F$4=""),OR(AND(查询!$I$3&lt;&gt;"",IFERROR(FIND(查询!$I$3,工作备忘明细表!F617,1),0)&gt;=1),查询!$I$3=""),OR(AND(查询!$I$4&lt;&gt;"",IFERROR(FIND(查询!$I$4,工作备忘明细表!E617,1),0)&gt;=1),查询!$I$4="")),ROW(),"")</f>
        <v/>
      </c>
      <c r="B617" s="42" t="str">
        <f ca="1">IF(C617=TODAY(),"今"&amp;ROW(),IF(AND(MONTH(C617)=工作万年历提醒!$E$20,I617&lt;&gt;"完成"),IF(G617="重要",ROW()+300000-3*C617,IF(G617="中等",ROW()+100000-2*C617,ROW())),""))</f>
        <v/>
      </c>
      <c r="C617" s="48"/>
      <c r="D617" s="49"/>
      <c r="E617" s="50"/>
      <c r="F617" s="51"/>
      <c r="G617" s="50"/>
      <c r="H617" s="52" t="str">
        <f t="shared" si="10"/>
        <v/>
      </c>
      <c r="I617" s="50"/>
    </row>
    <row r="618" spans="1:9">
      <c r="A618" s="42" t="str">
        <f>IF(AND(OR(C618&gt;=查询!$F$3,查询!$F$3=""),OR(C618&lt;=查询!$F$4,查询!$F$4=""),OR(AND(查询!$I$3&lt;&gt;"",IFERROR(FIND(查询!$I$3,工作备忘明细表!F618,1),0)&gt;=1),查询!$I$3=""),OR(AND(查询!$I$4&lt;&gt;"",IFERROR(FIND(查询!$I$4,工作备忘明细表!E618,1),0)&gt;=1),查询!$I$4="")),ROW(),"")</f>
        <v/>
      </c>
      <c r="B618" s="42" t="str">
        <f ca="1">IF(C618=TODAY(),"今"&amp;ROW(),IF(AND(MONTH(C618)=工作万年历提醒!$E$20,I618&lt;&gt;"完成"),IF(G618="重要",ROW()+300000-3*C618,IF(G618="中等",ROW()+100000-2*C618,ROW())),""))</f>
        <v/>
      </c>
      <c r="C618" s="48"/>
      <c r="D618" s="49"/>
      <c r="E618" s="50"/>
      <c r="F618" s="51"/>
      <c r="G618" s="50"/>
      <c r="H618" s="52" t="str">
        <f t="shared" si="10"/>
        <v/>
      </c>
      <c r="I618" s="50"/>
    </row>
    <row r="619" spans="1:9">
      <c r="A619" s="42" t="str">
        <f>IF(AND(OR(C619&gt;=查询!$F$3,查询!$F$3=""),OR(C619&lt;=查询!$F$4,查询!$F$4=""),OR(AND(查询!$I$3&lt;&gt;"",IFERROR(FIND(查询!$I$3,工作备忘明细表!F619,1),0)&gt;=1),查询!$I$3=""),OR(AND(查询!$I$4&lt;&gt;"",IFERROR(FIND(查询!$I$4,工作备忘明细表!E619,1),0)&gt;=1),查询!$I$4="")),ROW(),"")</f>
        <v/>
      </c>
      <c r="B619" s="42" t="str">
        <f ca="1">IF(C619=TODAY(),"今"&amp;ROW(),IF(AND(MONTH(C619)=工作万年历提醒!$E$20,I619&lt;&gt;"完成"),IF(G619="重要",ROW()+300000-3*C619,IF(G619="中等",ROW()+100000-2*C619,ROW())),""))</f>
        <v/>
      </c>
      <c r="C619" s="48"/>
      <c r="D619" s="49"/>
      <c r="E619" s="50"/>
      <c r="F619" s="51"/>
      <c r="G619" s="50"/>
      <c r="H619" s="52" t="str">
        <f t="shared" si="10"/>
        <v/>
      </c>
      <c r="I619" s="50"/>
    </row>
    <row r="620" spans="1:9">
      <c r="A620" s="42" t="str">
        <f>IF(AND(OR(C620&gt;=查询!$F$3,查询!$F$3=""),OR(C620&lt;=查询!$F$4,查询!$F$4=""),OR(AND(查询!$I$3&lt;&gt;"",IFERROR(FIND(查询!$I$3,工作备忘明细表!F620,1),0)&gt;=1),查询!$I$3=""),OR(AND(查询!$I$4&lt;&gt;"",IFERROR(FIND(查询!$I$4,工作备忘明细表!E620,1),0)&gt;=1),查询!$I$4="")),ROW(),"")</f>
        <v/>
      </c>
      <c r="B620" s="42" t="str">
        <f ca="1">IF(C620=TODAY(),"今"&amp;ROW(),IF(AND(MONTH(C620)=工作万年历提醒!$E$20,I620&lt;&gt;"完成"),IF(G620="重要",ROW()+300000-3*C620,IF(G620="中等",ROW()+100000-2*C620,ROW())),""))</f>
        <v/>
      </c>
      <c r="C620" s="48"/>
      <c r="D620" s="49"/>
      <c r="E620" s="50"/>
      <c r="F620" s="51"/>
      <c r="G620" s="50"/>
      <c r="H620" s="52" t="str">
        <f t="shared" si="10"/>
        <v/>
      </c>
      <c r="I620" s="50"/>
    </row>
    <row r="621" spans="1:9">
      <c r="A621" s="42" t="str">
        <f>IF(AND(OR(C621&gt;=查询!$F$3,查询!$F$3=""),OR(C621&lt;=查询!$F$4,查询!$F$4=""),OR(AND(查询!$I$3&lt;&gt;"",IFERROR(FIND(查询!$I$3,工作备忘明细表!F621,1),0)&gt;=1),查询!$I$3=""),OR(AND(查询!$I$4&lt;&gt;"",IFERROR(FIND(查询!$I$4,工作备忘明细表!E621,1),0)&gt;=1),查询!$I$4="")),ROW(),"")</f>
        <v/>
      </c>
      <c r="B621" s="42" t="str">
        <f ca="1">IF(C621=TODAY(),"今"&amp;ROW(),IF(AND(MONTH(C621)=工作万年历提醒!$E$20,I621&lt;&gt;"完成"),IF(G621="重要",ROW()+300000-3*C621,IF(G621="中等",ROW()+100000-2*C621,ROW())),""))</f>
        <v/>
      </c>
      <c r="C621" s="48"/>
      <c r="D621" s="49"/>
      <c r="E621" s="50"/>
      <c r="F621" s="51"/>
      <c r="G621" s="50"/>
      <c r="H621" s="52" t="str">
        <f t="shared" si="10"/>
        <v/>
      </c>
      <c r="I621" s="50"/>
    </row>
    <row r="622" spans="1:9">
      <c r="A622" s="42" t="str">
        <f>IF(AND(OR(C622&gt;=查询!$F$3,查询!$F$3=""),OR(C622&lt;=查询!$F$4,查询!$F$4=""),OR(AND(查询!$I$3&lt;&gt;"",IFERROR(FIND(查询!$I$3,工作备忘明细表!F622,1),0)&gt;=1),查询!$I$3=""),OR(AND(查询!$I$4&lt;&gt;"",IFERROR(FIND(查询!$I$4,工作备忘明细表!E622,1),0)&gt;=1),查询!$I$4="")),ROW(),"")</f>
        <v/>
      </c>
      <c r="B622" s="42" t="str">
        <f ca="1">IF(C622=TODAY(),"今"&amp;ROW(),IF(AND(MONTH(C622)=工作万年历提醒!$E$20,I622&lt;&gt;"完成"),IF(G622="重要",ROW()+300000-3*C622,IF(G622="中等",ROW()+100000-2*C622,ROW())),""))</f>
        <v/>
      </c>
      <c r="C622" s="48"/>
      <c r="D622" s="49"/>
      <c r="E622" s="50"/>
      <c r="F622" s="51"/>
      <c r="G622" s="50"/>
      <c r="H622" s="52" t="str">
        <f t="shared" si="10"/>
        <v/>
      </c>
      <c r="I622" s="50"/>
    </row>
    <row r="623" spans="1:9">
      <c r="A623" s="42" t="str">
        <f>IF(AND(OR(C623&gt;=查询!$F$3,查询!$F$3=""),OR(C623&lt;=查询!$F$4,查询!$F$4=""),OR(AND(查询!$I$3&lt;&gt;"",IFERROR(FIND(查询!$I$3,工作备忘明细表!F623,1),0)&gt;=1),查询!$I$3=""),OR(AND(查询!$I$4&lt;&gt;"",IFERROR(FIND(查询!$I$4,工作备忘明细表!E623,1),0)&gt;=1),查询!$I$4="")),ROW(),"")</f>
        <v/>
      </c>
      <c r="B623" s="42" t="str">
        <f ca="1">IF(C623=TODAY(),"今"&amp;ROW(),IF(AND(MONTH(C623)=工作万年历提醒!$E$20,I623&lt;&gt;"完成"),IF(G623="重要",ROW()+300000-3*C623,IF(G623="中等",ROW()+100000-2*C623,ROW())),""))</f>
        <v/>
      </c>
      <c r="C623" s="48"/>
      <c r="D623" s="49"/>
      <c r="E623" s="50"/>
      <c r="F623" s="51"/>
      <c r="G623" s="50"/>
      <c r="H623" s="52" t="str">
        <f t="shared" si="10"/>
        <v/>
      </c>
      <c r="I623" s="50"/>
    </row>
    <row r="624" spans="1:9">
      <c r="A624" s="42" t="str">
        <f>IF(AND(OR(C624&gt;=查询!$F$3,查询!$F$3=""),OR(C624&lt;=查询!$F$4,查询!$F$4=""),OR(AND(查询!$I$3&lt;&gt;"",IFERROR(FIND(查询!$I$3,工作备忘明细表!F624,1),0)&gt;=1),查询!$I$3=""),OR(AND(查询!$I$4&lt;&gt;"",IFERROR(FIND(查询!$I$4,工作备忘明细表!E624,1),0)&gt;=1),查询!$I$4="")),ROW(),"")</f>
        <v/>
      </c>
      <c r="B624" s="42" t="str">
        <f ca="1">IF(C624=TODAY(),"今"&amp;ROW(),IF(AND(MONTH(C624)=工作万年历提醒!$E$20,I624&lt;&gt;"完成"),IF(G624="重要",ROW()+300000-3*C624,IF(G624="中等",ROW()+100000-2*C624,ROW())),""))</f>
        <v/>
      </c>
      <c r="C624" s="48"/>
      <c r="D624" s="49"/>
      <c r="E624" s="50"/>
      <c r="F624" s="51"/>
      <c r="G624" s="50"/>
      <c r="H624" s="52" t="str">
        <f t="shared" si="10"/>
        <v/>
      </c>
      <c r="I624" s="50"/>
    </row>
    <row r="625" spans="1:9">
      <c r="A625" s="42" t="str">
        <f>IF(AND(OR(C625&gt;=查询!$F$3,查询!$F$3=""),OR(C625&lt;=查询!$F$4,查询!$F$4=""),OR(AND(查询!$I$3&lt;&gt;"",IFERROR(FIND(查询!$I$3,工作备忘明细表!F625,1),0)&gt;=1),查询!$I$3=""),OR(AND(查询!$I$4&lt;&gt;"",IFERROR(FIND(查询!$I$4,工作备忘明细表!E625,1),0)&gt;=1),查询!$I$4="")),ROW(),"")</f>
        <v/>
      </c>
      <c r="B625" s="42" t="str">
        <f ca="1">IF(C625=TODAY(),"今"&amp;ROW(),IF(AND(MONTH(C625)=工作万年历提醒!$E$20,I625&lt;&gt;"完成"),IF(G625="重要",ROW()+300000-3*C625,IF(G625="中等",ROW()+100000-2*C625,ROW())),""))</f>
        <v/>
      </c>
      <c r="C625" s="48"/>
      <c r="D625" s="49"/>
      <c r="E625" s="50"/>
      <c r="F625" s="51"/>
      <c r="G625" s="50"/>
      <c r="H625" s="52" t="str">
        <f t="shared" si="10"/>
        <v/>
      </c>
      <c r="I625" s="50"/>
    </row>
    <row r="626" spans="1:9">
      <c r="A626" s="42" t="str">
        <f>IF(AND(OR(C626&gt;=查询!$F$3,查询!$F$3=""),OR(C626&lt;=查询!$F$4,查询!$F$4=""),OR(AND(查询!$I$3&lt;&gt;"",IFERROR(FIND(查询!$I$3,工作备忘明细表!F626,1),0)&gt;=1),查询!$I$3=""),OR(AND(查询!$I$4&lt;&gt;"",IFERROR(FIND(查询!$I$4,工作备忘明细表!E626,1),0)&gt;=1),查询!$I$4="")),ROW(),"")</f>
        <v/>
      </c>
      <c r="B626" s="42" t="str">
        <f ca="1">IF(C626=TODAY(),"今"&amp;ROW(),IF(AND(MONTH(C626)=工作万年历提醒!$E$20,I626&lt;&gt;"完成"),IF(G626="重要",ROW()+300000-3*C626,IF(G626="中等",ROW()+100000-2*C626,ROW())),""))</f>
        <v/>
      </c>
      <c r="C626" s="48"/>
      <c r="D626" s="49"/>
      <c r="E626" s="50"/>
      <c r="F626" s="51"/>
      <c r="G626" s="50"/>
      <c r="H626" s="52" t="str">
        <f t="shared" si="10"/>
        <v/>
      </c>
      <c r="I626" s="50"/>
    </row>
    <row r="627" spans="1:9">
      <c r="A627" s="42" t="str">
        <f>IF(AND(OR(C627&gt;=查询!$F$3,查询!$F$3=""),OR(C627&lt;=查询!$F$4,查询!$F$4=""),OR(AND(查询!$I$3&lt;&gt;"",IFERROR(FIND(查询!$I$3,工作备忘明细表!F627,1),0)&gt;=1),查询!$I$3=""),OR(AND(查询!$I$4&lt;&gt;"",IFERROR(FIND(查询!$I$4,工作备忘明细表!E627,1),0)&gt;=1),查询!$I$4="")),ROW(),"")</f>
        <v/>
      </c>
      <c r="B627" s="42" t="str">
        <f ca="1">IF(C627=TODAY(),"今"&amp;ROW(),IF(AND(MONTH(C627)=工作万年历提醒!$E$20,I627&lt;&gt;"完成"),IF(G627="重要",ROW()+300000-3*C627,IF(G627="中等",ROW()+100000-2*C627,ROW())),""))</f>
        <v/>
      </c>
      <c r="C627" s="48"/>
      <c r="D627" s="49"/>
      <c r="E627" s="50"/>
      <c r="F627" s="51"/>
      <c r="G627" s="50"/>
      <c r="H627" s="52" t="str">
        <f t="shared" si="10"/>
        <v/>
      </c>
      <c r="I627" s="50"/>
    </row>
    <row r="628" spans="1:9">
      <c r="A628" s="42" t="str">
        <f>IF(AND(OR(C628&gt;=查询!$F$3,查询!$F$3=""),OR(C628&lt;=查询!$F$4,查询!$F$4=""),OR(AND(查询!$I$3&lt;&gt;"",IFERROR(FIND(查询!$I$3,工作备忘明细表!F628,1),0)&gt;=1),查询!$I$3=""),OR(AND(查询!$I$4&lt;&gt;"",IFERROR(FIND(查询!$I$4,工作备忘明细表!E628,1),0)&gt;=1),查询!$I$4="")),ROW(),"")</f>
        <v/>
      </c>
      <c r="B628" s="42" t="str">
        <f ca="1">IF(C628=TODAY(),"今"&amp;ROW(),IF(AND(MONTH(C628)=工作万年历提醒!$E$20,I628&lt;&gt;"完成"),IF(G628="重要",ROW()+300000-3*C628,IF(G628="中等",ROW()+100000-2*C628,ROW())),""))</f>
        <v/>
      </c>
      <c r="C628" s="48"/>
      <c r="D628" s="49"/>
      <c r="E628" s="50"/>
      <c r="F628" s="51"/>
      <c r="G628" s="50"/>
      <c r="H628" s="52" t="str">
        <f t="shared" si="10"/>
        <v/>
      </c>
      <c r="I628" s="50"/>
    </row>
    <row r="629" spans="1:9">
      <c r="A629" s="42" t="str">
        <f>IF(AND(OR(C629&gt;=查询!$F$3,查询!$F$3=""),OR(C629&lt;=查询!$F$4,查询!$F$4=""),OR(AND(查询!$I$3&lt;&gt;"",IFERROR(FIND(查询!$I$3,工作备忘明细表!F629,1),0)&gt;=1),查询!$I$3=""),OR(AND(查询!$I$4&lt;&gt;"",IFERROR(FIND(查询!$I$4,工作备忘明细表!E629,1),0)&gt;=1),查询!$I$4="")),ROW(),"")</f>
        <v/>
      </c>
      <c r="B629" s="42" t="str">
        <f ca="1">IF(C629=TODAY(),"今"&amp;ROW(),IF(AND(MONTH(C629)=工作万年历提醒!$E$20,I629&lt;&gt;"完成"),IF(G629="重要",ROW()+300000-3*C629,IF(G629="中等",ROW()+100000-2*C629,ROW())),""))</f>
        <v/>
      </c>
      <c r="C629" s="48"/>
      <c r="D629" s="49"/>
      <c r="E629" s="50"/>
      <c r="F629" s="51"/>
      <c r="G629" s="50"/>
      <c r="H629" s="52" t="str">
        <f t="shared" si="10"/>
        <v/>
      </c>
      <c r="I629" s="50"/>
    </row>
    <row r="630" spans="1:9">
      <c r="A630" s="42" t="str">
        <f>IF(AND(OR(C630&gt;=查询!$F$3,查询!$F$3=""),OR(C630&lt;=查询!$F$4,查询!$F$4=""),OR(AND(查询!$I$3&lt;&gt;"",IFERROR(FIND(查询!$I$3,工作备忘明细表!F630,1),0)&gt;=1),查询!$I$3=""),OR(AND(查询!$I$4&lt;&gt;"",IFERROR(FIND(查询!$I$4,工作备忘明细表!E630,1),0)&gt;=1),查询!$I$4="")),ROW(),"")</f>
        <v/>
      </c>
      <c r="B630" s="42" t="str">
        <f ca="1">IF(C630=TODAY(),"今"&amp;ROW(),IF(AND(MONTH(C630)=工作万年历提醒!$E$20,I630&lt;&gt;"完成"),IF(G630="重要",ROW()+300000-3*C630,IF(G630="中等",ROW()+100000-2*C630,ROW())),""))</f>
        <v/>
      </c>
      <c r="C630" s="48"/>
      <c r="D630" s="49"/>
      <c r="E630" s="50"/>
      <c r="F630" s="51"/>
      <c r="G630" s="50"/>
      <c r="H630" s="52" t="str">
        <f t="shared" si="10"/>
        <v/>
      </c>
      <c r="I630" s="50"/>
    </row>
    <row r="631" spans="1:9">
      <c r="A631" s="42" t="str">
        <f>IF(AND(OR(C631&gt;=查询!$F$3,查询!$F$3=""),OR(C631&lt;=查询!$F$4,查询!$F$4=""),OR(AND(查询!$I$3&lt;&gt;"",IFERROR(FIND(查询!$I$3,工作备忘明细表!F631,1),0)&gt;=1),查询!$I$3=""),OR(AND(查询!$I$4&lt;&gt;"",IFERROR(FIND(查询!$I$4,工作备忘明细表!E631,1),0)&gt;=1),查询!$I$4="")),ROW(),"")</f>
        <v/>
      </c>
      <c r="B631" s="42" t="str">
        <f ca="1">IF(C631=TODAY(),"今"&amp;ROW(),IF(AND(MONTH(C631)=工作万年历提醒!$E$20,I631&lt;&gt;"完成"),IF(G631="重要",ROW()+300000-3*C631,IF(G631="中等",ROW()+100000-2*C631,ROW())),""))</f>
        <v/>
      </c>
      <c r="C631" s="48"/>
      <c r="D631" s="49"/>
      <c r="E631" s="50"/>
      <c r="F631" s="51"/>
      <c r="G631" s="50"/>
      <c r="H631" s="52" t="str">
        <f t="shared" si="10"/>
        <v/>
      </c>
      <c r="I631" s="50"/>
    </row>
    <row r="632" spans="1:9">
      <c r="A632" s="42" t="str">
        <f>IF(AND(OR(C632&gt;=查询!$F$3,查询!$F$3=""),OR(C632&lt;=查询!$F$4,查询!$F$4=""),OR(AND(查询!$I$3&lt;&gt;"",IFERROR(FIND(查询!$I$3,工作备忘明细表!F632,1),0)&gt;=1),查询!$I$3=""),OR(AND(查询!$I$4&lt;&gt;"",IFERROR(FIND(查询!$I$4,工作备忘明细表!E632,1),0)&gt;=1),查询!$I$4="")),ROW(),"")</f>
        <v/>
      </c>
      <c r="B632" s="42" t="str">
        <f ca="1">IF(C632=TODAY(),"今"&amp;ROW(),IF(AND(MONTH(C632)=工作万年历提醒!$E$20,I632&lt;&gt;"完成"),IF(G632="重要",ROW()+300000-3*C632,IF(G632="中等",ROW()+100000-2*C632,ROW())),""))</f>
        <v/>
      </c>
      <c r="C632" s="48"/>
      <c r="D632" s="49"/>
      <c r="E632" s="50"/>
      <c r="F632" s="51"/>
      <c r="G632" s="50"/>
      <c r="H632" s="52" t="str">
        <f t="shared" si="10"/>
        <v/>
      </c>
      <c r="I632" s="50"/>
    </row>
    <row r="633" spans="1:9">
      <c r="A633" s="42" t="str">
        <f>IF(AND(OR(C633&gt;=查询!$F$3,查询!$F$3=""),OR(C633&lt;=查询!$F$4,查询!$F$4=""),OR(AND(查询!$I$3&lt;&gt;"",IFERROR(FIND(查询!$I$3,工作备忘明细表!F633,1),0)&gt;=1),查询!$I$3=""),OR(AND(查询!$I$4&lt;&gt;"",IFERROR(FIND(查询!$I$4,工作备忘明细表!E633,1),0)&gt;=1),查询!$I$4="")),ROW(),"")</f>
        <v/>
      </c>
      <c r="B633" s="42" t="str">
        <f ca="1">IF(C633=TODAY(),"今"&amp;ROW(),IF(AND(MONTH(C633)=工作万年历提醒!$E$20,I633&lt;&gt;"完成"),IF(G633="重要",ROW()+300000-3*C633,IF(G633="中等",ROW()+100000-2*C633,ROW())),""))</f>
        <v/>
      </c>
      <c r="C633" s="48"/>
      <c r="D633" s="49"/>
      <c r="E633" s="50"/>
      <c r="F633" s="51"/>
      <c r="G633" s="50"/>
      <c r="H633" s="52" t="str">
        <f t="shared" si="10"/>
        <v/>
      </c>
      <c r="I633" s="50"/>
    </row>
    <row r="634" spans="1:9">
      <c r="A634" s="42" t="str">
        <f>IF(AND(OR(C634&gt;=查询!$F$3,查询!$F$3=""),OR(C634&lt;=查询!$F$4,查询!$F$4=""),OR(AND(查询!$I$3&lt;&gt;"",IFERROR(FIND(查询!$I$3,工作备忘明细表!F634,1),0)&gt;=1),查询!$I$3=""),OR(AND(查询!$I$4&lt;&gt;"",IFERROR(FIND(查询!$I$4,工作备忘明细表!E634,1),0)&gt;=1),查询!$I$4="")),ROW(),"")</f>
        <v/>
      </c>
      <c r="B634" s="42" t="str">
        <f ca="1">IF(C634=TODAY(),"今"&amp;ROW(),IF(AND(MONTH(C634)=工作万年历提醒!$E$20,I634&lt;&gt;"完成"),IF(G634="重要",ROW()+300000-3*C634,IF(G634="中等",ROW()+100000-2*C634,ROW())),""))</f>
        <v/>
      </c>
      <c r="C634" s="48"/>
      <c r="D634" s="49"/>
      <c r="E634" s="50"/>
      <c r="F634" s="51"/>
      <c r="G634" s="50"/>
      <c r="H634" s="52" t="str">
        <f t="shared" si="10"/>
        <v/>
      </c>
      <c r="I634" s="50"/>
    </row>
    <row r="635" spans="1:9">
      <c r="A635" s="42" t="str">
        <f>IF(AND(OR(C635&gt;=查询!$F$3,查询!$F$3=""),OR(C635&lt;=查询!$F$4,查询!$F$4=""),OR(AND(查询!$I$3&lt;&gt;"",IFERROR(FIND(查询!$I$3,工作备忘明细表!F635,1),0)&gt;=1),查询!$I$3=""),OR(AND(查询!$I$4&lt;&gt;"",IFERROR(FIND(查询!$I$4,工作备忘明细表!E635,1),0)&gt;=1),查询!$I$4="")),ROW(),"")</f>
        <v/>
      </c>
      <c r="B635" s="42" t="str">
        <f ca="1">IF(C635=TODAY(),"今"&amp;ROW(),IF(AND(MONTH(C635)=工作万年历提醒!$E$20,I635&lt;&gt;"完成"),IF(G635="重要",ROW()+300000-3*C635,IF(G635="中等",ROW()+100000-2*C635,ROW())),""))</f>
        <v/>
      </c>
      <c r="C635" s="48"/>
      <c r="D635" s="49"/>
      <c r="E635" s="50"/>
      <c r="F635" s="51"/>
      <c r="G635" s="50"/>
      <c r="H635" s="52" t="str">
        <f t="shared" si="10"/>
        <v/>
      </c>
      <c r="I635" s="50"/>
    </row>
    <row r="636" spans="1:9">
      <c r="A636" s="42" t="str">
        <f>IF(AND(OR(C636&gt;=查询!$F$3,查询!$F$3=""),OR(C636&lt;=查询!$F$4,查询!$F$4=""),OR(AND(查询!$I$3&lt;&gt;"",IFERROR(FIND(查询!$I$3,工作备忘明细表!F636,1),0)&gt;=1),查询!$I$3=""),OR(AND(查询!$I$4&lt;&gt;"",IFERROR(FIND(查询!$I$4,工作备忘明细表!E636,1),0)&gt;=1),查询!$I$4="")),ROW(),"")</f>
        <v/>
      </c>
      <c r="B636" s="42" t="str">
        <f ca="1">IF(C636=TODAY(),"今"&amp;ROW(),IF(AND(MONTH(C636)=工作万年历提醒!$E$20,I636&lt;&gt;"完成"),IF(G636="重要",ROW()+300000-3*C636,IF(G636="中等",ROW()+100000-2*C636,ROW())),""))</f>
        <v/>
      </c>
      <c r="C636" s="48"/>
      <c r="D636" s="49"/>
      <c r="E636" s="50"/>
      <c r="F636" s="51"/>
      <c r="G636" s="50"/>
      <c r="H636" s="52" t="str">
        <f t="shared" si="10"/>
        <v/>
      </c>
      <c r="I636" s="50"/>
    </row>
    <row r="637" spans="1:9">
      <c r="A637" s="42" t="str">
        <f>IF(AND(OR(C637&gt;=查询!$F$3,查询!$F$3=""),OR(C637&lt;=查询!$F$4,查询!$F$4=""),OR(AND(查询!$I$3&lt;&gt;"",IFERROR(FIND(查询!$I$3,工作备忘明细表!F637,1),0)&gt;=1),查询!$I$3=""),OR(AND(查询!$I$4&lt;&gt;"",IFERROR(FIND(查询!$I$4,工作备忘明细表!E637,1),0)&gt;=1),查询!$I$4="")),ROW(),"")</f>
        <v/>
      </c>
      <c r="B637" s="42" t="str">
        <f ca="1">IF(C637=TODAY(),"今"&amp;ROW(),IF(AND(MONTH(C637)=工作万年历提醒!$E$20,I637&lt;&gt;"完成"),IF(G637="重要",ROW()+300000-3*C637,IF(G637="中等",ROW()+100000-2*C637,ROW())),""))</f>
        <v/>
      </c>
      <c r="C637" s="48"/>
      <c r="D637" s="49"/>
      <c r="E637" s="50"/>
      <c r="F637" s="51"/>
      <c r="G637" s="50"/>
      <c r="H637" s="52" t="str">
        <f t="shared" si="10"/>
        <v/>
      </c>
      <c r="I637" s="50"/>
    </row>
    <row r="638" spans="1:9">
      <c r="A638" s="42" t="str">
        <f>IF(AND(OR(C638&gt;=查询!$F$3,查询!$F$3=""),OR(C638&lt;=查询!$F$4,查询!$F$4=""),OR(AND(查询!$I$3&lt;&gt;"",IFERROR(FIND(查询!$I$3,工作备忘明细表!F638,1),0)&gt;=1),查询!$I$3=""),OR(AND(查询!$I$4&lt;&gt;"",IFERROR(FIND(查询!$I$4,工作备忘明细表!E638,1),0)&gt;=1),查询!$I$4="")),ROW(),"")</f>
        <v/>
      </c>
      <c r="B638" s="42" t="str">
        <f ca="1">IF(C638=TODAY(),"今"&amp;ROW(),IF(AND(MONTH(C638)=工作万年历提醒!$E$20,I638&lt;&gt;"完成"),IF(G638="重要",ROW()+300000-3*C638,IF(G638="中等",ROW()+100000-2*C638,ROW())),""))</f>
        <v/>
      </c>
      <c r="C638" s="48"/>
      <c r="D638" s="49"/>
      <c r="E638" s="50"/>
      <c r="F638" s="51"/>
      <c r="G638" s="50"/>
      <c r="H638" s="52" t="str">
        <f t="shared" si="10"/>
        <v/>
      </c>
      <c r="I638" s="50"/>
    </row>
    <row r="639" spans="1:9">
      <c r="A639" s="42" t="str">
        <f>IF(AND(OR(C639&gt;=查询!$F$3,查询!$F$3=""),OR(C639&lt;=查询!$F$4,查询!$F$4=""),OR(AND(查询!$I$3&lt;&gt;"",IFERROR(FIND(查询!$I$3,工作备忘明细表!F639,1),0)&gt;=1),查询!$I$3=""),OR(AND(查询!$I$4&lt;&gt;"",IFERROR(FIND(查询!$I$4,工作备忘明细表!E639,1),0)&gt;=1),查询!$I$4="")),ROW(),"")</f>
        <v/>
      </c>
      <c r="B639" s="42" t="str">
        <f ca="1">IF(C639=TODAY(),"今"&amp;ROW(),IF(AND(MONTH(C639)=工作万年历提醒!$E$20,I639&lt;&gt;"完成"),IF(G639="重要",ROW()+300000-3*C639,IF(G639="中等",ROW()+100000-2*C639,ROW())),""))</f>
        <v/>
      </c>
      <c r="C639" s="48"/>
      <c r="D639" s="49"/>
      <c r="E639" s="50"/>
      <c r="F639" s="51"/>
      <c r="G639" s="50"/>
      <c r="H639" s="52" t="str">
        <f t="shared" si="10"/>
        <v/>
      </c>
      <c r="I639" s="50"/>
    </row>
    <row r="640" spans="1:9">
      <c r="A640" s="42" t="str">
        <f>IF(AND(OR(C640&gt;=查询!$F$3,查询!$F$3=""),OR(C640&lt;=查询!$F$4,查询!$F$4=""),OR(AND(查询!$I$3&lt;&gt;"",IFERROR(FIND(查询!$I$3,工作备忘明细表!F640,1),0)&gt;=1),查询!$I$3=""),OR(AND(查询!$I$4&lt;&gt;"",IFERROR(FIND(查询!$I$4,工作备忘明细表!E640,1),0)&gt;=1),查询!$I$4="")),ROW(),"")</f>
        <v/>
      </c>
      <c r="B640" s="42" t="str">
        <f ca="1">IF(C640=TODAY(),"今"&amp;ROW(),IF(AND(MONTH(C640)=工作万年历提醒!$E$20,I640&lt;&gt;"完成"),IF(G640="重要",ROW()+300000-3*C640,IF(G640="中等",ROW()+100000-2*C640,ROW())),""))</f>
        <v/>
      </c>
      <c r="C640" s="48"/>
      <c r="D640" s="49"/>
      <c r="E640" s="50"/>
      <c r="F640" s="51"/>
      <c r="G640" s="50"/>
      <c r="H640" s="52" t="str">
        <f t="shared" si="10"/>
        <v/>
      </c>
      <c r="I640" s="50"/>
    </row>
    <row r="641" spans="1:9">
      <c r="A641" s="42" t="str">
        <f>IF(AND(OR(C641&gt;=查询!$F$3,查询!$F$3=""),OR(C641&lt;=查询!$F$4,查询!$F$4=""),OR(AND(查询!$I$3&lt;&gt;"",IFERROR(FIND(查询!$I$3,工作备忘明细表!F641,1),0)&gt;=1),查询!$I$3=""),OR(AND(查询!$I$4&lt;&gt;"",IFERROR(FIND(查询!$I$4,工作备忘明细表!E641,1),0)&gt;=1),查询!$I$4="")),ROW(),"")</f>
        <v/>
      </c>
      <c r="B641" s="42" t="str">
        <f ca="1">IF(C641=TODAY(),"今"&amp;ROW(),IF(AND(MONTH(C641)=工作万年历提醒!$E$20,I641&lt;&gt;"完成"),IF(G641="重要",ROW()+300000-3*C641,IF(G641="中等",ROW()+100000-2*C641,ROW())),""))</f>
        <v/>
      </c>
      <c r="C641" s="48"/>
      <c r="D641" s="49"/>
      <c r="E641" s="50"/>
      <c r="F641" s="51"/>
      <c r="G641" s="50"/>
      <c r="H641" s="52" t="str">
        <f t="shared" si="10"/>
        <v/>
      </c>
      <c r="I641" s="50"/>
    </row>
    <row r="642" spans="1:9">
      <c r="A642" s="42" t="str">
        <f>IF(AND(OR(C642&gt;=查询!$F$3,查询!$F$3=""),OR(C642&lt;=查询!$F$4,查询!$F$4=""),OR(AND(查询!$I$3&lt;&gt;"",IFERROR(FIND(查询!$I$3,工作备忘明细表!F642,1),0)&gt;=1),查询!$I$3=""),OR(AND(查询!$I$4&lt;&gt;"",IFERROR(FIND(查询!$I$4,工作备忘明细表!E642,1),0)&gt;=1),查询!$I$4="")),ROW(),"")</f>
        <v/>
      </c>
      <c r="B642" s="42" t="str">
        <f ca="1">IF(C642=TODAY(),"今"&amp;ROW(),IF(AND(MONTH(C642)=工作万年历提醒!$E$20,I642&lt;&gt;"完成"),IF(G642="重要",ROW()+300000-3*C642,IF(G642="中等",ROW()+100000-2*C642,ROW())),""))</f>
        <v/>
      </c>
      <c r="C642" s="48"/>
      <c r="D642" s="49"/>
      <c r="E642" s="50"/>
      <c r="F642" s="51"/>
      <c r="G642" s="50"/>
      <c r="H642" s="52" t="str">
        <f t="shared" si="10"/>
        <v/>
      </c>
      <c r="I642" s="50"/>
    </row>
    <row r="643" spans="1:9">
      <c r="A643" s="42" t="str">
        <f>IF(AND(OR(C643&gt;=查询!$F$3,查询!$F$3=""),OR(C643&lt;=查询!$F$4,查询!$F$4=""),OR(AND(查询!$I$3&lt;&gt;"",IFERROR(FIND(查询!$I$3,工作备忘明细表!F643,1),0)&gt;=1),查询!$I$3=""),OR(AND(查询!$I$4&lt;&gt;"",IFERROR(FIND(查询!$I$4,工作备忘明细表!E643,1),0)&gt;=1),查询!$I$4="")),ROW(),"")</f>
        <v/>
      </c>
      <c r="B643" s="42" t="str">
        <f ca="1">IF(C643=TODAY(),"今"&amp;ROW(),IF(AND(MONTH(C643)=工作万年历提醒!$E$20,I643&lt;&gt;"完成"),IF(G643="重要",ROW()+300000-3*C643,IF(G643="中等",ROW()+100000-2*C643,ROW())),""))</f>
        <v/>
      </c>
      <c r="C643" s="48"/>
      <c r="D643" s="49"/>
      <c r="E643" s="50"/>
      <c r="F643" s="51"/>
      <c r="G643" s="50"/>
      <c r="H643" s="52" t="str">
        <f t="shared" si="10"/>
        <v/>
      </c>
      <c r="I643" s="50"/>
    </row>
    <row r="644" spans="1:9">
      <c r="A644" s="42" t="str">
        <f>IF(AND(OR(C644&gt;=查询!$F$3,查询!$F$3=""),OR(C644&lt;=查询!$F$4,查询!$F$4=""),OR(AND(查询!$I$3&lt;&gt;"",IFERROR(FIND(查询!$I$3,工作备忘明细表!F644,1),0)&gt;=1),查询!$I$3=""),OR(AND(查询!$I$4&lt;&gt;"",IFERROR(FIND(查询!$I$4,工作备忘明细表!E644,1),0)&gt;=1),查询!$I$4="")),ROW(),"")</f>
        <v/>
      </c>
      <c r="B644" s="42" t="str">
        <f ca="1">IF(C644=TODAY(),"今"&amp;ROW(),IF(AND(MONTH(C644)=工作万年历提醒!$E$20,I644&lt;&gt;"完成"),IF(G644="重要",ROW()+300000-3*C644,IF(G644="中等",ROW()+100000-2*C644,ROW())),""))</f>
        <v/>
      </c>
      <c r="C644" s="48"/>
      <c r="D644" s="49"/>
      <c r="E644" s="50"/>
      <c r="F644" s="51"/>
      <c r="G644" s="50"/>
      <c r="H644" s="52" t="str">
        <f t="shared" ref="H644:H707" si="11">IF(C644="","",WEEKNUM(C644,1))</f>
        <v/>
      </c>
      <c r="I644" s="50"/>
    </row>
    <row r="645" spans="1:9">
      <c r="A645" s="42" t="str">
        <f>IF(AND(OR(C645&gt;=查询!$F$3,查询!$F$3=""),OR(C645&lt;=查询!$F$4,查询!$F$4=""),OR(AND(查询!$I$3&lt;&gt;"",IFERROR(FIND(查询!$I$3,工作备忘明细表!F645,1),0)&gt;=1),查询!$I$3=""),OR(AND(查询!$I$4&lt;&gt;"",IFERROR(FIND(查询!$I$4,工作备忘明细表!E645,1),0)&gt;=1),查询!$I$4="")),ROW(),"")</f>
        <v/>
      </c>
      <c r="B645" s="42" t="str">
        <f ca="1">IF(C645=TODAY(),"今"&amp;ROW(),IF(AND(MONTH(C645)=工作万年历提醒!$E$20,I645&lt;&gt;"完成"),IF(G645="重要",ROW()+300000-3*C645,IF(G645="中等",ROW()+100000-2*C645,ROW())),""))</f>
        <v/>
      </c>
      <c r="C645" s="48"/>
      <c r="D645" s="49"/>
      <c r="E645" s="50"/>
      <c r="F645" s="51"/>
      <c r="G645" s="50"/>
      <c r="H645" s="52" t="str">
        <f t="shared" si="11"/>
        <v/>
      </c>
      <c r="I645" s="50"/>
    </row>
    <row r="646" spans="1:9">
      <c r="A646" s="42" t="str">
        <f>IF(AND(OR(C646&gt;=查询!$F$3,查询!$F$3=""),OR(C646&lt;=查询!$F$4,查询!$F$4=""),OR(AND(查询!$I$3&lt;&gt;"",IFERROR(FIND(查询!$I$3,工作备忘明细表!F646,1),0)&gt;=1),查询!$I$3=""),OR(AND(查询!$I$4&lt;&gt;"",IFERROR(FIND(查询!$I$4,工作备忘明细表!E646,1),0)&gt;=1),查询!$I$4="")),ROW(),"")</f>
        <v/>
      </c>
      <c r="B646" s="42" t="str">
        <f ca="1">IF(C646=TODAY(),"今"&amp;ROW(),IF(AND(MONTH(C646)=工作万年历提醒!$E$20,I646&lt;&gt;"完成"),IF(G646="重要",ROW()+300000-3*C646,IF(G646="中等",ROW()+100000-2*C646,ROW())),""))</f>
        <v/>
      </c>
      <c r="C646" s="48"/>
      <c r="D646" s="49"/>
      <c r="E646" s="50"/>
      <c r="F646" s="51"/>
      <c r="G646" s="50"/>
      <c r="H646" s="52" t="str">
        <f t="shared" si="11"/>
        <v/>
      </c>
      <c r="I646" s="50"/>
    </row>
    <row r="647" spans="1:9">
      <c r="A647" s="42" t="str">
        <f>IF(AND(OR(C647&gt;=查询!$F$3,查询!$F$3=""),OR(C647&lt;=查询!$F$4,查询!$F$4=""),OR(AND(查询!$I$3&lt;&gt;"",IFERROR(FIND(查询!$I$3,工作备忘明细表!F647,1),0)&gt;=1),查询!$I$3=""),OR(AND(查询!$I$4&lt;&gt;"",IFERROR(FIND(查询!$I$4,工作备忘明细表!E647,1),0)&gt;=1),查询!$I$4="")),ROW(),"")</f>
        <v/>
      </c>
      <c r="B647" s="42" t="str">
        <f ca="1">IF(C647=TODAY(),"今"&amp;ROW(),IF(AND(MONTH(C647)=工作万年历提醒!$E$20,I647&lt;&gt;"完成"),IF(G647="重要",ROW()+300000-3*C647,IF(G647="中等",ROW()+100000-2*C647,ROW())),""))</f>
        <v/>
      </c>
      <c r="C647" s="48"/>
      <c r="D647" s="49"/>
      <c r="E647" s="50"/>
      <c r="F647" s="51"/>
      <c r="G647" s="50"/>
      <c r="H647" s="52" t="str">
        <f t="shared" si="11"/>
        <v/>
      </c>
      <c r="I647" s="50"/>
    </row>
    <row r="648" spans="1:9">
      <c r="A648" s="42" t="str">
        <f>IF(AND(OR(C648&gt;=查询!$F$3,查询!$F$3=""),OR(C648&lt;=查询!$F$4,查询!$F$4=""),OR(AND(查询!$I$3&lt;&gt;"",IFERROR(FIND(查询!$I$3,工作备忘明细表!F648,1),0)&gt;=1),查询!$I$3=""),OR(AND(查询!$I$4&lt;&gt;"",IFERROR(FIND(查询!$I$4,工作备忘明细表!E648,1),0)&gt;=1),查询!$I$4="")),ROW(),"")</f>
        <v/>
      </c>
      <c r="B648" s="42" t="str">
        <f ca="1">IF(C648=TODAY(),"今"&amp;ROW(),IF(AND(MONTH(C648)=工作万年历提醒!$E$20,I648&lt;&gt;"完成"),IF(G648="重要",ROW()+300000-3*C648,IF(G648="中等",ROW()+100000-2*C648,ROW())),""))</f>
        <v/>
      </c>
      <c r="C648" s="48"/>
      <c r="D648" s="49"/>
      <c r="E648" s="50"/>
      <c r="F648" s="51"/>
      <c r="G648" s="50"/>
      <c r="H648" s="52" t="str">
        <f t="shared" si="11"/>
        <v/>
      </c>
      <c r="I648" s="50"/>
    </row>
    <row r="649" spans="1:9">
      <c r="A649" s="42" t="str">
        <f>IF(AND(OR(C649&gt;=查询!$F$3,查询!$F$3=""),OR(C649&lt;=查询!$F$4,查询!$F$4=""),OR(AND(查询!$I$3&lt;&gt;"",IFERROR(FIND(查询!$I$3,工作备忘明细表!F649,1),0)&gt;=1),查询!$I$3=""),OR(AND(查询!$I$4&lt;&gt;"",IFERROR(FIND(查询!$I$4,工作备忘明细表!E649,1),0)&gt;=1),查询!$I$4="")),ROW(),"")</f>
        <v/>
      </c>
      <c r="B649" s="42" t="str">
        <f ca="1">IF(C649=TODAY(),"今"&amp;ROW(),IF(AND(MONTH(C649)=工作万年历提醒!$E$20,I649&lt;&gt;"完成"),IF(G649="重要",ROW()+300000-3*C649,IF(G649="中等",ROW()+100000-2*C649,ROW())),""))</f>
        <v/>
      </c>
      <c r="C649" s="48"/>
      <c r="D649" s="49"/>
      <c r="E649" s="50"/>
      <c r="F649" s="51"/>
      <c r="G649" s="50"/>
      <c r="H649" s="52" t="str">
        <f t="shared" si="11"/>
        <v/>
      </c>
      <c r="I649" s="50"/>
    </row>
    <row r="650" spans="1:9">
      <c r="A650" s="42" t="str">
        <f>IF(AND(OR(C650&gt;=查询!$F$3,查询!$F$3=""),OR(C650&lt;=查询!$F$4,查询!$F$4=""),OR(AND(查询!$I$3&lt;&gt;"",IFERROR(FIND(查询!$I$3,工作备忘明细表!F650,1),0)&gt;=1),查询!$I$3=""),OR(AND(查询!$I$4&lt;&gt;"",IFERROR(FIND(查询!$I$4,工作备忘明细表!E650,1),0)&gt;=1),查询!$I$4="")),ROW(),"")</f>
        <v/>
      </c>
      <c r="B650" s="42" t="str">
        <f ca="1">IF(C650=TODAY(),"今"&amp;ROW(),IF(AND(MONTH(C650)=工作万年历提醒!$E$20,I650&lt;&gt;"完成"),IF(G650="重要",ROW()+300000-3*C650,IF(G650="中等",ROW()+100000-2*C650,ROW())),""))</f>
        <v/>
      </c>
      <c r="C650" s="48"/>
      <c r="D650" s="49"/>
      <c r="E650" s="50"/>
      <c r="F650" s="51"/>
      <c r="G650" s="50"/>
      <c r="H650" s="52" t="str">
        <f t="shared" si="11"/>
        <v/>
      </c>
      <c r="I650" s="50"/>
    </row>
    <row r="651" spans="1:9">
      <c r="A651" s="42" t="str">
        <f>IF(AND(OR(C651&gt;=查询!$F$3,查询!$F$3=""),OR(C651&lt;=查询!$F$4,查询!$F$4=""),OR(AND(查询!$I$3&lt;&gt;"",IFERROR(FIND(查询!$I$3,工作备忘明细表!F651,1),0)&gt;=1),查询!$I$3=""),OR(AND(查询!$I$4&lt;&gt;"",IFERROR(FIND(查询!$I$4,工作备忘明细表!E651,1),0)&gt;=1),查询!$I$4="")),ROW(),"")</f>
        <v/>
      </c>
      <c r="B651" s="42" t="str">
        <f ca="1">IF(C651=TODAY(),"今"&amp;ROW(),IF(AND(MONTH(C651)=工作万年历提醒!$E$20,I651&lt;&gt;"完成"),IF(G651="重要",ROW()+300000-3*C651,IF(G651="中等",ROW()+100000-2*C651,ROW())),""))</f>
        <v/>
      </c>
      <c r="C651" s="48"/>
      <c r="D651" s="49"/>
      <c r="E651" s="50"/>
      <c r="F651" s="51"/>
      <c r="G651" s="50"/>
      <c r="H651" s="52" t="str">
        <f t="shared" si="11"/>
        <v/>
      </c>
      <c r="I651" s="50"/>
    </row>
    <row r="652" spans="1:9">
      <c r="A652" s="42" t="str">
        <f>IF(AND(OR(C652&gt;=查询!$F$3,查询!$F$3=""),OR(C652&lt;=查询!$F$4,查询!$F$4=""),OR(AND(查询!$I$3&lt;&gt;"",IFERROR(FIND(查询!$I$3,工作备忘明细表!F652,1),0)&gt;=1),查询!$I$3=""),OR(AND(查询!$I$4&lt;&gt;"",IFERROR(FIND(查询!$I$4,工作备忘明细表!E652,1),0)&gt;=1),查询!$I$4="")),ROW(),"")</f>
        <v/>
      </c>
      <c r="B652" s="42" t="str">
        <f ca="1">IF(C652=TODAY(),"今"&amp;ROW(),IF(AND(MONTH(C652)=工作万年历提醒!$E$20,I652&lt;&gt;"完成"),IF(G652="重要",ROW()+300000-3*C652,IF(G652="中等",ROW()+100000-2*C652,ROW())),""))</f>
        <v/>
      </c>
      <c r="C652" s="48"/>
      <c r="D652" s="49"/>
      <c r="E652" s="50"/>
      <c r="F652" s="51"/>
      <c r="G652" s="50"/>
      <c r="H652" s="52" t="str">
        <f t="shared" si="11"/>
        <v/>
      </c>
      <c r="I652" s="50"/>
    </row>
    <row r="653" spans="1:9">
      <c r="A653" s="42" t="str">
        <f>IF(AND(OR(C653&gt;=查询!$F$3,查询!$F$3=""),OR(C653&lt;=查询!$F$4,查询!$F$4=""),OR(AND(查询!$I$3&lt;&gt;"",IFERROR(FIND(查询!$I$3,工作备忘明细表!F653,1),0)&gt;=1),查询!$I$3=""),OR(AND(查询!$I$4&lt;&gt;"",IFERROR(FIND(查询!$I$4,工作备忘明细表!E653,1),0)&gt;=1),查询!$I$4="")),ROW(),"")</f>
        <v/>
      </c>
      <c r="B653" s="42" t="str">
        <f ca="1">IF(C653=TODAY(),"今"&amp;ROW(),IF(AND(MONTH(C653)=工作万年历提醒!$E$20,I653&lt;&gt;"完成"),IF(G653="重要",ROW()+300000-3*C653,IF(G653="中等",ROW()+100000-2*C653,ROW())),""))</f>
        <v/>
      </c>
      <c r="C653" s="48"/>
      <c r="D653" s="49"/>
      <c r="E653" s="50"/>
      <c r="F653" s="51"/>
      <c r="G653" s="50"/>
      <c r="H653" s="52" t="str">
        <f t="shared" si="11"/>
        <v/>
      </c>
      <c r="I653" s="50"/>
    </row>
    <row r="654" spans="1:9">
      <c r="A654" s="42" t="str">
        <f>IF(AND(OR(C654&gt;=查询!$F$3,查询!$F$3=""),OR(C654&lt;=查询!$F$4,查询!$F$4=""),OR(AND(查询!$I$3&lt;&gt;"",IFERROR(FIND(查询!$I$3,工作备忘明细表!F654,1),0)&gt;=1),查询!$I$3=""),OR(AND(查询!$I$4&lt;&gt;"",IFERROR(FIND(查询!$I$4,工作备忘明细表!E654,1),0)&gt;=1),查询!$I$4="")),ROW(),"")</f>
        <v/>
      </c>
      <c r="B654" s="42" t="str">
        <f ca="1">IF(C654=TODAY(),"今"&amp;ROW(),IF(AND(MONTH(C654)=工作万年历提醒!$E$20,I654&lt;&gt;"完成"),IF(G654="重要",ROW()+300000-3*C654,IF(G654="中等",ROW()+100000-2*C654,ROW())),""))</f>
        <v/>
      </c>
      <c r="C654" s="48"/>
      <c r="D654" s="49"/>
      <c r="E654" s="50"/>
      <c r="F654" s="51"/>
      <c r="G654" s="50"/>
      <c r="H654" s="52" t="str">
        <f t="shared" si="11"/>
        <v/>
      </c>
      <c r="I654" s="50"/>
    </row>
    <row r="655" spans="1:9">
      <c r="A655" s="42" t="str">
        <f>IF(AND(OR(C655&gt;=查询!$F$3,查询!$F$3=""),OR(C655&lt;=查询!$F$4,查询!$F$4=""),OR(AND(查询!$I$3&lt;&gt;"",IFERROR(FIND(查询!$I$3,工作备忘明细表!F655,1),0)&gt;=1),查询!$I$3=""),OR(AND(查询!$I$4&lt;&gt;"",IFERROR(FIND(查询!$I$4,工作备忘明细表!E655,1),0)&gt;=1),查询!$I$4="")),ROW(),"")</f>
        <v/>
      </c>
      <c r="B655" s="42" t="str">
        <f ca="1">IF(C655=TODAY(),"今"&amp;ROW(),IF(AND(MONTH(C655)=工作万年历提醒!$E$20,I655&lt;&gt;"完成"),IF(G655="重要",ROW()+300000-3*C655,IF(G655="中等",ROW()+100000-2*C655,ROW())),""))</f>
        <v/>
      </c>
      <c r="C655" s="48"/>
      <c r="D655" s="49"/>
      <c r="E655" s="50"/>
      <c r="F655" s="51"/>
      <c r="G655" s="50"/>
      <c r="H655" s="52" t="str">
        <f t="shared" si="11"/>
        <v/>
      </c>
      <c r="I655" s="50"/>
    </row>
    <row r="656" spans="1:9">
      <c r="A656" s="42" t="str">
        <f>IF(AND(OR(C656&gt;=查询!$F$3,查询!$F$3=""),OR(C656&lt;=查询!$F$4,查询!$F$4=""),OR(AND(查询!$I$3&lt;&gt;"",IFERROR(FIND(查询!$I$3,工作备忘明细表!F656,1),0)&gt;=1),查询!$I$3=""),OR(AND(查询!$I$4&lt;&gt;"",IFERROR(FIND(查询!$I$4,工作备忘明细表!E656,1),0)&gt;=1),查询!$I$4="")),ROW(),"")</f>
        <v/>
      </c>
      <c r="B656" s="42" t="str">
        <f ca="1">IF(C656=TODAY(),"今"&amp;ROW(),IF(AND(MONTH(C656)=工作万年历提醒!$E$20,I656&lt;&gt;"完成"),IF(G656="重要",ROW()+300000-3*C656,IF(G656="中等",ROW()+100000-2*C656,ROW())),""))</f>
        <v/>
      </c>
      <c r="C656" s="48"/>
      <c r="D656" s="49"/>
      <c r="E656" s="50"/>
      <c r="F656" s="51"/>
      <c r="G656" s="50"/>
      <c r="H656" s="52" t="str">
        <f t="shared" si="11"/>
        <v/>
      </c>
      <c r="I656" s="50"/>
    </row>
    <row r="657" spans="1:9">
      <c r="A657" s="42" t="str">
        <f>IF(AND(OR(C657&gt;=查询!$F$3,查询!$F$3=""),OR(C657&lt;=查询!$F$4,查询!$F$4=""),OR(AND(查询!$I$3&lt;&gt;"",IFERROR(FIND(查询!$I$3,工作备忘明细表!F657,1),0)&gt;=1),查询!$I$3=""),OR(AND(查询!$I$4&lt;&gt;"",IFERROR(FIND(查询!$I$4,工作备忘明细表!E657,1),0)&gt;=1),查询!$I$4="")),ROW(),"")</f>
        <v/>
      </c>
      <c r="B657" s="42" t="str">
        <f ca="1">IF(C657=TODAY(),"今"&amp;ROW(),IF(AND(MONTH(C657)=工作万年历提醒!$E$20,I657&lt;&gt;"完成"),IF(G657="重要",ROW()+300000-3*C657,IF(G657="中等",ROW()+100000-2*C657,ROW())),""))</f>
        <v/>
      </c>
      <c r="C657" s="48"/>
      <c r="D657" s="49"/>
      <c r="E657" s="50"/>
      <c r="F657" s="51"/>
      <c r="G657" s="50"/>
      <c r="H657" s="52" t="str">
        <f t="shared" si="11"/>
        <v/>
      </c>
      <c r="I657" s="50"/>
    </row>
    <row r="658" spans="1:9">
      <c r="A658" s="42" t="str">
        <f>IF(AND(OR(C658&gt;=查询!$F$3,查询!$F$3=""),OR(C658&lt;=查询!$F$4,查询!$F$4=""),OR(AND(查询!$I$3&lt;&gt;"",IFERROR(FIND(查询!$I$3,工作备忘明细表!F658,1),0)&gt;=1),查询!$I$3=""),OR(AND(查询!$I$4&lt;&gt;"",IFERROR(FIND(查询!$I$4,工作备忘明细表!E658,1),0)&gt;=1),查询!$I$4="")),ROW(),"")</f>
        <v/>
      </c>
      <c r="B658" s="42" t="str">
        <f ca="1">IF(C658=TODAY(),"今"&amp;ROW(),IF(AND(MONTH(C658)=工作万年历提醒!$E$20,I658&lt;&gt;"完成"),IF(G658="重要",ROW()+300000-3*C658,IF(G658="中等",ROW()+100000-2*C658,ROW())),""))</f>
        <v/>
      </c>
      <c r="C658" s="48"/>
      <c r="D658" s="49"/>
      <c r="E658" s="50"/>
      <c r="F658" s="51"/>
      <c r="G658" s="50"/>
      <c r="H658" s="52" t="str">
        <f t="shared" si="11"/>
        <v/>
      </c>
      <c r="I658" s="50"/>
    </row>
    <row r="659" spans="1:9">
      <c r="A659" s="42" t="str">
        <f>IF(AND(OR(C659&gt;=查询!$F$3,查询!$F$3=""),OR(C659&lt;=查询!$F$4,查询!$F$4=""),OR(AND(查询!$I$3&lt;&gt;"",IFERROR(FIND(查询!$I$3,工作备忘明细表!F659,1),0)&gt;=1),查询!$I$3=""),OR(AND(查询!$I$4&lt;&gt;"",IFERROR(FIND(查询!$I$4,工作备忘明细表!E659,1),0)&gt;=1),查询!$I$4="")),ROW(),"")</f>
        <v/>
      </c>
      <c r="B659" s="42" t="str">
        <f ca="1">IF(C659=TODAY(),"今"&amp;ROW(),IF(AND(MONTH(C659)=工作万年历提醒!$E$20,I659&lt;&gt;"完成"),IF(G659="重要",ROW()+300000-3*C659,IF(G659="中等",ROW()+100000-2*C659,ROW())),""))</f>
        <v/>
      </c>
      <c r="C659" s="48"/>
      <c r="D659" s="49"/>
      <c r="E659" s="50"/>
      <c r="F659" s="51"/>
      <c r="G659" s="50"/>
      <c r="H659" s="52" t="str">
        <f t="shared" si="11"/>
        <v/>
      </c>
      <c r="I659" s="50"/>
    </row>
    <row r="660" spans="1:9">
      <c r="A660" s="42" t="str">
        <f>IF(AND(OR(C660&gt;=查询!$F$3,查询!$F$3=""),OR(C660&lt;=查询!$F$4,查询!$F$4=""),OR(AND(查询!$I$3&lt;&gt;"",IFERROR(FIND(查询!$I$3,工作备忘明细表!F660,1),0)&gt;=1),查询!$I$3=""),OR(AND(查询!$I$4&lt;&gt;"",IFERROR(FIND(查询!$I$4,工作备忘明细表!E660,1),0)&gt;=1),查询!$I$4="")),ROW(),"")</f>
        <v/>
      </c>
      <c r="B660" s="42" t="str">
        <f ca="1">IF(C660=TODAY(),"今"&amp;ROW(),IF(AND(MONTH(C660)=工作万年历提醒!$E$20,I660&lt;&gt;"完成"),IF(G660="重要",ROW()+300000-3*C660,IF(G660="中等",ROW()+100000-2*C660,ROW())),""))</f>
        <v/>
      </c>
      <c r="C660" s="48"/>
      <c r="D660" s="49"/>
      <c r="E660" s="50"/>
      <c r="F660" s="51"/>
      <c r="G660" s="50"/>
      <c r="H660" s="52" t="str">
        <f t="shared" si="11"/>
        <v/>
      </c>
      <c r="I660" s="50"/>
    </row>
    <row r="661" spans="1:9">
      <c r="A661" s="42" t="str">
        <f>IF(AND(OR(C661&gt;=查询!$F$3,查询!$F$3=""),OR(C661&lt;=查询!$F$4,查询!$F$4=""),OR(AND(查询!$I$3&lt;&gt;"",IFERROR(FIND(查询!$I$3,工作备忘明细表!F661,1),0)&gt;=1),查询!$I$3=""),OR(AND(查询!$I$4&lt;&gt;"",IFERROR(FIND(查询!$I$4,工作备忘明细表!E661,1),0)&gt;=1),查询!$I$4="")),ROW(),"")</f>
        <v/>
      </c>
      <c r="B661" s="42" t="str">
        <f ca="1">IF(C661=TODAY(),"今"&amp;ROW(),IF(AND(MONTH(C661)=工作万年历提醒!$E$20,I661&lt;&gt;"完成"),IF(G661="重要",ROW()+300000-3*C661,IF(G661="中等",ROW()+100000-2*C661,ROW())),""))</f>
        <v/>
      </c>
      <c r="C661" s="48"/>
      <c r="D661" s="49"/>
      <c r="E661" s="50"/>
      <c r="F661" s="51"/>
      <c r="G661" s="50"/>
      <c r="H661" s="52" t="str">
        <f t="shared" si="11"/>
        <v/>
      </c>
      <c r="I661" s="50"/>
    </row>
    <row r="662" spans="1:9">
      <c r="A662" s="42" t="str">
        <f>IF(AND(OR(C662&gt;=查询!$F$3,查询!$F$3=""),OR(C662&lt;=查询!$F$4,查询!$F$4=""),OR(AND(查询!$I$3&lt;&gt;"",IFERROR(FIND(查询!$I$3,工作备忘明细表!F662,1),0)&gt;=1),查询!$I$3=""),OR(AND(查询!$I$4&lt;&gt;"",IFERROR(FIND(查询!$I$4,工作备忘明细表!E662,1),0)&gt;=1),查询!$I$4="")),ROW(),"")</f>
        <v/>
      </c>
      <c r="B662" s="42" t="str">
        <f ca="1">IF(C662=TODAY(),"今"&amp;ROW(),IF(AND(MONTH(C662)=工作万年历提醒!$E$20,I662&lt;&gt;"完成"),IF(G662="重要",ROW()+300000-3*C662,IF(G662="中等",ROW()+100000-2*C662,ROW())),""))</f>
        <v/>
      </c>
      <c r="C662" s="48"/>
      <c r="D662" s="49"/>
      <c r="E662" s="50"/>
      <c r="F662" s="51"/>
      <c r="G662" s="50"/>
      <c r="H662" s="52" t="str">
        <f t="shared" si="11"/>
        <v/>
      </c>
      <c r="I662" s="50"/>
    </row>
    <row r="663" spans="1:9">
      <c r="A663" s="42" t="str">
        <f>IF(AND(OR(C663&gt;=查询!$F$3,查询!$F$3=""),OR(C663&lt;=查询!$F$4,查询!$F$4=""),OR(AND(查询!$I$3&lt;&gt;"",IFERROR(FIND(查询!$I$3,工作备忘明细表!F663,1),0)&gt;=1),查询!$I$3=""),OR(AND(查询!$I$4&lt;&gt;"",IFERROR(FIND(查询!$I$4,工作备忘明细表!E663,1),0)&gt;=1),查询!$I$4="")),ROW(),"")</f>
        <v/>
      </c>
      <c r="B663" s="42" t="str">
        <f ca="1">IF(C663=TODAY(),"今"&amp;ROW(),IF(AND(MONTH(C663)=工作万年历提醒!$E$20,I663&lt;&gt;"完成"),IF(G663="重要",ROW()+300000-3*C663,IF(G663="中等",ROW()+100000-2*C663,ROW())),""))</f>
        <v/>
      </c>
      <c r="C663" s="48"/>
      <c r="D663" s="49"/>
      <c r="E663" s="50"/>
      <c r="F663" s="51"/>
      <c r="G663" s="50"/>
      <c r="H663" s="52" t="str">
        <f t="shared" si="11"/>
        <v/>
      </c>
      <c r="I663" s="50"/>
    </row>
    <row r="664" spans="1:9">
      <c r="A664" s="42" t="str">
        <f>IF(AND(OR(C664&gt;=查询!$F$3,查询!$F$3=""),OR(C664&lt;=查询!$F$4,查询!$F$4=""),OR(AND(查询!$I$3&lt;&gt;"",IFERROR(FIND(查询!$I$3,工作备忘明细表!F664,1),0)&gt;=1),查询!$I$3=""),OR(AND(查询!$I$4&lt;&gt;"",IFERROR(FIND(查询!$I$4,工作备忘明细表!E664,1),0)&gt;=1),查询!$I$4="")),ROW(),"")</f>
        <v/>
      </c>
      <c r="B664" s="42" t="str">
        <f ca="1">IF(C664=TODAY(),"今"&amp;ROW(),IF(AND(MONTH(C664)=工作万年历提醒!$E$20,I664&lt;&gt;"完成"),IF(G664="重要",ROW()+300000-3*C664,IF(G664="中等",ROW()+100000-2*C664,ROW())),""))</f>
        <v/>
      </c>
      <c r="C664" s="48"/>
      <c r="D664" s="49"/>
      <c r="E664" s="50"/>
      <c r="F664" s="51"/>
      <c r="G664" s="50"/>
      <c r="H664" s="52" t="str">
        <f t="shared" si="11"/>
        <v/>
      </c>
      <c r="I664" s="50"/>
    </row>
    <row r="665" spans="1:9">
      <c r="A665" s="42" t="str">
        <f>IF(AND(OR(C665&gt;=查询!$F$3,查询!$F$3=""),OR(C665&lt;=查询!$F$4,查询!$F$4=""),OR(AND(查询!$I$3&lt;&gt;"",IFERROR(FIND(查询!$I$3,工作备忘明细表!F665,1),0)&gt;=1),查询!$I$3=""),OR(AND(查询!$I$4&lt;&gt;"",IFERROR(FIND(查询!$I$4,工作备忘明细表!E665,1),0)&gt;=1),查询!$I$4="")),ROW(),"")</f>
        <v/>
      </c>
      <c r="B665" s="42" t="str">
        <f ca="1">IF(C665=TODAY(),"今"&amp;ROW(),IF(AND(MONTH(C665)=工作万年历提醒!$E$20,I665&lt;&gt;"完成"),IF(G665="重要",ROW()+300000-3*C665,IF(G665="中等",ROW()+100000-2*C665,ROW())),""))</f>
        <v/>
      </c>
      <c r="C665" s="48"/>
      <c r="D665" s="49"/>
      <c r="E665" s="50"/>
      <c r="F665" s="51"/>
      <c r="G665" s="50"/>
      <c r="H665" s="52" t="str">
        <f t="shared" si="11"/>
        <v/>
      </c>
      <c r="I665" s="50"/>
    </row>
    <row r="666" spans="1:9">
      <c r="A666" s="42" t="str">
        <f>IF(AND(OR(C666&gt;=查询!$F$3,查询!$F$3=""),OR(C666&lt;=查询!$F$4,查询!$F$4=""),OR(AND(查询!$I$3&lt;&gt;"",IFERROR(FIND(查询!$I$3,工作备忘明细表!F666,1),0)&gt;=1),查询!$I$3=""),OR(AND(查询!$I$4&lt;&gt;"",IFERROR(FIND(查询!$I$4,工作备忘明细表!E666,1),0)&gt;=1),查询!$I$4="")),ROW(),"")</f>
        <v/>
      </c>
      <c r="B666" s="42" t="str">
        <f ca="1">IF(C666=TODAY(),"今"&amp;ROW(),IF(AND(MONTH(C666)=工作万年历提醒!$E$20,I666&lt;&gt;"完成"),IF(G666="重要",ROW()+300000-3*C666,IF(G666="中等",ROW()+100000-2*C666,ROW())),""))</f>
        <v/>
      </c>
      <c r="C666" s="48"/>
      <c r="D666" s="49"/>
      <c r="E666" s="50"/>
      <c r="F666" s="51"/>
      <c r="G666" s="50"/>
      <c r="H666" s="52" t="str">
        <f t="shared" si="11"/>
        <v/>
      </c>
      <c r="I666" s="50"/>
    </row>
    <row r="667" spans="1:9">
      <c r="A667" s="42" t="str">
        <f>IF(AND(OR(C667&gt;=查询!$F$3,查询!$F$3=""),OR(C667&lt;=查询!$F$4,查询!$F$4=""),OR(AND(查询!$I$3&lt;&gt;"",IFERROR(FIND(查询!$I$3,工作备忘明细表!F667,1),0)&gt;=1),查询!$I$3=""),OR(AND(查询!$I$4&lt;&gt;"",IFERROR(FIND(查询!$I$4,工作备忘明细表!E667,1),0)&gt;=1),查询!$I$4="")),ROW(),"")</f>
        <v/>
      </c>
      <c r="B667" s="42" t="str">
        <f ca="1">IF(C667=TODAY(),"今"&amp;ROW(),IF(AND(MONTH(C667)=工作万年历提醒!$E$20,I667&lt;&gt;"完成"),IF(G667="重要",ROW()+300000-3*C667,IF(G667="中等",ROW()+100000-2*C667,ROW())),""))</f>
        <v/>
      </c>
      <c r="C667" s="48"/>
      <c r="D667" s="49"/>
      <c r="E667" s="50"/>
      <c r="F667" s="51"/>
      <c r="G667" s="50"/>
      <c r="H667" s="52" t="str">
        <f t="shared" si="11"/>
        <v/>
      </c>
      <c r="I667" s="50"/>
    </row>
    <row r="668" spans="1:9">
      <c r="A668" s="42" t="str">
        <f>IF(AND(OR(C668&gt;=查询!$F$3,查询!$F$3=""),OR(C668&lt;=查询!$F$4,查询!$F$4=""),OR(AND(查询!$I$3&lt;&gt;"",IFERROR(FIND(查询!$I$3,工作备忘明细表!F668,1),0)&gt;=1),查询!$I$3=""),OR(AND(查询!$I$4&lt;&gt;"",IFERROR(FIND(查询!$I$4,工作备忘明细表!E668,1),0)&gt;=1),查询!$I$4="")),ROW(),"")</f>
        <v/>
      </c>
      <c r="B668" s="42" t="str">
        <f ca="1">IF(C668=TODAY(),"今"&amp;ROW(),IF(AND(MONTH(C668)=工作万年历提醒!$E$20,I668&lt;&gt;"完成"),IF(G668="重要",ROW()+300000-3*C668,IF(G668="中等",ROW()+100000-2*C668,ROW())),""))</f>
        <v/>
      </c>
      <c r="C668" s="48"/>
      <c r="D668" s="49"/>
      <c r="E668" s="50"/>
      <c r="F668" s="51"/>
      <c r="G668" s="50"/>
      <c r="H668" s="52" t="str">
        <f t="shared" si="11"/>
        <v/>
      </c>
      <c r="I668" s="50"/>
    </row>
    <row r="669" spans="1:9">
      <c r="A669" s="42" t="str">
        <f>IF(AND(OR(C669&gt;=查询!$F$3,查询!$F$3=""),OR(C669&lt;=查询!$F$4,查询!$F$4=""),OR(AND(查询!$I$3&lt;&gt;"",IFERROR(FIND(查询!$I$3,工作备忘明细表!F669,1),0)&gt;=1),查询!$I$3=""),OR(AND(查询!$I$4&lt;&gt;"",IFERROR(FIND(查询!$I$4,工作备忘明细表!E669,1),0)&gt;=1),查询!$I$4="")),ROW(),"")</f>
        <v/>
      </c>
      <c r="B669" s="42" t="str">
        <f ca="1">IF(C669=TODAY(),"今"&amp;ROW(),IF(AND(MONTH(C669)=工作万年历提醒!$E$20,I669&lt;&gt;"完成"),IF(G669="重要",ROW()+300000-3*C669,IF(G669="中等",ROW()+100000-2*C669,ROW())),""))</f>
        <v/>
      </c>
      <c r="C669" s="48"/>
      <c r="D669" s="49"/>
      <c r="E669" s="50"/>
      <c r="F669" s="51"/>
      <c r="G669" s="50"/>
      <c r="H669" s="52" t="str">
        <f t="shared" si="11"/>
        <v/>
      </c>
      <c r="I669" s="50"/>
    </row>
    <row r="670" spans="1:9">
      <c r="A670" s="42" t="str">
        <f>IF(AND(OR(C670&gt;=查询!$F$3,查询!$F$3=""),OR(C670&lt;=查询!$F$4,查询!$F$4=""),OR(AND(查询!$I$3&lt;&gt;"",IFERROR(FIND(查询!$I$3,工作备忘明细表!F670,1),0)&gt;=1),查询!$I$3=""),OR(AND(查询!$I$4&lt;&gt;"",IFERROR(FIND(查询!$I$4,工作备忘明细表!E670,1),0)&gt;=1),查询!$I$4="")),ROW(),"")</f>
        <v/>
      </c>
      <c r="B670" s="42" t="str">
        <f ca="1">IF(C670=TODAY(),"今"&amp;ROW(),IF(AND(MONTH(C670)=工作万年历提醒!$E$20,I670&lt;&gt;"完成"),IF(G670="重要",ROW()+300000-3*C670,IF(G670="中等",ROW()+100000-2*C670,ROW())),""))</f>
        <v/>
      </c>
      <c r="C670" s="48"/>
      <c r="D670" s="49"/>
      <c r="E670" s="50"/>
      <c r="F670" s="51"/>
      <c r="G670" s="50"/>
      <c r="H670" s="52" t="str">
        <f t="shared" si="11"/>
        <v/>
      </c>
      <c r="I670" s="50"/>
    </row>
    <row r="671" spans="1:9">
      <c r="A671" s="42" t="str">
        <f>IF(AND(OR(C671&gt;=查询!$F$3,查询!$F$3=""),OR(C671&lt;=查询!$F$4,查询!$F$4=""),OR(AND(查询!$I$3&lt;&gt;"",IFERROR(FIND(查询!$I$3,工作备忘明细表!F671,1),0)&gt;=1),查询!$I$3=""),OR(AND(查询!$I$4&lt;&gt;"",IFERROR(FIND(查询!$I$4,工作备忘明细表!E671,1),0)&gt;=1),查询!$I$4="")),ROW(),"")</f>
        <v/>
      </c>
      <c r="B671" s="42" t="str">
        <f ca="1">IF(C671=TODAY(),"今"&amp;ROW(),IF(AND(MONTH(C671)=工作万年历提醒!$E$20,I671&lt;&gt;"完成"),IF(G671="重要",ROW()+300000-3*C671,IF(G671="中等",ROW()+100000-2*C671,ROW())),""))</f>
        <v/>
      </c>
      <c r="C671" s="48"/>
      <c r="D671" s="49"/>
      <c r="E671" s="50"/>
      <c r="F671" s="51"/>
      <c r="G671" s="50"/>
      <c r="H671" s="52" t="str">
        <f t="shared" si="11"/>
        <v/>
      </c>
      <c r="I671" s="50"/>
    </row>
    <row r="672" spans="1:9">
      <c r="A672" s="42" t="str">
        <f>IF(AND(OR(C672&gt;=查询!$F$3,查询!$F$3=""),OR(C672&lt;=查询!$F$4,查询!$F$4=""),OR(AND(查询!$I$3&lt;&gt;"",IFERROR(FIND(查询!$I$3,工作备忘明细表!F672,1),0)&gt;=1),查询!$I$3=""),OR(AND(查询!$I$4&lt;&gt;"",IFERROR(FIND(查询!$I$4,工作备忘明细表!E672,1),0)&gt;=1),查询!$I$4="")),ROW(),"")</f>
        <v/>
      </c>
      <c r="B672" s="42" t="str">
        <f ca="1">IF(C672=TODAY(),"今"&amp;ROW(),IF(AND(MONTH(C672)=工作万年历提醒!$E$20,I672&lt;&gt;"完成"),IF(G672="重要",ROW()+300000-3*C672,IF(G672="中等",ROW()+100000-2*C672,ROW())),""))</f>
        <v/>
      </c>
      <c r="C672" s="48"/>
      <c r="D672" s="49"/>
      <c r="E672" s="50"/>
      <c r="F672" s="51"/>
      <c r="G672" s="50"/>
      <c r="H672" s="52" t="str">
        <f t="shared" si="11"/>
        <v/>
      </c>
      <c r="I672" s="50"/>
    </row>
    <row r="673" spans="1:9">
      <c r="A673" s="42" t="str">
        <f>IF(AND(OR(C673&gt;=查询!$F$3,查询!$F$3=""),OR(C673&lt;=查询!$F$4,查询!$F$4=""),OR(AND(查询!$I$3&lt;&gt;"",IFERROR(FIND(查询!$I$3,工作备忘明细表!F673,1),0)&gt;=1),查询!$I$3=""),OR(AND(查询!$I$4&lt;&gt;"",IFERROR(FIND(查询!$I$4,工作备忘明细表!E673,1),0)&gt;=1),查询!$I$4="")),ROW(),"")</f>
        <v/>
      </c>
      <c r="B673" s="42" t="str">
        <f ca="1">IF(C673=TODAY(),"今"&amp;ROW(),IF(AND(MONTH(C673)=工作万年历提醒!$E$20,I673&lt;&gt;"完成"),IF(G673="重要",ROW()+300000-3*C673,IF(G673="中等",ROW()+100000-2*C673,ROW())),""))</f>
        <v/>
      </c>
      <c r="C673" s="48"/>
      <c r="D673" s="49"/>
      <c r="E673" s="50"/>
      <c r="F673" s="51"/>
      <c r="G673" s="50"/>
      <c r="H673" s="52" t="str">
        <f t="shared" si="11"/>
        <v/>
      </c>
      <c r="I673" s="50"/>
    </row>
    <row r="674" spans="1:9">
      <c r="A674" s="42" t="str">
        <f>IF(AND(OR(C674&gt;=查询!$F$3,查询!$F$3=""),OR(C674&lt;=查询!$F$4,查询!$F$4=""),OR(AND(查询!$I$3&lt;&gt;"",IFERROR(FIND(查询!$I$3,工作备忘明细表!F674,1),0)&gt;=1),查询!$I$3=""),OR(AND(查询!$I$4&lt;&gt;"",IFERROR(FIND(查询!$I$4,工作备忘明细表!E674,1),0)&gt;=1),查询!$I$4="")),ROW(),"")</f>
        <v/>
      </c>
      <c r="B674" s="42" t="str">
        <f ca="1">IF(C674=TODAY(),"今"&amp;ROW(),IF(AND(MONTH(C674)=工作万年历提醒!$E$20,I674&lt;&gt;"完成"),IF(G674="重要",ROW()+300000-3*C674,IF(G674="中等",ROW()+100000-2*C674,ROW())),""))</f>
        <v/>
      </c>
      <c r="C674" s="48"/>
      <c r="D674" s="49"/>
      <c r="E674" s="50"/>
      <c r="F674" s="51"/>
      <c r="G674" s="50"/>
      <c r="H674" s="52" t="str">
        <f t="shared" si="11"/>
        <v/>
      </c>
      <c r="I674" s="50"/>
    </row>
    <row r="675" spans="1:9">
      <c r="A675" s="42" t="str">
        <f>IF(AND(OR(C675&gt;=查询!$F$3,查询!$F$3=""),OR(C675&lt;=查询!$F$4,查询!$F$4=""),OR(AND(查询!$I$3&lt;&gt;"",IFERROR(FIND(查询!$I$3,工作备忘明细表!F675,1),0)&gt;=1),查询!$I$3=""),OR(AND(查询!$I$4&lt;&gt;"",IFERROR(FIND(查询!$I$4,工作备忘明细表!E675,1),0)&gt;=1),查询!$I$4="")),ROW(),"")</f>
        <v/>
      </c>
      <c r="B675" s="42" t="str">
        <f ca="1">IF(C675=TODAY(),"今"&amp;ROW(),IF(AND(MONTH(C675)=工作万年历提醒!$E$20,I675&lt;&gt;"完成"),IF(G675="重要",ROW()+300000-3*C675,IF(G675="中等",ROW()+100000-2*C675,ROW())),""))</f>
        <v/>
      </c>
      <c r="C675" s="48"/>
      <c r="D675" s="49"/>
      <c r="E675" s="50"/>
      <c r="F675" s="51"/>
      <c r="G675" s="50"/>
      <c r="H675" s="52" t="str">
        <f t="shared" si="11"/>
        <v/>
      </c>
      <c r="I675" s="50"/>
    </row>
    <row r="676" spans="1:9">
      <c r="A676" s="42" t="str">
        <f>IF(AND(OR(C676&gt;=查询!$F$3,查询!$F$3=""),OR(C676&lt;=查询!$F$4,查询!$F$4=""),OR(AND(查询!$I$3&lt;&gt;"",IFERROR(FIND(查询!$I$3,工作备忘明细表!F676,1),0)&gt;=1),查询!$I$3=""),OR(AND(查询!$I$4&lt;&gt;"",IFERROR(FIND(查询!$I$4,工作备忘明细表!E676,1),0)&gt;=1),查询!$I$4="")),ROW(),"")</f>
        <v/>
      </c>
      <c r="B676" s="42" t="str">
        <f ca="1">IF(C676=TODAY(),"今"&amp;ROW(),IF(AND(MONTH(C676)=工作万年历提醒!$E$20,I676&lt;&gt;"完成"),IF(G676="重要",ROW()+300000-3*C676,IF(G676="中等",ROW()+100000-2*C676,ROW())),""))</f>
        <v/>
      </c>
      <c r="C676" s="48"/>
      <c r="D676" s="49"/>
      <c r="E676" s="50"/>
      <c r="F676" s="51"/>
      <c r="G676" s="50"/>
      <c r="H676" s="52" t="str">
        <f t="shared" si="11"/>
        <v/>
      </c>
      <c r="I676" s="50"/>
    </row>
    <row r="677" spans="1:9">
      <c r="A677" s="42" t="str">
        <f>IF(AND(OR(C677&gt;=查询!$F$3,查询!$F$3=""),OR(C677&lt;=查询!$F$4,查询!$F$4=""),OR(AND(查询!$I$3&lt;&gt;"",IFERROR(FIND(查询!$I$3,工作备忘明细表!F677,1),0)&gt;=1),查询!$I$3=""),OR(AND(查询!$I$4&lt;&gt;"",IFERROR(FIND(查询!$I$4,工作备忘明细表!E677,1),0)&gt;=1),查询!$I$4="")),ROW(),"")</f>
        <v/>
      </c>
      <c r="B677" s="42" t="str">
        <f ca="1">IF(C677=TODAY(),"今"&amp;ROW(),IF(AND(MONTH(C677)=工作万年历提醒!$E$20,I677&lt;&gt;"完成"),IF(G677="重要",ROW()+300000-3*C677,IF(G677="中等",ROW()+100000-2*C677,ROW())),""))</f>
        <v/>
      </c>
      <c r="C677" s="48"/>
      <c r="D677" s="49"/>
      <c r="E677" s="50"/>
      <c r="F677" s="51"/>
      <c r="G677" s="50"/>
      <c r="H677" s="52" t="str">
        <f t="shared" si="11"/>
        <v/>
      </c>
      <c r="I677" s="50"/>
    </row>
    <row r="678" spans="1:9">
      <c r="A678" s="42" t="str">
        <f>IF(AND(OR(C678&gt;=查询!$F$3,查询!$F$3=""),OR(C678&lt;=查询!$F$4,查询!$F$4=""),OR(AND(查询!$I$3&lt;&gt;"",IFERROR(FIND(查询!$I$3,工作备忘明细表!F678,1),0)&gt;=1),查询!$I$3=""),OR(AND(查询!$I$4&lt;&gt;"",IFERROR(FIND(查询!$I$4,工作备忘明细表!E678,1),0)&gt;=1),查询!$I$4="")),ROW(),"")</f>
        <v/>
      </c>
      <c r="B678" s="42" t="str">
        <f ca="1">IF(C678=TODAY(),"今"&amp;ROW(),IF(AND(MONTH(C678)=工作万年历提醒!$E$20,I678&lt;&gt;"完成"),IF(G678="重要",ROW()+300000-3*C678,IF(G678="中等",ROW()+100000-2*C678,ROW())),""))</f>
        <v/>
      </c>
      <c r="C678" s="48"/>
      <c r="D678" s="49"/>
      <c r="E678" s="50"/>
      <c r="F678" s="51"/>
      <c r="G678" s="50"/>
      <c r="H678" s="52" t="str">
        <f t="shared" si="11"/>
        <v/>
      </c>
      <c r="I678" s="50"/>
    </row>
    <row r="679" spans="1:9">
      <c r="A679" s="42" t="str">
        <f>IF(AND(OR(C679&gt;=查询!$F$3,查询!$F$3=""),OR(C679&lt;=查询!$F$4,查询!$F$4=""),OR(AND(查询!$I$3&lt;&gt;"",IFERROR(FIND(查询!$I$3,工作备忘明细表!F679,1),0)&gt;=1),查询!$I$3=""),OR(AND(查询!$I$4&lt;&gt;"",IFERROR(FIND(查询!$I$4,工作备忘明细表!E679,1),0)&gt;=1),查询!$I$4="")),ROW(),"")</f>
        <v/>
      </c>
      <c r="B679" s="42" t="str">
        <f ca="1">IF(C679=TODAY(),"今"&amp;ROW(),IF(AND(MONTH(C679)=工作万年历提醒!$E$20,I679&lt;&gt;"完成"),IF(G679="重要",ROW()+300000-3*C679,IF(G679="中等",ROW()+100000-2*C679,ROW())),""))</f>
        <v/>
      </c>
      <c r="C679" s="48"/>
      <c r="D679" s="49"/>
      <c r="E679" s="50"/>
      <c r="F679" s="51"/>
      <c r="G679" s="50"/>
      <c r="H679" s="52" t="str">
        <f t="shared" si="11"/>
        <v/>
      </c>
      <c r="I679" s="50"/>
    </row>
    <row r="680" spans="1:9">
      <c r="A680" s="42" t="str">
        <f>IF(AND(OR(C680&gt;=查询!$F$3,查询!$F$3=""),OR(C680&lt;=查询!$F$4,查询!$F$4=""),OR(AND(查询!$I$3&lt;&gt;"",IFERROR(FIND(查询!$I$3,工作备忘明细表!F680,1),0)&gt;=1),查询!$I$3=""),OR(AND(查询!$I$4&lt;&gt;"",IFERROR(FIND(查询!$I$4,工作备忘明细表!E680,1),0)&gt;=1),查询!$I$4="")),ROW(),"")</f>
        <v/>
      </c>
      <c r="B680" s="42" t="str">
        <f ca="1">IF(C680=TODAY(),"今"&amp;ROW(),IF(AND(MONTH(C680)=工作万年历提醒!$E$20,I680&lt;&gt;"完成"),IF(G680="重要",ROW()+300000-3*C680,IF(G680="中等",ROW()+100000-2*C680,ROW())),""))</f>
        <v/>
      </c>
      <c r="C680" s="48"/>
      <c r="D680" s="49"/>
      <c r="E680" s="50"/>
      <c r="F680" s="51"/>
      <c r="G680" s="50"/>
      <c r="H680" s="52" t="str">
        <f t="shared" si="11"/>
        <v/>
      </c>
      <c r="I680" s="50"/>
    </row>
    <row r="681" spans="1:9">
      <c r="A681" s="42" t="str">
        <f>IF(AND(OR(C681&gt;=查询!$F$3,查询!$F$3=""),OR(C681&lt;=查询!$F$4,查询!$F$4=""),OR(AND(查询!$I$3&lt;&gt;"",IFERROR(FIND(查询!$I$3,工作备忘明细表!F681,1),0)&gt;=1),查询!$I$3=""),OR(AND(查询!$I$4&lt;&gt;"",IFERROR(FIND(查询!$I$4,工作备忘明细表!E681,1),0)&gt;=1),查询!$I$4="")),ROW(),"")</f>
        <v/>
      </c>
      <c r="B681" s="42" t="str">
        <f ca="1">IF(C681=TODAY(),"今"&amp;ROW(),IF(AND(MONTH(C681)=工作万年历提醒!$E$20,I681&lt;&gt;"完成"),IF(G681="重要",ROW()+300000-3*C681,IF(G681="中等",ROW()+100000-2*C681,ROW())),""))</f>
        <v/>
      </c>
      <c r="C681" s="48"/>
      <c r="D681" s="49"/>
      <c r="E681" s="50"/>
      <c r="F681" s="51"/>
      <c r="G681" s="50"/>
      <c r="H681" s="52" t="str">
        <f t="shared" si="11"/>
        <v/>
      </c>
      <c r="I681" s="50"/>
    </row>
    <row r="682" spans="1:9">
      <c r="A682" s="42" t="str">
        <f>IF(AND(OR(C682&gt;=查询!$F$3,查询!$F$3=""),OR(C682&lt;=查询!$F$4,查询!$F$4=""),OR(AND(查询!$I$3&lt;&gt;"",IFERROR(FIND(查询!$I$3,工作备忘明细表!F682,1),0)&gt;=1),查询!$I$3=""),OR(AND(查询!$I$4&lt;&gt;"",IFERROR(FIND(查询!$I$4,工作备忘明细表!E682,1),0)&gt;=1),查询!$I$4="")),ROW(),"")</f>
        <v/>
      </c>
      <c r="B682" s="42" t="str">
        <f ca="1">IF(C682=TODAY(),"今"&amp;ROW(),IF(AND(MONTH(C682)=工作万年历提醒!$E$20,I682&lt;&gt;"完成"),IF(G682="重要",ROW()+300000-3*C682,IF(G682="中等",ROW()+100000-2*C682,ROW())),""))</f>
        <v/>
      </c>
      <c r="C682" s="48"/>
      <c r="D682" s="49"/>
      <c r="E682" s="50"/>
      <c r="F682" s="51"/>
      <c r="G682" s="50"/>
      <c r="H682" s="52" t="str">
        <f t="shared" si="11"/>
        <v/>
      </c>
      <c r="I682" s="50"/>
    </row>
    <row r="683" spans="1:9">
      <c r="A683" s="42" t="str">
        <f>IF(AND(OR(C683&gt;=查询!$F$3,查询!$F$3=""),OR(C683&lt;=查询!$F$4,查询!$F$4=""),OR(AND(查询!$I$3&lt;&gt;"",IFERROR(FIND(查询!$I$3,工作备忘明细表!F683,1),0)&gt;=1),查询!$I$3=""),OR(AND(查询!$I$4&lt;&gt;"",IFERROR(FIND(查询!$I$4,工作备忘明细表!E683,1),0)&gt;=1),查询!$I$4="")),ROW(),"")</f>
        <v/>
      </c>
      <c r="B683" s="42" t="str">
        <f ca="1">IF(C683=TODAY(),"今"&amp;ROW(),IF(AND(MONTH(C683)=工作万年历提醒!$E$20,I683&lt;&gt;"完成"),IF(G683="重要",ROW()+300000-3*C683,IF(G683="中等",ROW()+100000-2*C683,ROW())),""))</f>
        <v/>
      </c>
      <c r="C683" s="48"/>
      <c r="D683" s="49"/>
      <c r="E683" s="50"/>
      <c r="F683" s="51"/>
      <c r="G683" s="50"/>
      <c r="H683" s="52" t="str">
        <f t="shared" si="11"/>
        <v/>
      </c>
      <c r="I683" s="50"/>
    </row>
    <row r="684" spans="1:9">
      <c r="A684" s="42" t="str">
        <f>IF(AND(OR(C684&gt;=查询!$F$3,查询!$F$3=""),OR(C684&lt;=查询!$F$4,查询!$F$4=""),OR(AND(查询!$I$3&lt;&gt;"",IFERROR(FIND(查询!$I$3,工作备忘明细表!F684,1),0)&gt;=1),查询!$I$3=""),OR(AND(查询!$I$4&lt;&gt;"",IFERROR(FIND(查询!$I$4,工作备忘明细表!E684,1),0)&gt;=1),查询!$I$4="")),ROW(),"")</f>
        <v/>
      </c>
      <c r="B684" s="42" t="str">
        <f ca="1">IF(C684=TODAY(),"今"&amp;ROW(),IF(AND(MONTH(C684)=工作万年历提醒!$E$20,I684&lt;&gt;"完成"),IF(G684="重要",ROW()+300000-3*C684,IF(G684="中等",ROW()+100000-2*C684,ROW())),""))</f>
        <v/>
      </c>
      <c r="C684" s="48"/>
      <c r="D684" s="49"/>
      <c r="E684" s="50"/>
      <c r="F684" s="51"/>
      <c r="G684" s="50"/>
      <c r="H684" s="52" t="str">
        <f t="shared" si="11"/>
        <v/>
      </c>
      <c r="I684" s="50"/>
    </row>
    <row r="685" spans="1:9">
      <c r="A685" s="42" t="str">
        <f>IF(AND(OR(C685&gt;=查询!$F$3,查询!$F$3=""),OR(C685&lt;=查询!$F$4,查询!$F$4=""),OR(AND(查询!$I$3&lt;&gt;"",IFERROR(FIND(查询!$I$3,工作备忘明细表!F685,1),0)&gt;=1),查询!$I$3=""),OR(AND(查询!$I$4&lt;&gt;"",IFERROR(FIND(查询!$I$4,工作备忘明细表!E685,1),0)&gt;=1),查询!$I$4="")),ROW(),"")</f>
        <v/>
      </c>
      <c r="B685" s="42" t="str">
        <f ca="1">IF(C685=TODAY(),"今"&amp;ROW(),IF(AND(MONTH(C685)=工作万年历提醒!$E$20,I685&lt;&gt;"完成"),IF(G685="重要",ROW()+300000-3*C685,IF(G685="中等",ROW()+100000-2*C685,ROW())),""))</f>
        <v/>
      </c>
      <c r="C685" s="48"/>
      <c r="D685" s="49"/>
      <c r="E685" s="50"/>
      <c r="F685" s="51"/>
      <c r="G685" s="50"/>
      <c r="H685" s="52" t="str">
        <f t="shared" si="11"/>
        <v/>
      </c>
      <c r="I685" s="50"/>
    </row>
    <row r="686" spans="1:9">
      <c r="A686" s="42" t="str">
        <f>IF(AND(OR(C686&gt;=查询!$F$3,查询!$F$3=""),OR(C686&lt;=查询!$F$4,查询!$F$4=""),OR(AND(查询!$I$3&lt;&gt;"",IFERROR(FIND(查询!$I$3,工作备忘明细表!F686,1),0)&gt;=1),查询!$I$3=""),OR(AND(查询!$I$4&lt;&gt;"",IFERROR(FIND(查询!$I$4,工作备忘明细表!E686,1),0)&gt;=1),查询!$I$4="")),ROW(),"")</f>
        <v/>
      </c>
      <c r="B686" s="42" t="str">
        <f ca="1">IF(C686=TODAY(),"今"&amp;ROW(),IF(AND(MONTH(C686)=工作万年历提醒!$E$20,I686&lt;&gt;"完成"),IF(G686="重要",ROW()+300000-3*C686,IF(G686="中等",ROW()+100000-2*C686,ROW())),""))</f>
        <v/>
      </c>
      <c r="C686" s="48"/>
      <c r="D686" s="49"/>
      <c r="E686" s="50"/>
      <c r="F686" s="51"/>
      <c r="G686" s="50"/>
      <c r="H686" s="52" t="str">
        <f t="shared" si="11"/>
        <v/>
      </c>
      <c r="I686" s="50"/>
    </row>
    <row r="687" spans="1:9">
      <c r="A687" s="42" t="str">
        <f>IF(AND(OR(C687&gt;=查询!$F$3,查询!$F$3=""),OR(C687&lt;=查询!$F$4,查询!$F$4=""),OR(AND(查询!$I$3&lt;&gt;"",IFERROR(FIND(查询!$I$3,工作备忘明细表!F687,1),0)&gt;=1),查询!$I$3=""),OR(AND(查询!$I$4&lt;&gt;"",IFERROR(FIND(查询!$I$4,工作备忘明细表!E687,1),0)&gt;=1),查询!$I$4="")),ROW(),"")</f>
        <v/>
      </c>
      <c r="B687" s="42" t="str">
        <f ca="1">IF(C687=TODAY(),"今"&amp;ROW(),IF(AND(MONTH(C687)=工作万年历提醒!$E$20,I687&lt;&gt;"完成"),IF(G687="重要",ROW()+300000-3*C687,IF(G687="中等",ROW()+100000-2*C687,ROW())),""))</f>
        <v/>
      </c>
      <c r="C687" s="48"/>
      <c r="D687" s="49"/>
      <c r="E687" s="50"/>
      <c r="F687" s="51"/>
      <c r="G687" s="50"/>
      <c r="H687" s="52" t="str">
        <f t="shared" si="11"/>
        <v/>
      </c>
      <c r="I687" s="50"/>
    </row>
    <row r="688" spans="1:9">
      <c r="A688" s="42" t="str">
        <f>IF(AND(OR(C688&gt;=查询!$F$3,查询!$F$3=""),OR(C688&lt;=查询!$F$4,查询!$F$4=""),OR(AND(查询!$I$3&lt;&gt;"",IFERROR(FIND(查询!$I$3,工作备忘明细表!F688,1),0)&gt;=1),查询!$I$3=""),OR(AND(查询!$I$4&lt;&gt;"",IFERROR(FIND(查询!$I$4,工作备忘明细表!E688,1),0)&gt;=1),查询!$I$4="")),ROW(),"")</f>
        <v/>
      </c>
      <c r="B688" s="42" t="str">
        <f ca="1">IF(C688=TODAY(),"今"&amp;ROW(),IF(AND(MONTH(C688)=工作万年历提醒!$E$20,I688&lt;&gt;"完成"),IF(G688="重要",ROW()+300000-3*C688,IF(G688="中等",ROW()+100000-2*C688,ROW())),""))</f>
        <v/>
      </c>
      <c r="C688" s="48"/>
      <c r="D688" s="49"/>
      <c r="E688" s="50"/>
      <c r="F688" s="51"/>
      <c r="G688" s="50"/>
      <c r="H688" s="52" t="str">
        <f t="shared" si="11"/>
        <v/>
      </c>
      <c r="I688" s="50"/>
    </row>
    <row r="689" spans="1:9">
      <c r="A689" s="42" t="str">
        <f>IF(AND(OR(C689&gt;=查询!$F$3,查询!$F$3=""),OR(C689&lt;=查询!$F$4,查询!$F$4=""),OR(AND(查询!$I$3&lt;&gt;"",IFERROR(FIND(查询!$I$3,工作备忘明细表!F689,1),0)&gt;=1),查询!$I$3=""),OR(AND(查询!$I$4&lt;&gt;"",IFERROR(FIND(查询!$I$4,工作备忘明细表!E689,1),0)&gt;=1),查询!$I$4="")),ROW(),"")</f>
        <v/>
      </c>
      <c r="B689" s="42" t="str">
        <f ca="1">IF(C689=TODAY(),"今"&amp;ROW(),IF(AND(MONTH(C689)=工作万年历提醒!$E$20,I689&lt;&gt;"完成"),IF(G689="重要",ROW()+300000-3*C689,IF(G689="中等",ROW()+100000-2*C689,ROW())),""))</f>
        <v/>
      </c>
      <c r="C689" s="48"/>
      <c r="D689" s="49"/>
      <c r="E689" s="50"/>
      <c r="F689" s="51"/>
      <c r="G689" s="50"/>
      <c r="H689" s="52" t="str">
        <f t="shared" si="11"/>
        <v/>
      </c>
      <c r="I689" s="50"/>
    </row>
    <row r="690" spans="1:9">
      <c r="A690" s="42" t="str">
        <f>IF(AND(OR(C690&gt;=查询!$F$3,查询!$F$3=""),OR(C690&lt;=查询!$F$4,查询!$F$4=""),OR(AND(查询!$I$3&lt;&gt;"",IFERROR(FIND(查询!$I$3,工作备忘明细表!F690,1),0)&gt;=1),查询!$I$3=""),OR(AND(查询!$I$4&lt;&gt;"",IFERROR(FIND(查询!$I$4,工作备忘明细表!E690,1),0)&gt;=1),查询!$I$4="")),ROW(),"")</f>
        <v/>
      </c>
      <c r="B690" s="42" t="str">
        <f ca="1">IF(C690=TODAY(),"今"&amp;ROW(),IF(AND(MONTH(C690)=工作万年历提醒!$E$20,I690&lt;&gt;"完成"),IF(G690="重要",ROW()+300000-3*C690,IF(G690="中等",ROW()+100000-2*C690,ROW())),""))</f>
        <v/>
      </c>
      <c r="C690" s="48"/>
      <c r="D690" s="49"/>
      <c r="E690" s="50"/>
      <c r="F690" s="51"/>
      <c r="G690" s="50"/>
      <c r="H690" s="52" t="str">
        <f t="shared" si="11"/>
        <v/>
      </c>
      <c r="I690" s="50"/>
    </row>
    <row r="691" spans="1:9">
      <c r="A691" s="42" t="str">
        <f>IF(AND(OR(C691&gt;=查询!$F$3,查询!$F$3=""),OR(C691&lt;=查询!$F$4,查询!$F$4=""),OR(AND(查询!$I$3&lt;&gt;"",IFERROR(FIND(查询!$I$3,工作备忘明细表!F691,1),0)&gt;=1),查询!$I$3=""),OR(AND(查询!$I$4&lt;&gt;"",IFERROR(FIND(查询!$I$4,工作备忘明细表!E691,1),0)&gt;=1),查询!$I$4="")),ROW(),"")</f>
        <v/>
      </c>
      <c r="B691" s="42" t="str">
        <f ca="1">IF(C691=TODAY(),"今"&amp;ROW(),IF(AND(MONTH(C691)=工作万年历提醒!$E$20,I691&lt;&gt;"完成"),IF(G691="重要",ROW()+300000-3*C691,IF(G691="中等",ROW()+100000-2*C691,ROW())),""))</f>
        <v/>
      </c>
      <c r="C691" s="48"/>
      <c r="D691" s="49"/>
      <c r="E691" s="50"/>
      <c r="F691" s="51"/>
      <c r="G691" s="50"/>
      <c r="H691" s="52" t="str">
        <f t="shared" si="11"/>
        <v/>
      </c>
      <c r="I691" s="50"/>
    </row>
    <row r="692" spans="1:9">
      <c r="A692" s="42" t="str">
        <f>IF(AND(OR(C692&gt;=查询!$F$3,查询!$F$3=""),OR(C692&lt;=查询!$F$4,查询!$F$4=""),OR(AND(查询!$I$3&lt;&gt;"",IFERROR(FIND(查询!$I$3,工作备忘明细表!F692,1),0)&gt;=1),查询!$I$3=""),OR(AND(查询!$I$4&lt;&gt;"",IFERROR(FIND(查询!$I$4,工作备忘明细表!E692,1),0)&gt;=1),查询!$I$4="")),ROW(),"")</f>
        <v/>
      </c>
      <c r="B692" s="42" t="str">
        <f ca="1">IF(C692=TODAY(),"今"&amp;ROW(),IF(AND(MONTH(C692)=工作万年历提醒!$E$20,I692&lt;&gt;"完成"),IF(G692="重要",ROW()+300000-3*C692,IF(G692="中等",ROW()+100000-2*C692,ROW())),""))</f>
        <v/>
      </c>
      <c r="C692" s="48"/>
      <c r="D692" s="49"/>
      <c r="E692" s="50"/>
      <c r="F692" s="51"/>
      <c r="G692" s="50"/>
      <c r="H692" s="52" t="str">
        <f t="shared" si="11"/>
        <v/>
      </c>
      <c r="I692" s="50"/>
    </row>
    <row r="693" spans="1:9">
      <c r="A693" s="42" t="str">
        <f>IF(AND(OR(C693&gt;=查询!$F$3,查询!$F$3=""),OR(C693&lt;=查询!$F$4,查询!$F$4=""),OR(AND(查询!$I$3&lt;&gt;"",IFERROR(FIND(查询!$I$3,工作备忘明细表!F693,1),0)&gt;=1),查询!$I$3=""),OR(AND(查询!$I$4&lt;&gt;"",IFERROR(FIND(查询!$I$4,工作备忘明细表!E693,1),0)&gt;=1),查询!$I$4="")),ROW(),"")</f>
        <v/>
      </c>
      <c r="B693" s="42" t="str">
        <f ca="1">IF(C693=TODAY(),"今"&amp;ROW(),IF(AND(MONTH(C693)=工作万年历提醒!$E$20,I693&lt;&gt;"完成"),IF(G693="重要",ROW()+300000-3*C693,IF(G693="中等",ROW()+100000-2*C693,ROW())),""))</f>
        <v/>
      </c>
      <c r="C693" s="48"/>
      <c r="D693" s="49"/>
      <c r="E693" s="50"/>
      <c r="F693" s="51"/>
      <c r="G693" s="50"/>
      <c r="H693" s="52" t="str">
        <f t="shared" si="11"/>
        <v/>
      </c>
      <c r="I693" s="50"/>
    </row>
    <row r="694" spans="1:9">
      <c r="A694" s="42" t="str">
        <f>IF(AND(OR(C694&gt;=查询!$F$3,查询!$F$3=""),OR(C694&lt;=查询!$F$4,查询!$F$4=""),OR(AND(查询!$I$3&lt;&gt;"",IFERROR(FIND(查询!$I$3,工作备忘明细表!F694,1),0)&gt;=1),查询!$I$3=""),OR(AND(查询!$I$4&lt;&gt;"",IFERROR(FIND(查询!$I$4,工作备忘明细表!E694,1),0)&gt;=1),查询!$I$4="")),ROW(),"")</f>
        <v/>
      </c>
      <c r="B694" s="42" t="str">
        <f ca="1">IF(C694=TODAY(),"今"&amp;ROW(),IF(AND(MONTH(C694)=工作万年历提醒!$E$20,I694&lt;&gt;"完成"),IF(G694="重要",ROW()+300000-3*C694,IF(G694="中等",ROW()+100000-2*C694,ROW())),""))</f>
        <v/>
      </c>
      <c r="C694" s="48"/>
      <c r="D694" s="49"/>
      <c r="E694" s="50"/>
      <c r="F694" s="51"/>
      <c r="G694" s="50"/>
      <c r="H694" s="52" t="str">
        <f t="shared" si="11"/>
        <v/>
      </c>
      <c r="I694" s="50"/>
    </row>
    <row r="695" spans="1:9">
      <c r="A695" s="42" t="str">
        <f>IF(AND(OR(C695&gt;=查询!$F$3,查询!$F$3=""),OR(C695&lt;=查询!$F$4,查询!$F$4=""),OR(AND(查询!$I$3&lt;&gt;"",IFERROR(FIND(查询!$I$3,工作备忘明细表!F695,1),0)&gt;=1),查询!$I$3=""),OR(AND(查询!$I$4&lt;&gt;"",IFERROR(FIND(查询!$I$4,工作备忘明细表!E695,1),0)&gt;=1),查询!$I$4="")),ROW(),"")</f>
        <v/>
      </c>
      <c r="B695" s="42" t="str">
        <f ca="1">IF(C695=TODAY(),"今"&amp;ROW(),IF(AND(MONTH(C695)=工作万年历提醒!$E$20,I695&lt;&gt;"完成"),IF(G695="重要",ROW()+300000-3*C695,IF(G695="中等",ROW()+100000-2*C695,ROW())),""))</f>
        <v/>
      </c>
      <c r="C695" s="48"/>
      <c r="D695" s="49"/>
      <c r="E695" s="50"/>
      <c r="F695" s="51"/>
      <c r="G695" s="50"/>
      <c r="H695" s="52" t="str">
        <f t="shared" si="11"/>
        <v/>
      </c>
      <c r="I695" s="50"/>
    </row>
    <row r="696" spans="1:9">
      <c r="A696" s="42" t="str">
        <f>IF(AND(OR(C696&gt;=查询!$F$3,查询!$F$3=""),OR(C696&lt;=查询!$F$4,查询!$F$4=""),OR(AND(查询!$I$3&lt;&gt;"",IFERROR(FIND(查询!$I$3,工作备忘明细表!F696,1),0)&gt;=1),查询!$I$3=""),OR(AND(查询!$I$4&lt;&gt;"",IFERROR(FIND(查询!$I$4,工作备忘明细表!E696,1),0)&gt;=1),查询!$I$4="")),ROW(),"")</f>
        <v/>
      </c>
      <c r="B696" s="42" t="str">
        <f ca="1">IF(C696=TODAY(),"今"&amp;ROW(),IF(AND(MONTH(C696)=工作万年历提醒!$E$20,I696&lt;&gt;"完成"),IF(G696="重要",ROW()+300000-3*C696,IF(G696="中等",ROW()+100000-2*C696,ROW())),""))</f>
        <v/>
      </c>
      <c r="C696" s="48"/>
      <c r="D696" s="49"/>
      <c r="E696" s="50"/>
      <c r="F696" s="51"/>
      <c r="G696" s="50"/>
      <c r="H696" s="52" t="str">
        <f t="shared" si="11"/>
        <v/>
      </c>
      <c r="I696" s="50"/>
    </row>
    <row r="697" spans="1:9">
      <c r="A697" s="42" t="str">
        <f>IF(AND(OR(C697&gt;=查询!$F$3,查询!$F$3=""),OR(C697&lt;=查询!$F$4,查询!$F$4=""),OR(AND(查询!$I$3&lt;&gt;"",IFERROR(FIND(查询!$I$3,工作备忘明细表!F697,1),0)&gt;=1),查询!$I$3=""),OR(AND(查询!$I$4&lt;&gt;"",IFERROR(FIND(查询!$I$4,工作备忘明细表!E697,1),0)&gt;=1),查询!$I$4="")),ROW(),"")</f>
        <v/>
      </c>
      <c r="B697" s="42" t="str">
        <f ca="1">IF(C697=TODAY(),"今"&amp;ROW(),IF(AND(MONTH(C697)=工作万年历提醒!$E$20,I697&lt;&gt;"完成"),IF(G697="重要",ROW()+300000-3*C697,IF(G697="中等",ROW()+100000-2*C697,ROW())),""))</f>
        <v/>
      </c>
      <c r="C697" s="48"/>
      <c r="D697" s="49"/>
      <c r="E697" s="50"/>
      <c r="F697" s="51"/>
      <c r="G697" s="50"/>
      <c r="H697" s="52" t="str">
        <f t="shared" si="11"/>
        <v/>
      </c>
      <c r="I697" s="50"/>
    </row>
    <row r="698" spans="1:9">
      <c r="A698" s="42" t="str">
        <f>IF(AND(OR(C698&gt;=查询!$F$3,查询!$F$3=""),OR(C698&lt;=查询!$F$4,查询!$F$4=""),OR(AND(查询!$I$3&lt;&gt;"",IFERROR(FIND(查询!$I$3,工作备忘明细表!F698,1),0)&gt;=1),查询!$I$3=""),OR(AND(查询!$I$4&lt;&gt;"",IFERROR(FIND(查询!$I$4,工作备忘明细表!E698,1),0)&gt;=1),查询!$I$4="")),ROW(),"")</f>
        <v/>
      </c>
      <c r="B698" s="42" t="str">
        <f ca="1">IF(C698=TODAY(),"今"&amp;ROW(),IF(AND(MONTH(C698)=工作万年历提醒!$E$20,I698&lt;&gt;"完成"),IF(G698="重要",ROW()+300000-3*C698,IF(G698="中等",ROW()+100000-2*C698,ROW())),""))</f>
        <v/>
      </c>
      <c r="C698" s="48"/>
      <c r="D698" s="49"/>
      <c r="E698" s="50"/>
      <c r="F698" s="51"/>
      <c r="G698" s="50"/>
      <c r="H698" s="52" t="str">
        <f t="shared" si="11"/>
        <v/>
      </c>
      <c r="I698" s="50"/>
    </row>
    <row r="699" spans="1:9">
      <c r="A699" s="42" t="str">
        <f>IF(AND(OR(C699&gt;=查询!$F$3,查询!$F$3=""),OR(C699&lt;=查询!$F$4,查询!$F$4=""),OR(AND(查询!$I$3&lt;&gt;"",IFERROR(FIND(查询!$I$3,工作备忘明细表!F699,1),0)&gt;=1),查询!$I$3=""),OR(AND(查询!$I$4&lt;&gt;"",IFERROR(FIND(查询!$I$4,工作备忘明细表!E699,1),0)&gt;=1),查询!$I$4="")),ROW(),"")</f>
        <v/>
      </c>
      <c r="B699" s="42" t="str">
        <f ca="1">IF(C699=TODAY(),"今"&amp;ROW(),IF(AND(MONTH(C699)=工作万年历提醒!$E$20,I699&lt;&gt;"完成"),IF(G699="重要",ROW()+300000-3*C699,IF(G699="中等",ROW()+100000-2*C699,ROW())),""))</f>
        <v/>
      </c>
      <c r="C699" s="48"/>
      <c r="D699" s="49"/>
      <c r="E699" s="50"/>
      <c r="F699" s="51"/>
      <c r="G699" s="50"/>
      <c r="H699" s="52" t="str">
        <f t="shared" si="11"/>
        <v/>
      </c>
      <c r="I699" s="50"/>
    </row>
    <row r="700" spans="1:9">
      <c r="A700" s="42" t="str">
        <f>IF(AND(OR(C700&gt;=查询!$F$3,查询!$F$3=""),OR(C700&lt;=查询!$F$4,查询!$F$4=""),OR(AND(查询!$I$3&lt;&gt;"",IFERROR(FIND(查询!$I$3,工作备忘明细表!F700,1),0)&gt;=1),查询!$I$3=""),OR(AND(查询!$I$4&lt;&gt;"",IFERROR(FIND(查询!$I$4,工作备忘明细表!E700,1),0)&gt;=1),查询!$I$4="")),ROW(),"")</f>
        <v/>
      </c>
      <c r="B700" s="42" t="str">
        <f ca="1">IF(C700=TODAY(),"今"&amp;ROW(),IF(AND(MONTH(C700)=工作万年历提醒!$E$20,I700&lt;&gt;"完成"),IF(G700="重要",ROW()+300000-3*C700,IF(G700="中等",ROW()+100000-2*C700,ROW())),""))</f>
        <v/>
      </c>
      <c r="C700" s="48"/>
      <c r="D700" s="49"/>
      <c r="E700" s="50"/>
      <c r="F700" s="51"/>
      <c r="G700" s="50"/>
      <c r="H700" s="52" t="str">
        <f t="shared" si="11"/>
        <v/>
      </c>
      <c r="I700" s="50"/>
    </row>
    <row r="701" spans="1:9">
      <c r="A701" s="42" t="str">
        <f>IF(AND(OR(C701&gt;=查询!$F$3,查询!$F$3=""),OR(C701&lt;=查询!$F$4,查询!$F$4=""),OR(AND(查询!$I$3&lt;&gt;"",IFERROR(FIND(查询!$I$3,工作备忘明细表!F701,1),0)&gt;=1),查询!$I$3=""),OR(AND(查询!$I$4&lt;&gt;"",IFERROR(FIND(查询!$I$4,工作备忘明细表!E701,1),0)&gt;=1),查询!$I$4="")),ROW(),"")</f>
        <v/>
      </c>
      <c r="B701" s="42" t="str">
        <f ca="1">IF(C701=TODAY(),"今"&amp;ROW(),IF(AND(MONTH(C701)=工作万年历提醒!$E$20,I701&lt;&gt;"完成"),IF(G701="重要",ROW()+300000-3*C701,IF(G701="中等",ROW()+100000-2*C701,ROW())),""))</f>
        <v/>
      </c>
      <c r="C701" s="48"/>
      <c r="D701" s="49"/>
      <c r="E701" s="50"/>
      <c r="F701" s="51"/>
      <c r="G701" s="50"/>
      <c r="H701" s="52" t="str">
        <f t="shared" si="11"/>
        <v/>
      </c>
      <c r="I701" s="50"/>
    </row>
    <row r="702" spans="1:9">
      <c r="A702" s="42" t="str">
        <f>IF(AND(OR(C702&gt;=查询!$F$3,查询!$F$3=""),OR(C702&lt;=查询!$F$4,查询!$F$4=""),OR(AND(查询!$I$3&lt;&gt;"",IFERROR(FIND(查询!$I$3,工作备忘明细表!F702,1),0)&gt;=1),查询!$I$3=""),OR(AND(查询!$I$4&lt;&gt;"",IFERROR(FIND(查询!$I$4,工作备忘明细表!E702,1),0)&gt;=1),查询!$I$4="")),ROW(),"")</f>
        <v/>
      </c>
      <c r="B702" s="42" t="str">
        <f ca="1">IF(C702=TODAY(),"今"&amp;ROW(),IF(AND(MONTH(C702)=工作万年历提醒!$E$20,I702&lt;&gt;"完成"),IF(G702="重要",ROW()+300000-3*C702,IF(G702="中等",ROW()+100000-2*C702,ROW())),""))</f>
        <v/>
      </c>
      <c r="C702" s="48"/>
      <c r="D702" s="49"/>
      <c r="E702" s="50"/>
      <c r="F702" s="51"/>
      <c r="G702" s="50"/>
      <c r="H702" s="52" t="str">
        <f t="shared" si="11"/>
        <v/>
      </c>
      <c r="I702" s="50"/>
    </row>
    <row r="703" spans="1:9">
      <c r="A703" s="42" t="str">
        <f>IF(AND(OR(C703&gt;=查询!$F$3,查询!$F$3=""),OR(C703&lt;=查询!$F$4,查询!$F$4=""),OR(AND(查询!$I$3&lt;&gt;"",IFERROR(FIND(查询!$I$3,工作备忘明细表!F703,1),0)&gt;=1),查询!$I$3=""),OR(AND(查询!$I$4&lt;&gt;"",IFERROR(FIND(查询!$I$4,工作备忘明细表!E703,1),0)&gt;=1),查询!$I$4="")),ROW(),"")</f>
        <v/>
      </c>
      <c r="B703" s="42" t="str">
        <f ca="1">IF(C703=TODAY(),"今"&amp;ROW(),IF(AND(MONTH(C703)=工作万年历提醒!$E$20,I703&lt;&gt;"完成"),IF(G703="重要",ROW()+300000-3*C703,IF(G703="中等",ROW()+100000-2*C703,ROW())),""))</f>
        <v/>
      </c>
      <c r="C703" s="48"/>
      <c r="D703" s="49"/>
      <c r="E703" s="50"/>
      <c r="F703" s="51"/>
      <c r="G703" s="50"/>
      <c r="H703" s="52" t="str">
        <f t="shared" si="11"/>
        <v/>
      </c>
      <c r="I703" s="50"/>
    </row>
    <row r="704" spans="1:9">
      <c r="A704" s="42" t="str">
        <f>IF(AND(OR(C704&gt;=查询!$F$3,查询!$F$3=""),OR(C704&lt;=查询!$F$4,查询!$F$4=""),OR(AND(查询!$I$3&lt;&gt;"",IFERROR(FIND(查询!$I$3,工作备忘明细表!F704,1),0)&gt;=1),查询!$I$3=""),OR(AND(查询!$I$4&lt;&gt;"",IFERROR(FIND(查询!$I$4,工作备忘明细表!E704,1),0)&gt;=1),查询!$I$4="")),ROW(),"")</f>
        <v/>
      </c>
      <c r="B704" s="42" t="str">
        <f ca="1">IF(C704=TODAY(),"今"&amp;ROW(),IF(AND(MONTH(C704)=工作万年历提醒!$E$20,I704&lt;&gt;"完成"),IF(G704="重要",ROW()+300000-3*C704,IF(G704="中等",ROW()+100000-2*C704,ROW())),""))</f>
        <v/>
      </c>
      <c r="C704" s="48"/>
      <c r="D704" s="49"/>
      <c r="E704" s="50"/>
      <c r="F704" s="51"/>
      <c r="G704" s="50"/>
      <c r="H704" s="52" t="str">
        <f t="shared" si="11"/>
        <v/>
      </c>
      <c r="I704" s="50"/>
    </row>
    <row r="705" spans="1:9">
      <c r="A705" s="42" t="str">
        <f>IF(AND(OR(C705&gt;=查询!$F$3,查询!$F$3=""),OR(C705&lt;=查询!$F$4,查询!$F$4=""),OR(AND(查询!$I$3&lt;&gt;"",IFERROR(FIND(查询!$I$3,工作备忘明细表!F705,1),0)&gt;=1),查询!$I$3=""),OR(AND(查询!$I$4&lt;&gt;"",IFERROR(FIND(查询!$I$4,工作备忘明细表!E705,1),0)&gt;=1),查询!$I$4="")),ROW(),"")</f>
        <v/>
      </c>
      <c r="B705" s="42" t="str">
        <f ca="1">IF(C705=TODAY(),"今"&amp;ROW(),IF(AND(MONTH(C705)=工作万年历提醒!$E$20,I705&lt;&gt;"完成"),IF(G705="重要",ROW()+300000-3*C705,IF(G705="中等",ROW()+100000-2*C705,ROW())),""))</f>
        <v/>
      </c>
      <c r="C705" s="48"/>
      <c r="D705" s="49"/>
      <c r="E705" s="50"/>
      <c r="F705" s="51"/>
      <c r="G705" s="50"/>
      <c r="H705" s="52" t="str">
        <f t="shared" si="11"/>
        <v/>
      </c>
      <c r="I705" s="50"/>
    </row>
    <row r="706" spans="1:9">
      <c r="A706" s="42" t="str">
        <f>IF(AND(OR(C706&gt;=查询!$F$3,查询!$F$3=""),OR(C706&lt;=查询!$F$4,查询!$F$4=""),OR(AND(查询!$I$3&lt;&gt;"",IFERROR(FIND(查询!$I$3,工作备忘明细表!F706,1),0)&gt;=1),查询!$I$3=""),OR(AND(查询!$I$4&lt;&gt;"",IFERROR(FIND(查询!$I$4,工作备忘明细表!E706,1),0)&gt;=1),查询!$I$4="")),ROW(),"")</f>
        <v/>
      </c>
      <c r="B706" s="42" t="str">
        <f ca="1">IF(C706=TODAY(),"今"&amp;ROW(),IF(AND(MONTH(C706)=工作万年历提醒!$E$20,I706&lt;&gt;"完成"),IF(G706="重要",ROW()+300000-3*C706,IF(G706="中等",ROW()+100000-2*C706,ROW())),""))</f>
        <v/>
      </c>
      <c r="C706" s="48"/>
      <c r="D706" s="49"/>
      <c r="E706" s="50"/>
      <c r="F706" s="51"/>
      <c r="G706" s="50"/>
      <c r="H706" s="52" t="str">
        <f t="shared" si="11"/>
        <v/>
      </c>
      <c r="I706" s="50"/>
    </row>
    <row r="707" spans="1:9">
      <c r="A707" s="42" t="str">
        <f>IF(AND(OR(C707&gt;=查询!$F$3,查询!$F$3=""),OR(C707&lt;=查询!$F$4,查询!$F$4=""),OR(AND(查询!$I$3&lt;&gt;"",IFERROR(FIND(查询!$I$3,工作备忘明细表!F707,1),0)&gt;=1),查询!$I$3=""),OR(AND(查询!$I$4&lt;&gt;"",IFERROR(FIND(查询!$I$4,工作备忘明细表!E707,1),0)&gt;=1),查询!$I$4="")),ROW(),"")</f>
        <v/>
      </c>
      <c r="B707" s="42" t="str">
        <f ca="1">IF(C707=TODAY(),"今"&amp;ROW(),IF(AND(MONTH(C707)=工作万年历提醒!$E$20,I707&lt;&gt;"完成"),IF(G707="重要",ROW()+300000-3*C707,IF(G707="中等",ROW()+100000-2*C707,ROW())),""))</f>
        <v/>
      </c>
      <c r="C707" s="48"/>
      <c r="D707" s="49"/>
      <c r="E707" s="50"/>
      <c r="F707" s="51"/>
      <c r="G707" s="50"/>
      <c r="H707" s="52" t="str">
        <f t="shared" si="11"/>
        <v/>
      </c>
      <c r="I707" s="50"/>
    </row>
    <row r="708" spans="1:9">
      <c r="A708" s="42" t="str">
        <f>IF(AND(OR(C708&gt;=查询!$F$3,查询!$F$3=""),OR(C708&lt;=查询!$F$4,查询!$F$4=""),OR(AND(查询!$I$3&lt;&gt;"",IFERROR(FIND(查询!$I$3,工作备忘明细表!F708,1),0)&gt;=1),查询!$I$3=""),OR(AND(查询!$I$4&lt;&gt;"",IFERROR(FIND(查询!$I$4,工作备忘明细表!E708,1),0)&gt;=1),查询!$I$4="")),ROW(),"")</f>
        <v/>
      </c>
      <c r="B708" s="42" t="str">
        <f ca="1">IF(C708=TODAY(),"今"&amp;ROW(),IF(AND(MONTH(C708)=工作万年历提醒!$E$20,I708&lt;&gt;"完成"),IF(G708="重要",ROW()+300000-3*C708,IF(G708="中等",ROW()+100000-2*C708,ROW())),""))</f>
        <v/>
      </c>
      <c r="C708" s="48"/>
      <c r="D708" s="49"/>
      <c r="E708" s="50"/>
      <c r="F708" s="51"/>
      <c r="G708" s="50"/>
      <c r="H708" s="52" t="str">
        <f t="shared" ref="H708:H771" si="12">IF(C708="","",WEEKNUM(C708,1))</f>
        <v/>
      </c>
      <c r="I708" s="50"/>
    </row>
    <row r="709" spans="1:9">
      <c r="A709" s="42" t="str">
        <f>IF(AND(OR(C709&gt;=查询!$F$3,查询!$F$3=""),OR(C709&lt;=查询!$F$4,查询!$F$4=""),OR(AND(查询!$I$3&lt;&gt;"",IFERROR(FIND(查询!$I$3,工作备忘明细表!F709,1),0)&gt;=1),查询!$I$3=""),OR(AND(查询!$I$4&lt;&gt;"",IFERROR(FIND(查询!$I$4,工作备忘明细表!E709,1),0)&gt;=1),查询!$I$4="")),ROW(),"")</f>
        <v/>
      </c>
      <c r="B709" s="42" t="str">
        <f ca="1">IF(C709=TODAY(),"今"&amp;ROW(),IF(AND(MONTH(C709)=工作万年历提醒!$E$20,I709&lt;&gt;"完成"),IF(G709="重要",ROW()+300000-3*C709,IF(G709="中等",ROW()+100000-2*C709,ROW())),""))</f>
        <v/>
      </c>
      <c r="C709" s="48"/>
      <c r="D709" s="49"/>
      <c r="E709" s="50"/>
      <c r="F709" s="51"/>
      <c r="G709" s="50"/>
      <c r="H709" s="52" t="str">
        <f t="shared" si="12"/>
        <v/>
      </c>
      <c r="I709" s="50"/>
    </row>
    <row r="710" spans="1:9">
      <c r="A710" s="42" t="str">
        <f>IF(AND(OR(C710&gt;=查询!$F$3,查询!$F$3=""),OR(C710&lt;=查询!$F$4,查询!$F$4=""),OR(AND(查询!$I$3&lt;&gt;"",IFERROR(FIND(查询!$I$3,工作备忘明细表!F710,1),0)&gt;=1),查询!$I$3=""),OR(AND(查询!$I$4&lt;&gt;"",IFERROR(FIND(查询!$I$4,工作备忘明细表!E710,1),0)&gt;=1),查询!$I$4="")),ROW(),"")</f>
        <v/>
      </c>
      <c r="B710" s="42" t="str">
        <f ca="1">IF(C710=TODAY(),"今"&amp;ROW(),IF(AND(MONTH(C710)=工作万年历提醒!$E$20,I710&lt;&gt;"完成"),IF(G710="重要",ROW()+300000-3*C710,IF(G710="中等",ROW()+100000-2*C710,ROW())),""))</f>
        <v/>
      </c>
      <c r="C710" s="48"/>
      <c r="D710" s="49"/>
      <c r="E710" s="50"/>
      <c r="F710" s="51"/>
      <c r="G710" s="50"/>
      <c r="H710" s="52" t="str">
        <f t="shared" si="12"/>
        <v/>
      </c>
      <c r="I710" s="50"/>
    </row>
    <row r="711" spans="1:9">
      <c r="A711" s="42" t="str">
        <f>IF(AND(OR(C711&gt;=查询!$F$3,查询!$F$3=""),OR(C711&lt;=查询!$F$4,查询!$F$4=""),OR(AND(查询!$I$3&lt;&gt;"",IFERROR(FIND(查询!$I$3,工作备忘明细表!F711,1),0)&gt;=1),查询!$I$3=""),OR(AND(查询!$I$4&lt;&gt;"",IFERROR(FIND(查询!$I$4,工作备忘明细表!E711,1),0)&gt;=1),查询!$I$4="")),ROW(),"")</f>
        <v/>
      </c>
      <c r="B711" s="42" t="str">
        <f ca="1">IF(C711=TODAY(),"今"&amp;ROW(),IF(AND(MONTH(C711)=工作万年历提醒!$E$20,I711&lt;&gt;"完成"),IF(G711="重要",ROW()+300000-3*C711,IF(G711="中等",ROW()+100000-2*C711,ROW())),""))</f>
        <v/>
      </c>
      <c r="C711" s="48"/>
      <c r="D711" s="49"/>
      <c r="E711" s="50"/>
      <c r="F711" s="51"/>
      <c r="G711" s="50"/>
      <c r="H711" s="52" t="str">
        <f t="shared" si="12"/>
        <v/>
      </c>
      <c r="I711" s="50"/>
    </row>
    <row r="712" spans="1:9">
      <c r="A712" s="42" t="str">
        <f>IF(AND(OR(C712&gt;=查询!$F$3,查询!$F$3=""),OR(C712&lt;=查询!$F$4,查询!$F$4=""),OR(AND(查询!$I$3&lt;&gt;"",IFERROR(FIND(查询!$I$3,工作备忘明细表!F712,1),0)&gt;=1),查询!$I$3=""),OR(AND(查询!$I$4&lt;&gt;"",IFERROR(FIND(查询!$I$4,工作备忘明细表!E712,1),0)&gt;=1),查询!$I$4="")),ROW(),"")</f>
        <v/>
      </c>
      <c r="B712" s="42" t="str">
        <f ca="1">IF(C712=TODAY(),"今"&amp;ROW(),IF(AND(MONTH(C712)=工作万年历提醒!$E$20,I712&lt;&gt;"完成"),IF(G712="重要",ROW()+300000-3*C712,IF(G712="中等",ROW()+100000-2*C712,ROW())),""))</f>
        <v/>
      </c>
      <c r="C712" s="48"/>
      <c r="D712" s="49"/>
      <c r="E712" s="50"/>
      <c r="F712" s="51"/>
      <c r="G712" s="50"/>
      <c r="H712" s="52" t="str">
        <f t="shared" si="12"/>
        <v/>
      </c>
      <c r="I712" s="50"/>
    </row>
    <row r="713" spans="1:9">
      <c r="A713" s="42" t="str">
        <f>IF(AND(OR(C713&gt;=查询!$F$3,查询!$F$3=""),OR(C713&lt;=查询!$F$4,查询!$F$4=""),OR(AND(查询!$I$3&lt;&gt;"",IFERROR(FIND(查询!$I$3,工作备忘明细表!F713,1),0)&gt;=1),查询!$I$3=""),OR(AND(查询!$I$4&lt;&gt;"",IFERROR(FIND(查询!$I$4,工作备忘明细表!E713,1),0)&gt;=1),查询!$I$4="")),ROW(),"")</f>
        <v/>
      </c>
      <c r="B713" s="42" t="str">
        <f ca="1">IF(C713=TODAY(),"今"&amp;ROW(),IF(AND(MONTH(C713)=工作万年历提醒!$E$20,I713&lt;&gt;"完成"),IF(G713="重要",ROW()+300000-3*C713,IF(G713="中等",ROW()+100000-2*C713,ROW())),""))</f>
        <v/>
      </c>
      <c r="C713" s="48"/>
      <c r="D713" s="49"/>
      <c r="E713" s="50"/>
      <c r="F713" s="51"/>
      <c r="G713" s="50"/>
      <c r="H713" s="52" t="str">
        <f t="shared" si="12"/>
        <v/>
      </c>
      <c r="I713" s="50"/>
    </row>
    <row r="714" spans="1:9">
      <c r="A714" s="42" t="str">
        <f>IF(AND(OR(C714&gt;=查询!$F$3,查询!$F$3=""),OR(C714&lt;=查询!$F$4,查询!$F$4=""),OR(AND(查询!$I$3&lt;&gt;"",IFERROR(FIND(查询!$I$3,工作备忘明细表!F714,1),0)&gt;=1),查询!$I$3=""),OR(AND(查询!$I$4&lt;&gt;"",IFERROR(FIND(查询!$I$4,工作备忘明细表!E714,1),0)&gt;=1),查询!$I$4="")),ROW(),"")</f>
        <v/>
      </c>
      <c r="B714" s="42" t="str">
        <f ca="1">IF(C714=TODAY(),"今"&amp;ROW(),IF(AND(MONTH(C714)=工作万年历提醒!$E$20,I714&lt;&gt;"完成"),IF(G714="重要",ROW()+300000-3*C714,IF(G714="中等",ROW()+100000-2*C714,ROW())),""))</f>
        <v/>
      </c>
      <c r="C714" s="48"/>
      <c r="D714" s="49"/>
      <c r="E714" s="50"/>
      <c r="F714" s="51"/>
      <c r="G714" s="50"/>
      <c r="H714" s="52" t="str">
        <f t="shared" si="12"/>
        <v/>
      </c>
      <c r="I714" s="50"/>
    </row>
    <row r="715" spans="1:9">
      <c r="A715" s="42" t="str">
        <f>IF(AND(OR(C715&gt;=查询!$F$3,查询!$F$3=""),OR(C715&lt;=查询!$F$4,查询!$F$4=""),OR(AND(查询!$I$3&lt;&gt;"",IFERROR(FIND(查询!$I$3,工作备忘明细表!F715,1),0)&gt;=1),查询!$I$3=""),OR(AND(查询!$I$4&lt;&gt;"",IFERROR(FIND(查询!$I$4,工作备忘明细表!E715,1),0)&gt;=1),查询!$I$4="")),ROW(),"")</f>
        <v/>
      </c>
      <c r="B715" s="42" t="str">
        <f ca="1">IF(C715=TODAY(),"今"&amp;ROW(),IF(AND(MONTH(C715)=工作万年历提醒!$E$20,I715&lt;&gt;"完成"),IF(G715="重要",ROW()+300000-3*C715,IF(G715="中等",ROW()+100000-2*C715,ROW())),""))</f>
        <v/>
      </c>
      <c r="C715" s="48"/>
      <c r="D715" s="49"/>
      <c r="E715" s="50"/>
      <c r="F715" s="51"/>
      <c r="G715" s="50"/>
      <c r="H715" s="52" t="str">
        <f t="shared" si="12"/>
        <v/>
      </c>
      <c r="I715" s="50"/>
    </row>
    <row r="716" spans="1:9">
      <c r="A716" s="42" t="str">
        <f>IF(AND(OR(C716&gt;=查询!$F$3,查询!$F$3=""),OR(C716&lt;=查询!$F$4,查询!$F$4=""),OR(AND(查询!$I$3&lt;&gt;"",IFERROR(FIND(查询!$I$3,工作备忘明细表!F716,1),0)&gt;=1),查询!$I$3=""),OR(AND(查询!$I$4&lt;&gt;"",IFERROR(FIND(查询!$I$4,工作备忘明细表!E716,1),0)&gt;=1),查询!$I$4="")),ROW(),"")</f>
        <v/>
      </c>
      <c r="B716" s="42" t="str">
        <f ca="1">IF(C716=TODAY(),"今"&amp;ROW(),IF(AND(MONTH(C716)=工作万年历提醒!$E$20,I716&lt;&gt;"完成"),IF(G716="重要",ROW()+300000-3*C716,IF(G716="中等",ROW()+100000-2*C716,ROW())),""))</f>
        <v/>
      </c>
      <c r="C716" s="48"/>
      <c r="D716" s="49"/>
      <c r="E716" s="50"/>
      <c r="F716" s="51"/>
      <c r="G716" s="50"/>
      <c r="H716" s="52" t="str">
        <f t="shared" si="12"/>
        <v/>
      </c>
      <c r="I716" s="50"/>
    </row>
    <row r="717" spans="1:9">
      <c r="A717" s="42" t="str">
        <f>IF(AND(OR(C717&gt;=查询!$F$3,查询!$F$3=""),OR(C717&lt;=查询!$F$4,查询!$F$4=""),OR(AND(查询!$I$3&lt;&gt;"",IFERROR(FIND(查询!$I$3,工作备忘明细表!F717,1),0)&gt;=1),查询!$I$3=""),OR(AND(查询!$I$4&lt;&gt;"",IFERROR(FIND(查询!$I$4,工作备忘明细表!E717,1),0)&gt;=1),查询!$I$4="")),ROW(),"")</f>
        <v/>
      </c>
      <c r="B717" s="42" t="str">
        <f ca="1">IF(C717=TODAY(),"今"&amp;ROW(),IF(AND(MONTH(C717)=工作万年历提醒!$E$20,I717&lt;&gt;"完成"),IF(G717="重要",ROW()+300000-3*C717,IF(G717="中等",ROW()+100000-2*C717,ROW())),""))</f>
        <v/>
      </c>
      <c r="C717" s="48"/>
      <c r="D717" s="49"/>
      <c r="E717" s="50"/>
      <c r="F717" s="51"/>
      <c r="G717" s="50"/>
      <c r="H717" s="52" t="str">
        <f t="shared" si="12"/>
        <v/>
      </c>
      <c r="I717" s="50"/>
    </row>
    <row r="718" spans="1:9">
      <c r="A718" s="42" t="str">
        <f>IF(AND(OR(C718&gt;=查询!$F$3,查询!$F$3=""),OR(C718&lt;=查询!$F$4,查询!$F$4=""),OR(AND(查询!$I$3&lt;&gt;"",IFERROR(FIND(查询!$I$3,工作备忘明细表!F718,1),0)&gt;=1),查询!$I$3=""),OR(AND(查询!$I$4&lt;&gt;"",IFERROR(FIND(查询!$I$4,工作备忘明细表!E718,1),0)&gt;=1),查询!$I$4="")),ROW(),"")</f>
        <v/>
      </c>
      <c r="B718" s="42" t="str">
        <f ca="1">IF(C718=TODAY(),"今"&amp;ROW(),IF(AND(MONTH(C718)=工作万年历提醒!$E$20,I718&lt;&gt;"完成"),IF(G718="重要",ROW()+300000-3*C718,IF(G718="中等",ROW()+100000-2*C718,ROW())),""))</f>
        <v/>
      </c>
      <c r="C718" s="48"/>
      <c r="D718" s="49"/>
      <c r="E718" s="50"/>
      <c r="F718" s="51"/>
      <c r="G718" s="50"/>
      <c r="H718" s="52" t="str">
        <f t="shared" si="12"/>
        <v/>
      </c>
      <c r="I718" s="50"/>
    </row>
    <row r="719" spans="1:9">
      <c r="A719" s="42" t="str">
        <f>IF(AND(OR(C719&gt;=查询!$F$3,查询!$F$3=""),OR(C719&lt;=查询!$F$4,查询!$F$4=""),OR(AND(查询!$I$3&lt;&gt;"",IFERROR(FIND(查询!$I$3,工作备忘明细表!F719,1),0)&gt;=1),查询!$I$3=""),OR(AND(查询!$I$4&lt;&gt;"",IFERROR(FIND(查询!$I$4,工作备忘明细表!E719,1),0)&gt;=1),查询!$I$4="")),ROW(),"")</f>
        <v/>
      </c>
      <c r="B719" s="42" t="str">
        <f ca="1">IF(C719=TODAY(),"今"&amp;ROW(),IF(AND(MONTH(C719)=工作万年历提醒!$E$20,I719&lt;&gt;"完成"),IF(G719="重要",ROW()+300000-3*C719,IF(G719="中等",ROW()+100000-2*C719,ROW())),""))</f>
        <v/>
      </c>
      <c r="C719" s="48"/>
      <c r="D719" s="49"/>
      <c r="E719" s="50"/>
      <c r="F719" s="51"/>
      <c r="G719" s="50"/>
      <c r="H719" s="52" t="str">
        <f t="shared" si="12"/>
        <v/>
      </c>
      <c r="I719" s="50"/>
    </row>
    <row r="720" spans="1:9">
      <c r="A720" s="42" t="str">
        <f>IF(AND(OR(C720&gt;=查询!$F$3,查询!$F$3=""),OR(C720&lt;=查询!$F$4,查询!$F$4=""),OR(AND(查询!$I$3&lt;&gt;"",IFERROR(FIND(查询!$I$3,工作备忘明细表!F720,1),0)&gt;=1),查询!$I$3=""),OR(AND(查询!$I$4&lt;&gt;"",IFERROR(FIND(查询!$I$4,工作备忘明细表!E720,1),0)&gt;=1),查询!$I$4="")),ROW(),"")</f>
        <v/>
      </c>
      <c r="B720" s="42" t="str">
        <f ca="1">IF(C720=TODAY(),"今"&amp;ROW(),IF(AND(MONTH(C720)=工作万年历提醒!$E$20,I720&lt;&gt;"完成"),IF(G720="重要",ROW()+300000-3*C720,IF(G720="中等",ROW()+100000-2*C720,ROW())),""))</f>
        <v/>
      </c>
      <c r="C720" s="48"/>
      <c r="D720" s="49"/>
      <c r="E720" s="50"/>
      <c r="F720" s="51"/>
      <c r="G720" s="50"/>
      <c r="H720" s="52" t="str">
        <f t="shared" si="12"/>
        <v/>
      </c>
      <c r="I720" s="50"/>
    </row>
    <row r="721" spans="1:9">
      <c r="A721" s="42" t="str">
        <f>IF(AND(OR(C721&gt;=查询!$F$3,查询!$F$3=""),OR(C721&lt;=查询!$F$4,查询!$F$4=""),OR(AND(查询!$I$3&lt;&gt;"",IFERROR(FIND(查询!$I$3,工作备忘明细表!F721,1),0)&gt;=1),查询!$I$3=""),OR(AND(查询!$I$4&lt;&gt;"",IFERROR(FIND(查询!$I$4,工作备忘明细表!E721,1),0)&gt;=1),查询!$I$4="")),ROW(),"")</f>
        <v/>
      </c>
      <c r="B721" s="42" t="str">
        <f ca="1">IF(C721=TODAY(),"今"&amp;ROW(),IF(AND(MONTH(C721)=工作万年历提醒!$E$20,I721&lt;&gt;"完成"),IF(G721="重要",ROW()+300000-3*C721,IF(G721="中等",ROW()+100000-2*C721,ROW())),""))</f>
        <v/>
      </c>
      <c r="C721" s="48"/>
      <c r="D721" s="49"/>
      <c r="E721" s="50"/>
      <c r="F721" s="51"/>
      <c r="G721" s="50"/>
      <c r="H721" s="52" t="str">
        <f t="shared" si="12"/>
        <v/>
      </c>
      <c r="I721" s="50"/>
    </row>
    <row r="722" spans="1:9">
      <c r="A722" s="42" t="str">
        <f>IF(AND(OR(C722&gt;=查询!$F$3,查询!$F$3=""),OR(C722&lt;=查询!$F$4,查询!$F$4=""),OR(AND(查询!$I$3&lt;&gt;"",IFERROR(FIND(查询!$I$3,工作备忘明细表!F722,1),0)&gt;=1),查询!$I$3=""),OR(AND(查询!$I$4&lt;&gt;"",IFERROR(FIND(查询!$I$4,工作备忘明细表!E722,1),0)&gt;=1),查询!$I$4="")),ROW(),"")</f>
        <v/>
      </c>
      <c r="B722" s="42" t="str">
        <f ca="1">IF(C722=TODAY(),"今"&amp;ROW(),IF(AND(MONTH(C722)=工作万年历提醒!$E$20,I722&lt;&gt;"完成"),IF(G722="重要",ROW()+300000-3*C722,IF(G722="中等",ROW()+100000-2*C722,ROW())),""))</f>
        <v/>
      </c>
      <c r="C722" s="48"/>
      <c r="D722" s="49"/>
      <c r="E722" s="50"/>
      <c r="F722" s="51"/>
      <c r="G722" s="50"/>
      <c r="H722" s="52" t="str">
        <f t="shared" si="12"/>
        <v/>
      </c>
      <c r="I722" s="50"/>
    </row>
    <row r="723" spans="1:9">
      <c r="A723" s="42" t="str">
        <f>IF(AND(OR(C723&gt;=查询!$F$3,查询!$F$3=""),OR(C723&lt;=查询!$F$4,查询!$F$4=""),OR(AND(查询!$I$3&lt;&gt;"",IFERROR(FIND(查询!$I$3,工作备忘明细表!F723,1),0)&gt;=1),查询!$I$3=""),OR(AND(查询!$I$4&lt;&gt;"",IFERROR(FIND(查询!$I$4,工作备忘明细表!E723,1),0)&gt;=1),查询!$I$4="")),ROW(),"")</f>
        <v/>
      </c>
      <c r="B723" s="42" t="str">
        <f ca="1">IF(C723=TODAY(),"今"&amp;ROW(),IF(AND(MONTH(C723)=工作万年历提醒!$E$20,I723&lt;&gt;"完成"),IF(G723="重要",ROW()+300000-3*C723,IF(G723="中等",ROW()+100000-2*C723,ROW())),""))</f>
        <v/>
      </c>
      <c r="C723" s="48"/>
      <c r="D723" s="49"/>
      <c r="E723" s="50"/>
      <c r="F723" s="51"/>
      <c r="G723" s="50"/>
      <c r="H723" s="52" t="str">
        <f t="shared" si="12"/>
        <v/>
      </c>
      <c r="I723" s="50"/>
    </row>
    <row r="724" spans="1:9">
      <c r="A724" s="42" t="str">
        <f>IF(AND(OR(C724&gt;=查询!$F$3,查询!$F$3=""),OR(C724&lt;=查询!$F$4,查询!$F$4=""),OR(AND(查询!$I$3&lt;&gt;"",IFERROR(FIND(查询!$I$3,工作备忘明细表!F724,1),0)&gt;=1),查询!$I$3=""),OR(AND(查询!$I$4&lt;&gt;"",IFERROR(FIND(查询!$I$4,工作备忘明细表!E724,1),0)&gt;=1),查询!$I$4="")),ROW(),"")</f>
        <v/>
      </c>
      <c r="B724" s="42" t="str">
        <f ca="1">IF(C724=TODAY(),"今"&amp;ROW(),IF(AND(MONTH(C724)=工作万年历提醒!$E$20,I724&lt;&gt;"完成"),IF(G724="重要",ROW()+300000-3*C724,IF(G724="中等",ROW()+100000-2*C724,ROW())),""))</f>
        <v/>
      </c>
      <c r="C724" s="48"/>
      <c r="D724" s="49"/>
      <c r="E724" s="50"/>
      <c r="F724" s="51"/>
      <c r="G724" s="50"/>
      <c r="H724" s="52" t="str">
        <f t="shared" si="12"/>
        <v/>
      </c>
      <c r="I724" s="50"/>
    </row>
    <row r="725" spans="1:9">
      <c r="A725" s="42" t="str">
        <f>IF(AND(OR(C725&gt;=查询!$F$3,查询!$F$3=""),OR(C725&lt;=查询!$F$4,查询!$F$4=""),OR(AND(查询!$I$3&lt;&gt;"",IFERROR(FIND(查询!$I$3,工作备忘明细表!F725,1),0)&gt;=1),查询!$I$3=""),OR(AND(查询!$I$4&lt;&gt;"",IFERROR(FIND(查询!$I$4,工作备忘明细表!E725,1),0)&gt;=1),查询!$I$4="")),ROW(),"")</f>
        <v/>
      </c>
      <c r="B725" s="42" t="str">
        <f ca="1">IF(C725=TODAY(),"今"&amp;ROW(),IF(AND(MONTH(C725)=工作万年历提醒!$E$20,I725&lt;&gt;"完成"),IF(G725="重要",ROW()+300000-3*C725,IF(G725="中等",ROW()+100000-2*C725,ROW())),""))</f>
        <v/>
      </c>
      <c r="C725" s="48"/>
      <c r="D725" s="49"/>
      <c r="E725" s="50"/>
      <c r="F725" s="51"/>
      <c r="G725" s="50"/>
      <c r="H725" s="52" t="str">
        <f t="shared" si="12"/>
        <v/>
      </c>
      <c r="I725" s="50"/>
    </row>
    <row r="726" spans="1:9">
      <c r="A726" s="42" t="str">
        <f>IF(AND(OR(C726&gt;=查询!$F$3,查询!$F$3=""),OR(C726&lt;=查询!$F$4,查询!$F$4=""),OR(AND(查询!$I$3&lt;&gt;"",IFERROR(FIND(查询!$I$3,工作备忘明细表!F726,1),0)&gt;=1),查询!$I$3=""),OR(AND(查询!$I$4&lt;&gt;"",IFERROR(FIND(查询!$I$4,工作备忘明细表!E726,1),0)&gt;=1),查询!$I$4="")),ROW(),"")</f>
        <v/>
      </c>
      <c r="B726" s="42" t="str">
        <f ca="1">IF(C726=TODAY(),"今"&amp;ROW(),IF(AND(MONTH(C726)=工作万年历提醒!$E$20,I726&lt;&gt;"完成"),IF(G726="重要",ROW()+300000-3*C726,IF(G726="中等",ROW()+100000-2*C726,ROW())),""))</f>
        <v/>
      </c>
      <c r="C726" s="48"/>
      <c r="D726" s="49"/>
      <c r="E726" s="50"/>
      <c r="F726" s="51"/>
      <c r="G726" s="50"/>
      <c r="H726" s="52" t="str">
        <f t="shared" si="12"/>
        <v/>
      </c>
      <c r="I726" s="50"/>
    </row>
    <row r="727" spans="1:9">
      <c r="A727" s="42" t="str">
        <f>IF(AND(OR(C727&gt;=查询!$F$3,查询!$F$3=""),OR(C727&lt;=查询!$F$4,查询!$F$4=""),OR(AND(查询!$I$3&lt;&gt;"",IFERROR(FIND(查询!$I$3,工作备忘明细表!F727,1),0)&gt;=1),查询!$I$3=""),OR(AND(查询!$I$4&lt;&gt;"",IFERROR(FIND(查询!$I$4,工作备忘明细表!E727,1),0)&gt;=1),查询!$I$4="")),ROW(),"")</f>
        <v/>
      </c>
      <c r="B727" s="42" t="str">
        <f ca="1">IF(C727=TODAY(),"今"&amp;ROW(),IF(AND(MONTH(C727)=工作万年历提醒!$E$20,I727&lt;&gt;"完成"),IF(G727="重要",ROW()+300000-3*C727,IF(G727="中等",ROW()+100000-2*C727,ROW())),""))</f>
        <v/>
      </c>
      <c r="C727" s="48"/>
      <c r="D727" s="49"/>
      <c r="E727" s="50"/>
      <c r="F727" s="51"/>
      <c r="G727" s="50"/>
      <c r="H727" s="52" t="str">
        <f t="shared" si="12"/>
        <v/>
      </c>
      <c r="I727" s="50"/>
    </row>
    <row r="728" spans="1:9">
      <c r="A728" s="42" t="str">
        <f>IF(AND(OR(C728&gt;=查询!$F$3,查询!$F$3=""),OR(C728&lt;=查询!$F$4,查询!$F$4=""),OR(AND(查询!$I$3&lt;&gt;"",IFERROR(FIND(查询!$I$3,工作备忘明细表!F728,1),0)&gt;=1),查询!$I$3=""),OR(AND(查询!$I$4&lt;&gt;"",IFERROR(FIND(查询!$I$4,工作备忘明细表!E728,1),0)&gt;=1),查询!$I$4="")),ROW(),"")</f>
        <v/>
      </c>
      <c r="B728" s="42" t="str">
        <f ca="1">IF(C728=TODAY(),"今"&amp;ROW(),IF(AND(MONTH(C728)=工作万年历提醒!$E$20,I728&lt;&gt;"完成"),IF(G728="重要",ROW()+300000-3*C728,IF(G728="中等",ROW()+100000-2*C728,ROW())),""))</f>
        <v/>
      </c>
      <c r="C728" s="48"/>
      <c r="D728" s="49"/>
      <c r="E728" s="50"/>
      <c r="F728" s="51"/>
      <c r="G728" s="50"/>
      <c r="H728" s="52" t="str">
        <f t="shared" si="12"/>
        <v/>
      </c>
      <c r="I728" s="50"/>
    </row>
    <row r="729" spans="1:9">
      <c r="A729" s="42" t="str">
        <f>IF(AND(OR(C729&gt;=查询!$F$3,查询!$F$3=""),OR(C729&lt;=查询!$F$4,查询!$F$4=""),OR(AND(查询!$I$3&lt;&gt;"",IFERROR(FIND(查询!$I$3,工作备忘明细表!F729,1),0)&gt;=1),查询!$I$3=""),OR(AND(查询!$I$4&lt;&gt;"",IFERROR(FIND(查询!$I$4,工作备忘明细表!E729,1),0)&gt;=1),查询!$I$4="")),ROW(),"")</f>
        <v/>
      </c>
      <c r="B729" s="42" t="str">
        <f ca="1">IF(C729=TODAY(),"今"&amp;ROW(),IF(AND(MONTH(C729)=工作万年历提醒!$E$20,I729&lt;&gt;"完成"),IF(G729="重要",ROW()+300000-3*C729,IF(G729="中等",ROW()+100000-2*C729,ROW())),""))</f>
        <v/>
      </c>
      <c r="C729" s="48"/>
      <c r="D729" s="49"/>
      <c r="E729" s="50"/>
      <c r="F729" s="51"/>
      <c r="G729" s="50"/>
      <c r="H729" s="52" t="str">
        <f t="shared" si="12"/>
        <v/>
      </c>
      <c r="I729" s="50"/>
    </row>
    <row r="730" spans="1:9">
      <c r="A730" s="42" t="str">
        <f>IF(AND(OR(C730&gt;=查询!$F$3,查询!$F$3=""),OR(C730&lt;=查询!$F$4,查询!$F$4=""),OR(AND(查询!$I$3&lt;&gt;"",IFERROR(FIND(查询!$I$3,工作备忘明细表!F730,1),0)&gt;=1),查询!$I$3=""),OR(AND(查询!$I$4&lt;&gt;"",IFERROR(FIND(查询!$I$4,工作备忘明细表!E730,1),0)&gt;=1),查询!$I$4="")),ROW(),"")</f>
        <v/>
      </c>
      <c r="B730" s="42" t="str">
        <f ca="1">IF(C730=TODAY(),"今"&amp;ROW(),IF(AND(MONTH(C730)=工作万年历提醒!$E$20,I730&lt;&gt;"完成"),IF(G730="重要",ROW()+300000-3*C730,IF(G730="中等",ROW()+100000-2*C730,ROW())),""))</f>
        <v/>
      </c>
      <c r="C730" s="48"/>
      <c r="D730" s="49"/>
      <c r="E730" s="50"/>
      <c r="F730" s="51"/>
      <c r="G730" s="50"/>
      <c r="H730" s="52" t="str">
        <f t="shared" si="12"/>
        <v/>
      </c>
      <c r="I730" s="50"/>
    </row>
    <row r="731" spans="1:9">
      <c r="A731" s="42" t="str">
        <f>IF(AND(OR(C731&gt;=查询!$F$3,查询!$F$3=""),OR(C731&lt;=查询!$F$4,查询!$F$4=""),OR(AND(查询!$I$3&lt;&gt;"",IFERROR(FIND(查询!$I$3,工作备忘明细表!F731,1),0)&gt;=1),查询!$I$3=""),OR(AND(查询!$I$4&lt;&gt;"",IFERROR(FIND(查询!$I$4,工作备忘明细表!E731,1),0)&gt;=1),查询!$I$4="")),ROW(),"")</f>
        <v/>
      </c>
      <c r="B731" s="42" t="str">
        <f ca="1">IF(C731=TODAY(),"今"&amp;ROW(),IF(AND(MONTH(C731)=工作万年历提醒!$E$20,I731&lt;&gt;"完成"),IF(G731="重要",ROW()+300000-3*C731,IF(G731="中等",ROW()+100000-2*C731,ROW())),""))</f>
        <v/>
      </c>
      <c r="C731" s="48"/>
      <c r="D731" s="49"/>
      <c r="E731" s="50"/>
      <c r="F731" s="51"/>
      <c r="G731" s="50"/>
      <c r="H731" s="52" t="str">
        <f t="shared" si="12"/>
        <v/>
      </c>
      <c r="I731" s="50"/>
    </row>
    <row r="732" spans="1:9">
      <c r="A732" s="42" t="str">
        <f>IF(AND(OR(C732&gt;=查询!$F$3,查询!$F$3=""),OR(C732&lt;=查询!$F$4,查询!$F$4=""),OR(AND(查询!$I$3&lt;&gt;"",IFERROR(FIND(查询!$I$3,工作备忘明细表!F732,1),0)&gt;=1),查询!$I$3=""),OR(AND(查询!$I$4&lt;&gt;"",IFERROR(FIND(查询!$I$4,工作备忘明细表!E732,1),0)&gt;=1),查询!$I$4="")),ROW(),"")</f>
        <v/>
      </c>
      <c r="B732" s="42" t="str">
        <f ca="1">IF(C732=TODAY(),"今"&amp;ROW(),IF(AND(MONTH(C732)=工作万年历提醒!$E$20,I732&lt;&gt;"完成"),IF(G732="重要",ROW()+300000-3*C732,IF(G732="中等",ROW()+100000-2*C732,ROW())),""))</f>
        <v/>
      </c>
      <c r="C732" s="48"/>
      <c r="D732" s="49"/>
      <c r="E732" s="50"/>
      <c r="F732" s="51"/>
      <c r="G732" s="50"/>
      <c r="H732" s="52" t="str">
        <f t="shared" si="12"/>
        <v/>
      </c>
      <c r="I732" s="50"/>
    </row>
    <row r="733" spans="1:9">
      <c r="A733" s="42" t="str">
        <f>IF(AND(OR(C733&gt;=查询!$F$3,查询!$F$3=""),OR(C733&lt;=查询!$F$4,查询!$F$4=""),OR(AND(查询!$I$3&lt;&gt;"",IFERROR(FIND(查询!$I$3,工作备忘明细表!F733,1),0)&gt;=1),查询!$I$3=""),OR(AND(查询!$I$4&lt;&gt;"",IFERROR(FIND(查询!$I$4,工作备忘明细表!E733,1),0)&gt;=1),查询!$I$4="")),ROW(),"")</f>
        <v/>
      </c>
      <c r="B733" s="42" t="str">
        <f ca="1">IF(C733=TODAY(),"今"&amp;ROW(),IF(AND(MONTH(C733)=工作万年历提醒!$E$20,I733&lt;&gt;"完成"),IF(G733="重要",ROW()+300000-3*C733,IF(G733="中等",ROW()+100000-2*C733,ROW())),""))</f>
        <v/>
      </c>
      <c r="C733" s="48"/>
      <c r="D733" s="49"/>
      <c r="E733" s="50"/>
      <c r="F733" s="51"/>
      <c r="G733" s="50"/>
      <c r="H733" s="52" t="str">
        <f t="shared" si="12"/>
        <v/>
      </c>
      <c r="I733" s="50"/>
    </row>
    <row r="734" spans="1:9">
      <c r="A734" s="42" t="str">
        <f>IF(AND(OR(C734&gt;=查询!$F$3,查询!$F$3=""),OR(C734&lt;=查询!$F$4,查询!$F$4=""),OR(AND(查询!$I$3&lt;&gt;"",IFERROR(FIND(查询!$I$3,工作备忘明细表!F734,1),0)&gt;=1),查询!$I$3=""),OR(AND(查询!$I$4&lt;&gt;"",IFERROR(FIND(查询!$I$4,工作备忘明细表!E734,1),0)&gt;=1),查询!$I$4="")),ROW(),"")</f>
        <v/>
      </c>
      <c r="B734" s="42" t="str">
        <f ca="1">IF(C734=TODAY(),"今"&amp;ROW(),IF(AND(MONTH(C734)=工作万年历提醒!$E$20,I734&lt;&gt;"完成"),IF(G734="重要",ROW()+300000-3*C734,IF(G734="中等",ROW()+100000-2*C734,ROW())),""))</f>
        <v/>
      </c>
      <c r="C734" s="48"/>
      <c r="D734" s="49"/>
      <c r="E734" s="50"/>
      <c r="F734" s="51"/>
      <c r="G734" s="50"/>
      <c r="H734" s="52" t="str">
        <f t="shared" si="12"/>
        <v/>
      </c>
      <c r="I734" s="50"/>
    </row>
    <row r="735" spans="1:9">
      <c r="A735" s="42" t="str">
        <f>IF(AND(OR(C735&gt;=查询!$F$3,查询!$F$3=""),OR(C735&lt;=查询!$F$4,查询!$F$4=""),OR(AND(查询!$I$3&lt;&gt;"",IFERROR(FIND(查询!$I$3,工作备忘明细表!F735,1),0)&gt;=1),查询!$I$3=""),OR(AND(查询!$I$4&lt;&gt;"",IFERROR(FIND(查询!$I$4,工作备忘明细表!E735,1),0)&gt;=1),查询!$I$4="")),ROW(),"")</f>
        <v/>
      </c>
      <c r="B735" s="42" t="str">
        <f ca="1">IF(C735=TODAY(),"今"&amp;ROW(),IF(AND(MONTH(C735)=工作万年历提醒!$E$20,I735&lt;&gt;"完成"),IF(G735="重要",ROW()+300000-3*C735,IF(G735="中等",ROW()+100000-2*C735,ROW())),""))</f>
        <v/>
      </c>
      <c r="C735" s="48"/>
      <c r="D735" s="49"/>
      <c r="E735" s="50"/>
      <c r="F735" s="51"/>
      <c r="G735" s="50"/>
      <c r="H735" s="52" t="str">
        <f t="shared" si="12"/>
        <v/>
      </c>
      <c r="I735" s="50"/>
    </row>
    <row r="736" spans="1:9">
      <c r="A736" s="42" t="str">
        <f>IF(AND(OR(C736&gt;=查询!$F$3,查询!$F$3=""),OR(C736&lt;=查询!$F$4,查询!$F$4=""),OR(AND(查询!$I$3&lt;&gt;"",IFERROR(FIND(查询!$I$3,工作备忘明细表!F736,1),0)&gt;=1),查询!$I$3=""),OR(AND(查询!$I$4&lt;&gt;"",IFERROR(FIND(查询!$I$4,工作备忘明细表!E736,1),0)&gt;=1),查询!$I$4="")),ROW(),"")</f>
        <v/>
      </c>
      <c r="B736" s="42" t="str">
        <f ca="1">IF(C736=TODAY(),"今"&amp;ROW(),IF(AND(MONTH(C736)=工作万年历提醒!$E$20,I736&lt;&gt;"完成"),IF(G736="重要",ROW()+300000-3*C736,IF(G736="中等",ROW()+100000-2*C736,ROW())),""))</f>
        <v/>
      </c>
      <c r="C736" s="48"/>
      <c r="D736" s="49"/>
      <c r="E736" s="50"/>
      <c r="F736" s="51"/>
      <c r="G736" s="50"/>
      <c r="H736" s="52" t="str">
        <f t="shared" si="12"/>
        <v/>
      </c>
      <c r="I736" s="50"/>
    </row>
    <row r="737" spans="1:9">
      <c r="A737" s="42" t="str">
        <f>IF(AND(OR(C737&gt;=查询!$F$3,查询!$F$3=""),OR(C737&lt;=查询!$F$4,查询!$F$4=""),OR(AND(查询!$I$3&lt;&gt;"",IFERROR(FIND(查询!$I$3,工作备忘明细表!F737,1),0)&gt;=1),查询!$I$3=""),OR(AND(查询!$I$4&lt;&gt;"",IFERROR(FIND(查询!$I$4,工作备忘明细表!E737,1),0)&gt;=1),查询!$I$4="")),ROW(),"")</f>
        <v/>
      </c>
      <c r="B737" s="42" t="str">
        <f ca="1">IF(C737=TODAY(),"今"&amp;ROW(),IF(AND(MONTH(C737)=工作万年历提醒!$E$20,I737&lt;&gt;"完成"),IF(G737="重要",ROW()+300000-3*C737,IF(G737="中等",ROW()+100000-2*C737,ROW())),""))</f>
        <v/>
      </c>
      <c r="C737" s="48"/>
      <c r="D737" s="49"/>
      <c r="E737" s="50"/>
      <c r="F737" s="51"/>
      <c r="G737" s="50"/>
      <c r="H737" s="52" t="str">
        <f t="shared" si="12"/>
        <v/>
      </c>
      <c r="I737" s="50"/>
    </row>
    <row r="738" spans="1:9">
      <c r="A738" s="42" t="str">
        <f>IF(AND(OR(C738&gt;=查询!$F$3,查询!$F$3=""),OR(C738&lt;=查询!$F$4,查询!$F$4=""),OR(AND(查询!$I$3&lt;&gt;"",IFERROR(FIND(查询!$I$3,工作备忘明细表!F738,1),0)&gt;=1),查询!$I$3=""),OR(AND(查询!$I$4&lt;&gt;"",IFERROR(FIND(查询!$I$4,工作备忘明细表!E738,1),0)&gt;=1),查询!$I$4="")),ROW(),"")</f>
        <v/>
      </c>
      <c r="B738" s="42" t="str">
        <f ca="1">IF(C738=TODAY(),"今"&amp;ROW(),IF(AND(MONTH(C738)=工作万年历提醒!$E$20,I738&lt;&gt;"完成"),IF(G738="重要",ROW()+300000-3*C738,IF(G738="中等",ROW()+100000-2*C738,ROW())),""))</f>
        <v/>
      </c>
      <c r="C738" s="48"/>
      <c r="D738" s="49"/>
      <c r="E738" s="50"/>
      <c r="F738" s="51"/>
      <c r="G738" s="50"/>
      <c r="H738" s="52" t="str">
        <f t="shared" si="12"/>
        <v/>
      </c>
      <c r="I738" s="50"/>
    </row>
    <row r="739" spans="1:9">
      <c r="A739" s="42" t="str">
        <f>IF(AND(OR(C739&gt;=查询!$F$3,查询!$F$3=""),OR(C739&lt;=查询!$F$4,查询!$F$4=""),OR(AND(查询!$I$3&lt;&gt;"",IFERROR(FIND(查询!$I$3,工作备忘明细表!F739,1),0)&gt;=1),查询!$I$3=""),OR(AND(查询!$I$4&lt;&gt;"",IFERROR(FIND(查询!$I$4,工作备忘明细表!E739,1),0)&gt;=1),查询!$I$4="")),ROW(),"")</f>
        <v/>
      </c>
      <c r="B739" s="42" t="str">
        <f ca="1">IF(C739=TODAY(),"今"&amp;ROW(),IF(AND(MONTH(C739)=工作万年历提醒!$E$20,I739&lt;&gt;"完成"),IF(G739="重要",ROW()+300000-3*C739,IF(G739="中等",ROW()+100000-2*C739,ROW())),""))</f>
        <v/>
      </c>
      <c r="C739" s="48"/>
      <c r="D739" s="49"/>
      <c r="E739" s="50"/>
      <c r="F739" s="51"/>
      <c r="G739" s="50"/>
      <c r="H739" s="52" t="str">
        <f t="shared" si="12"/>
        <v/>
      </c>
      <c r="I739" s="50"/>
    </row>
    <row r="740" spans="1:9">
      <c r="A740" s="42" t="str">
        <f>IF(AND(OR(C740&gt;=查询!$F$3,查询!$F$3=""),OR(C740&lt;=查询!$F$4,查询!$F$4=""),OR(AND(查询!$I$3&lt;&gt;"",IFERROR(FIND(查询!$I$3,工作备忘明细表!F740,1),0)&gt;=1),查询!$I$3=""),OR(AND(查询!$I$4&lt;&gt;"",IFERROR(FIND(查询!$I$4,工作备忘明细表!E740,1),0)&gt;=1),查询!$I$4="")),ROW(),"")</f>
        <v/>
      </c>
      <c r="B740" s="42" t="str">
        <f ca="1">IF(C740=TODAY(),"今"&amp;ROW(),IF(AND(MONTH(C740)=工作万年历提醒!$E$20,I740&lt;&gt;"完成"),IF(G740="重要",ROW()+300000-3*C740,IF(G740="中等",ROW()+100000-2*C740,ROW())),""))</f>
        <v/>
      </c>
      <c r="C740" s="48"/>
      <c r="D740" s="49"/>
      <c r="E740" s="50"/>
      <c r="F740" s="51"/>
      <c r="G740" s="50"/>
      <c r="H740" s="52" t="str">
        <f t="shared" si="12"/>
        <v/>
      </c>
      <c r="I740" s="50"/>
    </row>
    <row r="741" spans="1:9">
      <c r="A741" s="42" t="str">
        <f>IF(AND(OR(C741&gt;=查询!$F$3,查询!$F$3=""),OR(C741&lt;=查询!$F$4,查询!$F$4=""),OR(AND(查询!$I$3&lt;&gt;"",IFERROR(FIND(查询!$I$3,工作备忘明细表!F741,1),0)&gt;=1),查询!$I$3=""),OR(AND(查询!$I$4&lt;&gt;"",IFERROR(FIND(查询!$I$4,工作备忘明细表!E741,1),0)&gt;=1),查询!$I$4="")),ROW(),"")</f>
        <v/>
      </c>
      <c r="B741" s="42" t="str">
        <f ca="1">IF(C741=TODAY(),"今"&amp;ROW(),IF(AND(MONTH(C741)=工作万年历提醒!$E$20,I741&lt;&gt;"完成"),IF(G741="重要",ROW()+300000-3*C741,IF(G741="中等",ROW()+100000-2*C741,ROW())),""))</f>
        <v/>
      </c>
      <c r="C741" s="48"/>
      <c r="D741" s="49"/>
      <c r="E741" s="50"/>
      <c r="F741" s="51"/>
      <c r="G741" s="50"/>
      <c r="H741" s="52" t="str">
        <f t="shared" si="12"/>
        <v/>
      </c>
      <c r="I741" s="50"/>
    </row>
    <row r="742" spans="1:9">
      <c r="A742" s="42" t="str">
        <f>IF(AND(OR(C742&gt;=查询!$F$3,查询!$F$3=""),OR(C742&lt;=查询!$F$4,查询!$F$4=""),OR(AND(查询!$I$3&lt;&gt;"",IFERROR(FIND(查询!$I$3,工作备忘明细表!F742,1),0)&gt;=1),查询!$I$3=""),OR(AND(查询!$I$4&lt;&gt;"",IFERROR(FIND(查询!$I$4,工作备忘明细表!E742,1),0)&gt;=1),查询!$I$4="")),ROW(),"")</f>
        <v/>
      </c>
      <c r="B742" s="42" t="str">
        <f ca="1">IF(C742=TODAY(),"今"&amp;ROW(),IF(AND(MONTH(C742)=工作万年历提醒!$E$20,I742&lt;&gt;"完成"),IF(G742="重要",ROW()+300000-3*C742,IF(G742="中等",ROW()+100000-2*C742,ROW())),""))</f>
        <v/>
      </c>
      <c r="C742" s="48"/>
      <c r="D742" s="49"/>
      <c r="E742" s="50"/>
      <c r="F742" s="51"/>
      <c r="G742" s="50"/>
      <c r="H742" s="52" t="str">
        <f t="shared" si="12"/>
        <v/>
      </c>
      <c r="I742" s="50"/>
    </row>
    <row r="743" spans="1:9">
      <c r="A743" s="42" t="str">
        <f>IF(AND(OR(C743&gt;=查询!$F$3,查询!$F$3=""),OR(C743&lt;=查询!$F$4,查询!$F$4=""),OR(AND(查询!$I$3&lt;&gt;"",IFERROR(FIND(查询!$I$3,工作备忘明细表!F743,1),0)&gt;=1),查询!$I$3=""),OR(AND(查询!$I$4&lt;&gt;"",IFERROR(FIND(查询!$I$4,工作备忘明细表!E743,1),0)&gt;=1),查询!$I$4="")),ROW(),"")</f>
        <v/>
      </c>
      <c r="B743" s="42" t="str">
        <f ca="1">IF(C743=TODAY(),"今"&amp;ROW(),IF(AND(MONTH(C743)=工作万年历提醒!$E$20,I743&lt;&gt;"完成"),IF(G743="重要",ROW()+300000-3*C743,IF(G743="中等",ROW()+100000-2*C743,ROW())),""))</f>
        <v/>
      </c>
      <c r="C743" s="48"/>
      <c r="D743" s="49"/>
      <c r="E743" s="50"/>
      <c r="F743" s="51"/>
      <c r="G743" s="50"/>
      <c r="H743" s="52" t="str">
        <f t="shared" si="12"/>
        <v/>
      </c>
      <c r="I743" s="50"/>
    </row>
    <row r="744" spans="1:9">
      <c r="A744" s="42" t="str">
        <f>IF(AND(OR(C744&gt;=查询!$F$3,查询!$F$3=""),OR(C744&lt;=查询!$F$4,查询!$F$4=""),OR(AND(查询!$I$3&lt;&gt;"",IFERROR(FIND(查询!$I$3,工作备忘明细表!F744,1),0)&gt;=1),查询!$I$3=""),OR(AND(查询!$I$4&lt;&gt;"",IFERROR(FIND(查询!$I$4,工作备忘明细表!E744,1),0)&gt;=1),查询!$I$4="")),ROW(),"")</f>
        <v/>
      </c>
      <c r="B744" s="42" t="str">
        <f ca="1">IF(C744=TODAY(),"今"&amp;ROW(),IF(AND(MONTH(C744)=工作万年历提醒!$E$20,I744&lt;&gt;"完成"),IF(G744="重要",ROW()+300000-3*C744,IF(G744="中等",ROW()+100000-2*C744,ROW())),""))</f>
        <v/>
      </c>
      <c r="C744" s="48"/>
      <c r="D744" s="49"/>
      <c r="E744" s="50"/>
      <c r="F744" s="51"/>
      <c r="G744" s="50"/>
      <c r="H744" s="52" t="str">
        <f t="shared" si="12"/>
        <v/>
      </c>
      <c r="I744" s="50"/>
    </row>
    <row r="745" spans="1:9">
      <c r="A745" s="42" t="str">
        <f>IF(AND(OR(C745&gt;=查询!$F$3,查询!$F$3=""),OR(C745&lt;=查询!$F$4,查询!$F$4=""),OR(AND(查询!$I$3&lt;&gt;"",IFERROR(FIND(查询!$I$3,工作备忘明细表!F745,1),0)&gt;=1),查询!$I$3=""),OR(AND(查询!$I$4&lt;&gt;"",IFERROR(FIND(查询!$I$4,工作备忘明细表!E745,1),0)&gt;=1),查询!$I$4="")),ROW(),"")</f>
        <v/>
      </c>
      <c r="B745" s="42" t="str">
        <f ca="1">IF(C745=TODAY(),"今"&amp;ROW(),IF(AND(MONTH(C745)=工作万年历提醒!$E$20,I745&lt;&gt;"完成"),IF(G745="重要",ROW()+300000-3*C745,IF(G745="中等",ROW()+100000-2*C745,ROW())),""))</f>
        <v/>
      </c>
      <c r="C745" s="48"/>
      <c r="D745" s="49"/>
      <c r="E745" s="50"/>
      <c r="F745" s="51"/>
      <c r="G745" s="50"/>
      <c r="H745" s="52" t="str">
        <f t="shared" si="12"/>
        <v/>
      </c>
      <c r="I745" s="50"/>
    </row>
    <row r="746" spans="1:9">
      <c r="A746" s="42" t="str">
        <f>IF(AND(OR(C746&gt;=查询!$F$3,查询!$F$3=""),OR(C746&lt;=查询!$F$4,查询!$F$4=""),OR(AND(查询!$I$3&lt;&gt;"",IFERROR(FIND(查询!$I$3,工作备忘明细表!F746,1),0)&gt;=1),查询!$I$3=""),OR(AND(查询!$I$4&lt;&gt;"",IFERROR(FIND(查询!$I$4,工作备忘明细表!E746,1),0)&gt;=1),查询!$I$4="")),ROW(),"")</f>
        <v/>
      </c>
      <c r="B746" s="42" t="str">
        <f ca="1">IF(C746=TODAY(),"今"&amp;ROW(),IF(AND(MONTH(C746)=工作万年历提醒!$E$20,I746&lt;&gt;"完成"),IF(G746="重要",ROW()+300000-3*C746,IF(G746="中等",ROW()+100000-2*C746,ROW())),""))</f>
        <v/>
      </c>
      <c r="C746" s="48"/>
      <c r="D746" s="49"/>
      <c r="E746" s="50"/>
      <c r="F746" s="51"/>
      <c r="G746" s="50"/>
      <c r="H746" s="52" t="str">
        <f t="shared" si="12"/>
        <v/>
      </c>
      <c r="I746" s="50"/>
    </row>
    <row r="747" spans="1:9">
      <c r="A747" s="42" t="str">
        <f>IF(AND(OR(C747&gt;=查询!$F$3,查询!$F$3=""),OR(C747&lt;=查询!$F$4,查询!$F$4=""),OR(AND(查询!$I$3&lt;&gt;"",IFERROR(FIND(查询!$I$3,工作备忘明细表!F747,1),0)&gt;=1),查询!$I$3=""),OR(AND(查询!$I$4&lt;&gt;"",IFERROR(FIND(查询!$I$4,工作备忘明细表!E747,1),0)&gt;=1),查询!$I$4="")),ROW(),"")</f>
        <v/>
      </c>
      <c r="B747" s="42" t="str">
        <f ca="1">IF(C747=TODAY(),"今"&amp;ROW(),IF(AND(MONTH(C747)=工作万年历提醒!$E$20,I747&lt;&gt;"完成"),IF(G747="重要",ROW()+300000-3*C747,IF(G747="中等",ROW()+100000-2*C747,ROW())),""))</f>
        <v/>
      </c>
      <c r="C747" s="48"/>
      <c r="D747" s="49"/>
      <c r="E747" s="50"/>
      <c r="F747" s="51"/>
      <c r="G747" s="50"/>
      <c r="H747" s="52" t="str">
        <f t="shared" si="12"/>
        <v/>
      </c>
      <c r="I747" s="50"/>
    </row>
    <row r="748" spans="1:9">
      <c r="A748" s="42" t="str">
        <f>IF(AND(OR(C748&gt;=查询!$F$3,查询!$F$3=""),OR(C748&lt;=查询!$F$4,查询!$F$4=""),OR(AND(查询!$I$3&lt;&gt;"",IFERROR(FIND(查询!$I$3,工作备忘明细表!F748,1),0)&gt;=1),查询!$I$3=""),OR(AND(查询!$I$4&lt;&gt;"",IFERROR(FIND(查询!$I$4,工作备忘明细表!E748,1),0)&gt;=1),查询!$I$4="")),ROW(),"")</f>
        <v/>
      </c>
      <c r="B748" s="42" t="str">
        <f ca="1">IF(C748=TODAY(),"今"&amp;ROW(),IF(AND(MONTH(C748)=工作万年历提醒!$E$20,I748&lt;&gt;"完成"),IF(G748="重要",ROW()+300000-3*C748,IF(G748="中等",ROW()+100000-2*C748,ROW())),""))</f>
        <v/>
      </c>
      <c r="C748" s="48"/>
      <c r="D748" s="49"/>
      <c r="E748" s="50"/>
      <c r="F748" s="51"/>
      <c r="G748" s="50"/>
      <c r="H748" s="52" t="str">
        <f t="shared" si="12"/>
        <v/>
      </c>
      <c r="I748" s="50"/>
    </row>
    <row r="749" spans="1:9">
      <c r="A749" s="42" t="str">
        <f>IF(AND(OR(C749&gt;=查询!$F$3,查询!$F$3=""),OR(C749&lt;=查询!$F$4,查询!$F$4=""),OR(AND(查询!$I$3&lt;&gt;"",IFERROR(FIND(查询!$I$3,工作备忘明细表!F749,1),0)&gt;=1),查询!$I$3=""),OR(AND(查询!$I$4&lt;&gt;"",IFERROR(FIND(查询!$I$4,工作备忘明细表!E749,1),0)&gt;=1),查询!$I$4="")),ROW(),"")</f>
        <v/>
      </c>
      <c r="B749" s="42" t="str">
        <f ca="1">IF(C749=TODAY(),"今"&amp;ROW(),IF(AND(MONTH(C749)=工作万年历提醒!$E$20,I749&lt;&gt;"完成"),IF(G749="重要",ROW()+300000-3*C749,IF(G749="中等",ROW()+100000-2*C749,ROW())),""))</f>
        <v/>
      </c>
      <c r="C749" s="48"/>
      <c r="D749" s="49"/>
      <c r="E749" s="50"/>
      <c r="F749" s="51"/>
      <c r="G749" s="50"/>
      <c r="H749" s="52" t="str">
        <f t="shared" si="12"/>
        <v/>
      </c>
      <c r="I749" s="50"/>
    </row>
    <row r="750" spans="1:9">
      <c r="A750" s="42" t="str">
        <f>IF(AND(OR(C750&gt;=查询!$F$3,查询!$F$3=""),OR(C750&lt;=查询!$F$4,查询!$F$4=""),OR(AND(查询!$I$3&lt;&gt;"",IFERROR(FIND(查询!$I$3,工作备忘明细表!F750,1),0)&gt;=1),查询!$I$3=""),OR(AND(查询!$I$4&lt;&gt;"",IFERROR(FIND(查询!$I$4,工作备忘明细表!E750,1),0)&gt;=1),查询!$I$4="")),ROW(),"")</f>
        <v/>
      </c>
      <c r="B750" s="42" t="str">
        <f ca="1">IF(C750=TODAY(),"今"&amp;ROW(),IF(AND(MONTH(C750)=工作万年历提醒!$E$20,I750&lt;&gt;"完成"),IF(G750="重要",ROW()+300000-3*C750,IF(G750="中等",ROW()+100000-2*C750,ROW())),""))</f>
        <v/>
      </c>
      <c r="C750" s="48"/>
      <c r="D750" s="49"/>
      <c r="E750" s="50"/>
      <c r="F750" s="51"/>
      <c r="G750" s="50"/>
      <c r="H750" s="52" t="str">
        <f t="shared" si="12"/>
        <v/>
      </c>
      <c r="I750" s="50"/>
    </row>
    <row r="751" spans="1:9">
      <c r="A751" s="42" t="str">
        <f>IF(AND(OR(C751&gt;=查询!$F$3,查询!$F$3=""),OR(C751&lt;=查询!$F$4,查询!$F$4=""),OR(AND(查询!$I$3&lt;&gt;"",IFERROR(FIND(查询!$I$3,工作备忘明细表!F751,1),0)&gt;=1),查询!$I$3=""),OR(AND(查询!$I$4&lt;&gt;"",IFERROR(FIND(查询!$I$4,工作备忘明细表!E751,1),0)&gt;=1),查询!$I$4="")),ROW(),"")</f>
        <v/>
      </c>
      <c r="B751" s="42" t="str">
        <f ca="1">IF(C751=TODAY(),"今"&amp;ROW(),IF(AND(MONTH(C751)=工作万年历提醒!$E$20,I751&lt;&gt;"完成"),IF(G751="重要",ROW()+300000-3*C751,IF(G751="中等",ROW()+100000-2*C751,ROW())),""))</f>
        <v/>
      </c>
      <c r="C751" s="48"/>
      <c r="D751" s="49"/>
      <c r="E751" s="50"/>
      <c r="F751" s="51"/>
      <c r="G751" s="50"/>
      <c r="H751" s="52" t="str">
        <f t="shared" si="12"/>
        <v/>
      </c>
      <c r="I751" s="50"/>
    </row>
    <row r="752" spans="1:9">
      <c r="A752" s="42" t="str">
        <f>IF(AND(OR(C752&gt;=查询!$F$3,查询!$F$3=""),OR(C752&lt;=查询!$F$4,查询!$F$4=""),OR(AND(查询!$I$3&lt;&gt;"",IFERROR(FIND(查询!$I$3,工作备忘明细表!F752,1),0)&gt;=1),查询!$I$3=""),OR(AND(查询!$I$4&lt;&gt;"",IFERROR(FIND(查询!$I$4,工作备忘明细表!E752,1),0)&gt;=1),查询!$I$4="")),ROW(),"")</f>
        <v/>
      </c>
      <c r="B752" s="42" t="str">
        <f ca="1">IF(C752=TODAY(),"今"&amp;ROW(),IF(AND(MONTH(C752)=工作万年历提醒!$E$20,I752&lt;&gt;"完成"),IF(G752="重要",ROW()+300000-3*C752,IF(G752="中等",ROW()+100000-2*C752,ROW())),""))</f>
        <v/>
      </c>
      <c r="C752" s="48"/>
      <c r="D752" s="49"/>
      <c r="E752" s="50"/>
      <c r="F752" s="51"/>
      <c r="G752" s="50"/>
      <c r="H752" s="52" t="str">
        <f t="shared" si="12"/>
        <v/>
      </c>
      <c r="I752" s="50"/>
    </row>
    <row r="753" spans="1:9">
      <c r="A753" s="42" t="str">
        <f>IF(AND(OR(C753&gt;=查询!$F$3,查询!$F$3=""),OR(C753&lt;=查询!$F$4,查询!$F$4=""),OR(AND(查询!$I$3&lt;&gt;"",IFERROR(FIND(查询!$I$3,工作备忘明细表!F753,1),0)&gt;=1),查询!$I$3=""),OR(AND(查询!$I$4&lt;&gt;"",IFERROR(FIND(查询!$I$4,工作备忘明细表!E753,1),0)&gt;=1),查询!$I$4="")),ROW(),"")</f>
        <v/>
      </c>
      <c r="B753" s="42" t="str">
        <f ca="1">IF(C753=TODAY(),"今"&amp;ROW(),IF(AND(MONTH(C753)=工作万年历提醒!$E$20,I753&lt;&gt;"完成"),IF(G753="重要",ROW()+300000-3*C753,IF(G753="中等",ROW()+100000-2*C753,ROW())),""))</f>
        <v/>
      </c>
      <c r="C753" s="48"/>
      <c r="D753" s="49"/>
      <c r="E753" s="50"/>
      <c r="F753" s="51"/>
      <c r="G753" s="50"/>
      <c r="H753" s="52" t="str">
        <f t="shared" si="12"/>
        <v/>
      </c>
      <c r="I753" s="50"/>
    </row>
    <row r="754" spans="1:9">
      <c r="A754" s="42" t="str">
        <f>IF(AND(OR(C754&gt;=查询!$F$3,查询!$F$3=""),OR(C754&lt;=查询!$F$4,查询!$F$4=""),OR(AND(查询!$I$3&lt;&gt;"",IFERROR(FIND(查询!$I$3,工作备忘明细表!F754,1),0)&gt;=1),查询!$I$3=""),OR(AND(查询!$I$4&lt;&gt;"",IFERROR(FIND(查询!$I$4,工作备忘明细表!E754,1),0)&gt;=1),查询!$I$4="")),ROW(),"")</f>
        <v/>
      </c>
      <c r="B754" s="42" t="str">
        <f ca="1">IF(C754=TODAY(),"今"&amp;ROW(),IF(AND(MONTH(C754)=工作万年历提醒!$E$20,I754&lt;&gt;"完成"),IF(G754="重要",ROW()+300000-3*C754,IF(G754="中等",ROW()+100000-2*C754,ROW())),""))</f>
        <v/>
      </c>
      <c r="C754" s="48"/>
      <c r="D754" s="49"/>
      <c r="E754" s="50"/>
      <c r="F754" s="51"/>
      <c r="G754" s="50"/>
      <c r="H754" s="52" t="str">
        <f t="shared" si="12"/>
        <v/>
      </c>
      <c r="I754" s="50"/>
    </row>
    <row r="755" spans="1:9">
      <c r="A755" s="42" t="str">
        <f>IF(AND(OR(C755&gt;=查询!$F$3,查询!$F$3=""),OR(C755&lt;=查询!$F$4,查询!$F$4=""),OR(AND(查询!$I$3&lt;&gt;"",IFERROR(FIND(查询!$I$3,工作备忘明细表!F755,1),0)&gt;=1),查询!$I$3=""),OR(AND(查询!$I$4&lt;&gt;"",IFERROR(FIND(查询!$I$4,工作备忘明细表!E755,1),0)&gt;=1),查询!$I$4="")),ROW(),"")</f>
        <v/>
      </c>
      <c r="B755" s="42" t="str">
        <f ca="1">IF(C755=TODAY(),"今"&amp;ROW(),IF(AND(MONTH(C755)=工作万年历提醒!$E$20,I755&lt;&gt;"完成"),IF(G755="重要",ROW()+300000-3*C755,IF(G755="中等",ROW()+100000-2*C755,ROW())),""))</f>
        <v/>
      </c>
      <c r="C755" s="48"/>
      <c r="D755" s="49"/>
      <c r="E755" s="50"/>
      <c r="F755" s="51"/>
      <c r="G755" s="50"/>
      <c r="H755" s="52" t="str">
        <f t="shared" si="12"/>
        <v/>
      </c>
      <c r="I755" s="50"/>
    </row>
    <row r="756" spans="1:9">
      <c r="A756" s="42" t="str">
        <f>IF(AND(OR(C756&gt;=查询!$F$3,查询!$F$3=""),OR(C756&lt;=查询!$F$4,查询!$F$4=""),OR(AND(查询!$I$3&lt;&gt;"",IFERROR(FIND(查询!$I$3,工作备忘明细表!F756,1),0)&gt;=1),查询!$I$3=""),OR(AND(查询!$I$4&lt;&gt;"",IFERROR(FIND(查询!$I$4,工作备忘明细表!E756,1),0)&gt;=1),查询!$I$4="")),ROW(),"")</f>
        <v/>
      </c>
      <c r="B756" s="42" t="str">
        <f ca="1">IF(C756=TODAY(),"今"&amp;ROW(),IF(AND(MONTH(C756)=工作万年历提醒!$E$20,I756&lt;&gt;"完成"),IF(G756="重要",ROW()+300000-3*C756,IF(G756="中等",ROW()+100000-2*C756,ROW())),""))</f>
        <v/>
      </c>
      <c r="C756" s="48"/>
      <c r="D756" s="49"/>
      <c r="E756" s="50"/>
      <c r="F756" s="51"/>
      <c r="G756" s="50"/>
      <c r="H756" s="52" t="str">
        <f t="shared" si="12"/>
        <v/>
      </c>
      <c r="I756" s="50"/>
    </row>
    <row r="757" spans="1:9">
      <c r="A757" s="42" t="str">
        <f>IF(AND(OR(C757&gt;=查询!$F$3,查询!$F$3=""),OR(C757&lt;=查询!$F$4,查询!$F$4=""),OR(AND(查询!$I$3&lt;&gt;"",IFERROR(FIND(查询!$I$3,工作备忘明细表!F757,1),0)&gt;=1),查询!$I$3=""),OR(AND(查询!$I$4&lt;&gt;"",IFERROR(FIND(查询!$I$4,工作备忘明细表!E757,1),0)&gt;=1),查询!$I$4="")),ROW(),"")</f>
        <v/>
      </c>
      <c r="B757" s="42" t="str">
        <f ca="1">IF(C757=TODAY(),"今"&amp;ROW(),IF(AND(MONTH(C757)=工作万年历提醒!$E$20,I757&lt;&gt;"完成"),IF(G757="重要",ROW()+300000-3*C757,IF(G757="中等",ROW()+100000-2*C757,ROW())),""))</f>
        <v/>
      </c>
      <c r="C757" s="48"/>
      <c r="D757" s="49"/>
      <c r="E757" s="50"/>
      <c r="F757" s="51"/>
      <c r="G757" s="50"/>
      <c r="H757" s="52" t="str">
        <f t="shared" si="12"/>
        <v/>
      </c>
      <c r="I757" s="50"/>
    </row>
    <row r="758" spans="1:9">
      <c r="A758" s="42" t="str">
        <f>IF(AND(OR(C758&gt;=查询!$F$3,查询!$F$3=""),OR(C758&lt;=查询!$F$4,查询!$F$4=""),OR(AND(查询!$I$3&lt;&gt;"",IFERROR(FIND(查询!$I$3,工作备忘明细表!F758,1),0)&gt;=1),查询!$I$3=""),OR(AND(查询!$I$4&lt;&gt;"",IFERROR(FIND(查询!$I$4,工作备忘明细表!E758,1),0)&gt;=1),查询!$I$4="")),ROW(),"")</f>
        <v/>
      </c>
      <c r="B758" s="42" t="str">
        <f ca="1">IF(C758=TODAY(),"今"&amp;ROW(),IF(AND(MONTH(C758)=工作万年历提醒!$E$20,I758&lt;&gt;"完成"),IF(G758="重要",ROW()+300000-3*C758,IF(G758="中等",ROW()+100000-2*C758,ROW())),""))</f>
        <v/>
      </c>
      <c r="C758" s="48"/>
      <c r="D758" s="49"/>
      <c r="E758" s="50"/>
      <c r="F758" s="51"/>
      <c r="G758" s="50"/>
      <c r="H758" s="52" t="str">
        <f t="shared" si="12"/>
        <v/>
      </c>
      <c r="I758" s="50"/>
    </row>
    <row r="759" spans="1:9">
      <c r="A759" s="42" t="str">
        <f>IF(AND(OR(C759&gt;=查询!$F$3,查询!$F$3=""),OR(C759&lt;=查询!$F$4,查询!$F$4=""),OR(AND(查询!$I$3&lt;&gt;"",IFERROR(FIND(查询!$I$3,工作备忘明细表!F759,1),0)&gt;=1),查询!$I$3=""),OR(AND(查询!$I$4&lt;&gt;"",IFERROR(FIND(查询!$I$4,工作备忘明细表!E759,1),0)&gt;=1),查询!$I$4="")),ROW(),"")</f>
        <v/>
      </c>
      <c r="B759" s="42" t="str">
        <f ca="1">IF(C759=TODAY(),"今"&amp;ROW(),IF(AND(MONTH(C759)=工作万年历提醒!$E$20,I759&lt;&gt;"完成"),IF(G759="重要",ROW()+300000-3*C759,IF(G759="中等",ROW()+100000-2*C759,ROW())),""))</f>
        <v/>
      </c>
      <c r="C759" s="48"/>
      <c r="D759" s="49"/>
      <c r="E759" s="50"/>
      <c r="F759" s="51"/>
      <c r="G759" s="50"/>
      <c r="H759" s="52" t="str">
        <f t="shared" si="12"/>
        <v/>
      </c>
      <c r="I759" s="50"/>
    </row>
    <row r="760" spans="1:9">
      <c r="A760" s="42" t="str">
        <f>IF(AND(OR(C760&gt;=查询!$F$3,查询!$F$3=""),OR(C760&lt;=查询!$F$4,查询!$F$4=""),OR(AND(查询!$I$3&lt;&gt;"",IFERROR(FIND(查询!$I$3,工作备忘明细表!F760,1),0)&gt;=1),查询!$I$3=""),OR(AND(查询!$I$4&lt;&gt;"",IFERROR(FIND(查询!$I$4,工作备忘明细表!E760,1),0)&gt;=1),查询!$I$4="")),ROW(),"")</f>
        <v/>
      </c>
      <c r="B760" s="42" t="str">
        <f ca="1">IF(C760=TODAY(),"今"&amp;ROW(),IF(AND(MONTH(C760)=工作万年历提醒!$E$20,I760&lt;&gt;"完成"),IF(G760="重要",ROW()+300000-3*C760,IF(G760="中等",ROW()+100000-2*C760,ROW())),""))</f>
        <v/>
      </c>
      <c r="C760" s="48"/>
      <c r="D760" s="49"/>
      <c r="E760" s="50"/>
      <c r="F760" s="51"/>
      <c r="G760" s="50"/>
      <c r="H760" s="52" t="str">
        <f t="shared" si="12"/>
        <v/>
      </c>
      <c r="I760" s="50"/>
    </row>
    <row r="761" spans="1:9">
      <c r="A761" s="42" t="str">
        <f>IF(AND(OR(C761&gt;=查询!$F$3,查询!$F$3=""),OR(C761&lt;=查询!$F$4,查询!$F$4=""),OR(AND(查询!$I$3&lt;&gt;"",IFERROR(FIND(查询!$I$3,工作备忘明细表!F761,1),0)&gt;=1),查询!$I$3=""),OR(AND(查询!$I$4&lt;&gt;"",IFERROR(FIND(查询!$I$4,工作备忘明细表!E761,1),0)&gt;=1),查询!$I$4="")),ROW(),"")</f>
        <v/>
      </c>
      <c r="B761" s="42" t="str">
        <f ca="1">IF(C761=TODAY(),"今"&amp;ROW(),IF(AND(MONTH(C761)=工作万年历提醒!$E$20,I761&lt;&gt;"完成"),IF(G761="重要",ROW()+300000-3*C761,IF(G761="中等",ROW()+100000-2*C761,ROW())),""))</f>
        <v/>
      </c>
      <c r="C761" s="48"/>
      <c r="D761" s="49"/>
      <c r="E761" s="50"/>
      <c r="F761" s="51"/>
      <c r="G761" s="50"/>
      <c r="H761" s="52" t="str">
        <f t="shared" si="12"/>
        <v/>
      </c>
      <c r="I761" s="50"/>
    </row>
    <row r="762" spans="1:9">
      <c r="A762" s="42" t="str">
        <f>IF(AND(OR(C762&gt;=查询!$F$3,查询!$F$3=""),OR(C762&lt;=查询!$F$4,查询!$F$4=""),OR(AND(查询!$I$3&lt;&gt;"",IFERROR(FIND(查询!$I$3,工作备忘明细表!F762,1),0)&gt;=1),查询!$I$3=""),OR(AND(查询!$I$4&lt;&gt;"",IFERROR(FIND(查询!$I$4,工作备忘明细表!E762,1),0)&gt;=1),查询!$I$4="")),ROW(),"")</f>
        <v/>
      </c>
      <c r="B762" s="42" t="str">
        <f ca="1">IF(C762=TODAY(),"今"&amp;ROW(),IF(AND(MONTH(C762)=工作万年历提醒!$E$20,I762&lt;&gt;"完成"),IF(G762="重要",ROW()+300000-3*C762,IF(G762="中等",ROW()+100000-2*C762,ROW())),""))</f>
        <v/>
      </c>
      <c r="C762" s="48"/>
      <c r="D762" s="49"/>
      <c r="E762" s="50"/>
      <c r="F762" s="51"/>
      <c r="G762" s="50"/>
      <c r="H762" s="52" t="str">
        <f t="shared" si="12"/>
        <v/>
      </c>
      <c r="I762" s="50"/>
    </row>
    <row r="763" spans="1:9">
      <c r="A763" s="42" t="str">
        <f>IF(AND(OR(C763&gt;=查询!$F$3,查询!$F$3=""),OR(C763&lt;=查询!$F$4,查询!$F$4=""),OR(AND(查询!$I$3&lt;&gt;"",IFERROR(FIND(查询!$I$3,工作备忘明细表!F763,1),0)&gt;=1),查询!$I$3=""),OR(AND(查询!$I$4&lt;&gt;"",IFERROR(FIND(查询!$I$4,工作备忘明细表!E763,1),0)&gt;=1),查询!$I$4="")),ROW(),"")</f>
        <v/>
      </c>
      <c r="B763" s="42" t="str">
        <f ca="1">IF(C763=TODAY(),"今"&amp;ROW(),IF(AND(MONTH(C763)=工作万年历提醒!$E$20,I763&lt;&gt;"完成"),IF(G763="重要",ROW()+300000-3*C763,IF(G763="中等",ROW()+100000-2*C763,ROW())),""))</f>
        <v/>
      </c>
      <c r="C763" s="48"/>
      <c r="D763" s="49"/>
      <c r="E763" s="50"/>
      <c r="F763" s="51"/>
      <c r="G763" s="50"/>
      <c r="H763" s="52" t="str">
        <f t="shared" si="12"/>
        <v/>
      </c>
      <c r="I763" s="50"/>
    </row>
    <row r="764" spans="1:9">
      <c r="A764" s="42" t="str">
        <f>IF(AND(OR(C764&gt;=查询!$F$3,查询!$F$3=""),OR(C764&lt;=查询!$F$4,查询!$F$4=""),OR(AND(查询!$I$3&lt;&gt;"",IFERROR(FIND(查询!$I$3,工作备忘明细表!F764,1),0)&gt;=1),查询!$I$3=""),OR(AND(查询!$I$4&lt;&gt;"",IFERROR(FIND(查询!$I$4,工作备忘明细表!E764,1),0)&gt;=1),查询!$I$4="")),ROW(),"")</f>
        <v/>
      </c>
      <c r="B764" s="42" t="str">
        <f ca="1">IF(C764=TODAY(),"今"&amp;ROW(),IF(AND(MONTH(C764)=工作万年历提醒!$E$20,I764&lt;&gt;"完成"),IF(G764="重要",ROW()+300000-3*C764,IF(G764="中等",ROW()+100000-2*C764,ROW())),""))</f>
        <v/>
      </c>
      <c r="C764" s="48"/>
      <c r="D764" s="49"/>
      <c r="E764" s="50"/>
      <c r="F764" s="51"/>
      <c r="G764" s="50"/>
      <c r="H764" s="52" t="str">
        <f t="shared" si="12"/>
        <v/>
      </c>
      <c r="I764" s="50"/>
    </row>
    <row r="765" spans="1:9">
      <c r="A765" s="42" t="str">
        <f>IF(AND(OR(C765&gt;=查询!$F$3,查询!$F$3=""),OR(C765&lt;=查询!$F$4,查询!$F$4=""),OR(AND(查询!$I$3&lt;&gt;"",IFERROR(FIND(查询!$I$3,工作备忘明细表!F765,1),0)&gt;=1),查询!$I$3=""),OR(AND(查询!$I$4&lt;&gt;"",IFERROR(FIND(查询!$I$4,工作备忘明细表!E765,1),0)&gt;=1),查询!$I$4="")),ROW(),"")</f>
        <v/>
      </c>
      <c r="B765" s="42" t="str">
        <f ca="1">IF(C765=TODAY(),"今"&amp;ROW(),IF(AND(MONTH(C765)=工作万年历提醒!$E$20,I765&lt;&gt;"完成"),IF(G765="重要",ROW()+300000-3*C765,IF(G765="中等",ROW()+100000-2*C765,ROW())),""))</f>
        <v/>
      </c>
      <c r="C765" s="48"/>
      <c r="D765" s="49"/>
      <c r="E765" s="50"/>
      <c r="F765" s="51"/>
      <c r="G765" s="50"/>
      <c r="H765" s="52" t="str">
        <f t="shared" si="12"/>
        <v/>
      </c>
      <c r="I765" s="50"/>
    </row>
    <row r="766" spans="1:9">
      <c r="A766" s="42" t="str">
        <f>IF(AND(OR(C766&gt;=查询!$F$3,查询!$F$3=""),OR(C766&lt;=查询!$F$4,查询!$F$4=""),OR(AND(查询!$I$3&lt;&gt;"",IFERROR(FIND(查询!$I$3,工作备忘明细表!F766,1),0)&gt;=1),查询!$I$3=""),OR(AND(查询!$I$4&lt;&gt;"",IFERROR(FIND(查询!$I$4,工作备忘明细表!E766,1),0)&gt;=1),查询!$I$4="")),ROW(),"")</f>
        <v/>
      </c>
      <c r="B766" s="42" t="str">
        <f ca="1">IF(C766=TODAY(),"今"&amp;ROW(),IF(AND(MONTH(C766)=工作万年历提醒!$E$20,I766&lt;&gt;"完成"),IF(G766="重要",ROW()+300000-3*C766,IF(G766="中等",ROW()+100000-2*C766,ROW())),""))</f>
        <v/>
      </c>
      <c r="C766" s="48"/>
      <c r="D766" s="49"/>
      <c r="E766" s="50"/>
      <c r="F766" s="51"/>
      <c r="G766" s="50"/>
      <c r="H766" s="52" t="str">
        <f t="shared" si="12"/>
        <v/>
      </c>
      <c r="I766" s="50"/>
    </row>
    <row r="767" spans="1:9">
      <c r="A767" s="42" t="str">
        <f>IF(AND(OR(C767&gt;=查询!$F$3,查询!$F$3=""),OR(C767&lt;=查询!$F$4,查询!$F$4=""),OR(AND(查询!$I$3&lt;&gt;"",IFERROR(FIND(查询!$I$3,工作备忘明细表!F767,1),0)&gt;=1),查询!$I$3=""),OR(AND(查询!$I$4&lt;&gt;"",IFERROR(FIND(查询!$I$4,工作备忘明细表!E767,1),0)&gt;=1),查询!$I$4="")),ROW(),"")</f>
        <v/>
      </c>
      <c r="B767" s="42" t="str">
        <f ca="1">IF(C767=TODAY(),"今"&amp;ROW(),IF(AND(MONTH(C767)=工作万年历提醒!$E$20,I767&lt;&gt;"完成"),IF(G767="重要",ROW()+300000-3*C767,IF(G767="中等",ROW()+100000-2*C767,ROW())),""))</f>
        <v/>
      </c>
      <c r="C767" s="48"/>
      <c r="D767" s="49"/>
      <c r="E767" s="50"/>
      <c r="F767" s="51"/>
      <c r="G767" s="50"/>
      <c r="H767" s="52" t="str">
        <f t="shared" si="12"/>
        <v/>
      </c>
      <c r="I767" s="50"/>
    </row>
    <row r="768" spans="1:9">
      <c r="A768" s="42" t="str">
        <f>IF(AND(OR(C768&gt;=查询!$F$3,查询!$F$3=""),OR(C768&lt;=查询!$F$4,查询!$F$4=""),OR(AND(查询!$I$3&lt;&gt;"",IFERROR(FIND(查询!$I$3,工作备忘明细表!F768,1),0)&gt;=1),查询!$I$3=""),OR(AND(查询!$I$4&lt;&gt;"",IFERROR(FIND(查询!$I$4,工作备忘明细表!E768,1),0)&gt;=1),查询!$I$4="")),ROW(),"")</f>
        <v/>
      </c>
      <c r="B768" s="42" t="str">
        <f ca="1">IF(C768=TODAY(),"今"&amp;ROW(),IF(AND(MONTH(C768)=工作万年历提醒!$E$20,I768&lt;&gt;"完成"),IF(G768="重要",ROW()+300000-3*C768,IF(G768="中等",ROW()+100000-2*C768,ROW())),""))</f>
        <v/>
      </c>
      <c r="C768" s="48"/>
      <c r="D768" s="49"/>
      <c r="E768" s="50"/>
      <c r="F768" s="51"/>
      <c r="G768" s="50"/>
      <c r="H768" s="52" t="str">
        <f t="shared" si="12"/>
        <v/>
      </c>
      <c r="I768" s="50"/>
    </row>
    <row r="769" spans="1:9">
      <c r="A769" s="42" t="str">
        <f>IF(AND(OR(C769&gt;=查询!$F$3,查询!$F$3=""),OR(C769&lt;=查询!$F$4,查询!$F$4=""),OR(AND(查询!$I$3&lt;&gt;"",IFERROR(FIND(查询!$I$3,工作备忘明细表!F769,1),0)&gt;=1),查询!$I$3=""),OR(AND(查询!$I$4&lt;&gt;"",IFERROR(FIND(查询!$I$4,工作备忘明细表!E769,1),0)&gt;=1),查询!$I$4="")),ROW(),"")</f>
        <v/>
      </c>
      <c r="B769" s="42" t="str">
        <f ca="1">IF(C769=TODAY(),"今"&amp;ROW(),IF(AND(MONTH(C769)=工作万年历提醒!$E$20,I769&lt;&gt;"完成"),IF(G769="重要",ROW()+300000-3*C769,IF(G769="中等",ROW()+100000-2*C769,ROW())),""))</f>
        <v/>
      </c>
      <c r="C769" s="48"/>
      <c r="D769" s="49"/>
      <c r="E769" s="50"/>
      <c r="F769" s="51"/>
      <c r="G769" s="50"/>
      <c r="H769" s="52" t="str">
        <f t="shared" si="12"/>
        <v/>
      </c>
      <c r="I769" s="50"/>
    </row>
    <row r="770" spans="1:9">
      <c r="A770" s="42" t="str">
        <f>IF(AND(OR(C770&gt;=查询!$F$3,查询!$F$3=""),OR(C770&lt;=查询!$F$4,查询!$F$4=""),OR(AND(查询!$I$3&lt;&gt;"",IFERROR(FIND(查询!$I$3,工作备忘明细表!F770,1),0)&gt;=1),查询!$I$3=""),OR(AND(查询!$I$4&lt;&gt;"",IFERROR(FIND(查询!$I$4,工作备忘明细表!E770,1),0)&gt;=1),查询!$I$4="")),ROW(),"")</f>
        <v/>
      </c>
      <c r="B770" s="42" t="str">
        <f ca="1">IF(C770=TODAY(),"今"&amp;ROW(),IF(AND(MONTH(C770)=工作万年历提醒!$E$20,I770&lt;&gt;"完成"),IF(G770="重要",ROW()+300000-3*C770,IF(G770="中等",ROW()+100000-2*C770,ROW())),""))</f>
        <v/>
      </c>
      <c r="C770" s="48"/>
      <c r="D770" s="49"/>
      <c r="E770" s="50"/>
      <c r="F770" s="51"/>
      <c r="G770" s="50"/>
      <c r="H770" s="52" t="str">
        <f t="shared" si="12"/>
        <v/>
      </c>
      <c r="I770" s="50"/>
    </row>
    <row r="771" spans="1:9">
      <c r="A771" s="42" t="str">
        <f>IF(AND(OR(C771&gt;=查询!$F$3,查询!$F$3=""),OR(C771&lt;=查询!$F$4,查询!$F$4=""),OR(AND(查询!$I$3&lt;&gt;"",IFERROR(FIND(查询!$I$3,工作备忘明细表!F771,1),0)&gt;=1),查询!$I$3=""),OR(AND(查询!$I$4&lt;&gt;"",IFERROR(FIND(查询!$I$4,工作备忘明细表!E771,1),0)&gt;=1),查询!$I$4="")),ROW(),"")</f>
        <v/>
      </c>
      <c r="B771" s="42" t="str">
        <f ca="1">IF(C771=TODAY(),"今"&amp;ROW(),IF(AND(MONTH(C771)=工作万年历提醒!$E$20,I771&lt;&gt;"完成"),IF(G771="重要",ROW()+300000-3*C771,IF(G771="中等",ROW()+100000-2*C771,ROW())),""))</f>
        <v/>
      </c>
      <c r="C771" s="48"/>
      <c r="D771" s="49"/>
      <c r="E771" s="50"/>
      <c r="F771" s="51"/>
      <c r="G771" s="50"/>
      <c r="H771" s="52" t="str">
        <f t="shared" si="12"/>
        <v/>
      </c>
      <c r="I771" s="50"/>
    </row>
    <row r="772" spans="1:9">
      <c r="A772" s="42" t="str">
        <f>IF(AND(OR(C772&gt;=查询!$F$3,查询!$F$3=""),OR(C772&lt;=查询!$F$4,查询!$F$4=""),OR(AND(查询!$I$3&lt;&gt;"",IFERROR(FIND(查询!$I$3,工作备忘明细表!F772,1),0)&gt;=1),查询!$I$3=""),OR(AND(查询!$I$4&lt;&gt;"",IFERROR(FIND(查询!$I$4,工作备忘明细表!E772,1),0)&gt;=1),查询!$I$4="")),ROW(),"")</f>
        <v/>
      </c>
      <c r="B772" s="42" t="str">
        <f ca="1">IF(C772=TODAY(),"今"&amp;ROW(),IF(AND(MONTH(C772)=工作万年历提醒!$E$20,I772&lt;&gt;"完成"),IF(G772="重要",ROW()+300000-3*C772,IF(G772="中等",ROW()+100000-2*C772,ROW())),""))</f>
        <v/>
      </c>
      <c r="C772" s="48"/>
      <c r="D772" s="49"/>
      <c r="E772" s="50"/>
      <c r="F772" s="51"/>
      <c r="G772" s="50"/>
      <c r="H772" s="52" t="str">
        <f t="shared" ref="H772:H835" si="13">IF(C772="","",WEEKNUM(C772,1))</f>
        <v/>
      </c>
      <c r="I772" s="50"/>
    </row>
    <row r="773" spans="1:9">
      <c r="A773" s="42" t="str">
        <f>IF(AND(OR(C773&gt;=查询!$F$3,查询!$F$3=""),OR(C773&lt;=查询!$F$4,查询!$F$4=""),OR(AND(查询!$I$3&lt;&gt;"",IFERROR(FIND(查询!$I$3,工作备忘明细表!F773,1),0)&gt;=1),查询!$I$3=""),OR(AND(查询!$I$4&lt;&gt;"",IFERROR(FIND(查询!$I$4,工作备忘明细表!E773,1),0)&gt;=1),查询!$I$4="")),ROW(),"")</f>
        <v/>
      </c>
      <c r="B773" s="42" t="str">
        <f ca="1">IF(C773=TODAY(),"今"&amp;ROW(),IF(AND(MONTH(C773)=工作万年历提醒!$E$20,I773&lt;&gt;"完成"),IF(G773="重要",ROW()+300000-3*C773,IF(G773="中等",ROW()+100000-2*C773,ROW())),""))</f>
        <v/>
      </c>
      <c r="C773" s="48"/>
      <c r="D773" s="49"/>
      <c r="E773" s="50"/>
      <c r="F773" s="51"/>
      <c r="G773" s="50"/>
      <c r="H773" s="52" t="str">
        <f t="shared" si="13"/>
        <v/>
      </c>
      <c r="I773" s="50"/>
    </row>
    <row r="774" spans="1:9">
      <c r="A774" s="42" t="str">
        <f>IF(AND(OR(C774&gt;=查询!$F$3,查询!$F$3=""),OR(C774&lt;=查询!$F$4,查询!$F$4=""),OR(AND(查询!$I$3&lt;&gt;"",IFERROR(FIND(查询!$I$3,工作备忘明细表!F774,1),0)&gt;=1),查询!$I$3=""),OR(AND(查询!$I$4&lt;&gt;"",IFERROR(FIND(查询!$I$4,工作备忘明细表!E774,1),0)&gt;=1),查询!$I$4="")),ROW(),"")</f>
        <v/>
      </c>
      <c r="B774" s="42" t="str">
        <f ca="1">IF(C774=TODAY(),"今"&amp;ROW(),IF(AND(MONTH(C774)=工作万年历提醒!$E$20,I774&lt;&gt;"完成"),IF(G774="重要",ROW()+300000-3*C774,IF(G774="中等",ROW()+100000-2*C774,ROW())),""))</f>
        <v/>
      </c>
      <c r="C774" s="48"/>
      <c r="D774" s="49"/>
      <c r="E774" s="50"/>
      <c r="F774" s="51"/>
      <c r="G774" s="50"/>
      <c r="H774" s="52" t="str">
        <f t="shared" si="13"/>
        <v/>
      </c>
      <c r="I774" s="50"/>
    </row>
    <row r="775" spans="1:9">
      <c r="A775" s="42" t="str">
        <f>IF(AND(OR(C775&gt;=查询!$F$3,查询!$F$3=""),OR(C775&lt;=查询!$F$4,查询!$F$4=""),OR(AND(查询!$I$3&lt;&gt;"",IFERROR(FIND(查询!$I$3,工作备忘明细表!F775,1),0)&gt;=1),查询!$I$3=""),OR(AND(查询!$I$4&lt;&gt;"",IFERROR(FIND(查询!$I$4,工作备忘明细表!E775,1),0)&gt;=1),查询!$I$4="")),ROW(),"")</f>
        <v/>
      </c>
      <c r="B775" s="42" t="str">
        <f ca="1">IF(C775=TODAY(),"今"&amp;ROW(),IF(AND(MONTH(C775)=工作万年历提醒!$E$20,I775&lt;&gt;"完成"),IF(G775="重要",ROW()+300000-3*C775,IF(G775="中等",ROW()+100000-2*C775,ROW())),""))</f>
        <v/>
      </c>
      <c r="C775" s="48"/>
      <c r="D775" s="49"/>
      <c r="E775" s="50"/>
      <c r="F775" s="51"/>
      <c r="G775" s="50"/>
      <c r="H775" s="52" t="str">
        <f t="shared" si="13"/>
        <v/>
      </c>
      <c r="I775" s="50"/>
    </row>
    <row r="776" spans="1:9">
      <c r="A776" s="42" t="str">
        <f>IF(AND(OR(C776&gt;=查询!$F$3,查询!$F$3=""),OR(C776&lt;=查询!$F$4,查询!$F$4=""),OR(AND(查询!$I$3&lt;&gt;"",IFERROR(FIND(查询!$I$3,工作备忘明细表!F776,1),0)&gt;=1),查询!$I$3=""),OR(AND(查询!$I$4&lt;&gt;"",IFERROR(FIND(查询!$I$4,工作备忘明细表!E776,1),0)&gt;=1),查询!$I$4="")),ROW(),"")</f>
        <v/>
      </c>
      <c r="B776" s="42" t="str">
        <f ca="1">IF(C776=TODAY(),"今"&amp;ROW(),IF(AND(MONTH(C776)=工作万年历提醒!$E$20,I776&lt;&gt;"完成"),IF(G776="重要",ROW()+300000-3*C776,IF(G776="中等",ROW()+100000-2*C776,ROW())),""))</f>
        <v/>
      </c>
      <c r="C776" s="48"/>
      <c r="D776" s="49"/>
      <c r="E776" s="50"/>
      <c r="F776" s="51"/>
      <c r="G776" s="50"/>
      <c r="H776" s="52" t="str">
        <f t="shared" si="13"/>
        <v/>
      </c>
      <c r="I776" s="50"/>
    </row>
    <row r="777" spans="1:9">
      <c r="A777" s="42" t="str">
        <f>IF(AND(OR(C777&gt;=查询!$F$3,查询!$F$3=""),OR(C777&lt;=查询!$F$4,查询!$F$4=""),OR(AND(查询!$I$3&lt;&gt;"",IFERROR(FIND(查询!$I$3,工作备忘明细表!F777,1),0)&gt;=1),查询!$I$3=""),OR(AND(查询!$I$4&lt;&gt;"",IFERROR(FIND(查询!$I$4,工作备忘明细表!E777,1),0)&gt;=1),查询!$I$4="")),ROW(),"")</f>
        <v/>
      </c>
      <c r="B777" s="42" t="str">
        <f ca="1">IF(C777=TODAY(),"今"&amp;ROW(),IF(AND(MONTH(C777)=工作万年历提醒!$E$20,I777&lt;&gt;"完成"),IF(G777="重要",ROW()+300000-3*C777,IF(G777="中等",ROW()+100000-2*C777,ROW())),""))</f>
        <v/>
      </c>
      <c r="C777" s="48"/>
      <c r="D777" s="49"/>
      <c r="E777" s="50"/>
      <c r="F777" s="51"/>
      <c r="G777" s="50"/>
      <c r="H777" s="52" t="str">
        <f t="shared" si="13"/>
        <v/>
      </c>
      <c r="I777" s="50"/>
    </row>
    <row r="778" spans="1:9">
      <c r="A778" s="42" t="str">
        <f>IF(AND(OR(C778&gt;=查询!$F$3,查询!$F$3=""),OR(C778&lt;=查询!$F$4,查询!$F$4=""),OR(AND(查询!$I$3&lt;&gt;"",IFERROR(FIND(查询!$I$3,工作备忘明细表!F778,1),0)&gt;=1),查询!$I$3=""),OR(AND(查询!$I$4&lt;&gt;"",IFERROR(FIND(查询!$I$4,工作备忘明细表!E778,1),0)&gt;=1),查询!$I$4="")),ROW(),"")</f>
        <v/>
      </c>
      <c r="B778" s="42" t="str">
        <f ca="1">IF(C778=TODAY(),"今"&amp;ROW(),IF(AND(MONTH(C778)=工作万年历提醒!$E$20,I778&lt;&gt;"完成"),IF(G778="重要",ROW()+300000-3*C778,IF(G778="中等",ROW()+100000-2*C778,ROW())),""))</f>
        <v/>
      </c>
      <c r="C778" s="48"/>
      <c r="D778" s="49"/>
      <c r="E778" s="50"/>
      <c r="F778" s="51"/>
      <c r="G778" s="50"/>
      <c r="H778" s="52" t="str">
        <f t="shared" si="13"/>
        <v/>
      </c>
      <c r="I778" s="50"/>
    </row>
    <row r="779" spans="1:9">
      <c r="A779" s="42" t="str">
        <f>IF(AND(OR(C779&gt;=查询!$F$3,查询!$F$3=""),OR(C779&lt;=查询!$F$4,查询!$F$4=""),OR(AND(查询!$I$3&lt;&gt;"",IFERROR(FIND(查询!$I$3,工作备忘明细表!F779,1),0)&gt;=1),查询!$I$3=""),OR(AND(查询!$I$4&lt;&gt;"",IFERROR(FIND(查询!$I$4,工作备忘明细表!E779,1),0)&gt;=1),查询!$I$4="")),ROW(),"")</f>
        <v/>
      </c>
      <c r="B779" s="42" t="str">
        <f ca="1">IF(C779=TODAY(),"今"&amp;ROW(),IF(AND(MONTH(C779)=工作万年历提醒!$E$20,I779&lt;&gt;"完成"),IF(G779="重要",ROW()+300000-3*C779,IF(G779="中等",ROW()+100000-2*C779,ROW())),""))</f>
        <v/>
      </c>
      <c r="C779" s="48"/>
      <c r="D779" s="49"/>
      <c r="E779" s="50"/>
      <c r="F779" s="51"/>
      <c r="G779" s="50"/>
      <c r="H779" s="52" t="str">
        <f t="shared" si="13"/>
        <v/>
      </c>
      <c r="I779" s="50"/>
    </row>
    <row r="780" spans="1:9">
      <c r="A780" s="42" t="str">
        <f>IF(AND(OR(C780&gt;=查询!$F$3,查询!$F$3=""),OR(C780&lt;=查询!$F$4,查询!$F$4=""),OR(AND(查询!$I$3&lt;&gt;"",IFERROR(FIND(查询!$I$3,工作备忘明细表!F780,1),0)&gt;=1),查询!$I$3=""),OR(AND(查询!$I$4&lt;&gt;"",IFERROR(FIND(查询!$I$4,工作备忘明细表!E780,1),0)&gt;=1),查询!$I$4="")),ROW(),"")</f>
        <v/>
      </c>
      <c r="B780" s="42" t="str">
        <f ca="1">IF(C780=TODAY(),"今"&amp;ROW(),IF(AND(MONTH(C780)=工作万年历提醒!$E$20,I780&lt;&gt;"完成"),IF(G780="重要",ROW()+300000-3*C780,IF(G780="中等",ROW()+100000-2*C780,ROW())),""))</f>
        <v/>
      </c>
      <c r="C780" s="48"/>
      <c r="D780" s="49"/>
      <c r="E780" s="50"/>
      <c r="F780" s="51"/>
      <c r="G780" s="50"/>
      <c r="H780" s="52" t="str">
        <f t="shared" si="13"/>
        <v/>
      </c>
      <c r="I780" s="50"/>
    </row>
    <row r="781" spans="1:9">
      <c r="A781" s="42" t="str">
        <f>IF(AND(OR(C781&gt;=查询!$F$3,查询!$F$3=""),OR(C781&lt;=查询!$F$4,查询!$F$4=""),OR(AND(查询!$I$3&lt;&gt;"",IFERROR(FIND(查询!$I$3,工作备忘明细表!F781,1),0)&gt;=1),查询!$I$3=""),OR(AND(查询!$I$4&lt;&gt;"",IFERROR(FIND(查询!$I$4,工作备忘明细表!E781,1),0)&gt;=1),查询!$I$4="")),ROW(),"")</f>
        <v/>
      </c>
      <c r="B781" s="42" t="str">
        <f ca="1">IF(C781=TODAY(),"今"&amp;ROW(),IF(AND(MONTH(C781)=工作万年历提醒!$E$20,I781&lt;&gt;"完成"),IF(G781="重要",ROW()+300000-3*C781,IF(G781="中等",ROW()+100000-2*C781,ROW())),""))</f>
        <v/>
      </c>
      <c r="C781" s="48"/>
      <c r="D781" s="49"/>
      <c r="E781" s="50"/>
      <c r="F781" s="51"/>
      <c r="G781" s="50"/>
      <c r="H781" s="52" t="str">
        <f t="shared" si="13"/>
        <v/>
      </c>
      <c r="I781" s="50"/>
    </row>
    <row r="782" spans="1:9">
      <c r="A782" s="42" t="str">
        <f>IF(AND(OR(C782&gt;=查询!$F$3,查询!$F$3=""),OR(C782&lt;=查询!$F$4,查询!$F$4=""),OR(AND(查询!$I$3&lt;&gt;"",IFERROR(FIND(查询!$I$3,工作备忘明细表!F782,1),0)&gt;=1),查询!$I$3=""),OR(AND(查询!$I$4&lt;&gt;"",IFERROR(FIND(查询!$I$4,工作备忘明细表!E782,1),0)&gt;=1),查询!$I$4="")),ROW(),"")</f>
        <v/>
      </c>
      <c r="B782" s="42" t="str">
        <f ca="1">IF(C782=TODAY(),"今"&amp;ROW(),IF(AND(MONTH(C782)=工作万年历提醒!$E$20,I782&lt;&gt;"完成"),IF(G782="重要",ROW()+300000-3*C782,IF(G782="中等",ROW()+100000-2*C782,ROW())),""))</f>
        <v/>
      </c>
      <c r="C782" s="48"/>
      <c r="D782" s="49"/>
      <c r="E782" s="50"/>
      <c r="F782" s="51"/>
      <c r="G782" s="50"/>
      <c r="H782" s="52" t="str">
        <f t="shared" si="13"/>
        <v/>
      </c>
      <c r="I782" s="50"/>
    </row>
    <row r="783" spans="1:9">
      <c r="A783" s="42" t="str">
        <f>IF(AND(OR(C783&gt;=查询!$F$3,查询!$F$3=""),OR(C783&lt;=查询!$F$4,查询!$F$4=""),OR(AND(查询!$I$3&lt;&gt;"",IFERROR(FIND(查询!$I$3,工作备忘明细表!F783,1),0)&gt;=1),查询!$I$3=""),OR(AND(查询!$I$4&lt;&gt;"",IFERROR(FIND(查询!$I$4,工作备忘明细表!E783,1),0)&gt;=1),查询!$I$4="")),ROW(),"")</f>
        <v/>
      </c>
      <c r="B783" s="42" t="str">
        <f ca="1">IF(C783=TODAY(),"今"&amp;ROW(),IF(AND(MONTH(C783)=工作万年历提醒!$E$20,I783&lt;&gt;"完成"),IF(G783="重要",ROW()+300000-3*C783,IF(G783="中等",ROW()+100000-2*C783,ROW())),""))</f>
        <v/>
      </c>
      <c r="C783" s="48"/>
      <c r="D783" s="49"/>
      <c r="E783" s="50"/>
      <c r="F783" s="51"/>
      <c r="G783" s="50"/>
      <c r="H783" s="52" t="str">
        <f t="shared" si="13"/>
        <v/>
      </c>
      <c r="I783" s="50"/>
    </row>
    <row r="784" spans="1:9">
      <c r="A784" s="42" t="str">
        <f>IF(AND(OR(C784&gt;=查询!$F$3,查询!$F$3=""),OR(C784&lt;=查询!$F$4,查询!$F$4=""),OR(AND(查询!$I$3&lt;&gt;"",IFERROR(FIND(查询!$I$3,工作备忘明细表!F784,1),0)&gt;=1),查询!$I$3=""),OR(AND(查询!$I$4&lt;&gt;"",IFERROR(FIND(查询!$I$4,工作备忘明细表!E784,1),0)&gt;=1),查询!$I$4="")),ROW(),"")</f>
        <v/>
      </c>
      <c r="B784" s="42" t="str">
        <f ca="1">IF(C784=TODAY(),"今"&amp;ROW(),IF(AND(MONTH(C784)=工作万年历提醒!$E$20,I784&lt;&gt;"完成"),IF(G784="重要",ROW()+300000-3*C784,IF(G784="中等",ROW()+100000-2*C784,ROW())),""))</f>
        <v/>
      </c>
      <c r="C784" s="48"/>
      <c r="D784" s="49"/>
      <c r="E784" s="50"/>
      <c r="F784" s="51"/>
      <c r="G784" s="50"/>
      <c r="H784" s="52" t="str">
        <f t="shared" si="13"/>
        <v/>
      </c>
      <c r="I784" s="50"/>
    </row>
    <row r="785" spans="1:9">
      <c r="A785" s="42" t="str">
        <f>IF(AND(OR(C785&gt;=查询!$F$3,查询!$F$3=""),OR(C785&lt;=查询!$F$4,查询!$F$4=""),OR(AND(查询!$I$3&lt;&gt;"",IFERROR(FIND(查询!$I$3,工作备忘明细表!F785,1),0)&gt;=1),查询!$I$3=""),OR(AND(查询!$I$4&lt;&gt;"",IFERROR(FIND(查询!$I$4,工作备忘明细表!E785,1),0)&gt;=1),查询!$I$4="")),ROW(),"")</f>
        <v/>
      </c>
      <c r="B785" s="42" t="str">
        <f ca="1">IF(C785=TODAY(),"今"&amp;ROW(),IF(AND(MONTH(C785)=工作万年历提醒!$E$20,I785&lt;&gt;"完成"),IF(G785="重要",ROW()+300000-3*C785,IF(G785="中等",ROW()+100000-2*C785,ROW())),""))</f>
        <v/>
      </c>
      <c r="C785" s="48"/>
      <c r="D785" s="49"/>
      <c r="E785" s="50"/>
      <c r="F785" s="51"/>
      <c r="G785" s="50"/>
      <c r="H785" s="52" t="str">
        <f t="shared" si="13"/>
        <v/>
      </c>
      <c r="I785" s="50"/>
    </row>
    <row r="786" spans="1:9">
      <c r="A786" s="42" t="str">
        <f>IF(AND(OR(C786&gt;=查询!$F$3,查询!$F$3=""),OR(C786&lt;=查询!$F$4,查询!$F$4=""),OR(AND(查询!$I$3&lt;&gt;"",IFERROR(FIND(查询!$I$3,工作备忘明细表!F786,1),0)&gt;=1),查询!$I$3=""),OR(AND(查询!$I$4&lt;&gt;"",IFERROR(FIND(查询!$I$4,工作备忘明细表!E786,1),0)&gt;=1),查询!$I$4="")),ROW(),"")</f>
        <v/>
      </c>
      <c r="B786" s="42" t="str">
        <f ca="1">IF(C786=TODAY(),"今"&amp;ROW(),IF(AND(MONTH(C786)=工作万年历提醒!$E$20,I786&lt;&gt;"完成"),IF(G786="重要",ROW()+300000-3*C786,IF(G786="中等",ROW()+100000-2*C786,ROW())),""))</f>
        <v/>
      </c>
      <c r="C786" s="48"/>
      <c r="D786" s="49"/>
      <c r="E786" s="50"/>
      <c r="F786" s="51"/>
      <c r="G786" s="50"/>
      <c r="H786" s="52" t="str">
        <f t="shared" si="13"/>
        <v/>
      </c>
      <c r="I786" s="50"/>
    </row>
    <row r="787" spans="1:9">
      <c r="A787" s="42" t="str">
        <f>IF(AND(OR(C787&gt;=查询!$F$3,查询!$F$3=""),OR(C787&lt;=查询!$F$4,查询!$F$4=""),OR(AND(查询!$I$3&lt;&gt;"",IFERROR(FIND(查询!$I$3,工作备忘明细表!F787,1),0)&gt;=1),查询!$I$3=""),OR(AND(查询!$I$4&lt;&gt;"",IFERROR(FIND(查询!$I$4,工作备忘明细表!E787,1),0)&gt;=1),查询!$I$4="")),ROW(),"")</f>
        <v/>
      </c>
      <c r="B787" s="42" t="str">
        <f ca="1">IF(C787=TODAY(),"今"&amp;ROW(),IF(AND(MONTH(C787)=工作万年历提醒!$E$20,I787&lt;&gt;"完成"),IF(G787="重要",ROW()+300000-3*C787,IF(G787="中等",ROW()+100000-2*C787,ROW())),""))</f>
        <v/>
      </c>
      <c r="C787" s="48"/>
      <c r="D787" s="49"/>
      <c r="E787" s="50"/>
      <c r="F787" s="51"/>
      <c r="G787" s="50"/>
      <c r="H787" s="52" t="str">
        <f t="shared" si="13"/>
        <v/>
      </c>
      <c r="I787" s="50"/>
    </row>
    <row r="788" spans="1:9">
      <c r="A788" s="42" t="str">
        <f>IF(AND(OR(C788&gt;=查询!$F$3,查询!$F$3=""),OR(C788&lt;=查询!$F$4,查询!$F$4=""),OR(AND(查询!$I$3&lt;&gt;"",IFERROR(FIND(查询!$I$3,工作备忘明细表!F788,1),0)&gt;=1),查询!$I$3=""),OR(AND(查询!$I$4&lt;&gt;"",IFERROR(FIND(查询!$I$4,工作备忘明细表!E788,1),0)&gt;=1),查询!$I$4="")),ROW(),"")</f>
        <v/>
      </c>
      <c r="B788" s="42" t="str">
        <f ca="1">IF(C788=TODAY(),"今"&amp;ROW(),IF(AND(MONTH(C788)=工作万年历提醒!$E$20,I788&lt;&gt;"完成"),IF(G788="重要",ROW()+300000-3*C788,IF(G788="中等",ROW()+100000-2*C788,ROW())),""))</f>
        <v/>
      </c>
      <c r="C788" s="48"/>
      <c r="D788" s="49"/>
      <c r="E788" s="50"/>
      <c r="F788" s="51"/>
      <c r="G788" s="50"/>
      <c r="H788" s="52" t="str">
        <f t="shared" si="13"/>
        <v/>
      </c>
      <c r="I788" s="50"/>
    </row>
    <row r="789" spans="1:9">
      <c r="A789" s="42" t="str">
        <f>IF(AND(OR(C789&gt;=查询!$F$3,查询!$F$3=""),OR(C789&lt;=查询!$F$4,查询!$F$4=""),OR(AND(查询!$I$3&lt;&gt;"",IFERROR(FIND(查询!$I$3,工作备忘明细表!F789,1),0)&gt;=1),查询!$I$3=""),OR(AND(查询!$I$4&lt;&gt;"",IFERROR(FIND(查询!$I$4,工作备忘明细表!E789,1),0)&gt;=1),查询!$I$4="")),ROW(),"")</f>
        <v/>
      </c>
      <c r="B789" s="42" t="str">
        <f ca="1">IF(C789=TODAY(),"今"&amp;ROW(),IF(AND(MONTH(C789)=工作万年历提醒!$E$20,I789&lt;&gt;"完成"),IF(G789="重要",ROW()+300000-3*C789,IF(G789="中等",ROW()+100000-2*C789,ROW())),""))</f>
        <v/>
      </c>
      <c r="C789" s="48"/>
      <c r="D789" s="49"/>
      <c r="E789" s="50"/>
      <c r="F789" s="51"/>
      <c r="G789" s="50"/>
      <c r="H789" s="52" t="str">
        <f t="shared" si="13"/>
        <v/>
      </c>
      <c r="I789" s="50"/>
    </row>
    <row r="790" spans="1:9">
      <c r="A790" s="42" t="str">
        <f>IF(AND(OR(C790&gt;=查询!$F$3,查询!$F$3=""),OR(C790&lt;=查询!$F$4,查询!$F$4=""),OR(AND(查询!$I$3&lt;&gt;"",IFERROR(FIND(查询!$I$3,工作备忘明细表!F790,1),0)&gt;=1),查询!$I$3=""),OR(AND(查询!$I$4&lt;&gt;"",IFERROR(FIND(查询!$I$4,工作备忘明细表!E790,1),0)&gt;=1),查询!$I$4="")),ROW(),"")</f>
        <v/>
      </c>
      <c r="B790" s="42" t="str">
        <f ca="1">IF(C790=TODAY(),"今"&amp;ROW(),IF(AND(MONTH(C790)=工作万年历提醒!$E$20,I790&lt;&gt;"完成"),IF(G790="重要",ROW()+300000-3*C790,IF(G790="中等",ROW()+100000-2*C790,ROW())),""))</f>
        <v/>
      </c>
      <c r="C790" s="48"/>
      <c r="D790" s="49"/>
      <c r="E790" s="50"/>
      <c r="F790" s="51"/>
      <c r="G790" s="50"/>
      <c r="H790" s="52" t="str">
        <f t="shared" si="13"/>
        <v/>
      </c>
      <c r="I790" s="50"/>
    </row>
    <row r="791" spans="1:9">
      <c r="A791" s="42" t="str">
        <f>IF(AND(OR(C791&gt;=查询!$F$3,查询!$F$3=""),OR(C791&lt;=查询!$F$4,查询!$F$4=""),OR(AND(查询!$I$3&lt;&gt;"",IFERROR(FIND(查询!$I$3,工作备忘明细表!F791,1),0)&gt;=1),查询!$I$3=""),OR(AND(查询!$I$4&lt;&gt;"",IFERROR(FIND(查询!$I$4,工作备忘明细表!E791,1),0)&gt;=1),查询!$I$4="")),ROW(),"")</f>
        <v/>
      </c>
      <c r="B791" s="42" t="str">
        <f ca="1">IF(C791=TODAY(),"今"&amp;ROW(),IF(AND(MONTH(C791)=工作万年历提醒!$E$20,I791&lt;&gt;"完成"),IF(G791="重要",ROW()+300000-3*C791,IF(G791="中等",ROW()+100000-2*C791,ROW())),""))</f>
        <v/>
      </c>
      <c r="C791" s="48"/>
      <c r="D791" s="49"/>
      <c r="E791" s="50"/>
      <c r="F791" s="51"/>
      <c r="G791" s="50"/>
      <c r="H791" s="52" t="str">
        <f t="shared" si="13"/>
        <v/>
      </c>
      <c r="I791" s="50"/>
    </row>
    <row r="792" spans="1:9">
      <c r="A792" s="42" t="str">
        <f>IF(AND(OR(C792&gt;=查询!$F$3,查询!$F$3=""),OR(C792&lt;=查询!$F$4,查询!$F$4=""),OR(AND(查询!$I$3&lt;&gt;"",IFERROR(FIND(查询!$I$3,工作备忘明细表!F792,1),0)&gt;=1),查询!$I$3=""),OR(AND(查询!$I$4&lt;&gt;"",IFERROR(FIND(查询!$I$4,工作备忘明细表!E792,1),0)&gt;=1),查询!$I$4="")),ROW(),"")</f>
        <v/>
      </c>
      <c r="B792" s="42" t="str">
        <f ca="1">IF(C792=TODAY(),"今"&amp;ROW(),IF(AND(MONTH(C792)=工作万年历提醒!$E$20,I792&lt;&gt;"完成"),IF(G792="重要",ROW()+300000-3*C792,IF(G792="中等",ROW()+100000-2*C792,ROW())),""))</f>
        <v/>
      </c>
      <c r="C792" s="48"/>
      <c r="D792" s="49"/>
      <c r="E792" s="50"/>
      <c r="F792" s="51"/>
      <c r="G792" s="50"/>
      <c r="H792" s="52" t="str">
        <f t="shared" si="13"/>
        <v/>
      </c>
      <c r="I792" s="50"/>
    </row>
    <row r="793" spans="1:9">
      <c r="A793" s="42" t="str">
        <f>IF(AND(OR(C793&gt;=查询!$F$3,查询!$F$3=""),OR(C793&lt;=查询!$F$4,查询!$F$4=""),OR(AND(查询!$I$3&lt;&gt;"",IFERROR(FIND(查询!$I$3,工作备忘明细表!F793,1),0)&gt;=1),查询!$I$3=""),OR(AND(查询!$I$4&lt;&gt;"",IFERROR(FIND(查询!$I$4,工作备忘明细表!E793,1),0)&gt;=1),查询!$I$4="")),ROW(),"")</f>
        <v/>
      </c>
      <c r="B793" s="42" t="str">
        <f ca="1">IF(C793=TODAY(),"今"&amp;ROW(),IF(AND(MONTH(C793)=工作万年历提醒!$E$20,I793&lt;&gt;"完成"),IF(G793="重要",ROW()+300000-3*C793,IF(G793="中等",ROW()+100000-2*C793,ROW())),""))</f>
        <v/>
      </c>
      <c r="C793" s="48"/>
      <c r="D793" s="49"/>
      <c r="E793" s="50"/>
      <c r="F793" s="51"/>
      <c r="G793" s="50"/>
      <c r="H793" s="52" t="str">
        <f t="shared" si="13"/>
        <v/>
      </c>
      <c r="I793" s="50"/>
    </row>
    <row r="794" spans="1:9">
      <c r="A794" s="42" t="str">
        <f>IF(AND(OR(C794&gt;=查询!$F$3,查询!$F$3=""),OR(C794&lt;=查询!$F$4,查询!$F$4=""),OR(AND(查询!$I$3&lt;&gt;"",IFERROR(FIND(查询!$I$3,工作备忘明细表!F794,1),0)&gt;=1),查询!$I$3=""),OR(AND(查询!$I$4&lt;&gt;"",IFERROR(FIND(查询!$I$4,工作备忘明细表!E794,1),0)&gt;=1),查询!$I$4="")),ROW(),"")</f>
        <v/>
      </c>
      <c r="B794" s="42" t="str">
        <f ca="1">IF(C794=TODAY(),"今"&amp;ROW(),IF(AND(MONTH(C794)=工作万年历提醒!$E$20,I794&lt;&gt;"完成"),IF(G794="重要",ROW()+300000-3*C794,IF(G794="中等",ROW()+100000-2*C794,ROW())),""))</f>
        <v/>
      </c>
      <c r="C794" s="48"/>
      <c r="D794" s="49"/>
      <c r="E794" s="50"/>
      <c r="F794" s="51"/>
      <c r="G794" s="50"/>
      <c r="H794" s="52" t="str">
        <f t="shared" si="13"/>
        <v/>
      </c>
      <c r="I794" s="50"/>
    </row>
    <row r="795" spans="1:9">
      <c r="A795" s="42" t="str">
        <f>IF(AND(OR(C795&gt;=查询!$F$3,查询!$F$3=""),OR(C795&lt;=查询!$F$4,查询!$F$4=""),OR(AND(查询!$I$3&lt;&gt;"",IFERROR(FIND(查询!$I$3,工作备忘明细表!F795,1),0)&gt;=1),查询!$I$3=""),OR(AND(查询!$I$4&lt;&gt;"",IFERROR(FIND(查询!$I$4,工作备忘明细表!E795,1),0)&gt;=1),查询!$I$4="")),ROW(),"")</f>
        <v/>
      </c>
      <c r="B795" s="42" t="str">
        <f ca="1">IF(C795=TODAY(),"今"&amp;ROW(),IF(AND(MONTH(C795)=工作万年历提醒!$E$20,I795&lt;&gt;"完成"),IF(G795="重要",ROW()+300000-3*C795,IF(G795="中等",ROW()+100000-2*C795,ROW())),""))</f>
        <v/>
      </c>
      <c r="C795" s="48"/>
      <c r="D795" s="49"/>
      <c r="E795" s="50"/>
      <c r="F795" s="51"/>
      <c r="G795" s="50"/>
      <c r="H795" s="52" t="str">
        <f t="shared" si="13"/>
        <v/>
      </c>
      <c r="I795" s="50"/>
    </row>
    <row r="796" spans="1:9">
      <c r="A796" s="42" t="str">
        <f>IF(AND(OR(C796&gt;=查询!$F$3,查询!$F$3=""),OR(C796&lt;=查询!$F$4,查询!$F$4=""),OR(AND(查询!$I$3&lt;&gt;"",IFERROR(FIND(查询!$I$3,工作备忘明细表!F796,1),0)&gt;=1),查询!$I$3=""),OR(AND(查询!$I$4&lt;&gt;"",IFERROR(FIND(查询!$I$4,工作备忘明细表!E796,1),0)&gt;=1),查询!$I$4="")),ROW(),"")</f>
        <v/>
      </c>
      <c r="B796" s="42" t="str">
        <f ca="1">IF(C796=TODAY(),"今"&amp;ROW(),IF(AND(MONTH(C796)=工作万年历提醒!$E$20,I796&lt;&gt;"完成"),IF(G796="重要",ROW()+300000-3*C796,IF(G796="中等",ROW()+100000-2*C796,ROW())),""))</f>
        <v/>
      </c>
      <c r="C796" s="48"/>
      <c r="D796" s="49"/>
      <c r="E796" s="50"/>
      <c r="F796" s="51"/>
      <c r="G796" s="50"/>
      <c r="H796" s="52" t="str">
        <f t="shared" si="13"/>
        <v/>
      </c>
      <c r="I796" s="50"/>
    </row>
    <row r="797" spans="1:9">
      <c r="A797" s="42" t="str">
        <f>IF(AND(OR(C797&gt;=查询!$F$3,查询!$F$3=""),OR(C797&lt;=查询!$F$4,查询!$F$4=""),OR(AND(查询!$I$3&lt;&gt;"",IFERROR(FIND(查询!$I$3,工作备忘明细表!F797,1),0)&gt;=1),查询!$I$3=""),OR(AND(查询!$I$4&lt;&gt;"",IFERROR(FIND(查询!$I$4,工作备忘明细表!E797,1),0)&gt;=1),查询!$I$4="")),ROW(),"")</f>
        <v/>
      </c>
      <c r="B797" s="42" t="str">
        <f ca="1">IF(C797=TODAY(),"今"&amp;ROW(),IF(AND(MONTH(C797)=工作万年历提醒!$E$20,I797&lt;&gt;"完成"),IF(G797="重要",ROW()+300000-3*C797,IF(G797="中等",ROW()+100000-2*C797,ROW())),""))</f>
        <v/>
      </c>
      <c r="C797" s="48"/>
      <c r="D797" s="49"/>
      <c r="E797" s="50"/>
      <c r="F797" s="51"/>
      <c r="G797" s="50"/>
      <c r="H797" s="52" t="str">
        <f t="shared" si="13"/>
        <v/>
      </c>
      <c r="I797" s="50"/>
    </row>
    <row r="798" spans="1:9">
      <c r="A798" s="42" t="str">
        <f>IF(AND(OR(C798&gt;=查询!$F$3,查询!$F$3=""),OR(C798&lt;=查询!$F$4,查询!$F$4=""),OR(AND(查询!$I$3&lt;&gt;"",IFERROR(FIND(查询!$I$3,工作备忘明细表!F798,1),0)&gt;=1),查询!$I$3=""),OR(AND(查询!$I$4&lt;&gt;"",IFERROR(FIND(查询!$I$4,工作备忘明细表!E798,1),0)&gt;=1),查询!$I$4="")),ROW(),"")</f>
        <v/>
      </c>
      <c r="B798" s="42" t="str">
        <f ca="1">IF(C798=TODAY(),"今"&amp;ROW(),IF(AND(MONTH(C798)=工作万年历提醒!$E$20,I798&lt;&gt;"完成"),IF(G798="重要",ROW()+300000-3*C798,IF(G798="中等",ROW()+100000-2*C798,ROW())),""))</f>
        <v/>
      </c>
      <c r="C798" s="48"/>
      <c r="D798" s="49"/>
      <c r="E798" s="50"/>
      <c r="F798" s="51"/>
      <c r="G798" s="50"/>
      <c r="H798" s="52" t="str">
        <f t="shared" si="13"/>
        <v/>
      </c>
      <c r="I798" s="50"/>
    </row>
    <row r="799" spans="1:9">
      <c r="A799" s="42" t="str">
        <f>IF(AND(OR(C799&gt;=查询!$F$3,查询!$F$3=""),OR(C799&lt;=查询!$F$4,查询!$F$4=""),OR(AND(查询!$I$3&lt;&gt;"",IFERROR(FIND(查询!$I$3,工作备忘明细表!F799,1),0)&gt;=1),查询!$I$3=""),OR(AND(查询!$I$4&lt;&gt;"",IFERROR(FIND(查询!$I$4,工作备忘明细表!E799,1),0)&gt;=1),查询!$I$4="")),ROW(),"")</f>
        <v/>
      </c>
      <c r="B799" s="42" t="str">
        <f ca="1">IF(C799=TODAY(),"今"&amp;ROW(),IF(AND(MONTH(C799)=工作万年历提醒!$E$20,I799&lt;&gt;"完成"),IF(G799="重要",ROW()+300000-3*C799,IF(G799="中等",ROW()+100000-2*C799,ROW())),""))</f>
        <v/>
      </c>
      <c r="C799" s="48"/>
      <c r="D799" s="49"/>
      <c r="E799" s="50"/>
      <c r="F799" s="51"/>
      <c r="G799" s="50"/>
      <c r="H799" s="52" t="str">
        <f t="shared" si="13"/>
        <v/>
      </c>
      <c r="I799" s="50"/>
    </row>
    <row r="800" spans="1:9">
      <c r="A800" s="42" t="str">
        <f>IF(AND(OR(C800&gt;=查询!$F$3,查询!$F$3=""),OR(C800&lt;=查询!$F$4,查询!$F$4=""),OR(AND(查询!$I$3&lt;&gt;"",IFERROR(FIND(查询!$I$3,工作备忘明细表!F800,1),0)&gt;=1),查询!$I$3=""),OR(AND(查询!$I$4&lt;&gt;"",IFERROR(FIND(查询!$I$4,工作备忘明细表!E800,1),0)&gt;=1),查询!$I$4="")),ROW(),"")</f>
        <v/>
      </c>
      <c r="B800" s="42" t="str">
        <f ca="1">IF(C800=TODAY(),"今"&amp;ROW(),IF(AND(MONTH(C800)=工作万年历提醒!$E$20,I800&lt;&gt;"完成"),IF(G800="重要",ROW()+300000-3*C800,IF(G800="中等",ROW()+100000-2*C800,ROW())),""))</f>
        <v/>
      </c>
      <c r="C800" s="48"/>
      <c r="D800" s="49"/>
      <c r="E800" s="50"/>
      <c r="F800" s="51"/>
      <c r="G800" s="50"/>
      <c r="H800" s="52" t="str">
        <f t="shared" si="13"/>
        <v/>
      </c>
      <c r="I800" s="50"/>
    </row>
    <row r="801" spans="1:9">
      <c r="A801" s="42" t="str">
        <f>IF(AND(OR(C801&gt;=查询!$F$3,查询!$F$3=""),OR(C801&lt;=查询!$F$4,查询!$F$4=""),OR(AND(查询!$I$3&lt;&gt;"",IFERROR(FIND(查询!$I$3,工作备忘明细表!F801,1),0)&gt;=1),查询!$I$3=""),OR(AND(查询!$I$4&lt;&gt;"",IFERROR(FIND(查询!$I$4,工作备忘明细表!E801,1),0)&gt;=1),查询!$I$4="")),ROW(),"")</f>
        <v/>
      </c>
      <c r="B801" s="42" t="str">
        <f ca="1">IF(C801=TODAY(),"今"&amp;ROW(),IF(AND(MONTH(C801)=工作万年历提醒!$E$20,I801&lt;&gt;"完成"),IF(G801="重要",ROW()+300000-3*C801,IF(G801="中等",ROW()+100000-2*C801,ROW())),""))</f>
        <v/>
      </c>
      <c r="C801" s="48"/>
      <c r="D801" s="49"/>
      <c r="E801" s="50"/>
      <c r="F801" s="51"/>
      <c r="G801" s="50"/>
      <c r="H801" s="52" t="str">
        <f t="shared" si="13"/>
        <v/>
      </c>
      <c r="I801" s="50"/>
    </row>
    <row r="802" spans="1:9">
      <c r="A802" s="42" t="str">
        <f>IF(AND(OR(C802&gt;=查询!$F$3,查询!$F$3=""),OR(C802&lt;=查询!$F$4,查询!$F$4=""),OR(AND(查询!$I$3&lt;&gt;"",IFERROR(FIND(查询!$I$3,工作备忘明细表!F802,1),0)&gt;=1),查询!$I$3=""),OR(AND(查询!$I$4&lt;&gt;"",IFERROR(FIND(查询!$I$4,工作备忘明细表!E802,1),0)&gt;=1),查询!$I$4="")),ROW(),"")</f>
        <v/>
      </c>
      <c r="B802" s="42" t="str">
        <f ca="1">IF(C802=TODAY(),"今"&amp;ROW(),IF(AND(MONTH(C802)=工作万年历提醒!$E$20,I802&lt;&gt;"完成"),IF(G802="重要",ROW()+300000-3*C802,IF(G802="中等",ROW()+100000-2*C802,ROW())),""))</f>
        <v/>
      </c>
      <c r="C802" s="48"/>
      <c r="D802" s="49"/>
      <c r="E802" s="50"/>
      <c r="F802" s="51"/>
      <c r="G802" s="50"/>
      <c r="H802" s="52" t="str">
        <f t="shared" si="13"/>
        <v/>
      </c>
      <c r="I802" s="50"/>
    </row>
    <row r="803" spans="1:9">
      <c r="A803" s="42" t="str">
        <f>IF(AND(OR(C803&gt;=查询!$F$3,查询!$F$3=""),OR(C803&lt;=查询!$F$4,查询!$F$4=""),OR(AND(查询!$I$3&lt;&gt;"",IFERROR(FIND(查询!$I$3,工作备忘明细表!F803,1),0)&gt;=1),查询!$I$3=""),OR(AND(查询!$I$4&lt;&gt;"",IFERROR(FIND(查询!$I$4,工作备忘明细表!E803,1),0)&gt;=1),查询!$I$4="")),ROW(),"")</f>
        <v/>
      </c>
      <c r="B803" s="42" t="str">
        <f ca="1">IF(C803=TODAY(),"今"&amp;ROW(),IF(AND(MONTH(C803)=工作万年历提醒!$E$20,I803&lt;&gt;"完成"),IF(G803="重要",ROW()+300000-3*C803,IF(G803="中等",ROW()+100000-2*C803,ROW())),""))</f>
        <v/>
      </c>
      <c r="C803" s="48"/>
      <c r="D803" s="49"/>
      <c r="E803" s="50"/>
      <c r="F803" s="51"/>
      <c r="G803" s="50"/>
      <c r="H803" s="52" t="str">
        <f t="shared" si="13"/>
        <v/>
      </c>
      <c r="I803" s="50"/>
    </row>
    <row r="804" spans="1:9">
      <c r="A804" s="42" t="str">
        <f>IF(AND(OR(C804&gt;=查询!$F$3,查询!$F$3=""),OR(C804&lt;=查询!$F$4,查询!$F$4=""),OR(AND(查询!$I$3&lt;&gt;"",IFERROR(FIND(查询!$I$3,工作备忘明细表!F804,1),0)&gt;=1),查询!$I$3=""),OR(AND(查询!$I$4&lt;&gt;"",IFERROR(FIND(查询!$I$4,工作备忘明细表!E804,1),0)&gt;=1),查询!$I$4="")),ROW(),"")</f>
        <v/>
      </c>
      <c r="B804" s="42" t="str">
        <f ca="1">IF(C804=TODAY(),"今"&amp;ROW(),IF(AND(MONTH(C804)=工作万年历提醒!$E$20,I804&lt;&gt;"完成"),IF(G804="重要",ROW()+300000-3*C804,IF(G804="中等",ROW()+100000-2*C804,ROW())),""))</f>
        <v/>
      </c>
      <c r="C804" s="48"/>
      <c r="D804" s="49"/>
      <c r="E804" s="50"/>
      <c r="F804" s="51"/>
      <c r="G804" s="50"/>
      <c r="H804" s="52" t="str">
        <f t="shared" si="13"/>
        <v/>
      </c>
      <c r="I804" s="50"/>
    </row>
    <row r="805" spans="1:9">
      <c r="A805" s="42" t="str">
        <f>IF(AND(OR(C805&gt;=查询!$F$3,查询!$F$3=""),OR(C805&lt;=查询!$F$4,查询!$F$4=""),OR(AND(查询!$I$3&lt;&gt;"",IFERROR(FIND(查询!$I$3,工作备忘明细表!F805,1),0)&gt;=1),查询!$I$3=""),OR(AND(查询!$I$4&lt;&gt;"",IFERROR(FIND(查询!$I$4,工作备忘明细表!E805,1),0)&gt;=1),查询!$I$4="")),ROW(),"")</f>
        <v/>
      </c>
      <c r="B805" s="42" t="str">
        <f ca="1">IF(C805=TODAY(),"今"&amp;ROW(),IF(AND(MONTH(C805)=工作万年历提醒!$E$20,I805&lt;&gt;"完成"),IF(G805="重要",ROW()+300000-3*C805,IF(G805="中等",ROW()+100000-2*C805,ROW())),""))</f>
        <v/>
      </c>
      <c r="C805" s="48"/>
      <c r="D805" s="49"/>
      <c r="E805" s="50"/>
      <c r="F805" s="51"/>
      <c r="G805" s="50"/>
      <c r="H805" s="52" t="str">
        <f t="shared" si="13"/>
        <v/>
      </c>
      <c r="I805" s="50"/>
    </row>
    <row r="806" spans="1:9">
      <c r="A806" s="42" t="str">
        <f>IF(AND(OR(C806&gt;=查询!$F$3,查询!$F$3=""),OR(C806&lt;=查询!$F$4,查询!$F$4=""),OR(AND(查询!$I$3&lt;&gt;"",IFERROR(FIND(查询!$I$3,工作备忘明细表!F806,1),0)&gt;=1),查询!$I$3=""),OR(AND(查询!$I$4&lt;&gt;"",IFERROR(FIND(查询!$I$4,工作备忘明细表!E806,1),0)&gt;=1),查询!$I$4="")),ROW(),"")</f>
        <v/>
      </c>
      <c r="B806" s="42" t="str">
        <f ca="1">IF(C806=TODAY(),"今"&amp;ROW(),IF(AND(MONTH(C806)=工作万年历提醒!$E$20,I806&lt;&gt;"完成"),IF(G806="重要",ROW()+300000-3*C806,IF(G806="中等",ROW()+100000-2*C806,ROW())),""))</f>
        <v/>
      </c>
      <c r="C806" s="48"/>
      <c r="D806" s="49"/>
      <c r="E806" s="50"/>
      <c r="F806" s="51"/>
      <c r="G806" s="50"/>
      <c r="H806" s="52" t="str">
        <f t="shared" si="13"/>
        <v/>
      </c>
      <c r="I806" s="50"/>
    </row>
    <row r="807" spans="1:9">
      <c r="A807" s="42" t="str">
        <f>IF(AND(OR(C807&gt;=查询!$F$3,查询!$F$3=""),OR(C807&lt;=查询!$F$4,查询!$F$4=""),OR(AND(查询!$I$3&lt;&gt;"",IFERROR(FIND(查询!$I$3,工作备忘明细表!F807,1),0)&gt;=1),查询!$I$3=""),OR(AND(查询!$I$4&lt;&gt;"",IFERROR(FIND(查询!$I$4,工作备忘明细表!E807,1),0)&gt;=1),查询!$I$4="")),ROW(),"")</f>
        <v/>
      </c>
      <c r="B807" s="42" t="str">
        <f ca="1">IF(C807=TODAY(),"今"&amp;ROW(),IF(AND(MONTH(C807)=工作万年历提醒!$E$20,I807&lt;&gt;"完成"),IF(G807="重要",ROW()+300000-3*C807,IF(G807="中等",ROW()+100000-2*C807,ROW())),""))</f>
        <v/>
      </c>
      <c r="C807" s="48"/>
      <c r="D807" s="49"/>
      <c r="E807" s="50"/>
      <c r="F807" s="51"/>
      <c r="G807" s="50"/>
      <c r="H807" s="52" t="str">
        <f t="shared" si="13"/>
        <v/>
      </c>
      <c r="I807" s="50"/>
    </row>
    <row r="808" spans="1:9">
      <c r="A808" s="42" t="str">
        <f>IF(AND(OR(C808&gt;=查询!$F$3,查询!$F$3=""),OR(C808&lt;=查询!$F$4,查询!$F$4=""),OR(AND(查询!$I$3&lt;&gt;"",IFERROR(FIND(查询!$I$3,工作备忘明细表!F808,1),0)&gt;=1),查询!$I$3=""),OR(AND(查询!$I$4&lt;&gt;"",IFERROR(FIND(查询!$I$4,工作备忘明细表!E808,1),0)&gt;=1),查询!$I$4="")),ROW(),"")</f>
        <v/>
      </c>
      <c r="B808" s="42" t="str">
        <f ca="1">IF(C808=TODAY(),"今"&amp;ROW(),IF(AND(MONTH(C808)=工作万年历提醒!$E$20,I808&lt;&gt;"完成"),IF(G808="重要",ROW()+300000-3*C808,IF(G808="中等",ROW()+100000-2*C808,ROW())),""))</f>
        <v/>
      </c>
      <c r="C808" s="48"/>
      <c r="D808" s="49"/>
      <c r="E808" s="50"/>
      <c r="F808" s="51"/>
      <c r="G808" s="50"/>
      <c r="H808" s="52" t="str">
        <f t="shared" si="13"/>
        <v/>
      </c>
      <c r="I808" s="50"/>
    </row>
    <row r="809" spans="1:9">
      <c r="A809" s="42" t="str">
        <f>IF(AND(OR(C809&gt;=查询!$F$3,查询!$F$3=""),OR(C809&lt;=查询!$F$4,查询!$F$4=""),OR(AND(查询!$I$3&lt;&gt;"",IFERROR(FIND(查询!$I$3,工作备忘明细表!F809,1),0)&gt;=1),查询!$I$3=""),OR(AND(查询!$I$4&lt;&gt;"",IFERROR(FIND(查询!$I$4,工作备忘明细表!E809,1),0)&gt;=1),查询!$I$4="")),ROW(),"")</f>
        <v/>
      </c>
      <c r="B809" s="42" t="str">
        <f ca="1">IF(C809=TODAY(),"今"&amp;ROW(),IF(AND(MONTH(C809)=工作万年历提醒!$E$20,I809&lt;&gt;"完成"),IF(G809="重要",ROW()+300000-3*C809,IF(G809="中等",ROW()+100000-2*C809,ROW())),""))</f>
        <v/>
      </c>
      <c r="C809" s="48"/>
      <c r="D809" s="49"/>
      <c r="E809" s="50"/>
      <c r="F809" s="51"/>
      <c r="G809" s="50"/>
      <c r="H809" s="52" t="str">
        <f t="shared" si="13"/>
        <v/>
      </c>
      <c r="I809" s="50"/>
    </row>
    <row r="810" spans="1:9">
      <c r="A810" s="42" t="str">
        <f>IF(AND(OR(C810&gt;=查询!$F$3,查询!$F$3=""),OR(C810&lt;=查询!$F$4,查询!$F$4=""),OR(AND(查询!$I$3&lt;&gt;"",IFERROR(FIND(查询!$I$3,工作备忘明细表!F810,1),0)&gt;=1),查询!$I$3=""),OR(AND(查询!$I$4&lt;&gt;"",IFERROR(FIND(查询!$I$4,工作备忘明细表!E810,1),0)&gt;=1),查询!$I$4="")),ROW(),"")</f>
        <v/>
      </c>
      <c r="B810" s="42" t="str">
        <f ca="1">IF(C810=TODAY(),"今"&amp;ROW(),IF(AND(MONTH(C810)=工作万年历提醒!$E$20,I810&lt;&gt;"完成"),IF(G810="重要",ROW()+300000-3*C810,IF(G810="中等",ROW()+100000-2*C810,ROW())),""))</f>
        <v/>
      </c>
      <c r="C810" s="48"/>
      <c r="D810" s="49"/>
      <c r="E810" s="50"/>
      <c r="F810" s="51"/>
      <c r="G810" s="50"/>
      <c r="H810" s="52" t="str">
        <f t="shared" si="13"/>
        <v/>
      </c>
      <c r="I810" s="50"/>
    </row>
    <row r="811" spans="1:9">
      <c r="A811" s="42" t="str">
        <f>IF(AND(OR(C811&gt;=查询!$F$3,查询!$F$3=""),OR(C811&lt;=查询!$F$4,查询!$F$4=""),OR(AND(查询!$I$3&lt;&gt;"",IFERROR(FIND(查询!$I$3,工作备忘明细表!F811,1),0)&gt;=1),查询!$I$3=""),OR(AND(查询!$I$4&lt;&gt;"",IFERROR(FIND(查询!$I$4,工作备忘明细表!E811,1),0)&gt;=1),查询!$I$4="")),ROW(),"")</f>
        <v/>
      </c>
      <c r="B811" s="42" t="str">
        <f ca="1">IF(C811=TODAY(),"今"&amp;ROW(),IF(AND(MONTH(C811)=工作万年历提醒!$E$20,I811&lt;&gt;"完成"),IF(G811="重要",ROW()+300000-3*C811,IF(G811="中等",ROW()+100000-2*C811,ROW())),""))</f>
        <v/>
      </c>
      <c r="C811" s="48"/>
      <c r="D811" s="49"/>
      <c r="E811" s="50"/>
      <c r="F811" s="51"/>
      <c r="G811" s="50"/>
      <c r="H811" s="52" t="str">
        <f t="shared" si="13"/>
        <v/>
      </c>
      <c r="I811" s="50"/>
    </row>
    <row r="812" spans="1:9">
      <c r="A812" s="42" t="str">
        <f>IF(AND(OR(C812&gt;=查询!$F$3,查询!$F$3=""),OR(C812&lt;=查询!$F$4,查询!$F$4=""),OR(AND(查询!$I$3&lt;&gt;"",IFERROR(FIND(查询!$I$3,工作备忘明细表!F812,1),0)&gt;=1),查询!$I$3=""),OR(AND(查询!$I$4&lt;&gt;"",IFERROR(FIND(查询!$I$4,工作备忘明细表!E812,1),0)&gt;=1),查询!$I$4="")),ROW(),"")</f>
        <v/>
      </c>
      <c r="B812" s="42" t="str">
        <f ca="1">IF(C812=TODAY(),"今"&amp;ROW(),IF(AND(MONTH(C812)=工作万年历提醒!$E$20,I812&lt;&gt;"完成"),IF(G812="重要",ROW()+300000-3*C812,IF(G812="中等",ROW()+100000-2*C812,ROW())),""))</f>
        <v/>
      </c>
      <c r="C812" s="48"/>
      <c r="D812" s="49"/>
      <c r="E812" s="50"/>
      <c r="F812" s="51"/>
      <c r="G812" s="50"/>
      <c r="H812" s="52" t="str">
        <f t="shared" si="13"/>
        <v/>
      </c>
      <c r="I812" s="50"/>
    </row>
    <row r="813" spans="1:9">
      <c r="A813" s="42" t="str">
        <f>IF(AND(OR(C813&gt;=查询!$F$3,查询!$F$3=""),OR(C813&lt;=查询!$F$4,查询!$F$4=""),OR(AND(查询!$I$3&lt;&gt;"",IFERROR(FIND(查询!$I$3,工作备忘明细表!F813,1),0)&gt;=1),查询!$I$3=""),OR(AND(查询!$I$4&lt;&gt;"",IFERROR(FIND(查询!$I$4,工作备忘明细表!E813,1),0)&gt;=1),查询!$I$4="")),ROW(),"")</f>
        <v/>
      </c>
      <c r="B813" s="42" t="str">
        <f ca="1">IF(C813=TODAY(),"今"&amp;ROW(),IF(AND(MONTH(C813)=工作万年历提醒!$E$20,I813&lt;&gt;"完成"),IF(G813="重要",ROW()+300000-3*C813,IF(G813="中等",ROW()+100000-2*C813,ROW())),""))</f>
        <v/>
      </c>
      <c r="C813" s="48"/>
      <c r="D813" s="49"/>
      <c r="E813" s="50"/>
      <c r="F813" s="51"/>
      <c r="G813" s="50"/>
      <c r="H813" s="52" t="str">
        <f t="shared" si="13"/>
        <v/>
      </c>
      <c r="I813" s="50"/>
    </row>
    <row r="814" spans="1:9">
      <c r="A814" s="42" t="str">
        <f>IF(AND(OR(C814&gt;=查询!$F$3,查询!$F$3=""),OR(C814&lt;=查询!$F$4,查询!$F$4=""),OR(AND(查询!$I$3&lt;&gt;"",IFERROR(FIND(查询!$I$3,工作备忘明细表!F814,1),0)&gt;=1),查询!$I$3=""),OR(AND(查询!$I$4&lt;&gt;"",IFERROR(FIND(查询!$I$4,工作备忘明细表!E814,1),0)&gt;=1),查询!$I$4="")),ROW(),"")</f>
        <v/>
      </c>
      <c r="B814" s="42" t="str">
        <f ca="1">IF(C814=TODAY(),"今"&amp;ROW(),IF(AND(MONTH(C814)=工作万年历提醒!$E$20,I814&lt;&gt;"完成"),IF(G814="重要",ROW()+300000-3*C814,IF(G814="中等",ROW()+100000-2*C814,ROW())),""))</f>
        <v/>
      </c>
      <c r="C814" s="48"/>
      <c r="D814" s="49"/>
      <c r="E814" s="50"/>
      <c r="F814" s="51"/>
      <c r="G814" s="50"/>
      <c r="H814" s="52" t="str">
        <f t="shared" si="13"/>
        <v/>
      </c>
      <c r="I814" s="50"/>
    </row>
    <row r="815" spans="1:9">
      <c r="A815" s="42" t="str">
        <f>IF(AND(OR(C815&gt;=查询!$F$3,查询!$F$3=""),OR(C815&lt;=查询!$F$4,查询!$F$4=""),OR(AND(查询!$I$3&lt;&gt;"",IFERROR(FIND(查询!$I$3,工作备忘明细表!F815,1),0)&gt;=1),查询!$I$3=""),OR(AND(查询!$I$4&lt;&gt;"",IFERROR(FIND(查询!$I$4,工作备忘明细表!E815,1),0)&gt;=1),查询!$I$4="")),ROW(),"")</f>
        <v/>
      </c>
      <c r="B815" s="42" t="str">
        <f ca="1">IF(C815=TODAY(),"今"&amp;ROW(),IF(AND(MONTH(C815)=工作万年历提醒!$E$20,I815&lt;&gt;"完成"),IF(G815="重要",ROW()+300000-3*C815,IF(G815="中等",ROW()+100000-2*C815,ROW())),""))</f>
        <v/>
      </c>
      <c r="C815" s="48"/>
      <c r="D815" s="49"/>
      <c r="E815" s="50"/>
      <c r="F815" s="51"/>
      <c r="G815" s="50"/>
      <c r="H815" s="52" t="str">
        <f t="shared" si="13"/>
        <v/>
      </c>
      <c r="I815" s="50"/>
    </row>
    <row r="816" spans="1:9">
      <c r="A816" s="42" t="str">
        <f>IF(AND(OR(C816&gt;=查询!$F$3,查询!$F$3=""),OR(C816&lt;=查询!$F$4,查询!$F$4=""),OR(AND(查询!$I$3&lt;&gt;"",IFERROR(FIND(查询!$I$3,工作备忘明细表!F816,1),0)&gt;=1),查询!$I$3=""),OR(AND(查询!$I$4&lt;&gt;"",IFERROR(FIND(查询!$I$4,工作备忘明细表!E816,1),0)&gt;=1),查询!$I$4="")),ROW(),"")</f>
        <v/>
      </c>
      <c r="B816" s="42" t="str">
        <f ca="1">IF(C816=TODAY(),"今"&amp;ROW(),IF(AND(MONTH(C816)=工作万年历提醒!$E$20,I816&lt;&gt;"完成"),IF(G816="重要",ROW()+300000-3*C816,IF(G816="中等",ROW()+100000-2*C816,ROW())),""))</f>
        <v/>
      </c>
      <c r="C816" s="48"/>
      <c r="D816" s="49"/>
      <c r="E816" s="50"/>
      <c r="F816" s="51"/>
      <c r="G816" s="50"/>
      <c r="H816" s="52" t="str">
        <f t="shared" si="13"/>
        <v/>
      </c>
      <c r="I816" s="50"/>
    </row>
    <row r="817" spans="1:9">
      <c r="A817" s="42" t="str">
        <f>IF(AND(OR(C817&gt;=查询!$F$3,查询!$F$3=""),OR(C817&lt;=查询!$F$4,查询!$F$4=""),OR(AND(查询!$I$3&lt;&gt;"",IFERROR(FIND(查询!$I$3,工作备忘明细表!F817,1),0)&gt;=1),查询!$I$3=""),OR(AND(查询!$I$4&lt;&gt;"",IFERROR(FIND(查询!$I$4,工作备忘明细表!E817,1),0)&gt;=1),查询!$I$4="")),ROW(),"")</f>
        <v/>
      </c>
      <c r="B817" s="42" t="str">
        <f ca="1">IF(C817=TODAY(),"今"&amp;ROW(),IF(AND(MONTH(C817)=工作万年历提醒!$E$20,I817&lt;&gt;"完成"),IF(G817="重要",ROW()+300000-3*C817,IF(G817="中等",ROW()+100000-2*C817,ROW())),""))</f>
        <v/>
      </c>
      <c r="C817" s="48"/>
      <c r="D817" s="49"/>
      <c r="E817" s="50"/>
      <c r="F817" s="51"/>
      <c r="G817" s="50"/>
      <c r="H817" s="52" t="str">
        <f t="shared" si="13"/>
        <v/>
      </c>
      <c r="I817" s="50"/>
    </row>
    <row r="818" spans="1:9">
      <c r="A818" s="42" t="str">
        <f>IF(AND(OR(C818&gt;=查询!$F$3,查询!$F$3=""),OR(C818&lt;=查询!$F$4,查询!$F$4=""),OR(AND(查询!$I$3&lt;&gt;"",IFERROR(FIND(查询!$I$3,工作备忘明细表!F818,1),0)&gt;=1),查询!$I$3=""),OR(AND(查询!$I$4&lt;&gt;"",IFERROR(FIND(查询!$I$4,工作备忘明细表!E818,1),0)&gt;=1),查询!$I$4="")),ROW(),"")</f>
        <v/>
      </c>
      <c r="B818" s="42" t="str">
        <f ca="1">IF(C818=TODAY(),"今"&amp;ROW(),IF(AND(MONTH(C818)=工作万年历提醒!$E$20,I818&lt;&gt;"完成"),IF(G818="重要",ROW()+300000-3*C818,IF(G818="中等",ROW()+100000-2*C818,ROW())),""))</f>
        <v/>
      </c>
      <c r="C818" s="48"/>
      <c r="D818" s="49"/>
      <c r="E818" s="50"/>
      <c r="F818" s="51"/>
      <c r="G818" s="50"/>
      <c r="H818" s="52" t="str">
        <f t="shared" si="13"/>
        <v/>
      </c>
      <c r="I818" s="50"/>
    </row>
    <row r="819" spans="1:9">
      <c r="A819" s="42" t="str">
        <f>IF(AND(OR(C819&gt;=查询!$F$3,查询!$F$3=""),OR(C819&lt;=查询!$F$4,查询!$F$4=""),OR(AND(查询!$I$3&lt;&gt;"",IFERROR(FIND(查询!$I$3,工作备忘明细表!F819,1),0)&gt;=1),查询!$I$3=""),OR(AND(查询!$I$4&lt;&gt;"",IFERROR(FIND(查询!$I$4,工作备忘明细表!E819,1),0)&gt;=1),查询!$I$4="")),ROW(),"")</f>
        <v/>
      </c>
      <c r="B819" s="42" t="str">
        <f ca="1">IF(C819=TODAY(),"今"&amp;ROW(),IF(AND(MONTH(C819)=工作万年历提醒!$E$20,I819&lt;&gt;"完成"),IF(G819="重要",ROW()+300000-3*C819,IF(G819="中等",ROW()+100000-2*C819,ROW())),""))</f>
        <v/>
      </c>
      <c r="C819" s="48"/>
      <c r="D819" s="49"/>
      <c r="E819" s="50"/>
      <c r="F819" s="51"/>
      <c r="G819" s="50"/>
      <c r="H819" s="52" t="str">
        <f t="shared" si="13"/>
        <v/>
      </c>
      <c r="I819" s="50"/>
    </row>
    <row r="820" spans="1:9">
      <c r="A820" s="42" t="str">
        <f>IF(AND(OR(C820&gt;=查询!$F$3,查询!$F$3=""),OR(C820&lt;=查询!$F$4,查询!$F$4=""),OR(AND(查询!$I$3&lt;&gt;"",IFERROR(FIND(查询!$I$3,工作备忘明细表!F820,1),0)&gt;=1),查询!$I$3=""),OR(AND(查询!$I$4&lt;&gt;"",IFERROR(FIND(查询!$I$4,工作备忘明细表!E820,1),0)&gt;=1),查询!$I$4="")),ROW(),"")</f>
        <v/>
      </c>
      <c r="B820" s="42" t="str">
        <f ca="1">IF(C820=TODAY(),"今"&amp;ROW(),IF(AND(MONTH(C820)=工作万年历提醒!$E$20,I820&lt;&gt;"完成"),IF(G820="重要",ROW()+300000-3*C820,IF(G820="中等",ROW()+100000-2*C820,ROW())),""))</f>
        <v/>
      </c>
      <c r="C820" s="48"/>
      <c r="D820" s="49"/>
      <c r="E820" s="50"/>
      <c r="F820" s="51"/>
      <c r="G820" s="50"/>
      <c r="H820" s="52" t="str">
        <f t="shared" si="13"/>
        <v/>
      </c>
      <c r="I820" s="50"/>
    </row>
    <row r="821" spans="1:9">
      <c r="A821" s="42" t="str">
        <f>IF(AND(OR(C821&gt;=查询!$F$3,查询!$F$3=""),OR(C821&lt;=查询!$F$4,查询!$F$4=""),OR(AND(查询!$I$3&lt;&gt;"",IFERROR(FIND(查询!$I$3,工作备忘明细表!F821,1),0)&gt;=1),查询!$I$3=""),OR(AND(查询!$I$4&lt;&gt;"",IFERROR(FIND(查询!$I$4,工作备忘明细表!E821,1),0)&gt;=1),查询!$I$4="")),ROW(),"")</f>
        <v/>
      </c>
      <c r="B821" s="42" t="str">
        <f ca="1">IF(C821=TODAY(),"今"&amp;ROW(),IF(AND(MONTH(C821)=工作万年历提醒!$E$20,I821&lt;&gt;"完成"),IF(G821="重要",ROW()+300000-3*C821,IF(G821="中等",ROW()+100000-2*C821,ROW())),""))</f>
        <v/>
      </c>
      <c r="C821" s="48"/>
      <c r="D821" s="49"/>
      <c r="E821" s="50"/>
      <c r="F821" s="51"/>
      <c r="G821" s="50"/>
      <c r="H821" s="52" t="str">
        <f t="shared" si="13"/>
        <v/>
      </c>
      <c r="I821" s="50"/>
    </row>
    <row r="822" spans="1:9">
      <c r="A822" s="42" t="str">
        <f>IF(AND(OR(C822&gt;=查询!$F$3,查询!$F$3=""),OR(C822&lt;=查询!$F$4,查询!$F$4=""),OR(AND(查询!$I$3&lt;&gt;"",IFERROR(FIND(查询!$I$3,工作备忘明细表!F822,1),0)&gt;=1),查询!$I$3=""),OR(AND(查询!$I$4&lt;&gt;"",IFERROR(FIND(查询!$I$4,工作备忘明细表!E822,1),0)&gt;=1),查询!$I$4="")),ROW(),"")</f>
        <v/>
      </c>
      <c r="B822" s="42" t="str">
        <f ca="1">IF(C822=TODAY(),"今"&amp;ROW(),IF(AND(MONTH(C822)=工作万年历提醒!$E$20,I822&lt;&gt;"完成"),IF(G822="重要",ROW()+300000-3*C822,IF(G822="中等",ROW()+100000-2*C822,ROW())),""))</f>
        <v/>
      </c>
      <c r="C822" s="48"/>
      <c r="D822" s="49"/>
      <c r="E822" s="50"/>
      <c r="F822" s="51"/>
      <c r="G822" s="50"/>
      <c r="H822" s="52" t="str">
        <f t="shared" si="13"/>
        <v/>
      </c>
      <c r="I822" s="50"/>
    </row>
    <row r="823" spans="1:9">
      <c r="A823" s="42" t="str">
        <f>IF(AND(OR(C823&gt;=查询!$F$3,查询!$F$3=""),OR(C823&lt;=查询!$F$4,查询!$F$4=""),OR(AND(查询!$I$3&lt;&gt;"",IFERROR(FIND(查询!$I$3,工作备忘明细表!F823,1),0)&gt;=1),查询!$I$3=""),OR(AND(查询!$I$4&lt;&gt;"",IFERROR(FIND(查询!$I$4,工作备忘明细表!E823,1),0)&gt;=1),查询!$I$4="")),ROW(),"")</f>
        <v/>
      </c>
      <c r="B823" s="42" t="str">
        <f ca="1">IF(C823=TODAY(),"今"&amp;ROW(),IF(AND(MONTH(C823)=工作万年历提醒!$E$20,I823&lt;&gt;"完成"),IF(G823="重要",ROW()+300000-3*C823,IF(G823="中等",ROW()+100000-2*C823,ROW())),""))</f>
        <v/>
      </c>
      <c r="C823" s="48"/>
      <c r="D823" s="49"/>
      <c r="E823" s="50"/>
      <c r="F823" s="51"/>
      <c r="G823" s="50"/>
      <c r="H823" s="52" t="str">
        <f t="shared" si="13"/>
        <v/>
      </c>
      <c r="I823" s="50"/>
    </row>
    <row r="824" spans="1:9">
      <c r="A824" s="42" t="str">
        <f>IF(AND(OR(C824&gt;=查询!$F$3,查询!$F$3=""),OR(C824&lt;=查询!$F$4,查询!$F$4=""),OR(AND(查询!$I$3&lt;&gt;"",IFERROR(FIND(查询!$I$3,工作备忘明细表!F824,1),0)&gt;=1),查询!$I$3=""),OR(AND(查询!$I$4&lt;&gt;"",IFERROR(FIND(查询!$I$4,工作备忘明细表!E824,1),0)&gt;=1),查询!$I$4="")),ROW(),"")</f>
        <v/>
      </c>
      <c r="B824" s="42" t="str">
        <f ca="1">IF(C824=TODAY(),"今"&amp;ROW(),IF(AND(MONTH(C824)=工作万年历提醒!$E$20,I824&lt;&gt;"完成"),IF(G824="重要",ROW()+300000-3*C824,IF(G824="中等",ROW()+100000-2*C824,ROW())),""))</f>
        <v/>
      </c>
      <c r="C824" s="48"/>
      <c r="D824" s="49"/>
      <c r="E824" s="50"/>
      <c r="F824" s="51"/>
      <c r="G824" s="50"/>
      <c r="H824" s="52" t="str">
        <f t="shared" si="13"/>
        <v/>
      </c>
      <c r="I824" s="50"/>
    </row>
    <row r="825" spans="1:9">
      <c r="A825" s="42" t="str">
        <f>IF(AND(OR(C825&gt;=查询!$F$3,查询!$F$3=""),OR(C825&lt;=查询!$F$4,查询!$F$4=""),OR(AND(查询!$I$3&lt;&gt;"",IFERROR(FIND(查询!$I$3,工作备忘明细表!F825,1),0)&gt;=1),查询!$I$3=""),OR(AND(查询!$I$4&lt;&gt;"",IFERROR(FIND(查询!$I$4,工作备忘明细表!E825,1),0)&gt;=1),查询!$I$4="")),ROW(),"")</f>
        <v/>
      </c>
      <c r="B825" s="42" t="str">
        <f ca="1">IF(C825=TODAY(),"今"&amp;ROW(),IF(AND(MONTH(C825)=工作万年历提醒!$E$20,I825&lt;&gt;"完成"),IF(G825="重要",ROW()+300000-3*C825,IF(G825="中等",ROW()+100000-2*C825,ROW())),""))</f>
        <v/>
      </c>
      <c r="C825" s="48"/>
      <c r="D825" s="49"/>
      <c r="E825" s="50"/>
      <c r="F825" s="51"/>
      <c r="G825" s="50"/>
      <c r="H825" s="52" t="str">
        <f t="shared" si="13"/>
        <v/>
      </c>
      <c r="I825" s="50"/>
    </row>
    <row r="826" spans="1:9">
      <c r="A826" s="42" t="str">
        <f>IF(AND(OR(C826&gt;=查询!$F$3,查询!$F$3=""),OR(C826&lt;=查询!$F$4,查询!$F$4=""),OR(AND(查询!$I$3&lt;&gt;"",IFERROR(FIND(查询!$I$3,工作备忘明细表!F826,1),0)&gt;=1),查询!$I$3=""),OR(AND(查询!$I$4&lt;&gt;"",IFERROR(FIND(查询!$I$4,工作备忘明细表!E826,1),0)&gt;=1),查询!$I$4="")),ROW(),"")</f>
        <v/>
      </c>
      <c r="B826" s="42" t="str">
        <f ca="1">IF(C826=TODAY(),"今"&amp;ROW(),IF(AND(MONTH(C826)=工作万年历提醒!$E$20,I826&lt;&gt;"完成"),IF(G826="重要",ROW()+300000-3*C826,IF(G826="中等",ROW()+100000-2*C826,ROW())),""))</f>
        <v/>
      </c>
      <c r="C826" s="48"/>
      <c r="D826" s="49"/>
      <c r="E826" s="50"/>
      <c r="F826" s="51"/>
      <c r="G826" s="50"/>
      <c r="H826" s="52" t="str">
        <f t="shared" si="13"/>
        <v/>
      </c>
      <c r="I826" s="50"/>
    </row>
    <row r="827" spans="1:9">
      <c r="A827" s="42" t="str">
        <f>IF(AND(OR(C827&gt;=查询!$F$3,查询!$F$3=""),OR(C827&lt;=查询!$F$4,查询!$F$4=""),OR(AND(查询!$I$3&lt;&gt;"",IFERROR(FIND(查询!$I$3,工作备忘明细表!F827,1),0)&gt;=1),查询!$I$3=""),OR(AND(查询!$I$4&lt;&gt;"",IFERROR(FIND(查询!$I$4,工作备忘明细表!E827,1),0)&gt;=1),查询!$I$4="")),ROW(),"")</f>
        <v/>
      </c>
      <c r="B827" s="42" t="str">
        <f ca="1">IF(C827=TODAY(),"今"&amp;ROW(),IF(AND(MONTH(C827)=工作万年历提醒!$E$20,I827&lt;&gt;"完成"),IF(G827="重要",ROW()+300000-3*C827,IF(G827="中等",ROW()+100000-2*C827,ROW())),""))</f>
        <v/>
      </c>
      <c r="C827" s="48"/>
      <c r="D827" s="49"/>
      <c r="E827" s="50"/>
      <c r="F827" s="51"/>
      <c r="G827" s="50"/>
      <c r="H827" s="52" t="str">
        <f t="shared" si="13"/>
        <v/>
      </c>
      <c r="I827" s="50"/>
    </row>
    <row r="828" spans="1:9">
      <c r="A828" s="42" t="str">
        <f>IF(AND(OR(C828&gt;=查询!$F$3,查询!$F$3=""),OR(C828&lt;=查询!$F$4,查询!$F$4=""),OR(AND(查询!$I$3&lt;&gt;"",IFERROR(FIND(查询!$I$3,工作备忘明细表!F828,1),0)&gt;=1),查询!$I$3=""),OR(AND(查询!$I$4&lt;&gt;"",IFERROR(FIND(查询!$I$4,工作备忘明细表!E828,1),0)&gt;=1),查询!$I$4="")),ROW(),"")</f>
        <v/>
      </c>
      <c r="B828" s="42" t="str">
        <f ca="1">IF(C828=TODAY(),"今"&amp;ROW(),IF(AND(MONTH(C828)=工作万年历提醒!$E$20,I828&lt;&gt;"完成"),IF(G828="重要",ROW()+300000-3*C828,IF(G828="中等",ROW()+100000-2*C828,ROW())),""))</f>
        <v/>
      </c>
      <c r="C828" s="48"/>
      <c r="D828" s="49"/>
      <c r="E828" s="50"/>
      <c r="F828" s="51"/>
      <c r="G828" s="50"/>
      <c r="H828" s="52" t="str">
        <f t="shared" si="13"/>
        <v/>
      </c>
      <c r="I828" s="50"/>
    </row>
    <row r="829" spans="1:9">
      <c r="A829" s="42" t="str">
        <f>IF(AND(OR(C829&gt;=查询!$F$3,查询!$F$3=""),OR(C829&lt;=查询!$F$4,查询!$F$4=""),OR(AND(查询!$I$3&lt;&gt;"",IFERROR(FIND(查询!$I$3,工作备忘明细表!F829,1),0)&gt;=1),查询!$I$3=""),OR(AND(查询!$I$4&lt;&gt;"",IFERROR(FIND(查询!$I$4,工作备忘明细表!E829,1),0)&gt;=1),查询!$I$4="")),ROW(),"")</f>
        <v/>
      </c>
      <c r="B829" s="42" t="str">
        <f ca="1">IF(C829=TODAY(),"今"&amp;ROW(),IF(AND(MONTH(C829)=工作万年历提醒!$E$20,I829&lt;&gt;"完成"),IF(G829="重要",ROW()+300000-3*C829,IF(G829="中等",ROW()+100000-2*C829,ROW())),""))</f>
        <v/>
      </c>
      <c r="C829" s="48"/>
      <c r="D829" s="49"/>
      <c r="E829" s="50"/>
      <c r="F829" s="51"/>
      <c r="G829" s="50"/>
      <c r="H829" s="52" t="str">
        <f t="shared" si="13"/>
        <v/>
      </c>
      <c r="I829" s="50"/>
    </row>
    <row r="830" spans="1:9">
      <c r="A830" s="42" t="str">
        <f>IF(AND(OR(C830&gt;=查询!$F$3,查询!$F$3=""),OR(C830&lt;=查询!$F$4,查询!$F$4=""),OR(AND(查询!$I$3&lt;&gt;"",IFERROR(FIND(查询!$I$3,工作备忘明细表!F830,1),0)&gt;=1),查询!$I$3=""),OR(AND(查询!$I$4&lt;&gt;"",IFERROR(FIND(查询!$I$4,工作备忘明细表!E830,1),0)&gt;=1),查询!$I$4="")),ROW(),"")</f>
        <v/>
      </c>
      <c r="B830" s="42" t="str">
        <f ca="1">IF(C830=TODAY(),"今"&amp;ROW(),IF(AND(MONTH(C830)=工作万年历提醒!$E$20,I830&lt;&gt;"完成"),IF(G830="重要",ROW()+300000-3*C830,IF(G830="中等",ROW()+100000-2*C830,ROW())),""))</f>
        <v/>
      </c>
      <c r="C830" s="48"/>
      <c r="D830" s="49"/>
      <c r="E830" s="50"/>
      <c r="F830" s="51"/>
      <c r="G830" s="50"/>
      <c r="H830" s="52" t="str">
        <f t="shared" si="13"/>
        <v/>
      </c>
      <c r="I830" s="50"/>
    </row>
    <row r="831" spans="1:9">
      <c r="A831" s="42" t="str">
        <f>IF(AND(OR(C831&gt;=查询!$F$3,查询!$F$3=""),OR(C831&lt;=查询!$F$4,查询!$F$4=""),OR(AND(查询!$I$3&lt;&gt;"",IFERROR(FIND(查询!$I$3,工作备忘明细表!F831,1),0)&gt;=1),查询!$I$3=""),OR(AND(查询!$I$4&lt;&gt;"",IFERROR(FIND(查询!$I$4,工作备忘明细表!E831,1),0)&gt;=1),查询!$I$4="")),ROW(),"")</f>
        <v/>
      </c>
      <c r="B831" s="42" t="str">
        <f ca="1">IF(C831=TODAY(),"今"&amp;ROW(),IF(AND(MONTH(C831)=工作万年历提醒!$E$20,I831&lt;&gt;"完成"),IF(G831="重要",ROW()+300000-3*C831,IF(G831="中等",ROW()+100000-2*C831,ROW())),""))</f>
        <v/>
      </c>
      <c r="C831" s="48"/>
      <c r="D831" s="49"/>
      <c r="E831" s="50"/>
      <c r="F831" s="51"/>
      <c r="G831" s="50"/>
      <c r="H831" s="52" t="str">
        <f t="shared" si="13"/>
        <v/>
      </c>
      <c r="I831" s="50"/>
    </row>
    <row r="832" spans="1:9">
      <c r="A832" s="42" t="str">
        <f>IF(AND(OR(C832&gt;=查询!$F$3,查询!$F$3=""),OR(C832&lt;=查询!$F$4,查询!$F$4=""),OR(AND(查询!$I$3&lt;&gt;"",IFERROR(FIND(查询!$I$3,工作备忘明细表!F832,1),0)&gt;=1),查询!$I$3=""),OR(AND(查询!$I$4&lt;&gt;"",IFERROR(FIND(查询!$I$4,工作备忘明细表!E832,1),0)&gt;=1),查询!$I$4="")),ROW(),"")</f>
        <v/>
      </c>
      <c r="B832" s="42" t="str">
        <f ca="1">IF(C832=TODAY(),"今"&amp;ROW(),IF(AND(MONTH(C832)=工作万年历提醒!$E$20,I832&lt;&gt;"完成"),IF(G832="重要",ROW()+300000-3*C832,IF(G832="中等",ROW()+100000-2*C832,ROW())),""))</f>
        <v/>
      </c>
      <c r="C832" s="48"/>
      <c r="D832" s="49"/>
      <c r="E832" s="50"/>
      <c r="F832" s="51"/>
      <c r="G832" s="50"/>
      <c r="H832" s="52" t="str">
        <f t="shared" si="13"/>
        <v/>
      </c>
      <c r="I832" s="50"/>
    </row>
    <row r="833" spans="1:9">
      <c r="A833" s="42" t="str">
        <f>IF(AND(OR(C833&gt;=查询!$F$3,查询!$F$3=""),OR(C833&lt;=查询!$F$4,查询!$F$4=""),OR(AND(查询!$I$3&lt;&gt;"",IFERROR(FIND(查询!$I$3,工作备忘明细表!F833,1),0)&gt;=1),查询!$I$3=""),OR(AND(查询!$I$4&lt;&gt;"",IFERROR(FIND(查询!$I$4,工作备忘明细表!E833,1),0)&gt;=1),查询!$I$4="")),ROW(),"")</f>
        <v/>
      </c>
      <c r="B833" s="42" t="str">
        <f ca="1">IF(C833=TODAY(),"今"&amp;ROW(),IF(AND(MONTH(C833)=工作万年历提醒!$E$20,I833&lt;&gt;"完成"),IF(G833="重要",ROW()+300000-3*C833,IF(G833="中等",ROW()+100000-2*C833,ROW())),""))</f>
        <v/>
      </c>
      <c r="C833" s="48"/>
      <c r="D833" s="49"/>
      <c r="E833" s="50"/>
      <c r="F833" s="51"/>
      <c r="G833" s="50"/>
      <c r="H833" s="52" t="str">
        <f t="shared" si="13"/>
        <v/>
      </c>
      <c r="I833" s="50"/>
    </row>
    <row r="834" spans="1:9">
      <c r="A834" s="42" t="str">
        <f>IF(AND(OR(C834&gt;=查询!$F$3,查询!$F$3=""),OR(C834&lt;=查询!$F$4,查询!$F$4=""),OR(AND(查询!$I$3&lt;&gt;"",IFERROR(FIND(查询!$I$3,工作备忘明细表!F834,1),0)&gt;=1),查询!$I$3=""),OR(AND(查询!$I$4&lt;&gt;"",IFERROR(FIND(查询!$I$4,工作备忘明细表!E834,1),0)&gt;=1),查询!$I$4="")),ROW(),"")</f>
        <v/>
      </c>
      <c r="B834" s="42" t="str">
        <f ca="1">IF(C834=TODAY(),"今"&amp;ROW(),IF(AND(MONTH(C834)=工作万年历提醒!$E$20,I834&lt;&gt;"完成"),IF(G834="重要",ROW()+300000-3*C834,IF(G834="中等",ROW()+100000-2*C834,ROW())),""))</f>
        <v/>
      </c>
      <c r="C834" s="48"/>
      <c r="D834" s="49"/>
      <c r="E834" s="50"/>
      <c r="F834" s="51"/>
      <c r="G834" s="50"/>
      <c r="H834" s="52" t="str">
        <f t="shared" si="13"/>
        <v/>
      </c>
      <c r="I834" s="50"/>
    </row>
    <row r="835" spans="1:9">
      <c r="A835" s="42" t="str">
        <f>IF(AND(OR(C835&gt;=查询!$F$3,查询!$F$3=""),OR(C835&lt;=查询!$F$4,查询!$F$4=""),OR(AND(查询!$I$3&lt;&gt;"",IFERROR(FIND(查询!$I$3,工作备忘明细表!F835,1),0)&gt;=1),查询!$I$3=""),OR(AND(查询!$I$4&lt;&gt;"",IFERROR(FIND(查询!$I$4,工作备忘明细表!E835,1),0)&gt;=1),查询!$I$4="")),ROW(),"")</f>
        <v/>
      </c>
      <c r="B835" s="42" t="str">
        <f ca="1">IF(C835=TODAY(),"今"&amp;ROW(),IF(AND(MONTH(C835)=工作万年历提醒!$E$20,I835&lt;&gt;"完成"),IF(G835="重要",ROW()+300000-3*C835,IF(G835="中等",ROW()+100000-2*C835,ROW())),""))</f>
        <v/>
      </c>
      <c r="C835" s="48"/>
      <c r="D835" s="49"/>
      <c r="E835" s="50"/>
      <c r="F835" s="51"/>
      <c r="G835" s="50"/>
      <c r="H835" s="52" t="str">
        <f t="shared" si="13"/>
        <v/>
      </c>
      <c r="I835" s="50"/>
    </row>
    <row r="836" spans="1:9">
      <c r="A836" s="42" t="str">
        <f>IF(AND(OR(C836&gt;=查询!$F$3,查询!$F$3=""),OR(C836&lt;=查询!$F$4,查询!$F$4=""),OR(AND(查询!$I$3&lt;&gt;"",IFERROR(FIND(查询!$I$3,工作备忘明细表!F836,1),0)&gt;=1),查询!$I$3=""),OR(AND(查询!$I$4&lt;&gt;"",IFERROR(FIND(查询!$I$4,工作备忘明细表!E836,1),0)&gt;=1),查询!$I$4="")),ROW(),"")</f>
        <v/>
      </c>
      <c r="B836" s="42" t="str">
        <f ca="1">IF(C836=TODAY(),"今"&amp;ROW(),IF(AND(MONTH(C836)=工作万年历提醒!$E$20,I836&lt;&gt;"完成"),IF(G836="重要",ROW()+300000-3*C836,IF(G836="中等",ROW()+100000-2*C836,ROW())),""))</f>
        <v/>
      </c>
      <c r="C836" s="48"/>
      <c r="D836" s="49"/>
      <c r="E836" s="50"/>
      <c r="F836" s="51"/>
      <c r="G836" s="50"/>
      <c r="H836" s="52" t="str">
        <f t="shared" ref="H836:H899" si="14">IF(C836="","",WEEKNUM(C836,1))</f>
        <v/>
      </c>
      <c r="I836" s="50"/>
    </row>
    <row r="837" spans="1:9">
      <c r="A837" s="42" t="str">
        <f>IF(AND(OR(C837&gt;=查询!$F$3,查询!$F$3=""),OR(C837&lt;=查询!$F$4,查询!$F$4=""),OR(AND(查询!$I$3&lt;&gt;"",IFERROR(FIND(查询!$I$3,工作备忘明细表!F837,1),0)&gt;=1),查询!$I$3=""),OR(AND(查询!$I$4&lt;&gt;"",IFERROR(FIND(查询!$I$4,工作备忘明细表!E837,1),0)&gt;=1),查询!$I$4="")),ROW(),"")</f>
        <v/>
      </c>
      <c r="B837" s="42" t="str">
        <f ca="1">IF(C837=TODAY(),"今"&amp;ROW(),IF(AND(MONTH(C837)=工作万年历提醒!$E$20,I837&lt;&gt;"完成"),IF(G837="重要",ROW()+300000-3*C837,IF(G837="中等",ROW()+100000-2*C837,ROW())),""))</f>
        <v/>
      </c>
      <c r="C837" s="48"/>
      <c r="D837" s="49"/>
      <c r="E837" s="50"/>
      <c r="F837" s="51"/>
      <c r="G837" s="50"/>
      <c r="H837" s="52" t="str">
        <f t="shared" si="14"/>
        <v/>
      </c>
      <c r="I837" s="50"/>
    </row>
    <row r="838" spans="1:9">
      <c r="A838" s="42" t="str">
        <f>IF(AND(OR(C838&gt;=查询!$F$3,查询!$F$3=""),OR(C838&lt;=查询!$F$4,查询!$F$4=""),OR(AND(查询!$I$3&lt;&gt;"",IFERROR(FIND(查询!$I$3,工作备忘明细表!F838,1),0)&gt;=1),查询!$I$3=""),OR(AND(查询!$I$4&lt;&gt;"",IFERROR(FIND(查询!$I$4,工作备忘明细表!E838,1),0)&gt;=1),查询!$I$4="")),ROW(),"")</f>
        <v/>
      </c>
      <c r="B838" s="42" t="str">
        <f ca="1">IF(C838=TODAY(),"今"&amp;ROW(),IF(AND(MONTH(C838)=工作万年历提醒!$E$20,I838&lt;&gt;"完成"),IF(G838="重要",ROW()+300000-3*C838,IF(G838="中等",ROW()+100000-2*C838,ROW())),""))</f>
        <v/>
      </c>
      <c r="C838" s="48"/>
      <c r="D838" s="49"/>
      <c r="E838" s="50"/>
      <c r="F838" s="51"/>
      <c r="G838" s="50"/>
      <c r="H838" s="52" t="str">
        <f t="shared" si="14"/>
        <v/>
      </c>
      <c r="I838" s="50"/>
    </row>
    <row r="839" spans="1:9">
      <c r="A839" s="42" t="str">
        <f>IF(AND(OR(C839&gt;=查询!$F$3,查询!$F$3=""),OR(C839&lt;=查询!$F$4,查询!$F$4=""),OR(AND(查询!$I$3&lt;&gt;"",IFERROR(FIND(查询!$I$3,工作备忘明细表!F839,1),0)&gt;=1),查询!$I$3=""),OR(AND(查询!$I$4&lt;&gt;"",IFERROR(FIND(查询!$I$4,工作备忘明细表!E839,1),0)&gt;=1),查询!$I$4="")),ROW(),"")</f>
        <v/>
      </c>
      <c r="B839" s="42" t="str">
        <f ca="1">IF(C839=TODAY(),"今"&amp;ROW(),IF(AND(MONTH(C839)=工作万年历提醒!$E$20,I839&lt;&gt;"完成"),IF(G839="重要",ROW()+300000-3*C839,IF(G839="中等",ROW()+100000-2*C839,ROW())),""))</f>
        <v/>
      </c>
      <c r="C839" s="48"/>
      <c r="D839" s="49"/>
      <c r="E839" s="50"/>
      <c r="F839" s="51"/>
      <c r="G839" s="50"/>
      <c r="H839" s="52" t="str">
        <f t="shared" si="14"/>
        <v/>
      </c>
      <c r="I839" s="50"/>
    </row>
    <row r="840" spans="1:9">
      <c r="A840" s="42" t="str">
        <f>IF(AND(OR(C840&gt;=查询!$F$3,查询!$F$3=""),OR(C840&lt;=查询!$F$4,查询!$F$4=""),OR(AND(查询!$I$3&lt;&gt;"",IFERROR(FIND(查询!$I$3,工作备忘明细表!F840,1),0)&gt;=1),查询!$I$3=""),OR(AND(查询!$I$4&lt;&gt;"",IFERROR(FIND(查询!$I$4,工作备忘明细表!E840,1),0)&gt;=1),查询!$I$4="")),ROW(),"")</f>
        <v/>
      </c>
      <c r="B840" s="42" t="str">
        <f ca="1">IF(C840=TODAY(),"今"&amp;ROW(),IF(AND(MONTH(C840)=工作万年历提醒!$E$20,I840&lt;&gt;"完成"),IF(G840="重要",ROW()+300000-3*C840,IF(G840="中等",ROW()+100000-2*C840,ROW())),""))</f>
        <v/>
      </c>
      <c r="C840" s="48"/>
      <c r="D840" s="49"/>
      <c r="E840" s="50"/>
      <c r="F840" s="51"/>
      <c r="G840" s="50"/>
      <c r="H840" s="52" t="str">
        <f t="shared" si="14"/>
        <v/>
      </c>
      <c r="I840" s="50"/>
    </row>
    <row r="841" spans="1:9">
      <c r="A841" s="42" t="str">
        <f>IF(AND(OR(C841&gt;=查询!$F$3,查询!$F$3=""),OR(C841&lt;=查询!$F$4,查询!$F$4=""),OR(AND(查询!$I$3&lt;&gt;"",IFERROR(FIND(查询!$I$3,工作备忘明细表!F841,1),0)&gt;=1),查询!$I$3=""),OR(AND(查询!$I$4&lt;&gt;"",IFERROR(FIND(查询!$I$4,工作备忘明细表!E841,1),0)&gt;=1),查询!$I$4="")),ROW(),"")</f>
        <v/>
      </c>
      <c r="B841" s="42" t="str">
        <f ca="1">IF(C841=TODAY(),"今"&amp;ROW(),IF(AND(MONTH(C841)=工作万年历提醒!$E$20,I841&lt;&gt;"完成"),IF(G841="重要",ROW()+300000-3*C841,IF(G841="中等",ROW()+100000-2*C841,ROW())),""))</f>
        <v/>
      </c>
      <c r="C841" s="48"/>
      <c r="D841" s="49"/>
      <c r="E841" s="50"/>
      <c r="F841" s="51"/>
      <c r="G841" s="50"/>
      <c r="H841" s="52" t="str">
        <f t="shared" si="14"/>
        <v/>
      </c>
      <c r="I841" s="50"/>
    </row>
    <row r="842" spans="1:9">
      <c r="A842" s="42" t="str">
        <f>IF(AND(OR(C842&gt;=查询!$F$3,查询!$F$3=""),OR(C842&lt;=查询!$F$4,查询!$F$4=""),OR(AND(查询!$I$3&lt;&gt;"",IFERROR(FIND(查询!$I$3,工作备忘明细表!F842,1),0)&gt;=1),查询!$I$3=""),OR(AND(查询!$I$4&lt;&gt;"",IFERROR(FIND(查询!$I$4,工作备忘明细表!E842,1),0)&gt;=1),查询!$I$4="")),ROW(),"")</f>
        <v/>
      </c>
      <c r="B842" s="42" t="str">
        <f ca="1">IF(C842=TODAY(),"今"&amp;ROW(),IF(AND(MONTH(C842)=工作万年历提醒!$E$20,I842&lt;&gt;"完成"),IF(G842="重要",ROW()+300000-3*C842,IF(G842="中等",ROW()+100000-2*C842,ROW())),""))</f>
        <v/>
      </c>
      <c r="C842" s="48"/>
      <c r="D842" s="49"/>
      <c r="E842" s="50"/>
      <c r="F842" s="51"/>
      <c r="G842" s="50"/>
      <c r="H842" s="52" t="str">
        <f t="shared" si="14"/>
        <v/>
      </c>
      <c r="I842" s="50"/>
    </row>
    <row r="843" spans="1:9">
      <c r="A843" s="42" t="str">
        <f>IF(AND(OR(C843&gt;=查询!$F$3,查询!$F$3=""),OR(C843&lt;=查询!$F$4,查询!$F$4=""),OR(AND(查询!$I$3&lt;&gt;"",IFERROR(FIND(查询!$I$3,工作备忘明细表!F843,1),0)&gt;=1),查询!$I$3=""),OR(AND(查询!$I$4&lt;&gt;"",IFERROR(FIND(查询!$I$4,工作备忘明细表!E843,1),0)&gt;=1),查询!$I$4="")),ROW(),"")</f>
        <v/>
      </c>
      <c r="B843" s="42" t="str">
        <f ca="1">IF(C843=TODAY(),"今"&amp;ROW(),IF(AND(MONTH(C843)=工作万年历提醒!$E$20,I843&lt;&gt;"完成"),IF(G843="重要",ROW()+300000-3*C843,IF(G843="中等",ROW()+100000-2*C843,ROW())),""))</f>
        <v/>
      </c>
      <c r="C843" s="48"/>
      <c r="D843" s="49"/>
      <c r="E843" s="50"/>
      <c r="F843" s="51"/>
      <c r="G843" s="50"/>
      <c r="H843" s="52" t="str">
        <f t="shared" si="14"/>
        <v/>
      </c>
      <c r="I843" s="50"/>
    </row>
    <row r="844" spans="1:9">
      <c r="A844" s="42" t="str">
        <f>IF(AND(OR(C844&gt;=查询!$F$3,查询!$F$3=""),OR(C844&lt;=查询!$F$4,查询!$F$4=""),OR(AND(查询!$I$3&lt;&gt;"",IFERROR(FIND(查询!$I$3,工作备忘明细表!F844,1),0)&gt;=1),查询!$I$3=""),OR(AND(查询!$I$4&lt;&gt;"",IFERROR(FIND(查询!$I$4,工作备忘明细表!E844,1),0)&gt;=1),查询!$I$4="")),ROW(),"")</f>
        <v/>
      </c>
      <c r="B844" s="42" t="str">
        <f ca="1">IF(C844=TODAY(),"今"&amp;ROW(),IF(AND(MONTH(C844)=工作万年历提醒!$E$20,I844&lt;&gt;"完成"),IF(G844="重要",ROW()+300000-3*C844,IF(G844="中等",ROW()+100000-2*C844,ROW())),""))</f>
        <v/>
      </c>
      <c r="C844" s="48"/>
      <c r="D844" s="49"/>
      <c r="E844" s="50"/>
      <c r="F844" s="51"/>
      <c r="G844" s="50"/>
      <c r="H844" s="52" t="str">
        <f t="shared" si="14"/>
        <v/>
      </c>
      <c r="I844" s="50"/>
    </row>
    <row r="845" spans="1:9">
      <c r="A845" s="42" t="str">
        <f>IF(AND(OR(C845&gt;=查询!$F$3,查询!$F$3=""),OR(C845&lt;=查询!$F$4,查询!$F$4=""),OR(AND(查询!$I$3&lt;&gt;"",IFERROR(FIND(查询!$I$3,工作备忘明细表!F845,1),0)&gt;=1),查询!$I$3=""),OR(AND(查询!$I$4&lt;&gt;"",IFERROR(FIND(查询!$I$4,工作备忘明细表!E845,1),0)&gt;=1),查询!$I$4="")),ROW(),"")</f>
        <v/>
      </c>
      <c r="B845" s="42" t="str">
        <f ca="1">IF(C845=TODAY(),"今"&amp;ROW(),IF(AND(MONTH(C845)=工作万年历提醒!$E$20,I845&lt;&gt;"完成"),IF(G845="重要",ROW()+300000-3*C845,IF(G845="中等",ROW()+100000-2*C845,ROW())),""))</f>
        <v/>
      </c>
      <c r="C845" s="48"/>
      <c r="D845" s="49"/>
      <c r="E845" s="50"/>
      <c r="F845" s="51"/>
      <c r="G845" s="50"/>
      <c r="H845" s="52" t="str">
        <f t="shared" si="14"/>
        <v/>
      </c>
      <c r="I845" s="50"/>
    </row>
    <row r="846" spans="1:9">
      <c r="A846" s="42" t="str">
        <f>IF(AND(OR(C846&gt;=查询!$F$3,查询!$F$3=""),OR(C846&lt;=查询!$F$4,查询!$F$4=""),OR(AND(查询!$I$3&lt;&gt;"",IFERROR(FIND(查询!$I$3,工作备忘明细表!F846,1),0)&gt;=1),查询!$I$3=""),OR(AND(查询!$I$4&lt;&gt;"",IFERROR(FIND(查询!$I$4,工作备忘明细表!E846,1),0)&gt;=1),查询!$I$4="")),ROW(),"")</f>
        <v/>
      </c>
      <c r="B846" s="42" t="str">
        <f ca="1">IF(C846=TODAY(),"今"&amp;ROW(),IF(AND(MONTH(C846)=工作万年历提醒!$E$20,I846&lt;&gt;"完成"),IF(G846="重要",ROW()+300000-3*C846,IF(G846="中等",ROW()+100000-2*C846,ROW())),""))</f>
        <v/>
      </c>
      <c r="C846" s="48"/>
      <c r="D846" s="49"/>
      <c r="E846" s="50"/>
      <c r="F846" s="51"/>
      <c r="G846" s="50"/>
      <c r="H846" s="52" t="str">
        <f t="shared" si="14"/>
        <v/>
      </c>
      <c r="I846" s="50"/>
    </row>
    <row r="847" spans="1:9">
      <c r="A847" s="42" t="str">
        <f>IF(AND(OR(C847&gt;=查询!$F$3,查询!$F$3=""),OR(C847&lt;=查询!$F$4,查询!$F$4=""),OR(AND(查询!$I$3&lt;&gt;"",IFERROR(FIND(查询!$I$3,工作备忘明细表!F847,1),0)&gt;=1),查询!$I$3=""),OR(AND(查询!$I$4&lt;&gt;"",IFERROR(FIND(查询!$I$4,工作备忘明细表!E847,1),0)&gt;=1),查询!$I$4="")),ROW(),"")</f>
        <v/>
      </c>
      <c r="B847" s="42" t="str">
        <f ca="1">IF(C847=TODAY(),"今"&amp;ROW(),IF(AND(MONTH(C847)=工作万年历提醒!$E$20,I847&lt;&gt;"完成"),IF(G847="重要",ROW()+300000-3*C847,IF(G847="中等",ROW()+100000-2*C847,ROW())),""))</f>
        <v/>
      </c>
      <c r="C847" s="48"/>
      <c r="D847" s="49"/>
      <c r="E847" s="50"/>
      <c r="F847" s="51"/>
      <c r="G847" s="50"/>
      <c r="H847" s="52" t="str">
        <f t="shared" si="14"/>
        <v/>
      </c>
      <c r="I847" s="50"/>
    </row>
    <row r="848" spans="1:9">
      <c r="A848" s="42" t="str">
        <f>IF(AND(OR(C848&gt;=查询!$F$3,查询!$F$3=""),OR(C848&lt;=查询!$F$4,查询!$F$4=""),OR(AND(查询!$I$3&lt;&gt;"",IFERROR(FIND(查询!$I$3,工作备忘明细表!F848,1),0)&gt;=1),查询!$I$3=""),OR(AND(查询!$I$4&lt;&gt;"",IFERROR(FIND(查询!$I$4,工作备忘明细表!E848,1),0)&gt;=1),查询!$I$4="")),ROW(),"")</f>
        <v/>
      </c>
      <c r="B848" s="42" t="str">
        <f ca="1">IF(C848=TODAY(),"今"&amp;ROW(),IF(AND(MONTH(C848)=工作万年历提醒!$E$20,I848&lt;&gt;"完成"),IF(G848="重要",ROW()+300000-3*C848,IF(G848="中等",ROW()+100000-2*C848,ROW())),""))</f>
        <v/>
      </c>
      <c r="C848" s="48"/>
      <c r="D848" s="49"/>
      <c r="E848" s="50"/>
      <c r="F848" s="51"/>
      <c r="G848" s="50"/>
      <c r="H848" s="52" t="str">
        <f t="shared" si="14"/>
        <v/>
      </c>
      <c r="I848" s="50"/>
    </row>
    <row r="849" spans="1:9">
      <c r="A849" s="42" t="str">
        <f>IF(AND(OR(C849&gt;=查询!$F$3,查询!$F$3=""),OR(C849&lt;=查询!$F$4,查询!$F$4=""),OR(AND(查询!$I$3&lt;&gt;"",IFERROR(FIND(查询!$I$3,工作备忘明细表!F849,1),0)&gt;=1),查询!$I$3=""),OR(AND(查询!$I$4&lt;&gt;"",IFERROR(FIND(查询!$I$4,工作备忘明细表!E849,1),0)&gt;=1),查询!$I$4="")),ROW(),"")</f>
        <v/>
      </c>
      <c r="B849" s="42" t="str">
        <f ca="1">IF(C849=TODAY(),"今"&amp;ROW(),IF(AND(MONTH(C849)=工作万年历提醒!$E$20,I849&lt;&gt;"完成"),IF(G849="重要",ROW()+300000-3*C849,IF(G849="中等",ROW()+100000-2*C849,ROW())),""))</f>
        <v/>
      </c>
      <c r="C849" s="48"/>
      <c r="D849" s="49"/>
      <c r="E849" s="50"/>
      <c r="F849" s="51"/>
      <c r="G849" s="50"/>
      <c r="H849" s="52" t="str">
        <f t="shared" si="14"/>
        <v/>
      </c>
      <c r="I849" s="50"/>
    </row>
    <row r="850" spans="1:9">
      <c r="A850" s="42" t="str">
        <f>IF(AND(OR(C850&gt;=查询!$F$3,查询!$F$3=""),OR(C850&lt;=查询!$F$4,查询!$F$4=""),OR(AND(查询!$I$3&lt;&gt;"",IFERROR(FIND(查询!$I$3,工作备忘明细表!F850,1),0)&gt;=1),查询!$I$3=""),OR(AND(查询!$I$4&lt;&gt;"",IFERROR(FIND(查询!$I$4,工作备忘明细表!E850,1),0)&gt;=1),查询!$I$4="")),ROW(),"")</f>
        <v/>
      </c>
      <c r="B850" s="42" t="str">
        <f ca="1">IF(C850=TODAY(),"今"&amp;ROW(),IF(AND(MONTH(C850)=工作万年历提醒!$E$20,I850&lt;&gt;"完成"),IF(G850="重要",ROW()+300000-3*C850,IF(G850="中等",ROW()+100000-2*C850,ROW())),""))</f>
        <v/>
      </c>
      <c r="C850" s="48"/>
      <c r="D850" s="49"/>
      <c r="E850" s="50"/>
      <c r="F850" s="51"/>
      <c r="G850" s="50"/>
      <c r="H850" s="52" t="str">
        <f t="shared" si="14"/>
        <v/>
      </c>
      <c r="I850" s="50"/>
    </row>
    <row r="851" spans="1:9">
      <c r="A851" s="42" t="str">
        <f>IF(AND(OR(C851&gt;=查询!$F$3,查询!$F$3=""),OR(C851&lt;=查询!$F$4,查询!$F$4=""),OR(AND(查询!$I$3&lt;&gt;"",IFERROR(FIND(查询!$I$3,工作备忘明细表!F851,1),0)&gt;=1),查询!$I$3=""),OR(AND(查询!$I$4&lt;&gt;"",IFERROR(FIND(查询!$I$4,工作备忘明细表!E851,1),0)&gt;=1),查询!$I$4="")),ROW(),"")</f>
        <v/>
      </c>
      <c r="B851" s="42" t="str">
        <f ca="1">IF(C851=TODAY(),"今"&amp;ROW(),IF(AND(MONTH(C851)=工作万年历提醒!$E$20,I851&lt;&gt;"完成"),IF(G851="重要",ROW()+300000-3*C851,IF(G851="中等",ROW()+100000-2*C851,ROW())),""))</f>
        <v/>
      </c>
      <c r="C851" s="48"/>
      <c r="D851" s="49"/>
      <c r="E851" s="50"/>
      <c r="F851" s="51"/>
      <c r="G851" s="50"/>
      <c r="H851" s="52" t="str">
        <f t="shared" si="14"/>
        <v/>
      </c>
      <c r="I851" s="50"/>
    </row>
    <row r="852" spans="1:9">
      <c r="A852" s="42" t="str">
        <f>IF(AND(OR(C852&gt;=查询!$F$3,查询!$F$3=""),OR(C852&lt;=查询!$F$4,查询!$F$4=""),OR(AND(查询!$I$3&lt;&gt;"",IFERROR(FIND(查询!$I$3,工作备忘明细表!F852,1),0)&gt;=1),查询!$I$3=""),OR(AND(查询!$I$4&lt;&gt;"",IFERROR(FIND(查询!$I$4,工作备忘明细表!E852,1),0)&gt;=1),查询!$I$4="")),ROW(),"")</f>
        <v/>
      </c>
      <c r="B852" s="42" t="str">
        <f ca="1">IF(C852=TODAY(),"今"&amp;ROW(),IF(AND(MONTH(C852)=工作万年历提醒!$E$20,I852&lt;&gt;"完成"),IF(G852="重要",ROW()+300000-3*C852,IF(G852="中等",ROW()+100000-2*C852,ROW())),""))</f>
        <v/>
      </c>
      <c r="C852" s="48"/>
      <c r="D852" s="49"/>
      <c r="E852" s="50"/>
      <c r="F852" s="51"/>
      <c r="G852" s="50"/>
      <c r="H852" s="52" t="str">
        <f t="shared" si="14"/>
        <v/>
      </c>
      <c r="I852" s="50"/>
    </row>
    <row r="853" spans="1:9">
      <c r="A853" s="42" t="str">
        <f>IF(AND(OR(C853&gt;=查询!$F$3,查询!$F$3=""),OR(C853&lt;=查询!$F$4,查询!$F$4=""),OR(AND(查询!$I$3&lt;&gt;"",IFERROR(FIND(查询!$I$3,工作备忘明细表!F853,1),0)&gt;=1),查询!$I$3=""),OR(AND(查询!$I$4&lt;&gt;"",IFERROR(FIND(查询!$I$4,工作备忘明细表!E853,1),0)&gt;=1),查询!$I$4="")),ROW(),"")</f>
        <v/>
      </c>
      <c r="B853" s="42" t="str">
        <f ca="1">IF(C853=TODAY(),"今"&amp;ROW(),IF(AND(MONTH(C853)=工作万年历提醒!$E$20,I853&lt;&gt;"完成"),IF(G853="重要",ROW()+300000-3*C853,IF(G853="中等",ROW()+100000-2*C853,ROW())),""))</f>
        <v/>
      </c>
      <c r="C853" s="48"/>
      <c r="D853" s="49"/>
      <c r="E853" s="50"/>
      <c r="F853" s="51"/>
      <c r="G853" s="50"/>
      <c r="H853" s="52" t="str">
        <f t="shared" si="14"/>
        <v/>
      </c>
      <c r="I853" s="50"/>
    </row>
    <row r="854" spans="1:9">
      <c r="A854" s="42" t="str">
        <f>IF(AND(OR(C854&gt;=查询!$F$3,查询!$F$3=""),OR(C854&lt;=查询!$F$4,查询!$F$4=""),OR(AND(查询!$I$3&lt;&gt;"",IFERROR(FIND(查询!$I$3,工作备忘明细表!F854,1),0)&gt;=1),查询!$I$3=""),OR(AND(查询!$I$4&lt;&gt;"",IFERROR(FIND(查询!$I$4,工作备忘明细表!E854,1),0)&gt;=1),查询!$I$4="")),ROW(),"")</f>
        <v/>
      </c>
      <c r="B854" s="42" t="str">
        <f ca="1">IF(C854=TODAY(),"今"&amp;ROW(),IF(AND(MONTH(C854)=工作万年历提醒!$E$20,I854&lt;&gt;"完成"),IF(G854="重要",ROW()+300000-3*C854,IF(G854="中等",ROW()+100000-2*C854,ROW())),""))</f>
        <v/>
      </c>
      <c r="C854" s="48"/>
      <c r="D854" s="49"/>
      <c r="E854" s="50"/>
      <c r="F854" s="51"/>
      <c r="G854" s="50"/>
      <c r="H854" s="52" t="str">
        <f t="shared" si="14"/>
        <v/>
      </c>
      <c r="I854" s="50"/>
    </row>
    <row r="855" spans="1:9">
      <c r="A855" s="42" t="str">
        <f>IF(AND(OR(C855&gt;=查询!$F$3,查询!$F$3=""),OR(C855&lt;=查询!$F$4,查询!$F$4=""),OR(AND(查询!$I$3&lt;&gt;"",IFERROR(FIND(查询!$I$3,工作备忘明细表!F855,1),0)&gt;=1),查询!$I$3=""),OR(AND(查询!$I$4&lt;&gt;"",IFERROR(FIND(查询!$I$4,工作备忘明细表!E855,1),0)&gt;=1),查询!$I$4="")),ROW(),"")</f>
        <v/>
      </c>
      <c r="B855" s="42" t="str">
        <f ca="1">IF(C855=TODAY(),"今"&amp;ROW(),IF(AND(MONTH(C855)=工作万年历提醒!$E$20,I855&lt;&gt;"完成"),IF(G855="重要",ROW()+300000-3*C855,IF(G855="中等",ROW()+100000-2*C855,ROW())),""))</f>
        <v/>
      </c>
      <c r="C855" s="48"/>
      <c r="D855" s="49"/>
      <c r="E855" s="50"/>
      <c r="F855" s="51"/>
      <c r="G855" s="50"/>
      <c r="H855" s="52" t="str">
        <f t="shared" si="14"/>
        <v/>
      </c>
      <c r="I855" s="50"/>
    </row>
    <row r="856" spans="1:9">
      <c r="A856" s="42" t="str">
        <f>IF(AND(OR(C856&gt;=查询!$F$3,查询!$F$3=""),OR(C856&lt;=查询!$F$4,查询!$F$4=""),OR(AND(查询!$I$3&lt;&gt;"",IFERROR(FIND(查询!$I$3,工作备忘明细表!F856,1),0)&gt;=1),查询!$I$3=""),OR(AND(查询!$I$4&lt;&gt;"",IFERROR(FIND(查询!$I$4,工作备忘明细表!E856,1),0)&gt;=1),查询!$I$4="")),ROW(),"")</f>
        <v/>
      </c>
      <c r="B856" s="42" t="str">
        <f ca="1">IF(C856=TODAY(),"今"&amp;ROW(),IF(AND(MONTH(C856)=工作万年历提醒!$E$20,I856&lt;&gt;"完成"),IF(G856="重要",ROW()+300000-3*C856,IF(G856="中等",ROW()+100000-2*C856,ROW())),""))</f>
        <v/>
      </c>
      <c r="C856" s="48"/>
      <c r="D856" s="49"/>
      <c r="E856" s="50"/>
      <c r="F856" s="51"/>
      <c r="G856" s="50"/>
      <c r="H856" s="52" t="str">
        <f t="shared" si="14"/>
        <v/>
      </c>
      <c r="I856" s="50"/>
    </row>
    <row r="857" spans="1:9">
      <c r="A857" s="42" t="str">
        <f>IF(AND(OR(C857&gt;=查询!$F$3,查询!$F$3=""),OR(C857&lt;=查询!$F$4,查询!$F$4=""),OR(AND(查询!$I$3&lt;&gt;"",IFERROR(FIND(查询!$I$3,工作备忘明细表!F857,1),0)&gt;=1),查询!$I$3=""),OR(AND(查询!$I$4&lt;&gt;"",IFERROR(FIND(查询!$I$4,工作备忘明细表!E857,1),0)&gt;=1),查询!$I$4="")),ROW(),"")</f>
        <v/>
      </c>
      <c r="B857" s="42" t="str">
        <f ca="1">IF(C857=TODAY(),"今"&amp;ROW(),IF(AND(MONTH(C857)=工作万年历提醒!$E$20,I857&lt;&gt;"完成"),IF(G857="重要",ROW()+300000-3*C857,IF(G857="中等",ROW()+100000-2*C857,ROW())),""))</f>
        <v/>
      </c>
      <c r="C857" s="48"/>
      <c r="D857" s="49"/>
      <c r="E857" s="50"/>
      <c r="F857" s="51"/>
      <c r="G857" s="50"/>
      <c r="H857" s="52" t="str">
        <f t="shared" si="14"/>
        <v/>
      </c>
      <c r="I857" s="50"/>
    </row>
    <row r="858" spans="1:9">
      <c r="A858" s="42" t="str">
        <f>IF(AND(OR(C858&gt;=查询!$F$3,查询!$F$3=""),OR(C858&lt;=查询!$F$4,查询!$F$4=""),OR(AND(查询!$I$3&lt;&gt;"",IFERROR(FIND(查询!$I$3,工作备忘明细表!F858,1),0)&gt;=1),查询!$I$3=""),OR(AND(查询!$I$4&lt;&gt;"",IFERROR(FIND(查询!$I$4,工作备忘明细表!E858,1),0)&gt;=1),查询!$I$4="")),ROW(),"")</f>
        <v/>
      </c>
      <c r="B858" s="42" t="str">
        <f ca="1">IF(C858=TODAY(),"今"&amp;ROW(),IF(AND(MONTH(C858)=工作万年历提醒!$E$20,I858&lt;&gt;"完成"),IF(G858="重要",ROW()+300000-3*C858,IF(G858="中等",ROW()+100000-2*C858,ROW())),""))</f>
        <v/>
      </c>
      <c r="C858" s="48"/>
      <c r="D858" s="49"/>
      <c r="E858" s="50"/>
      <c r="F858" s="51"/>
      <c r="G858" s="50"/>
      <c r="H858" s="52" t="str">
        <f t="shared" si="14"/>
        <v/>
      </c>
      <c r="I858" s="50"/>
    </row>
    <row r="859" spans="1:9">
      <c r="A859" s="42" t="str">
        <f>IF(AND(OR(C859&gt;=查询!$F$3,查询!$F$3=""),OR(C859&lt;=查询!$F$4,查询!$F$4=""),OR(AND(查询!$I$3&lt;&gt;"",IFERROR(FIND(查询!$I$3,工作备忘明细表!F859,1),0)&gt;=1),查询!$I$3=""),OR(AND(查询!$I$4&lt;&gt;"",IFERROR(FIND(查询!$I$4,工作备忘明细表!E859,1),0)&gt;=1),查询!$I$4="")),ROW(),"")</f>
        <v/>
      </c>
      <c r="B859" s="42" t="str">
        <f ca="1">IF(C859=TODAY(),"今"&amp;ROW(),IF(AND(MONTH(C859)=工作万年历提醒!$E$20,I859&lt;&gt;"完成"),IF(G859="重要",ROW()+300000-3*C859,IF(G859="中等",ROW()+100000-2*C859,ROW())),""))</f>
        <v/>
      </c>
      <c r="C859" s="48"/>
      <c r="D859" s="49"/>
      <c r="E859" s="50"/>
      <c r="F859" s="51"/>
      <c r="G859" s="50"/>
      <c r="H859" s="52" t="str">
        <f t="shared" si="14"/>
        <v/>
      </c>
      <c r="I859" s="50"/>
    </row>
    <row r="860" spans="1:9">
      <c r="A860" s="42" t="str">
        <f>IF(AND(OR(C860&gt;=查询!$F$3,查询!$F$3=""),OR(C860&lt;=查询!$F$4,查询!$F$4=""),OR(AND(查询!$I$3&lt;&gt;"",IFERROR(FIND(查询!$I$3,工作备忘明细表!F860,1),0)&gt;=1),查询!$I$3=""),OR(AND(查询!$I$4&lt;&gt;"",IFERROR(FIND(查询!$I$4,工作备忘明细表!E860,1),0)&gt;=1),查询!$I$4="")),ROW(),"")</f>
        <v/>
      </c>
      <c r="B860" s="42" t="str">
        <f ca="1">IF(C860=TODAY(),"今"&amp;ROW(),IF(AND(MONTH(C860)=工作万年历提醒!$E$20,I860&lt;&gt;"完成"),IF(G860="重要",ROW()+300000-3*C860,IF(G860="中等",ROW()+100000-2*C860,ROW())),""))</f>
        <v/>
      </c>
      <c r="C860" s="48"/>
      <c r="D860" s="49"/>
      <c r="E860" s="50"/>
      <c r="F860" s="51"/>
      <c r="G860" s="50"/>
      <c r="H860" s="52" t="str">
        <f t="shared" si="14"/>
        <v/>
      </c>
      <c r="I860" s="50"/>
    </row>
    <row r="861" spans="1:9">
      <c r="A861" s="42" t="str">
        <f>IF(AND(OR(C861&gt;=查询!$F$3,查询!$F$3=""),OR(C861&lt;=查询!$F$4,查询!$F$4=""),OR(AND(查询!$I$3&lt;&gt;"",IFERROR(FIND(查询!$I$3,工作备忘明细表!F861,1),0)&gt;=1),查询!$I$3=""),OR(AND(查询!$I$4&lt;&gt;"",IFERROR(FIND(查询!$I$4,工作备忘明细表!E861,1),0)&gt;=1),查询!$I$4="")),ROW(),"")</f>
        <v/>
      </c>
      <c r="B861" s="42" t="str">
        <f ca="1">IF(C861=TODAY(),"今"&amp;ROW(),IF(AND(MONTH(C861)=工作万年历提醒!$E$20,I861&lt;&gt;"完成"),IF(G861="重要",ROW()+300000-3*C861,IF(G861="中等",ROW()+100000-2*C861,ROW())),""))</f>
        <v/>
      </c>
      <c r="C861" s="48"/>
      <c r="D861" s="49"/>
      <c r="E861" s="50"/>
      <c r="F861" s="51"/>
      <c r="G861" s="50"/>
      <c r="H861" s="52" t="str">
        <f t="shared" si="14"/>
        <v/>
      </c>
      <c r="I861" s="50"/>
    </row>
    <row r="862" spans="1:9">
      <c r="A862" s="42" t="str">
        <f>IF(AND(OR(C862&gt;=查询!$F$3,查询!$F$3=""),OR(C862&lt;=查询!$F$4,查询!$F$4=""),OR(AND(查询!$I$3&lt;&gt;"",IFERROR(FIND(查询!$I$3,工作备忘明细表!F862,1),0)&gt;=1),查询!$I$3=""),OR(AND(查询!$I$4&lt;&gt;"",IFERROR(FIND(查询!$I$4,工作备忘明细表!E862,1),0)&gt;=1),查询!$I$4="")),ROW(),"")</f>
        <v/>
      </c>
      <c r="B862" s="42" t="str">
        <f ca="1">IF(C862=TODAY(),"今"&amp;ROW(),IF(AND(MONTH(C862)=工作万年历提醒!$E$20,I862&lt;&gt;"完成"),IF(G862="重要",ROW()+300000-3*C862,IF(G862="中等",ROW()+100000-2*C862,ROW())),""))</f>
        <v/>
      </c>
      <c r="C862" s="48"/>
      <c r="D862" s="49"/>
      <c r="E862" s="50"/>
      <c r="F862" s="51"/>
      <c r="G862" s="50"/>
      <c r="H862" s="52" t="str">
        <f t="shared" si="14"/>
        <v/>
      </c>
      <c r="I862" s="50"/>
    </row>
    <row r="863" spans="1:9">
      <c r="A863" s="42" t="str">
        <f>IF(AND(OR(C863&gt;=查询!$F$3,查询!$F$3=""),OR(C863&lt;=查询!$F$4,查询!$F$4=""),OR(AND(查询!$I$3&lt;&gt;"",IFERROR(FIND(查询!$I$3,工作备忘明细表!F863,1),0)&gt;=1),查询!$I$3=""),OR(AND(查询!$I$4&lt;&gt;"",IFERROR(FIND(查询!$I$4,工作备忘明细表!E863,1),0)&gt;=1),查询!$I$4="")),ROW(),"")</f>
        <v/>
      </c>
      <c r="B863" s="42" t="str">
        <f ca="1">IF(C863=TODAY(),"今"&amp;ROW(),IF(AND(MONTH(C863)=工作万年历提醒!$E$20,I863&lt;&gt;"完成"),IF(G863="重要",ROW()+300000-3*C863,IF(G863="中等",ROW()+100000-2*C863,ROW())),""))</f>
        <v/>
      </c>
      <c r="C863" s="48"/>
      <c r="D863" s="49"/>
      <c r="E863" s="50"/>
      <c r="F863" s="51"/>
      <c r="G863" s="50"/>
      <c r="H863" s="52" t="str">
        <f t="shared" si="14"/>
        <v/>
      </c>
      <c r="I863" s="50"/>
    </row>
    <row r="864" spans="1:9">
      <c r="A864" s="42" t="str">
        <f>IF(AND(OR(C864&gt;=查询!$F$3,查询!$F$3=""),OR(C864&lt;=查询!$F$4,查询!$F$4=""),OR(AND(查询!$I$3&lt;&gt;"",IFERROR(FIND(查询!$I$3,工作备忘明细表!F864,1),0)&gt;=1),查询!$I$3=""),OR(AND(查询!$I$4&lt;&gt;"",IFERROR(FIND(查询!$I$4,工作备忘明细表!E864,1),0)&gt;=1),查询!$I$4="")),ROW(),"")</f>
        <v/>
      </c>
      <c r="B864" s="42" t="str">
        <f ca="1">IF(C864=TODAY(),"今"&amp;ROW(),IF(AND(MONTH(C864)=工作万年历提醒!$E$20,I864&lt;&gt;"完成"),IF(G864="重要",ROW()+300000-3*C864,IF(G864="中等",ROW()+100000-2*C864,ROW())),""))</f>
        <v/>
      </c>
      <c r="C864" s="48"/>
      <c r="D864" s="49"/>
      <c r="E864" s="50"/>
      <c r="F864" s="51"/>
      <c r="G864" s="50"/>
      <c r="H864" s="52" t="str">
        <f t="shared" si="14"/>
        <v/>
      </c>
      <c r="I864" s="50"/>
    </row>
    <row r="865" spans="1:9">
      <c r="A865" s="42" t="str">
        <f>IF(AND(OR(C865&gt;=查询!$F$3,查询!$F$3=""),OR(C865&lt;=查询!$F$4,查询!$F$4=""),OR(AND(查询!$I$3&lt;&gt;"",IFERROR(FIND(查询!$I$3,工作备忘明细表!F865,1),0)&gt;=1),查询!$I$3=""),OR(AND(查询!$I$4&lt;&gt;"",IFERROR(FIND(查询!$I$4,工作备忘明细表!E865,1),0)&gt;=1),查询!$I$4="")),ROW(),"")</f>
        <v/>
      </c>
      <c r="B865" s="42" t="str">
        <f ca="1">IF(C865=TODAY(),"今"&amp;ROW(),IF(AND(MONTH(C865)=工作万年历提醒!$E$20,I865&lt;&gt;"完成"),IF(G865="重要",ROW()+300000-3*C865,IF(G865="中等",ROW()+100000-2*C865,ROW())),""))</f>
        <v/>
      </c>
      <c r="C865" s="48"/>
      <c r="D865" s="49"/>
      <c r="E865" s="50"/>
      <c r="F865" s="51"/>
      <c r="G865" s="50"/>
      <c r="H865" s="52" t="str">
        <f t="shared" si="14"/>
        <v/>
      </c>
      <c r="I865" s="50"/>
    </row>
    <row r="866" spans="1:9">
      <c r="A866" s="42" t="str">
        <f>IF(AND(OR(C866&gt;=查询!$F$3,查询!$F$3=""),OR(C866&lt;=查询!$F$4,查询!$F$4=""),OR(AND(查询!$I$3&lt;&gt;"",IFERROR(FIND(查询!$I$3,工作备忘明细表!F866,1),0)&gt;=1),查询!$I$3=""),OR(AND(查询!$I$4&lt;&gt;"",IFERROR(FIND(查询!$I$4,工作备忘明细表!E866,1),0)&gt;=1),查询!$I$4="")),ROW(),"")</f>
        <v/>
      </c>
      <c r="B866" s="42" t="str">
        <f ca="1">IF(C866=TODAY(),"今"&amp;ROW(),IF(AND(MONTH(C866)=工作万年历提醒!$E$20,I866&lt;&gt;"完成"),IF(G866="重要",ROW()+300000-3*C866,IF(G866="中等",ROW()+100000-2*C866,ROW())),""))</f>
        <v/>
      </c>
      <c r="C866" s="48"/>
      <c r="D866" s="49"/>
      <c r="E866" s="50"/>
      <c r="F866" s="51"/>
      <c r="G866" s="50"/>
      <c r="H866" s="52" t="str">
        <f t="shared" si="14"/>
        <v/>
      </c>
      <c r="I866" s="50"/>
    </row>
    <row r="867" spans="1:9">
      <c r="A867" s="42" t="str">
        <f>IF(AND(OR(C867&gt;=查询!$F$3,查询!$F$3=""),OR(C867&lt;=查询!$F$4,查询!$F$4=""),OR(AND(查询!$I$3&lt;&gt;"",IFERROR(FIND(查询!$I$3,工作备忘明细表!F867,1),0)&gt;=1),查询!$I$3=""),OR(AND(查询!$I$4&lt;&gt;"",IFERROR(FIND(查询!$I$4,工作备忘明细表!E867,1),0)&gt;=1),查询!$I$4="")),ROW(),"")</f>
        <v/>
      </c>
      <c r="B867" s="42" t="str">
        <f ca="1">IF(C867=TODAY(),"今"&amp;ROW(),IF(AND(MONTH(C867)=工作万年历提醒!$E$20,I867&lt;&gt;"完成"),IF(G867="重要",ROW()+300000-3*C867,IF(G867="中等",ROW()+100000-2*C867,ROW())),""))</f>
        <v/>
      </c>
      <c r="C867" s="48"/>
      <c r="D867" s="49"/>
      <c r="E867" s="50"/>
      <c r="F867" s="51"/>
      <c r="G867" s="50"/>
      <c r="H867" s="52" t="str">
        <f t="shared" si="14"/>
        <v/>
      </c>
      <c r="I867" s="50"/>
    </row>
    <row r="868" spans="1:9">
      <c r="A868" s="42" t="str">
        <f>IF(AND(OR(C868&gt;=查询!$F$3,查询!$F$3=""),OR(C868&lt;=查询!$F$4,查询!$F$4=""),OR(AND(查询!$I$3&lt;&gt;"",IFERROR(FIND(查询!$I$3,工作备忘明细表!F868,1),0)&gt;=1),查询!$I$3=""),OR(AND(查询!$I$4&lt;&gt;"",IFERROR(FIND(查询!$I$4,工作备忘明细表!E868,1),0)&gt;=1),查询!$I$4="")),ROW(),"")</f>
        <v/>
      </c>
      <c r="B868" s="42" t="str">
        <f ca="1">IF(C868=TODAY(),"今"&amp;ROW(),IF(AND(MONTH(C868)=工作万年历提醒!$E$20,I868&lt;&gt;"完成"),IF(G868="重要",ROW()+300000-3*C868,IF(G868="中等",ROW()+100000-2*C868,ROW())),""))</f>
        <v/>
      </c>
      <c r="C868" s="48"/>
      <c r="D868" s="49"/>
      <c r="E868" s="50"/>
      <c r="F868" s="51"/>
      <c r="G868" s="50"/>
      <c r="H868" s="52" t="str">
        <f t="shared" si="14"/>
        <v/>
      </c>
      <c r="I868" s="50"/>
    </row>
    <row r="869" spans="1:9">
      <c r="A869" s="42" t="str">
        <f>IF(AND(OR(C869&gt;=查询!$F$3,查询!$F$3=""),OR(C869&lt;=查询!$F$4,查询!$F$4=""),OR(AND(查询!$I$3&lt;&gt;"",IFERROR(FIND(查询!$I$3,工作备忘明细表!F869,1),0)&gt;=1),查询!$I$3=""),OR(AND(查询!$I$4&lt;&gt;"",IFERROR(FIND(查询!$I$4,工作备忘明细表!E869,1),0)&gt;=1),查询!$I$4="")),ROW(),"")</f>
        <v/>
      </c>
      <c r="B869" s="42" t="str">
        <f ca="1">IF(C869=TODAY(),"今"&amp;ROW(),IF(AND(MONTH(C869)=工作万年历提醒!$E$20,I869&lt;&gt;"完成"),IF(G869="重要",ROW()+300000-3*C869,IF(G869="中等",ROW()+100000-2*C869,ROW())),""))</f>
        <v/>
      </c>
      <c r="C869" s="48"/>
      <c r="D869" s="49"/>
      <c r="E869" s="50"/>
      <c r="F869" s="51"/>
      <c r="G869" s="50"/>
      <c r="H869" s="52" t="str">
        <f t="shared" si="14"/>
        <v/>
      </c>
      <c r="I869" s="50"/>
    </row>
    <row r="870" spans="1:9">
      <c r="A870" s="42" t="str">
        <f>IF(AND(OR(C870&gt;=查询!$F$3,查询!$F$3=""),OR(C870&lt;=查询!$F$4,查询!$F$4=""),OR(AND(查询!$I$3&lt;&gt;"",IFERROR(FIND(查询!$I$3,工作备忘明细表!F870,1),0)&gt;=1),查询!$I$3=""),OR(AND(查询!$I$4&lt;&gt;"",IFERROR(FIND(查询!$I$4,工作备忘明细表!E870,1),0)&gt;=1),查询!$I$4="")),ROW(),"")</f>
        <v/>
      </c>
      <c r="B870" s="42" t="str">
        <f ca="1">IF(C870=TODAY(),"今"&amp;ROW(),IF(AND(MONTH(C870)=工作万年历提醒!$E$20,I870&lt;&gt;"完成"),IF(G870="重要",ROW()+300000-3*C870,IF(G870="中等",ROW()+100000-2*C870,ROW())),""))</f>
        <v/>
      </c>
      <c r="C870" s="48"/>
      <c r="D870" s="49"/>
      <c r="E870" s="50"/>
      <c r="F870" s="51"/>
      <c r="G870" s="50"/>
      <c r="H870" s="52" t="str">
        <f t="shared" si="14"/>
        <v/>
      </c>
      <c r="I870" s="50"/>
    </row>
    <row r="871" spans="1:9">
      <c r="A871" s="42" t="str">
        <f>IF(AND(OR(C871&gt;=查询!$F$3,查询!$F$3=""),OR(C871&lt;=查询!$F$4,查询!$F$4=""),OR(AND(查询!$I$3&lt;&gt;"",IFERROR(FIND(查询!$I$3,工作备忘明细表!F871,1),0)&gt;=1),查询!$I$3=""),OR(AND(查询!$I$4&lt;&gt;"",IFERROR(FIND(查询!$I$4,工作备忘明细表!E871,1),0)&gt;=1),查询!$I$4="")),ROW(),"")</f>
        <v/>
      </c>
      <c r="B871" s="42" t="str">
        <f ca="1">IF(C871=TODAY(),"今"&amp;ROW(),IF(AND(MONTH(C871)=工作万年历提醒!$E$20,I871&lt;&gt;"完成"),IF(G871="重要",ROW()+300000-3*C871,IF(G871="中等",ROW()+100000-2*C871,ROW())),""))</f>
        <v/>
      </c>
      <c r="C871" s="48"/>
      <c r="D871" s="49"/>
      <c r="E871" s="50"/>
      <c r="F871" s="51"/>
      <c r="G871" s="50"/>
      <c r="H871" s="52" t="str">
        <f t="shared" si="14"/>
        <v/>
      </c>
      <c r="I871" s="50"/>
    </row>
    <row r="872" spans="1:9">
      <c r="A872" s="42" t="str">
        <f>IF(AND(OR(C872&gt;=查询!$F$3,查询!$F$3=""),OR(C872&lt;=查询!$F$4,查询!$F$4=""),OR(AND(查询!$I$3&lt;&gt;"",IFERROR(FIND(查询!$I$3,工作备忘明细表!F872,1),0)&gt;=1),查询!$I$3=""),OR(AND(查询!$I$4&lt;&gt;"",IFERROR(FIND(查询!$I$4,工作备忘明细表!E872,1),0)&gt;=1),查询!$I$4="")),ROW(),"")</f>
        <v/>
      </c>
      <c r="B872" s="42" t="str">
        <f ca="1">IF(C872=TODAY(),"今"&amp;ROW(),IF(AND(MONTH(C872)=工作万年历提醒!$E$20,I872&lt;&gt;"完成"),IF(G872="重要",ROW()+300000-3*C872,IF(G872="中等",ROW()+100000-2*C872,ROW())),""))</f>
        <v/>
      </c>
      <c r="C872" s="48"/>
      <c r="D872" s="49"/>
      <c r="E872" s="50"/>
      <c r="F872" s="51"/>
      <c r="G872" s="50"/>
      <c r="H872" s="52" t="str">
        <f t="shared" si="14"/>
        <v/>
      </c>
      <c r="I872" s="50"/>
    </row>
    <row r="873" spans="1:9">
      <c r="A873" s="42" t="str">
        <f>IF(AND(OR(C873&gt;=查询!$F$3,查询!$F$3=""),OR(C873&lt;=查询!$F$4,查询!$F$4=""),OR(AND(查询!$I$3&lt;&gt;"",IFERROR(FIND(查询!$I$3,工作备忘明细表!F873,1),0)&gt;=1),查询!$I$3=""),OR(AND(查询!$I$4&lt;&gt;"",IFERROR(FIND(查询!$I$4,工作备忘明细表!E873,1),0)&gt;=1),查询!$I$4="")),ROW(),"")</f>
        <v/>
      </c>
      <c r="B873" s="42" t="str">
        <f ca="1">IF(C873=TODAY(),"今"&amp;ROW(),IF(AND(MONTH(C873)=工作万年历提醒!$E$20,I873&lt;&gt;"完成"),IF(G873="重要",ROW()+300000-3*C873,IF(G873="中等",ROW()+100000-2*C873,ROW())),""))</f>
        <v/>
      </c>
      <c r="C873" s="48"/>
      <c r="D873" s="49"/>
      <c r="E873" s="50"/>
      <c r="F873" s="51"/>
      <c r="G873" s="50"/>
      <c r="H873" s="52" t="str">
        <f t="shared" si="14"/>
        <v/>
      </c>
      <c r="I873" s="50"/>
    </row>
    <row r="874" spans="1:9">
      <c r="A874" s="42" t="str">
        <f>IF(AND(OR(C874&gt;=查询!$F$3,查询!$F$3=""),OR(C874&lt;=查询!$F$4,查询!$F$4=""),OR(AND(查询!$I$3&lt;&gt;"",IFERROR(FIND(查询!$I$3,工作备忘明细表!F874,1),0)&gt;=1),查询!$I$3=""),OR(AND(查询!$I$4&lt;&gt;"",IFERROR(FIND(查询!$I$4,工作备忘明细表!E874,1),0)&gt;=1),查询!$I$4="")),ROW(),"")</f>
        <v/>
      </c>
      <c r="B874" s="42" t="str">
        <f ca="1">IF(C874=TODAY(),"今"&amp;ROW(),IF(AND(MONTH(C874)=工作万年历提醒!$E$20,I874&lt;&gt;"完成"),IF(G874="重要",ROW()+300000-3*C874,IF(G874="中等",ROW()+100000-2*C874,ROW())),""))</f>
        <v/>
      </c>
      <c r="C874" s="48"/>
      <c r="D874" s="49"/>
      <c r="E874" s="50"/>
      <c r="F874" s="51"/>
      <c r="G874" s="50"/>
      <c r="H874" s="52" t="str">
        <f t="shared" si="14"/>
        <v/>
      </c>
      <c r="I874" s="50"/>
    </row>
    <row r="875" spans="1:9">
      <c r="A875" s="42" t="str">
        <f>IF(AND(OR(C875&gt;=查询!$F$3,查询!$F$3=""),OR(C875&lt;=查询!$F$4,查询!$F$4=""),OR(AND(查询!$I$3&lt;&gt;"",IFERROR(FIND(查询!$I$3,工作备忘明细表!F875,1),0)&gt;=1),查询!$I$3=""),OR(AND(查询!$I$4&lt;&gt;"",IFERROR(FIND(查询!$I$4,工作备忘明细表!E875,1),0)&gt;=1),查询!$I$4="")),ROW(),"")</f>
        <v/>
      </c>
      <c r="B875" s="42" t="str">
        <f ca="1">IF(C875=TODAY(),"今"&amp;ROW(),IF(AND(MONTH(C875)=工作万年历提醒!$E$20,I875&lt;&gt;"完成"),IF(G875="重要",ROW()+300000-3*C875,IF(G875="中等",ROW()+100000-2*C875,ROW())),""))</f>
        <v/>
      </c>
      <c r="C875" s="48"/>
      <c r="D875" s="49"/>
      <c r="E875" s="50"/>
      <c r="F875" s="51"/>
      <c r="G875" s="50"/>
      <c r="H875" s="52" t="str">
        <f t="shared" si="14"/>
        <v/>
      </c>
      <c r="I875" s="50"/>
    </row>
    <row r="876" spans="1:9">
      <c r="A876" s="42" t="str">
        <f>IF(AND(OR(C876&gt;=查询!$F$3,查询!$F$3=""),OR(C876&lt;=查询!$F$4,查询!$F$4=""),OR(AND(查询!$I$3&lt;&gt;"",IFERROR(FIND(查询!$I$3,工作备忘明细表!F876,1),0)&gt;=1),查询!$I$3=""),OR(AND(查询!$I$4&lt;&gt;"",IFERROR(FIND(查询!$I$4,工作备忘明细表!E876,1),0)&gt;=1),查询!$I$4="")),ROW(),"")</f>
        <v/>
      </c>
      <c r="B876" s="42" t="str">
        <f ca="1">IF(C876=TODAY(),"今"&amp;ROW(),IF(AND(MONTH(C876)=工作万年历提醒!$E$20,I876&lt;&gt;"完成"),IF(G876="重要",ROW()+300000-3*C876,IF(G876="中等",ROW()+100000-2*C876,ROW())),""))</f>
        <v/>
      </c>
      <c r="C876" s="48"/>
      <c r="D876" s="49"/>
      <c r="E876" s="50"/>
      <c r="F876" s="51"/>
      <c r="G876" s="50"/>
      <c r="H876" s="52" t="str">
        <f t="shared" si="14"/>
        <v/>
      </c>
      <c r="I876" s="50"/>
    </row>
    <row r="877" spans="1:9">
      <c r="A877" s="42" t="str">
        <f>IF(AND(OR(C877&gt;=查询!$F$3,查询!$F$3=""),OR(C877&lt;=查询!$F$4,查询!$F$4=""),OR(AND(查询!$I$3&lt;&gt;"",IFERROR(FIND(查询!$I$3,工作备忘明细表!F877,1),0)&gt;=1),查询!$I$3=""),OR(AND(查询!$I$4&lt;&gt;"",IFERROR(FIND(查询!$I$4,工作备忘明细表!E877,1),0)&gt;=1),查询!$I$4="")),ROW(),"")</f>
        <v/>
      </c>
      <c r="B877" s="42" t="str">
        <f ca="1">IF(C877=TODAY(),"今"&amp;ROW(),IF(AND(MONTH(C877)=工作万年历提醒!$E$20,I877&lt;&gt;"完成"),IF(G877="重要",ROW()+300000-3*C877,IF(G877="中等",ROW()+100000-2*C877,ROW())),""))</f>
        <v/>
      </c>
      <c r="C877" s="48"/>
      <c r="D877" s="49"/>
      <c r="E877" s="50"/>
      <c r="F877" s="51"/>
      <c r="G877" s="50"/>
      <c r="H877" s="52" t="str">
        <f t="shared" si="14"/>
        <v/>
      </c>
      <c r="I877" s="50"/>
    </row>
    <row r="878" spans="1:9">
      <c r="A878" s="42" t="str">
        <f>IF(AND(OR(C878&gt;=查询!$F$3,查询!$F$3=""),OR(C878&lt;=查询!$F$4,查询!$F$4=""),OR(AND(查询!$I$3&lt;&gt;"",IFERROR(FIND(查询!$I$3,工作备忘明细表!F878,1),0)&gt;=1),查询!$I$3=""),OR(AND(查询!$I$4&lt;&gt;"",IFERROR(FIND(查询!$I$4,工作备忘明细表!E878,1),0)&gt;=1),查询!$I$4="")),ROW(),"")</f>
        <v/>
      </c>
      <c r="B878" s="42" t="str">
        <f ca="1">IF(C878=TODAY(),"今"&amp;ROW(),IF(AND(MONTH(C878)=工作万年历提醒!$E$20,I878&lt;&gt;"完成"),IF(G878="重要",ROW()+300000-3*C878,IF(G878="中等",ROW()+100000-2*C878,ROW())),""))</f>
        <v/>
      </c>
      <c r="C878" s="48"/>
      <c r="D878" s="49"/>
      <c r="E878" s="50"/>
      <c r="F878" s="51"/>
      <c r="G878" s="50"/>
      <c r="H878" s="52" t="str">
        <f t="shared" si="14"/>
        <v/>
      </c>
      <c r="I878" s="50"/>
    </row>
    <row r="879" spans="1:9">
      <c r="A879" s="42" t="str">
        <f>IF(AND(OR(C879&gt;=查询!$F$3,查询!$F$3=""),OR(C879&lt;=查询!$F$4,查询!$F$4=""),OR(AND(查询!$I$3&lt;&gt;"",IFERROR(FIND(查询!$I$3,工作备忘明细表!F879,1),0)&gt;=1),查询!$I$3=""),OR(AND(查询!$I$4&lt;&gt;"",IFERROR(FIND(查询!$I$4,工作备忘明细表!E879,1),0)&gt;=1),查询!$I$4="")),ROW(),"")</f>
        <v/>
      </c>
      <c r="B879" s="42" t="str">
        <f ca="1">IF(C879=TODAY(),"今"&amp;ROW(),IF(AND(MONTH(C879)=工作万年历提醒!$E$20,I879&lt;&gt;"完成"),IF(G879="重要",ROW()+300000-3*C879,IF(G879="中等",ROW()+100000-2*C879,ROW())),""))</f>
        <v/>
      </c>
      <c r="C879" s="48"/>
      <c r="D879" s="49"/>
      <c r="E879" s="50"/>
      <c r="F879" s="51"/>
      <c r="G879" s="50"/>
      <c r="H879" s="52" t="str">
        <f t="shared" si="14"/>
        <v/>
      </c>
      <c r="I879" s="50"/>
    </row>
    <row r="880" spans="1:9">
      <c r="A880" s="42" t="str">
        <f>IF(AND(OR(C880&gt;=查询!$F$3,查询!$F$3=""),OR(C880&lt;=查询!$F$4,查询!$F$4=""),OR(AND(查询!$I$3&lt;&gt;"",IFERROR(FIND(查询!$I$3,工作备忘明细表!F880,1),0)&gt;=1),查询!$I$3=""),OR(AND(查询!$I$4&lt;&gt;"",IFERROR(FIND(查询!$I$4,工作备忘明细表!E880,1),0)&gt;=1),查询!$I$4="")),ROW(),"")</f>
        <v/>
      </c>
      <c r="B880" s="42" t="str">
        <f ca="1">IF(C880=TODAY(),"今"&amp;ROW(),IF(AND(MONTH(C880)=工作万年历提醒!$E$20,I880&lt;&gt;"完成"),IF(G880="重要",ROW()+300000-3*C880,IF(G880="中等",ROW()+100000-2*C880,ROW())),""))</f>
        <v/>
      </c>
      <c r="C880" s="48"/>
      <c r="D880" s="49"/>
      <c r="E880" s="50"/>
      <c r="F880" s="51"/>
      <c r="G880" s="50"/>
      <c r="H880" s="52" t="str">
        <f t="shared" si="14"/>
        <v/>
      </c>
      <c r="I880" s="50"/>
    </row>
    <row r="881" spans="1:9">
      <c r="A881" s="42" t="str">
        <f>IF(AND(OR(C881&gt;=查询!$F$3,查询!$F$3=""),OR(C881&lt;=查询!$F$4,查询!$F$4=""),OR(AND(查询!$I$3&lt;&gt;"",IFERROR(FIND(查询!$I$3,工作备忘明细表!F881,1),0)&gt;=1),查询!$I$3=""),OR(AND(查询!$I$4&lt;&gt;"",IFERROR(FIND(查询!$I$4,工作备忘明细表!E881,1),0)&gt;=1),查询!$I$4="")),ROW(),"")</f>
        <v/>
      </c>
      <c r="B881" s="42" t="str">
        <f ca="1">IF(C881=TODAY(),"今"&amp;ROW(),IF(AND(MONTH(C881)=工作万年历提醒!$E$20,I881&lt;&gt;"完成"),IF(G881="重要",ROW()+300000-3*C881,IF(G881="中等",ROW()+100000-2*C881,ROW())),""))</f>
        <v/>
      </c>
      <c r="C881" s="48"/>
      <c r="D881" s="49"/>
      <c r="E881" s="50"/>
      <c r="F881" s="51"/>
      <c r="G881" s="50"/>
      <c r="H881" s="52" t="str">
        <f t="shared" si="14"/>
        <v/>
      </c>
      <c r="I881" s="50"/>
    </row>
    <row r="882" spans="1:9">
      <c r="A882" s="42" t="str">
        <f>IF(AND(OR(C882&gt;=查询!$F$3,查询!$F$3=""),OR(C882&lt;=查询!$F$4,查询!$F$4=""),OR(AND(查询!$I$3&lt;&gt;"",IFERROR(FIND(查询!$I$3,工作备忘明细表!F882,1),0)&gt;=1),查询!$I$3=""),OR(AND(查询!$I$4&lt;&gt;"",IFERROR(FIND(查询!$I$4,工作备忘明细表!E882,1),0)&gt;=1),查询!$I$4="")),ROW(),"")</f>
        <v/>
      </c>
      <c r="B882" s="42" t="str">
        <f ca="1">IF(C882=TODAY(),"今"&amp;ROW(),IF(AND(MONTH(C882)=工作万年历提醒!$E$20,I882&lt;&gt;"完成"),IF(G882="重要",ROW()+300000-3*C882,IF(G882="中等",ROW()+100000-2*C882,ROW())),""))</f>
        <v/>
      </c>
      <c r="C882" s="48"/>
      <c r="D882" s="49"/>
      <c r="E882" s="50"/>
      <c r="F882" s="51"/>
      <c r="G882" s="50"/>
      <c r="H882" s="52" t="str">
        <f t="shared" si="14"/>
        <v/>
      </c>
      <c r="I882" s="50"/>
    </row>
    <row r="883" spans="1:9">
      <c r="A883" s="42" t="str">
        <f>IF(AND(OR(C883&gt;=查询!$F$3,查询!$F$3=""),OR(C883&lt;=查询!$F$4,查询!$F$4=""),OR(AND(查询!$I$3&lt;&gt;"",IFERROR(FIND(查询!$I$3,工作备忘明细表!F883,1),0)&gt;=1),查询!$I$3=""),OR(AND(查询!$I$4&lt;&gt;"",IFERROR(FIND(查询!$I$4,工作备忘明细表!E883,1),0)&gt;=1),查询!$I$4="")),ROW(),"")</f>
        <v/>
      </c>
      <c r="B883" s="42" t="str">
        <f ca="1">IF(C883=TODAY(),"今"&amp;ROW(),IF(AND(MONTH(C883)=工作万年历提醒!$E$20,I883&lt;&gt;"完成"),IF(G883="重要",ROW()+300000-3*C883,IF(G883="中等",ROW()+100000-2*C883,ROW())),""))</f>
        <v/>
      </c>
      <c r="C883" s="48"/>
      <c r="D883" s="49"/>
      <c r="E883" s="50"/>
      <c r="F883" s="51"/>
      <c r="G883" s="50"/>
      <c r="H883" s="52" t="str">
        <f t="shared" si="14"/>
        <v/>
      </c>
      <c r="I883" s="50"/>
    </row>
    <row r="884" spans="1:9">
      <c r="A884" s="42" t="str">
        <f>IF(AND(OR(C884&gt;=查询!$F$3,查询!$F$3=""),OR(C884&lt;=查询!$F$4,查询!$F$4=""),OR(AND(查询!$I$3&lt;&gt;"",IFERROR(FIND(查询!$I$3,工作备忘明细表!F884,1),0)&gt;=1),查询!$I$3=""),OR(AND(查询!$I$4&lt;&gt;"",IFERROR(FIND(查询!$I$4,工作备忘明细表!E884,1),0)&gt;=1),查询!$I$4="")),ROW(),"")</f>
        <v/>
      </c>
      <c r="B884" s="42" t="str">
        <f ca="1">IF(C884=TODAY(),"今"&amp;ROW(),IF(AND(MONTH(C884)=工作万年历提醒!$E$20,I884&lt;&gt;"完成"),IF(G884="重要",ROW()+300000-3*C884,IF(G884="中等",ROW()+100000-2*C884,ROW())),""))</f>
        <v/>
      </c>
      <c r="C884" s="48"/>
      <c r="D884" s="49"/>
      <c r="E884" s="50"/>
      <c r="F884" s="51"/>
      <c r="G884" s="50"/>
      <c r="H884" s="52" t="str">
        <f t="shared" si="14"/>
        <v/>
      </c>
      <c r="I884" s="50"/>
    </row>
    <row r="885" spans="1:9">
      <c r="A885" s="42" t="str">
        <f>IF(AND(OR(C885&gt;=查询!$F$3,查询!$F$3=""),OR(C885&lt;=查询!$F$4,查询!$F$4=""),OR(AND(查询!$I$3&lt;&gt;"",IFERROR(FIND(查询!$I$3,工作备忘明细表!F885,1),0)&gt;=1),查询!$I$3=""),OR(AND(查询!$I$4&lt;&gt;"",IFERROR(FIND(查询!$I$4,工作备忘明细表!E885,1),0)&gt;=1),查询!$I$4="")),ROW(),"")</f>
        <v/>
      </c>
      <c r="B885" s="42" t="str">
        <f ca="1">IF(C885=TODAY(),"今"&amp;ROW(),IF(AND(MONTH(C885)=工作万年历提醒!$E$20,I885&lt;&gt;"完成"),IF(G885="重要",ROW()+300000-3*C885,IF(G885="中等",ROW()+100000-2*C885,ROW())),""))</f>
        <v/>
      </c>
      <c r="C885" s="48"/>
      <c r="D885" s="49"/>
      <c r="E885" s="50"/>
      <c r="F885" s="51"/>
      <c r="G885" s="50"/>
      <c r="H885" s="52" t="str">
        <f t="shared" si="14"/>
        <v/>
      </c>
      <c r="I885" s="50"/>
    </row>
    <row r="886" spans="1:9">
      <c r="A886" s="42" t="str">
        <f>IF(AND(OR(C886&gt;=查询!$F$3,查询!$F$3=""),OR(C886&lt;=查询!$F$4,查询!$F$4=""),OR(AND(查询!$I$3&lt;&gt;"",IFERROR(FIND(查询!$I$3,工作备忘明细表!F886,1),0)&gt;=1),查询!$I$3=""),OR(AND(查询!$I$4&lt;&gt;"",IFERROR(FIND(查询!$I$4,工作备忘明细表!E886,1),0)&gt;=1),查询!$I$4="")),ROW(),"")</f>
        <v/>
      </c>
      <c r="B886" s="42" t="str">
        <f ca="1">IF(C886=TODAY(),"今"&amp;ROW(),IF(AND(MONTH(C886)=工作万年历提醒!$E$20,I886&lt;&gt;"完成"),IF(G886="重要",ROW()+300000-3*C886,IF(G886="中等",ROW()+100000-2*C886,ROW())),""))</f>
        <v/>
      </c>
      <c r="C886" s="48"/>
      <c r="D886" s="49"/>
      <c r="E886" s="50"/>
      <c r="F886" s="51"/>
      <c r="G886" s="50"/>
      <c r="H886" s="52" t="str">
        <f t="shared" si="14"/>
        <v/>
      </c>
      <c r="I886" s="50"/>
    </row>
    <row r="887" spans="1:9">
      <c r="A887" s="42" t="str">
        <f>IF(AND(OR(C887&gt;=查询!$F$3,查询!$F$3=""),OR(C887&lt;=查询!$F$4,查询!$F$4=""),OR(AND(查询!$I$3&lt;&gt;"",IFERROR(FIND(查询!$I$3,工作备忘明细表!F887,1),0)&gt;=1),查询!$I$3=""),OR(AND(查询!$I$4&lt;&gt;"",IFERROR(FIND(查询!$I$4,工作备忘明细表!E887,1),0)&gt;=1),查询!$I$4="")),ROW(),"")</f>
        <v/>
      </c>
      <c r="B887" s="42" t="str">
        <f ca="1">IF(C887=TODAY(),"今"&amp;ROW(),IF(AND(MONTH(C887)=工作万年历提醒!$E$20,I887&lt;&gt;"完成"),IF(G887="重要",ROW()+300000-3*C887,IF(G887="中等",ROW()+100000-2*C887,ROW())),""))</f>
        <v/>
      </c>
      <c r="C887" s="48"/>
      <c r="D887" s="49"/>
      <c r="E887" s="50"/>
      <c r="F887" s="51"/>
      <c r="G887" s="50"/>
      <c r="H887" s="52" t="str">
        <f t="shared" si="14"/>
        <v/>
      </c>
      <c r="I887" s="50"/>
    </row>
    <row r="888" spans="1:9">
      <c r="A888" s="42" t="str">
        <f>IF(AND(OR(C888&gt;=查询!$F$3,查询!$F$3=""),OR(C888&lt;=查询!$F$4,查询!$F$4=""),OR(AND(查询!$I$3&lt;&gt;"",IFERROR(FIND(查询!$I$3,工作备忘明细表!F888,1),0)&gt;=1),查询!$I$3=""),OR(AND(查询!$I$4&lt;&gt;"",IFERROR(FIND(查询!$I$4,工作备忘明细表!E888,1),0)&gt;=1),查询!$I$4="")),ROW(),"")</f>
        <v/>
      </c>
      <c r="B888" s="42" t="str">
        <f ca="1">IF(C888=TODAY(),"今"&amp;ROW(),IF(AND(MONTH(C888)=工作万年历提醒!$E$20,I888&lt;&gt;"完成"),IF(G888="重要",ROW()+300000-3*C888,IF(G888="中等",ROW()+100000-2*C888,ROW())),""))</f>
        <v/>
      </c>
      <c r="C888" s="48"/>
      <c r="D888" s="49"/>
      <c r="E888" s="50"/>
      <c r="F888" s="51"/>
      <c r="G888" s="50"/>
      <c r="H888" s="52" t="str">
        <f t="shared" si="14"/>
        <v/>
      </c>
      <c r="I888" s="50"/>
    </row>
    <row r="889" spans="1:9">
      <c r="A889" s="42" t="str">
        <f>IF(AND(OR(C889&gt;=查询!$F$3,查询!$F$3=""),OR(C889&lt;=查询!$F$4,查询!$F$4=""),OR(AND(查询!$I$3&lt;&gt;"",IFERROR(FIND(查询!$I$3,工作备忘明细表!F889,1),0)&gt;=1),查询!$I$3=""),OR(AND(查询!$I$4&lt;&gt;"",IFERROR(FIND(查询!$I$4,工作备忘明细表!E889,1),0)&gt;=1),查询!$I$4="")),ROW(),"")</f>
        <v/>
      </c>
      <c r="B889" s="42" t="str">
        <f ca="1">IF(C889=TODAY(),"今"&amp;ROW(),IF(AND(MONTH(C889)=工作万年历提醒!$E$20,I889&lt;&gt;"完成"),IF(G889="重要",ROW()+300000-3*C889,IF(G889="中等",ROW()+100000-2*C889,ROW())),""))</f>
        <v/>
      </c>
      <c r="C889" s="48"/>
      <c r="D889" s="49"/>
      <c r="E889" s="50"/>
      <c r="F889" s="51"/>
      <c r="G889" s="50"/>
      <c r="H889" s="52" t="str">
        <f t="shared" si="14"/>
        <v/>
      </c>
      <c r="I889" s="50"/>
    </row>
    <row r="890" spans="1:9">
      <c r="A890" s="42" t="str">
        <f>IF(AND(OR(C890&gt;=查询!$F$3,查询!$F$3=""),OR(C890&lt;=查询!$F$4,查询!$F$4=""),OR(AND(查询!$I$3&lt;&gt;"",IFERROR(FIND(查询!$I$3,工作备忘明细表!F890,1),0)&gt;=1),查询!$I$3=""),OR(AND(查询!$I$4&lt;&gt;"",IFERROR(FIND(查询!$I$4,工作备忘明细表!E890,1),0)&gt;=1),查询!$I$4="")),ROW(),"")</f>
        <v/>
      </c>
      <c r="B890" s="42" t="str">
        <f ca="1">IF(C890=TODAY(),"今"&amp;ROW(),IF(AND(MONTH(C890)=工作万年历提醒!$E$20,I890&lt;&gt;"完成"),IF(G890="重要",ROW()+300000-3*C890,IF(G890="中等",ROW()+100000-2*C890,ROW())),""))</f>
        <v/>
      </c>
      <c r="C890" s="48"/>
      <c r="D890" s="49"/>
      <c r="E890" s="50"/>
      <c r="F890" s="51"/>
      <c r="G890" s="50"/>
      <c r="H890" s="52" t="str">
        <f t="shared" si="14"/>
        <v/>
      </c>
      <c r="I890" s="50"/>
    </row>
    <row r="891" spans="1:9">
      <c r="A891" s="42" t="str">
        <f>IF(AND(OR(C891&gt;=查询!$F$3,查询!$F$3=""),OR(C891&lt;=查询!$F$4,查询!$F$4=""),OR(AND(查询!$I$3&lt;&gt;"",IFERROR(FIND(查询!$I$3,工作备忘明细表!F891,1),0)&gt;=1),查询!$I$3=""),OR(AND(查询!$I$4&lt;&gt;"",IFERROR(FIND(查询!$I$4,工作备忘明细表!E891,1),0)&gt;=1),查询!$I$4="")),ROW(),"")</f>
        <v/>
      </c>
      <c r="B891" s="42" t="str">
        <f ca="1">IF(C891=TODAY(),"今"&amp;ROW(),IF(AND(MONTH(C891)=工作万年历提醒!$E$20,I891&lt;&gt;"完成"),IF(G891="重要",ROW()+300000-3*C891,IF(G891="中等",ROW()+100000-2*C891,ROW())),""))</f>
        <v/>
      </c>
      <c r="C891" s="48"/>
      <c r="D891" s="49"/>
      <c r="E891" s="50"/>
      <c r="F891" s="51"/>
      <c r="G891" s="50"/>
      <c r="H891" s="52" t="str">
        <f t="shared" si="14"/>
        <v/>
      </c>
      <c r="I891" s="50"/>
    </row>
    <row r="892" spans="1:9">
      <c r="A892" s="42" t="str">
        <f>IF(AND(OR(C892&gt;=查询!$F$3,查询!$F$3=""),OR(C892&lt;=查询!$F$4,查询!$F$4=""),OR(AND(查询!$I$3&lt;&gt;"",IFERROR(FIND(查询!$I$3,工作备忘明细表!F892,1),0)&gt;=1),查询!$I$3=""),OR(AND(查询!$I$4&lt;&gt;"",IFERROR(FIND(查询!$I$4,工作备忘明细表!E892,1),0)&gt;=1),查询!$I$4="")),ROW(),"")</f>
        <v/>
      </c>
      <c r="B892" s="42" t="str">
        <f ca="1">IF(C892=TODAY(),"今"&amp;ROW(),IF(AND(MONTH(C892)=工作万年历提醒!$E$20,I892&lt;&gt;"完成"),IF(G892="重要",ROW()+300000-3*C892,IF(G892="中等",ROW()+100000-2*C892,ROW())),""))</f>
        <v/>
      </c>
      <c r="C892" s="48"/>
      <c r="D892" s="49"/>
      <c r="E892" s="50"/>
      <c r="F892" s="51"/>
      <c r="G892" s="50"/>
      <c r="H892" s="52" t="str">
        <f t="shared" si="14"/>
        <v/>
      </c>
      <c r="I892" s="50"/>
    </row>
    <row r="893" spans="1:9">
      <c r="A893" s="42" t="str">
        <f>IF(AND(OR(C893&gt;=查询!$F$3,查询!$F$3=""),OR(C893&lt;=查询!$F$4,查询!$F$4=""),OR(AND(查询!$I$3&lt;&gt;"",IFERROR(FIND(查询!$I$3,工作备忘明细表!F893,1),0)&gt;=1),查询!$I$3=""),OR(AND(查询!$I$4&lt;&gt;"",IFERROR(FIND(查询!$I$4,工作备忘明细表!E893,1),0)&gt;=1),查询!$I$4="")),ROW(),"")</f>
        <v/>
      </c>
      <c r="B893" s="42" t="str">
        <f ca="1">IF(C893=TODAY(),"今"&amp;ROW(),IF(AND(MONTH(C893)=工作万年历提醒!$E$20,I893&lt;&gt;"完成"),IF(G893="重要",ROW()+300000-3*C893,IF(G893="中等",ROW()+100000-2*C893,ROW())),""))</f>
        <v/>
      </c>
      <c r="C893" s="48"/>
      <c r="D893" s="49"/>
      <c r="E893" s="50"/>
      <c r="F893" s="51"/>
      <c r="G893" s="50"/>
      <c r="H893" s="52" t="str">
        <f t="shared" si="14"/>
        <v/>
      </c>
      <c r="I893" s="50"/>
    </row>
    <row r="894" spans="1:9">
      <c r="A894" s="42" t="str">
        <f>IF(AND(OR(C894&gt;=查询!$F$3,查询!$F$3=""),OR(C894&lt;=查询!$F$4,查询!$F$4=""),OR(AND(查询!$I$3&lt;&gt;"",IFERROR(FIND(查询!$I$3,工作备忘明细表!F894,1),0)&gt;=1),查询!$I$3=""),OR(AND(查询!$I$4&lt;&gt;"",IFERROR(FIND(查询!$I$4,工作备忘明细表!E894,1),0)&gt;=1),查询!$I$4="")),ROW(),"")</f>
        <v/>
      </c>
      <c r="B894" s="42" t="str">
        <f ca="1">IF(C894=TODAY(),"今"&amp;ROW(),IF(AND(MONTH(C894)=工作万年历提醒!$E$20,I894&lt;&gt;"完成"),IF(G894="重要",ROW()+300000-3*C894,IF(G894="中等",ROW()+100000-2*C894,ROW())),""))</f>
        <v/>
      </c>
      <c r="C894" s="48"/>
      <c r="D894" s="49"/>
      <c r="E894" s="50"/>
      <c r="F894" s="51"/>
      <c r="G894" s="50"/>
      <c r="H894" s="52" t="str">
        <f t="shared" si="14"/>
        <v/>
      </c>
      <c r="I894" s="50"/>
    </row>
    <row r="895" spans="1:9">
      <c r="A895" s="42" t="str">
        <f>IF(AND(OR(C895&gt;=查询!$F$3,查询!$F$3=""),OR(C895&lt;=查询!$F$4,查询!$F$4=""),OR(AND(查询!$I$3&lt;&gt;"",IFERROR(FIND(查询!$I$3,工作备忘明细表!F895,1),0)&gt;=1),查询!$I$3=""),OR(AND(查询!$I$4&lt;&gt;"",IFERROR(FIND(查询!$I$4,工作备忘明细表!E895,1),0)&gt;=1),查询!$I$4="")),ROW(),"")</f>
        <v/>
      </c>
      <c r="B895" s="42" t="str">
        <f ca="1">IF(C895=TODAY(),"今"&amp;ROW(),IF(AND(MONTH(C895)=工作万年历提醒!$E$20,I895&lt;&gt;"完成"),IF(G895="重要",ROW()+300000-3*C895,IF(G895="中等",ROW()+100000-2*C895,ROW())),""))</f>
        <v/>
      </c>
      <c r="C895" s="48"/>
      <c r="D895" s="49"/>
      <c r="E895" s="50"/>
      <c r="F895" s="51"/>
      <c r="G895" s="50"/>
      <c r="H895" s="52" t="str">
        <f t="shared" si="14"/>
        <v/>
      </c>
      <c r="I895" s="50"/>
    </row>
    <row r="896" spans="1:9">
      <c r="A896" s="42" t="str">
        <f>IF(AND(OR(C896&gt;=查询!$F$3,查询!$F$3=""),OR(C896&lt;=查询!$F$4,查询!$F$4=""),OR(AND(查询!$I$3&lt;&gt;"",IFERROR(FIND(查询!$I$3,工作备忘明细表!F896,1),0)&gt;=1),查询!$I$3=""),OR(AND(查询!$I$4&lt;&gt;"",IFERROR(FIND(查询!$I$4,工作备忘明细表!E896,1),0)&gt;=1),查询!$I$4="")),ROW(),"")</f>
        <v/>
      </c>
      <c r="B896" s="42" t="str">
        <f ca="1">IF(C896=TODAY(),"今"&amp;ROW(),IF(AND(MONTH(C896)=工作万年历提醒!$E$20,I896&lt;&gt;"完成"),IF(G896="重要",ROW()+300000-3*C896,IF(G896="中等",ROW()+100000-2*C896,ROW())),""))</f>
        <v/>
      </c>
      <c r="C896" s="48"/>
      <c r="D896" s="49"/>
      <c r="E896" s="50"/>
      <c r="F896" s="51"/>
      <c r="G896" s="50"/>
      <c r="H896" s="52" t="str">
        <f t="shared" si="14"/>
        <v/>
      </c>
      <c r="I896" s="50"/>
    </row>
    <row r="897" spans="1:9">
      <c r="A897" s="42" t="str">
        <f>IF(AND(OR(C897&gt;=查询!$F$3,查询!$F$3=""),OR(C897&lt;=查询!$F$4,查询!$F$4=""),OR(AND(查询!$I$3&lt;&gt;"",IFERROR(FIND(查询!$I$3,工作备忘明细表!F897,1),0)&gt;=1),查询!$I$3=""),OR(AND(查询!$I$4&lt;&gt;"",IFERROR(FIND(查询!$I$4,工作备忘明细表!E897,1),0)&gt;=1),查询!$I$4="")),ROW(),"")</f>
        <v/>
      </c>
      <c r="B897" s="42" t="str">
        <f ca="1">IF(C897=TODAY(),"今"&amp;ROW(),IF(AND(MONTH(C897)=工作万年历提醒!$E$20,I897&lt;&gt;"完成"),IF(G897="重要",ROW()+300000-3*C897,IF(G897="中等",ROW()+100000-2*C897,ROW())),""))</f>
        <v/>
      </c>
      <c r="C897" s="48"/>
      <c r="D897" s="49"/>
      <c r="E897" s="50"/>
      <c r="F897" s="51"/>
      <c r="G897" s="50"/>
      <c r="H897" s="52" t="str">
        <f t="shared" si="14"/>
        <v/>
      </c>
      <c r="I897" s="50"/>
    </row>
    <row r="898" spans="1:9">
      <c r="A898" s="42" t="str">
        <f>IF(AND(OR(C898&gt;=查询!$F$3,查询!$F$3=""),OR(C898&lt;=查询!$F$4,查询!$F$4=""),OR(AND(查询!$I$3&lt;&gt;"",IFERROR(FIND(查询!$I$3,工作备忘明细表!F898,1),0)&gt;=1),查询!$I$3=""),OR(AND(查询!$I$4&lt;&gt;"",IFERROR(FIND(查询!$I$4,工作备忘明细表!E898,1),0)&gt;=1),查询!$I$4="")),ROW(),"")</f>
        <v/>
      </c>
      <c r="B898" s="42" t="str">
        <f ca="1">IF(C898=TODAY(),"今"&amp;ROW(),IF(AND(MONTH(C898)=工作万年历提醒!$E$20,I898&lt;&gt;"完成"),IF(G898="重要",ROW()+300000-3*C898,IF(G898="中等",ROW()+100000-2*C898,ROW())),""))</f>
        <v/>
      </c>
      <c r="C898" s="48"/>
      <c r="D898" s="49"/>
      <c r="E898" s="50"/>
      <c r="F898" s="51"/>
      <c r="G898" s="50"/>
      <c r="H898" s="52" t="str">
        <f t="shared" si="14"/>
        <v/>
      </c>
      <c r="I898" s="50"/>
    </row>
    <row r="899" spans="1:9">
      <c r="A899" s="42" t="str">
        <f>IF(AND(OR(C899&gt;=查询!$F$3,查询!$F$3=""),OR(C899&lt;=查询!$F$4,查询!$F$4=""),OR(AND(查询!$I$3&lt;&gt;"",IFERROR(FIND(查询!$I$3,工作备忘明细表!F899,1),0)&gt;=1),查询!$I$3=""),OR(AND(查询!$I$4&lt;&gt;"",IFERROR(FIND(查询!$I$4,工作备忘明细表!E899,1),0)&gt;=1),查询!$I$4="")),ROW(),"")</f>
        <v/>
      </c>
      <c r="B899" s="42" t="str">
        <f ca="1">IF(C899=TODAY(),"今"&amp;ROW(),IF(AND(MONTH(C899)=工作万年历提醒!$E$20,I899&lt;&gt;"完成"),IF(G899="重要",ROW()+300000-3*C899,IF(G899="中等",ROW()+100000-2*C899,ROW())),""))</f>
        <v/>
      </c>
      <c r="C899" s="48"/>
      <c r="D899" s="49"/>
      <c r="E899" s="50"/>
      <c r="F899" s="51"/>
      <c r="G899" s="50"/>
      <c r="H899" s="52" t="str">
        <f t="shared" si="14"/>
        <v/>
      </c>
      <c r="I899" s="50"/>
    </row>
    <row r="900" spans="1:9">
      <c r="A900" s="42" t="str">
        <f>IF(AND(OR(C900&gt;=查询!$F$3,查询!$F$3=""),OR(C900&lt;=查询!$F$4,查询!$F$4=""),OR(AND(查询!$I$3&lt;&gt;"",IFERROR(FIND(查询!$I$3,工作备忘明细表!F900,1),0)&gt;=1),查询!$I$3=""),OR(AND(查询!$I$4&lt;&gt;"",IFERROR(FIND(查询!$I$4,工作备忘明细表!E900,1),0)&gt;=1),查询!$I$4="")),ROW(),"")</f>
        <v/>
      </c>
      <c r="B900" s="42" t="str">
        <f ca="1">IF(C900=TODAY(),"今"&amp;ROW(),IF(AND(MONTH(C900)=工作万年历提醒!$E$20,I900&lt;&gt;"完成"),IF(G900="重要",ROW()+300000-3*C900,IF(G900="中等",ROW()+100000-2*C900,ROW())),""))</f>
        <v/>
      </c>
      <c r="C900" s="48"/>
      <c r="D900" s="49"/>
      <c r="E900" s="50"/>
      <c r="F900" s="51"/>
      <c r="G900" s="50"/>
      <c r="H900" s="52" t="str">
        <f t="shared" ref="H900:H963" si="15">IF(C900="","",WEEKNUM(C900,1))</f>
        <v/>
      </c>
      <c r="I900" s="50"/>
    </row>
    <row r="901" spans="1:9">
      <c r="A901" s="42" t="str">
        <f>IF(AND(OR(C901&gt;=查询!$F$3,查询!$F$3=""),OR(C901&lt;=查询!$F$4,查询!$F$4=""),OR(AND(查询!$I$3&lt;&gt;"",IFERROR(FIND(查询!$I$3,工作备忘明细表!F901,1),0)&gt;=1),查询!$I$3=""),OR(AND(查询!$I$4&lt;&gt;"",IFERROR(FIND(查询!$I$4,工作备忘明细表!E901,1),0)&gt;=1),查询!$I$4="")),ROW(),"")</f>
        <v/>
      </c>
      <c r="B901" s="42" t="str">
        <f ca="1">IF(C901=TODAY(),"今"&amp;ROW(),IF(AND(MONTH(C901)=工作万年历提醒!$E$20,I901&lt;&gt;"完成"),IF(G901="重要",ROW()+300000-3*C901,IF(G901="中等",ROW()+100000-2*C901,ROW())),""))</f>
        <v/>
      </c>
      <c r="C901" s="48"/>
      <c r="D901" s="49"/>
      <c r="E901" s="50"/>
      <c r="F901" s="51"/>
      <c r="G901" s="50"/>
      <c r="H901" s="52" t="str">
        <f t="shared" si="15"/>
        <v/>
      </c>
      <c r="I901" s="50"/>
    </row>
    <row r="902" spans="1:9">
      <c r="A902" s="42" t="str">
        <f>IF(AND(OR(C902&gt;=查询!$F$3,查询!$F$3=""),OR(C902&lt;=查询!$F$4,查询!$F$4=""),OR(AND(查询!$I$3&lt;&gt;"",IFERROR(FIND(查询!$I$3,工作备忘明细表!F902,1),0)&gt;=1),查询!$I$3=""),OR(AND(查询!$I$4&lt;&gt;"",IFERROR(FIND(查询!$I$4,工作备忘明细表!E902,1),0)&gt;=1),查询!$I$4="")),ROW(),"")</f>
        <v/>
      </c>
      <c r="B902" s="42" t="str">
        <f ca="1">IF(C902=TODAY(),"今"&amp;ROW(),IF(AND(MONTH(C902)=工作万年历提醒!$E$20,I902&lt;&gt;"完成"),IF(G902="重要",ROW()+300000-3*C902,IF(G902="中等",ROW()+100000-2*C902,ROW())),""))</f>
        <v/>
      </c>
      <c r="C902" s="48"/>
      <c r="D902" s="49"/>
      <c r="E902" s="50"/>
      <c r="F902" s="51"/>
      <c r="G902" s="50"/>
      <c r="H902" s="52" t="str">
        <f t="shared" si="15"/>
        <v/>
      </c>
      <c r="I902" s="50"/>
    </row>
    <row r="903" spans="1:9">
      <c r="A903" s="42" t="str">
        <f>IF(AND(OR(C903&gt;=查询!$F$3,查询!$F$3=""),OR(C903&lt;=查询!$F$4,查询!$F$4=""),OR(AND(查询!$I$3&lt;&gt;"",IFERROR(FIND(查询!$I$3,工作备忘明细表!F903,1),0)&gt;=1),查询!$I$3=""),OR(AND(查询!$I$4&lt;&gt;"",IFERROR(FIND(查询!$I$4,工作备忘明细表!E903,1),0)&gt;=1),查询!$I$4="")),ROW(),"")</f>
        <v/>
      </c>
      <c r="B903" s="42" t="str">
        <f ca="1">IF(C903=TODAY(),"今"&amp;ROW(),IF(AND(MONTH(C903)=工作万年历提醒!$E$20,I903&lt;&gt;"完成"),IF(G903="重要",ROW()+300000-3*C903,IF(G903="中等",ROW()+100000-2*C903,ROW())),""))</f>
        <v/>
      </c>
      <c r="C903" s="48"/>
      <c r="D903" s="49"/>
      <c r="E903" s="50"/>
      <c r="F903" s="51"/>
      <c r="G903" s="50"/>
      <c r="H903" s="52" t="str">
        <f t="shared" si="15"/>
        <v/>
      </c>
      <c r="I903" s="50"/>
    </row>
    <row r="904" spans="1:9">
      <c r="A904" s="42" t="str">
        <f>IF(AND(OR(C904&gt;=查询!$F$3,查询!$F$3=""),OR(C904&lt;=查询!$F$4,查询!$F$4=""),OR(AND(查询!$I$3&lt;&gt;"",IFERROR(FIND(查询!$I$3,工作备忘明细表!F904,1),0)&gt;=1),查询!$I$3=""),OR(AND(查询!$I$4&lt;&gt;"",IFERROR(FIND(查询!$I$4,工作备忘明细表!E904,1),0)&gt;=1),查询!$I$4="")),ROW(),"")</f>
        <v/>
      </c>
      <c r="B904" s="42" t="str">
        <f ca="1">IF(C904=TODAY(),"今"&amp;ROW(),IF(AND(MONTH(C904)=工作万年历提醒!$E$20,I904&lt;&gt;"完成"),IF(G904="重要",ROW()+300000-3*C904,IF(G904="中等",ROW()+100000-2*C904,ROW())),""))</f>
        <v/>
      </c>
      <c r="C904" s="48"/>
      <c r="D904" s="49"/>
      <c r="E904" s="50"/>
      <c r="F904" s="51"/>
      <c r="G904" s="50"/>
      <c r="H904" s="52" t="str">
        <f t="shared" si="15"/>
        <v/>
      </c>
      <c r="I904" s="50"/>
    </row>
    <row r="905" spans="1:9">
      <c r="A905" s="42" t="str">
        <f>IF(AND(OR(C905&gt;=查询!$F$3,查询!$F$3=""),OR(C905&lt;=查询!$F$4,查询!$F$4=""),OR(AND(查询!$I$3&lt;&gt;"",IFERROR(FIND(查询!$I$3,工作备忘明细表!F905,1),0)&gt;=1),查询!$I$3=""),OR(AND(查询!$I$4&lt;&gt;"",IFERROR(FIND(查询!$I$4,工作备忘明细表!E905,1),0)&gt;=1),查询!$I$4="")),ROW(),"")</f>
        <v/>
      </c>
      <c r="B905" s="42" t="str">
        <f ca="1">IF(C905=TODAY(),"今"&amp;ROW(),IF(AND(MONTH(C905)=工作万年历提醒!$E$20,I905&lt;&gt;"完成"),IF(G905="重要",ROW()+300000-3*C905,IF(G905="中等",ROW()+100000-2*C905,ROW())),""))</f>
        <v/>
      </c>
      <c r="C905" s="48"/>
      <c r="D905" s="49"/>
      <c r="E905" s="50"/>
      <c r="F905" s="51"/>
      <c r="G905" s="50"/>
      <c r="H905" s="52" t="str">
        <f t="shared" si="15"/>
        <v/>
      </c>
      <c r="I905" s="50"/>
    </row>
    <row r="906" spans="1:9">
      <c r="A906" s="42" t="str">
        <f>IF(AND(OR(C906&gt;=查询!$F$3,查询!$F$3=""),OR(C906&lt;=查询!$F$4,查询!$F$4=""),OR(AND(查询!$I$3&lt;&gt;"",IFERROR(FIND(查询!$I$3,工作备忘明细表!F906,1),0)&gt;=1),查询!$I$3=""),OR(AND(查询!$I$4&lt;&gt;"",IFERROR(FIND(查询!$I$4,工作备忘明细表!E906,1),0)&gt;=1),查询!$I$4="")),ROW(),"")</f>
        <v/>
      </c>
      <c r="B906" s="42" t="str">
        <f ca="1">IF(C906=TODAY(),"今"&amp;ROW(),IF(AND(MONTH(C906)=工作万年历提醒!$E$20,I906&lt;&gt;"完成"),IF(G906="重要",ROW()+300000-3*C906,IF(G906="中等",ROW()+100000-2*C906,ROW())),""))</f>
        <v/>
      </c>
      <c r="C906" s="48"/>
      <c r="D906" s="49"/>
      <c r="E906" s="50"/>
      <c r="F906" s="51"/>
      <c r="G906" s="50"/>
      <c r="H906" s="52" t="str">
        <f t="shared" si="15"/>
        <v/>
      </c>
      <c r="I906" s="50"/>
    </row>
    <row r="907" spans="1:9">
      <c r="A907" s="42" t="str">
        <f>IF(AND(OR(C907&gt;=查询!$F$3,查询!$F$3=""),OR(C907&lt;=查询!$F$4,查询!$F$4=""),OR(AND(查询!$I$3&lt;&gt;"",IFERROR(FIND(查询!$I$3,工作备忘明细表!F907,1),0)&gt;=1),查询!$I$3=""),OR(AND(查询!$I$4&lt;&gt;"",IFERROR(FIND(查询!$I$4,工作备忘明细表!E907,1),0)&gt;=1),查询!$I$4="")),ROW(),"")</f>
        <v/>
      </c>
      <c r="B907" s="42" t="str">
        <f ca="1">IF(C907=TODAY(),"今"&amp;ROW(),IF(AND(MONTH(C907)=工作万年历提醒!$E$20,I907&lt;&gt;"完成"),IF(G907="重要",ROW()+300000-3*C907,IF(G907="中等",ROW()+100000-2*C907,ROW())),""))</f>
        <v/>
      </c>
      <c r="C907" s="48"/>
      <c r="D907" s="49"/>
      <c r="E907" s="50"/>
      <c r="F907" s="51"/>
      <c r="G907" s="50"/>
      <c r="H907" s="52" t="str">
        <f t="shared" si="15"/>
        <v/>
      </c>
      <c r="I907" s="50"/>
    </row>
    <row r="908" spans="1:9">
      <c r="A908" s="42" t="str">
        <f>IF(AND(OR(C908&gt;=查询!$F$3,查询!$F$3=""),OR(C908&lt;=查询!$F$4,查询!$F$4=""),OR(AND(查询!$I$3&lt;&gt;"",IFERROR(FIND(查询!$I$3,工作备忘明细表!F908,1),0)&gt;=1),查询!$I$3=""),OR(AND(查询!$I$4&lt;&gt;"",IFERROR(FIND(查询!$I$4,工作备忘明细表!E908,1),0)&gt;=1),查询!$I$4="")),ROW(),"")</f>
        <v/>
      </c>
      <c r="B908" s="42" t="str">
        <f ca="1">IF(C908=TODAY(),"今"&amp;ROW(),IF(AND(MONTH(C908)=工作万年历提醒!$E$20,I908&lt;&gt;"完成"),IF(G908="重要",ROW()+300000-3*C908,IF(G908="中等",ROW()+100000-2*C908,ROW())),""))</f>
        <v/>
      </c>
      <c r="C908" s="48"/>
      <c r="D908" s="49"/>
      <c r="E908" s="50"/>
      <c r="F908" s="51"/>
      <c r="G908" s="50"/>
      <c r="H908" s="52" t="str">
        <f t="shared" si="15"/>
        <v/>
      </c>
      <c r="I908" s="50"/>
    </row>
    <row r="909" spans="1:9">
      <c r="A909" s="42" t="str">
        <f>IF(AND(OR(C909&gt;=查询!$F$3,查询!$F$3=""),OR(C909&lt;=查询!$F$4,查询!$F$4=""),OR(AND(查询!$I$3&lt;&gt;"",IFERROR(FIND(查询!$I$3,工作备忘明细表!F909,1),0)&gt;=1),查询!$I$3=""),OR(AND(查询!$I$4&lt;&gt;"",IFERROR(FIND(查询!$I$4,工作备忘明细表!E909,1),0)&gt;=1),查询!$I$4="")),ROW(),"")</f>
        <v/>
      </c>
      <c r="B909" s="42" t="str">
        <f ca="1">IF(C909=TODAY(),"今"&amp;ROW(),IF(AND(MONTH(C909)=工作万年历提醒!$E$20,I909&lt;&gt;"完成"),IF(G909="重要",ROW()+300000-3*C909,IF(G909="中等",ROW()+100000-2*C909,ROW())),""))</f>
        <v/>
      </c>
      <c r="C909" s="48"/>
      <c r="D909" s="49"/>
      <c r="E909" s="50"/>
      <c r="F909" s="51"/>
      <c r="G909" s="50"/>
      <c r="H909" s="52" t="str">
        <f t="shared" si="15"/>
        <v/>
      </c>
      <c r="I909" s="50"/>
    </row>
    <row r="910" spans="1:9">
      <c r="A910" s="42" t="str">
        <f>IF(AND(OR(C910&gt;=查询!$F$3,查询!$F$3=""),OR(C910&lt;=查询!$F$4,查询!$F$4=""),OR(AND(查询!$I$3&lt;&gt;"",IFERROR(FIND(查询!$I$3,工作备忘明细表!F910,1),0)&gt;=1),查询!$I$3=""),OR(AND(查询!$I$4&lt;&gt;"",IFERROR(FIND(查询!$I$4,工作备忘明细表!E910,1),0)&gt;=1),查询!$I$4="")),ROW(),"")</f>
        <v/>
      </c>
      <c r="B910" s="42" t="str">
        <f ca="1">IF(C910=TODAY(),"今"&amp;ROW(),IF(AND(MONTH(C910)=工作万年历提醒!$E$20,I910&lt;&gt;"完成"),IF(G910="重要",ROW()+300000-3*C910,IF(G910="中等",ROW()+100000-2*C910,ROW())),""))</f>
        <v/>
      </c>
      <c r="C910" s="48"/>
      <c r="D910" s="49"/>
      <c r="E910" s="50"/>
      <c r="F910" s="51"/>
      <c r="G910" s="50"/>
      <c r="H910" s="52" t="str">
        <f t="shared" si="15"/>
        <v/>
      </c>
      <c r="I910" s="50"/>
    </row>
    <row r="911" spans="1:9">
      <c r="A911" s="42" t="str">
        <f>IF(AND(OR(C911&gt;=查询!$F$3,查询!$F$3=""),OR(C911&lt;=查询!$F$4,查询!$F$4=""),OR(AND(查询!$I$3&lt;&gt;"",IFERROR(FIND(查询!$I$3,工作备忘明细表!F911,1),0)&gt;=1),查询!$I$3=""),OR(AND(查询!$I$4&lt;&gt;"",IFERROR(FIND(查询!$I$4,工作备忘明细表!E911,1),0)&gt;=1),查询!$I$4="")),ROW(),"")</f>
        <v/>
      </c>
      <c r="B911" s="42" t="str">
        <f ca="1">IF(C911=TODAY(),"今"&amp;ROW(),IF(AND(MONTH(C911)=工作万年历提醒!$E$20,I911&lt;&gt;"完成"),IF(G911="重要",ROW()+300000-3*C911,IF(G911="中等",ROW()+100000-2*C911,ROW())),""))</f>
        <v/>
      </c>
      <c r="C911" s="48"/>
      <c r="D911" s="49"/>
      <c r="E911" s="50"/>
      <c r="F911" s="51"/>
      <c r="G911" s="50"/>
      <c r="H911" s="52" t="str">
        <f t="shared" si="15"/>
        <v/>
      </c>
      <c r="I911" s="50"/>
    </row>
    <row r="912" spans="1:9">
      <c r="A912" s="42" t="str">
        <f>IF(AND(OR(C912&gt;=查询!$F$3,查询!$F$3=""),OR(C912&lt;=查询!$F$4,查询!$F$4=""),OR(AND(查询!$I$3&lt;&gt;"",IFERROR(FIND(查询!$I$3,工作备忘明细表!F912,1),0)&gt;=1),查询!$I$3=""),OR(AND(查询!$I$4&lt;&gt;"",IFERROR(FIND(查询!$I$4,工作备忘明细表!E912,1),0)&gt;=1),查询!$I$4="")),ROW(),"")</f>
        <v/>
      </c>
      <c r="B912" s="42" t="str">
        <f ca="1">IF(C912=TODAY(),"今"&amp;ROW(),IF(AND(MONTH(C912)=工作万年历提醒!$E$20,I912&lt;&gt;"完成"),IF(G912="重要",ROW()+300000-3*C912,IF(G912="中等",ROW()+100000-2*C912,ROW())),""))</f>
        <v/>
      </c>
      <c r="C912" s="48"/>
      <c r="D912" s="49"/>
      <c r="E912" s="50"/>
      <c r="F912" s="51"/>
      <c r="G912" s="50"/>
      <c r="H912" s="52" t="str">
        <f t="shared" si="15"/>
        <v/>
      </c>
      <c r="I912" s="50"/>
    </row>
    <row r="913" spans="1:9">
      <c r="A913" s="42" t="str">
        <f>IF(AND(OR(C913&gt;=查询!$F$3,查询!$F$3=""),OR(C913&lt;=查询!$F$4,查询!$F$4=""),OR(AND(查询!$I$3&lt;&gt;"",IFERROR(FIND(查询!$I$3,工作备忘明细表!F913,1),0)&gt;=1),查询!$I$3=""),OR(AND(查询!$I$4&lt;&gt;"",IFERROR(FIND(查询!$I$4,工作备忘明细表!E913,1),0)&gt;=1),查询!$I$4="")),ROW(),"")</f>
        <v/>
      </c>
      <c r="B913" s="42" t="str">
        <f ca="1">IF(C913=TODAY(),"今"&amp;ROW(),IF(AND(MONTH(C913)=工作万年历提醒!$E$20,I913&lt;&gt;"完成"),IF(G913="重要",ROW()+300000-3*C913,IF(G913="中等",ROW()+100000-2*C913,ROW())),""))</f>
        <v/>
      </c>
      <c r="C913" s="48"/>
      <c r="D913" s="49"/>
      <c r="E913" s="50"/>
      <c r="F913" s="51"/>
      <c r="G913" s="50"/>
      <c r="H913" s="52" t="str">
        <f t="shared" si="15"/>
        <v/>
      </c>
      <c r="I913" s="50"/>
    </row>
    <row r="914" spans="1:9">
      <c r="A914" s="42" t="str">
        <f>IF(AND(OR(C914&gt;=查询!$F$3,查询!$F$3=""),OR(C914&lt;=查询!$F$4,查询!$F$4=""),OR(AND(查询!$I$3&lt;&gt;"",IFERROR(FIND(查询!$I$3,工作备忘明细表!F914,1),0)&gt;=1),查询!$I$3=""),OR(AND(查询!$I$4&lt;&gt;"",IFERROR(FIND(查询!$I$4,工作备忘明细表!E914,1),0)&gt;=1),查询!$I$4="")),ROW(),"")</f>
        <v/>
      </c>
      <c r="B914" s="42" t="str">
        <f ca="1">IF(C914=TODAY(),"今"&amp;ROW(),IF(AND(MONTH(C914)=工作万年历提醒!$E$20,I914&lt;&gt;"完成"),IF(G914="重要",ROW()+300000-3*C914,IF(G914="中等",ROW()+100000-2*C914,ROW())),""))</f>
        <v/>
      </c>
      <c r="C914" s="48"/>
      <c r="D914" s="49"/>
      <c r="E914" s="50"/>
      <c r="F914" s="51"/>
      <c r="G914" s="50"/>
      <c r="H914" s="52" t="str">
        <f t="shared" si="15"/>
        <v/>
      </c>
      <c r="I914" s="50"/>
    </row>
    <row r="915" spans="1:9">
      <c r="A915" s="42" t="str">
        <f>IF(AND(OR(C915&gt;=查询!$F$3,查询!$F$3=""),OR(C915&lt;=查询!$F$4,查询!$F$4=""),OR(AND(查询!$I$3&lt;&gt;"",IFERROR(FIND(查询!$I$3,工作备忘明细表!F915,1),0)&gt;=1),查询!$I$3=""),OR(AND(查询!$I$4&lt;&gt;"",IFERROR(FIND(查询!$I$4,工作备忘明细表!E915,1),0)&gt;=1),查询!$I$4="")),ROW(),"")</f>
        <v/>
      </c>
      <c r="B915" s="42" t="str">
        <f ca="1">IF(C915=TODAY(),"今"&amp;ROW(),IF(AND(MONTH(C915)=工作万年历提醒!$E$20,I915&lt;&gt;"完成"),IF(G915="重要",ROW()+300000-3*C915,IF(G915="中等",ROW()+100000-2*C915,ROW())),""))</f>
        <v/>
      </c>
      <c r="C915" s="48"/>
      <c r="D915" s="49"/>
      <c r="E915" s="50"/>
      <c r="F915" s="51"/>
      <c r="G915" s="50"/>
      <c r="H915" s="52" t="str">
        <f t="shared" si="15"/>
        <v/>
      </c>
      <c r="I915" s="50"/>
    </row>
    <row r="916" spans="1:9">
      <c r="A916" s="42" t="str">
        <f>IF(AND(OR(C916&gt;=查询!$F$3,查询!$F$3=""),OR(C916&lt;=查询!$F$4,查询!$F$4=""),OR(AND(查询!$I$3&lt;&gt;"",IFERROR(FIND(查询!$I$3,工作备忘明细表!F916,1),0)&gt;=1),查询!$I$3=""),OR(AND(查询!$I$4&lt;&gt;"",IFERROR(FIND(查询!$I$4,工作备忘明细表!E916,1),0)&gt;=1),查询!$I$4="")),ROW(),"")</f>
        <v/>
      </c>
      <c r="B916" s="42" t="str">
        <f ca="1">IF(C916=TODAY(),"今"&amp;ROW(),IF(AND(MONTH(C916)=工作万年历提醒!$E$20,I916&lt;&gt;"完成"),IF(G916="重要",ROW()+300000-3*C916,IF(G916="中等",ROW()+100000-2*C916,ROW())),""))</f>
        <v/>
      </c>
      <c r="C916" s="48"/>
      <c r="D916" s="49"/>
      <c r="E916" s="50"/>
      <c r="F916" s="51"/>
      <c r="G916" s="50"/>
      <c r="H916" s="52" t="str">
        <f t="shared" si="15"/>
        <v/>
      </c>
      <c r="I916" s="50"/>
    </row>
    <row r="917" spans="1:9">
      <c r="A917" s="42" t="str">
        <f>IF(AND(OR(C917&gt;=查询!$F$3,查询!$F$3=""),OR(C917&lt;=查询!$F$4,查询!$F$4=""),OR(AND(查询!$I$3&lt;&gt;"",IFERROR(FIND(查询!$I$3,工作备忘明细表!F917,1),0)&gt;=1),查询!$I$3=""),OR(AND(查询!$I$4&lt;&gt;"",IFERROR(FIND(查询!$I$4,工作备忘明细表!E917,1),0)&gt;=1),查询!$I$4="")),ROW(),"")</f>
        <v/>
      </c>
      <c r="B917" s="42" t="str">
        <f ca="1">IF(C917=TODAY(),"今"&amp;ROW(),IF(AND(MONTH(C917)=工作万年历提醒!$E$20,I917&lt;&gt;"完成"),IF(G917="重要",ROW()+300000-3*C917,IF(G917="中等",ROW()+100000-2*C917,ROW())),""))</f>
        <v/>
      </c>
      <c r="C917" s="48"/>
      <c r="D917" s="49"/>
      <c r="E917" s="50"/>
      <c r="F917" s="51"/>
      <c r="G917" s="50"/>
      <c r="H917" s="52" t="str">
        <f t="shared" si="15"/>
        <v/>
      </c>
      <c r="I917" s="50"/>
    </row>
    <row r="918" spans="1:9">
      <c r="A918" s="42" t="str">
        <f>IF(AND(OR(C918&gt;=查询!$F$3,查询!$F$3=""),OR(C918&lt;=查询!$F$4,查询!$F$4=""),OR(AND(查询!$I$3&lt;&gt;"",IFERROR(FIND(查询!$I$3,工作备忘明细表!F918,1),0)&gt;=1),查询!$I$3=""),OR(AND(查询!$I$4&lt;&gt;"",IFERROR(FIND(查询!$I$4,工作备忘明细表!E918,1),0)&gt;=1),查询!$I$4="")),ROW(),"")</f>
        <v/>
      </c>
      <c r="B918" s="42" t="str">
        <f ca="1">IF(C918=TODAY(),"今"&amp;ROW(),IF(AND(MONTH(C918)=工作万年历提醒!$E$20,I918&lt;&gt;"完成"),IF(G918="重要",ROW()+300000-3*C918,IF(G918="中等",ROW()+100000-2*C918,ROW())),""))</f>
        <v/>
      </c>
      <c r="C918" s="48"/>
      <c r="D918" s="49"/>
      <c r="E918" s="50"/>
      <c r="F918" s="51"/>
      <c r="G918" s="50"/>
      <c r="H918" s="52" t="str">
        <f t="shared" si="15"/>
        <v/>
      </c>
      <c r="I918" s="50"/>
    </row>
    <row r="919" spans="1:9">
      <c r="A919" s="42" t="str">
        <f>IF(AND(OR(C919&gt;=查询!$F$3,查询!$F$3=""),OR(C919&lt;=查询!$F$4,查询!$F$4=""),OR(AND(查询!$I$3&lt;&gt;"",IFERROR(FIND(查询!$I$3,工作备忘明细表!F919,1),0)&gt;=1),查询!$I$3=""),OR(AND(查询!$I$4&lt;&gt;"",IFERROR(FIND(查询!$I$4,工作备忘明细表!E919,1),0)&gt;=1),查询!$I$4="")),ROW(),"")</f>
        <v/>
      </c>
      <c r="B919" s="42" t="str">
        <f ca="1">IF(C919=TODAY(),"今"&amp;ROW(),IF(AND(MONTH(C919)=工作万年历提醒!$E$20,I919&lt;&gt;"完成"),IF(G919="重要",ROW()+300000-3*C919,IF(G919="中等",ROW()+100000-2*C919,ROW())),""))</f>
        <v/>
      </c>
      <c r="C919" s="48"/>
      <c r="D919" s="49"/>
      <c r="E919" s="50"/>
      <c r="F919" s="51"/>
      <c r="G919" s="50"/>
      <c r="H919" s="52" t="str">
        <f t="shared" si="15"/>
        <v/>
      </c>
      <c r="I919" s="50"/>
    </row>
    <row r="920" spans="1:9">
      <c r="A920" s="42" t="str">
        <f>IF(AND(OR(C920&gt;=查询!$F$3,查询!$F$3=""),OR(C920&lt;=查询!$F$4,查询!$F$4=""),OR(AND(查询!$I$3&lt;&gt;"",IFERROR(FIND(查询!$I$3,工作备忘明细表!F920,1),0)&gt;=1),查询!$I$3=""),OR(AND(查询!$I$4&lt;&gt;"",IFERROR(FIND(查询!$I$4,工作备忘明细表!E920,1),0)&gt;=1),查询!$I$4="")),ROW(),"")</f>
        <v/>
      </c>
      <c r="B920" s="42" t="str">
        <f ca="1">IF(C920=TODAY(),"今"&amp;ROW(),IF(AND(MONTH(C920)=工作万年历提醒!$E$20,I920&lt;&gt;"完成"),IF(G920="重要",ROW()+300000-3*C920,IF(G920="中等",ROW()+100000-2*C920,ROW())),""))</f>
        <v/>
      </c>
      <c r="C920" s="48"/>
      <c r="D920" s="49"/>
      <c r="E920" s="50"/>
      <c r="F920" s="51"/>
      <c r="G920" s="50"/>
      <c r="H920" s="52" t="str">
        <f t="shared" si="15"/>
        <v/>
      </c>
      <c r="I920" s="50"/>
    </row>
    <row r="921" spans="1:9">
      <c r="A921" s="42" t="str">
        <f>IF(AND(OR(C921&gt;=查询!$F$3,查询!$F$3=""),OR(C921&lt;=查询!$F$4,查询!$F$4=""),OR(AND(查询!$I$3&lt;&gt;"",IFERROR(FIND(查询!$I$3,工作备忘明细表!F921,1),0)&gt;=1),查询!$I$3=""),OR(AND(查询!$I$4&lt;&gt;"",IFERROR(FIND(查询!$I$4,工作备忘明细表!E921,1),0)&gt;=1),查询!$I$4="")),ROW(),"")</f>
        <v/>
      </c>
      <c r="B921" s="42" t="str">
        <f ca="1">IF(C921=TODAY(),"今"&amp;ROW(),IF(AND(MONTH(C921)=工作万年历提醒!$E$20,I921&lt;&gt;"完成"),IF(G921="重要",ROW()+300000-3*C921,IF(G921="中等",ROW()+100000-2*C921,ROW())),""))</f>
        <v/>
      </c>
      <c r="C921" s="48"/>
      <c r="D921" s="49"/>
      <c r="E921" s="50"/>
      <c r="F921" s="51"/>
      <c r="G921" s="50"/>
      <c r="H921" s="52" t="str">
        <f t="shared" si="15"/>
        <v/>
      </c>
      <c r="I921" s="50"/>
    </row>
    <row r="922" spans="1:9">
      <c r="A922" s="42" t="str">
        <f>IF(AND(OR(C922&gt;=查询!$F$3,查询!$F$3=""),OR(C922&lt;=查询!$F$4,查询!$F$4=""),OR(AND(查询!$I$3&lt;&gt;"",IFERROR(FIND(查询!$I$3,工作备忘明细表!F922,1),0)&gt;=1),查询!$I$3=""),OR(AND(查询!$I$4&lt;&gt;"",IFERROR(FIND(查询!$I$4,工作备忘明细表!E922,1),0)&gt;=1),查询!$I$4="")),ROW(),"")</f>
        <v/>
      </c>
      <c r="B922" s="42" t="str">
        <f ca="1">IF(C922=TODAY(),"今"&amp;ROW(),IF(AND(MONTH(C922)=工作万年历提醒!$E$20,I922&lt;&gt;"完成"),IF(G922="重要",ROW()+300000-3*C922,IF(G922="中等",ROW()+100000-2*C922,ROW())),""))</f>
        <v/>
      </c>
      <c r="C922" s="48"/>
      <c r="D922" s="49"/>
      <c r="E922" s="50"/>
      <c r="F922" s="51"/>
      <c r="G922" s="50"/>
      <c r="H922" s="52" t="str">
        <f t="shared" si="15"/>
        <v/>
      </c>
      <c r="I922" s="50"/>
    </row>
    <row r="923" spans="1:9">
      <c r="A923" s="42" t="str">
        <f>IF(AND(OR(C923&gt;=查询!$F$3,查询!$F$3=""),OR(C923&lt;=查询!$F$4,查询!$F$4=""),OR(AND(查询!$I$3&lt;&gt;"",IFERROR(FIND(查询!$I$3,工作备忘明细表!F923,1),0)&gt;=1),查询!$I$3=""),OR(AND(查询!$I$4&lt;&gt;"",IFERROR(FIND(查询!$I$4,工作备忘明细表!E923,1),0)&gt;=1),查询!$I$4="")),ROW(),"")</f>
        <v/>
      </c>
      <c r="B923" s="42" t="str">
        <f ca="1">IF(C923=TODAY(),"今"&amp;ROW(),IF(AND(MONTH(C923)=工作万年历提醒!$E$20,I923&lt;&gt;"完成"),IF(G923="重要",ROW()+300000-3*C923,IF(G923="中等",ROW()+100000-2*C923,ROW())),""))</f>
        <v/>
      </c>
      <c r="C923" s="48"/>
      <c r="D923" s="49"/>
      <c r="E923" s="50"/>
      <c r="F923" s="51"/>
      <c r="G923" s="50"/>
      <c r="H923" s="52" t="str">
        <f t="shared" si="15"/>
        <v/>
      </c>
      <c r="I923" s="50"/>
    </row>
    <row r="924" spans="1:9">
      <c r="A924" s="42" t="str">
        <f>IF(AND(OR(C924&gt;=查询!$F$3,查询!$F$3=""),OR(C924&lt;=查询!$F$4,查询!$F$4=""),OR(AND(查询!$I$3&lt;&gt;"",IFERROR(FIND(查询!$I$3,工作备忘明细表!F924,1),0)&gt;=1),查询!$I$3=""),OR(AND(查询!$I$4&lt;&gt;"",IFERROR(FIND(查询!$I$4,工作备忘明细表!E924,1),0)&gt;=1),查询!$I$4="")),ROW(),"")</f>
        <v/>
      </c>
      <c r="B924" s="42" t="str">
        <f ca="1">IF(C924=TODAY(),"今"&amp;ROW(),IF(AND(MONTH(C924)=工作万年历提醒!$E$20,I924&lt;&gt;"完成"),IF(G924="重要",ROW()+300000-3*C924,IF(G924="中等",ROW()+100000-2*C924,ROW())),""))</f>
        <v/>
      </c>
      <c r="C924" s="48"/>
      <c r="D924" s="49"/>
      <c r="E924" s="50"/>
      <c r="F924" s="51"/>
      <c r="G924" s="50"/>
      <c r="H924" s="52" t="str">
        <f t="shared" si="15"/>
        <v/>
      </c>
      <c r="I924" s="50"/>
    </row>
    <row r="925" spans="1:9">
      <c r="A925" s="42" t="str">
        <f>IF(AND(OR(C925&gt;=查询!$F$3,查询!$F$3=""),OR(C925&lt;=查询!$F$4,查询!$F$4=""),OR(AND(查询!$I$3&lt;&gt;"",IFERROR(FIND(查询!$I$3,工作备忘明细表!F925,1),0)&gt;=1),查询!$I$3=""),OR(AND(查询!$I$4&lt;&gt;"",IFERROR(FIND(查询!$I$4,工作备忘明细表!E925,1),0)&gt;=1),查询!$I$4="")),ROW(),"")</f>
        <v/>
      </c>
      <c r="B925" s="42" t="str">
        <f ca="1">IF(C925=TODAY(),"今"&amp;ROW(),IF(AND(MONTH(C925)=工作万年历提醒!$E$20,I925&lt;&gt;"完成"),IF(G925="重要",ROW()+300000-3*C925,IF(G925="中等",ROW()+100000-2*C925,ROW())),""))</f>
        <v/>
      </c>
      <c r="C925" s="48"/>
      <c r="D925" s="49"/>
      <c r="E925" s="50"/>
      <c r="F925" s="51"/>
      <c r="G925" s="50"/>
      <c r="H925" s="52" t="str">
        <f t="shared" si="15"/>
        <v/>
      </c>
      <c r="I925" s="50"/>
    </row>
    <row r="926" spans="1:9">
      <c r="A926" s="42" t="str">
        <f>IF(AND(OR(C926&gt;=查询!$F$3,查询!$F$3=""),OR(C926&lt;=查询!$F$4,查询!$F$4=""),OR(AND(查询!$I$3&lt;&gt;"",IFERROR(FIND(查询!$I$3,工作备忘明细表!F926,1),0)&gt;=1),查询!$I$3=""),OR(AND(查询!$I$4&lt;&gt;"",IFERROR(FIND(查询!$I$4,工作备忘明细表!E926,1),0)&gt;=1),查询!$I$4="")),ROW(),"")</f>
        <v/>
      </c>
      <c r="B926" s="42" t="str">
        <f ca="1">IF(C926=TODAY(),"今"&amp;ROW(),IF(AND(MONTH(C926)=工作万年历提醒!$E$20,I926&lt;&gt;"完成"),IF(G926="重要",ROW()+300000-3*C926,IF(G926="中等",ROW()+100000-2*C926,ROW())),""))</f>
        <v/>
      </c>
      <c r="C926" s="48"/>
      <c r="D926" s="49"/>
      <c r="E926" s="50"/>
      <c r="F926" s="51"/>
      <c r="G926" s="50"/>
      <c r="H926" s="52" t="str">
        <f t="shared" si="15"/>
        <v/>
      </c>
      <c r="I926" s="50"/>
    </row>
    <row r="927" spans="1:9">
      <c r="A927" s="42" t="str">
        <f>IF(AND(OR(C927&gt;=查询!$F$3,查询!$F$3=""),OR(C927&lt;=查询!$F$4,查询!$F$4=""),OR(AND(查询!$I$3&lt;&gt;"",IFERROR(FIND(查询!$I$3,工作备忘明细表!F927,1),0)&gt;=1),查询!$I$3=""),OR(AND(查询!$I$4&lt;&gt;"",IFERROR(FIND(查询!$I$4,工作备忘明细表!E927,1),0)&gt;=1),查询!$I$4="")),ROW(),"")</f>
        <v/>
      </c>
      <c r="B927" s="42" t="str">
        <f ca="1">IF(C927=TODAY(),"今"&amp;ROW(),IF(AND(MONTH(C927)=工作万年历提醒!$E$20,I927&lt;&gt;"完成"),IF(G927="重要",ROW()+300000-3*C927,IF(G927="中等",ROW()+100000-2*C927,ROW())),""))</f>
        <v/>
      </c>
      <c r="C927" s="48"/>
      <c r="D927" s="49"/>
      <c r="E927" s="50"/>
      <c r="F927" s="51"/>
      <c r="G927" s="50"/>
      <c r="H927" s="52" t="str">
        <f t="shared" si="15"/>
        <v/>
      </c>
      <c r="I927" s="50"/>
    </row>
    <row r="928" spans="1:9">
      <c r="A928" s="42" t="str">
        <f>IF(AND(OR(C928&gt;=查询!$F$3,查询!$F$3=""),OR(C928&lt;=查询!$F$4,查询!$F$4=""),OR(AND(查询!$I$3&lt;&gt;"",IFERROR(FIND(查询!$I$3,工作备忘明细表!F928,1),0)&gt;=1),查询!$I$3=""),OR(AND(查询!$I$4&lt;&gt;"",IFERROR(FIND(查询!$I$4,工作备忘明细表!E928,1),0)&gt;=1),查询!$I$4="")),ROW(),"")</f>
        <v/>
      </c>
      <c r="B928" s="42" t="str">
        <f ca="1">IF(C928=TODAY(),"今"&amp;ROW(),IF(AND(MONTH(C928)=工作万年历提醒!$E$20,I928&lt;&gt;"完成"),IF(G928="重要",ROW()+300000-3*C928,IF(G928="中等",ROW()+100000-2*C928,ROW())),""))</f>
        <v/>
      </c>
      <c r="C928" s="48"/>
      <c r="D928" s="49"/>
      <c r="E928" s="50"/>
      <c r="F928" s="51"/>
      <c r="G928" s="50"/>
      <c r="H928" s="52" t="str">
        <f t="shared" si="15"/>
        <v/>
      </c>
      <c r="I928" s="50"/>
    </row>
    <row r="929" spans="1:9">
      <c r="A929" s="42" t="str">
        <f>IF(AND(OR(C929&gt;=查询!$F$3,查询!$F$3=""),OR(C929&lt;=查询!$F$4,查询!$F$4=""),OR(AND(查询!$I$3&lt;&gt;"",IFERROR(FIND(查询!$I$3,工作备忘明细表!F929,1),0)&gt;=1),查询!$I$3=""),OR(AND(查询!$I$4&lt;&gt;"",IFERROR(FIND(查询!$I$4,工作备忘明细表!E929,1),0)&gt;=1),查询!$I$4="")),ROW(),"")</f>
        <v/>
      </c>
      <c r="B929" s="42" t="str">
        <f ca="1">IF(C929=TODAY(),"今"&amp;ROW(),IF(AND(MONTH(C929)=工作万年历提醒!$E$20,I929&lt;&gt;"完成"),IF(G929="重要",ROW()+300000-3*C929,IF(G929="中等",ROW()+100000-2*C929,ROW())),""))</f>
        <v/>
      </c>
      <c r="C929" s="48"/>
      <c r="D929" s="49"/>
      <c r="E929" s="50"/>
      <c r="F929" s="51"/>
      <c r="G929" s="50"/>
      <c r="H929" s="52" t="str">
        <f t="shared" si="15"/>
        <v/>
      </c>
      <c r="I929" s="50"/>
    </row>
    <row r="930" spans="1:9">
      <c r="A930" s="42" t="str">
        <f>IF(AND(OR(C930&gt;=查询!$F$3,查询!$F$3=""),OR(C930&lt;=查询!$F$4,查询!$F$4=""),OR(AND(查询!$I$3&lt;&gt;"",IFERROR(FIND(查询!$I$3,工作备忘明细表!F930,1),0)&gt;=1),查询!$I$3=""),OR(AND(查询!$I$4&lt;&gt;"",IFERROR(FIND(查询!$I$4,工作备忘明细表!E930,1),0)&gt;=1),查询!$I$4="")),ROW(),"")</f>
        <v/>
      </c>
      <c r="B930" s="42" t="str">
        <f ca="1">IF(C930=TODAY(),"今"&amp;ROW(),IF(AND(MONTH(C930)=工作万年历提醒!$E$20,I930&lt;&gt;"完成"),IF(G930="重要",ROW()+300000-3*C930,IF(G930="中等",ROW()+100000-2*C930,ROW())),""))</f>
        <v/>
      </c>
      <c r="C930" s="48"/>
      <c r="D930" s="49"/>
      <c r="E930" s="50"/>
      <c r="F930" s="51"/>
      <c r="G930" s="50"/>
      <c r="H930" s="52" t="str">
        <f t="shared" si="15"/>
        <v/>
      </c>
      <c r="I930" s="50"/>
    </row>
    <row r="931" spans="1:9">
      <c r="A931" s="42" t="str">
        <f>IF(AND(OR(C931&gt;=查询!$F$3,查询!$F$3=""),OR(C931&lt;=查询!$F$4,查询!$F$4=""),OR(AND(查询!$I$3&lt;&gt;"",IFERROR(FIND(查询!$I$3,工作备忘明细表!F931,1),0)&gt;=1),查询!$I$3=""),OR(AND(查询!$I$4&lt;&gt;"",IFERROR(FIND(查询!$I$4,工作备忘明细表!E931,1),0)&gt;=1),查询!$I$4="")),ROW(),"")</f>
        <v/>
      </c>
      <c r="B931" s="42" t="str">
        <f ca="1">IF(C931=TODAY(),"今"&amp;ROW(),IF(AND(MONTH(C931)=工作万年历提醒!$E$20,I931&lt;&gt;"完成"),IF(G931="重要",ROW()+300000-3*C931,IF(G931="中等",ROW()+100000-2*C931,ROW())),""))</f>
        <v/>
      </c>
      <c r="C931" s="48"/>
      <c r="D931" s="49"/>
      <c r="E931" s="50"/>
      <c r="F931" s="51"/>
      <c r="G931" s="50"/>
      <c r="H931" s="52" t="str">
        <f t="shared" si="15"/>
        <v/>
      </c>
      <c r="I931" s="50"/>
    </row>
    <row r="932" spans="1:9">
      <c r="A932" s="42" t="str">
        <f>IF(AND(OR(C932&gt;=查询!$F$3,查询!$F$3=""),OR(C932&lt;=查询!$F$4,查询!$F$4=""),OR(AND(查询!$I$3&lt;&gt;"",IFERROR(FIND(查询!$I$3,工作备忘明细表!F932,1),0)&gt;=1),查询!$I$3=""),OR(AND(查询!$I$4&lt;&gt;"",IFERROR(FIND(查询!$I$4,工作备忘明细表!E932,1),0)&gt;=1),查询!$I$4="")),ROW(),"")</f>
        <v/>
      </c>
      <c r="B932" s="42" t="str">
        <f ca="1">IF(C932=TODAY(),"今"&amp;ROW(),IF(AND(MONTH(C932)=工作万年历提醒!$E$20,I932&lt;&gt;"完成"),IF(G932="重要",ROW()+300000-3*C932,IF(G932="中等",ROW()+100000-2*C932,ROW())),""))</f>
        <v/>
      </c>
      <c r="C932" s="48"/>
      <c r="D932" s="49"/>
      <c r="E932" s="50"/>
      <c r="F932" s="51"/>
      <c r="G932" s="50"/>
      <c r="H932" s="52" t="str">
        <f t="shared" si="15"/>
        <v/>
      </c>
      <c r="I932" s="50"/>
    </row>
    <row r="933" spans="1:9">
      <c r="A933" s="42" t="str">
        <f>IF(AND(OR(C933&gt;=查询!$F$3,查询!$F$3=""),OR(C933&lt;=查询!$F$4,查询!$F$4=""),OR(AND(查询!$I$3&lt;&gt;"",IFERROR(FIND(查询!$I$3,工作备忘明细表!F933,1),0)&gt;=1),查询!$I$3=""),OR(AND(查询!$I$4&lt;&gt;"",IFERROR(FIND(查询!$I$4,工作备忘明细表!E933,1),0)&gt;=1),查询!$I$4="")),ROW(),"")</f>
        <v/>
      </c>
      <c r="B933" s="42" t="str">
        <f ca="1">IF(C933=TODAY(),"今"&amp;ROW(),IF(AND(MONTH(C933)=工作万年历提醒!$E$20,I933&lt;&gt;"完成"),IF(G933="重要",ROW()+300000-3*C933,IF(G933="中等",ROW()+100000-2*C933,ROW())),""))</f>
        <v/>
      </c>
      <c r="C933" s="48"/>
      <c r="D933" s="49"/>
      <c r="E933" s="50"/>
      <c r="F933" s="51"/>
      <c r="G933" s="50"/>
      <c r="H933" s="52" t="str">
        <f t="shared" si="15"/>
        <v/>
      </c>
      <c r="I933" s="50"/>
    </row>
    <row r="934" spans="1:9">
      <c r="A934" s="42" t="str">
        <f>IF(AND(OR(C934&gt;=查询!$F$3,查询!$F$3=""),OR(C934&lt;=查询!$F$4,查询!$F$4=""),OR(AND(查询!$I$3&lt;&gt;"",IFERROR(FIND(查询!$I$3,工作备忘明细表!F934,1),0)&gt;=1),查询!$I$3=""),OR(AND(查询!$I$4&lt;&gt;"",IFERROR(FIND(查询!$I$4,工作备忘明细表!E934,1),0)&gt;=1),查询!$I$4="")),ROW(),"")</f>
        <v/>
      </c>
      <c r="B934" s="42" t="str">
        <f ca="1">IF(C934=TODAY(),"今"&amp;ROW(),IF(AND(MONTH(C934)=工作万年历提醒!$E$20,I934&lt;&gt;"完成"),IF(G934="重要",ROW()+300000-3*C934,IF(G934="中等",ROW()+100000-2*C934,ROW())),""))</f>
        <v/>
      </c>
      <c r="C934" s="48"/>
      <c r="D934" s="49"/>
      <c r="E934" s="50"/>
      <c r="F934" s="51"/>
      <c r="G934" s="50"/>
      <c r="H934" s="52" t="str">
        <f t="shared" si="15"/>
        <v/>
      </c>
      <c r="I934" s="50"/>
    </row>
    <row r="935" spans="1:9">
      <c r="A935" s="42" t="str">
        <f>IF(AND(OR(C935&gt;=查询!$F$3,查询!$F$3=""),OR(C935&lt;=查询!$F$4,查询!$F$4=""),OR(AND(查询!$I$3&lt;&gt;"",IFERROR(FIND(查询!$I$3,工作备忘明细表!F935,1),0)&gt;=1),查询!$I$3=""),OR(AND(查询!$I$4&lt;&gt;"",IFERROR(FIND(查询!$I$4,工作备忘明细表!E935,1),0)&gt;=1),查询!$I$4="")),ROW(),"")</f>
        <v/>
      </c>
      <c r="B935" s="42" t="str">
        <f ca="1">IF(C935=TODAY(),"今"&amp;ROW(),IF(AND(MONTH(C935)=工作万年历提醒!$E$20,I935&lt;&gt;"完成"),IF(G935="重要",ROW()+300000-3*C935,IF(G935="中等",ROW()+100000-2*C935,ROW())),""))</f>
        <v/>
      </c>
      <c r="C935" s="48"/>
      <c r="D935" s="49"/>
      <c r="E935" s="50"/>
      <c r="F935" s="51"/>
      <c r="G935" s="50"/>
      <c r="H935" s="52" t="str">
        <f t="shared" si="15"/>
        <v/>
      </c>
      <c r="I935" s="50"/>
    </row>
    <row r="936" spans="1:9">
      <c r="A936" s="42" t="str">
        <f>IF(AND(OR(C936&gt;=查询!$F$3,查询!$F$3=""),OR(C936&lt;=查询!$F$4,查询!$F$4=""),OR(AND(查询!$I$3&lt;&gt;"",IFERROR(FIND(查询!$I$3,工作备忘明细表!F936,1),0)&gt;=1),查询!$I$3=""),OR(AND(查询!$I$4&lt;&gt;"",IFERROR(FIND(查询!$I$4,工作备忘明细表!E936,1),0)&gt;=1),查询!$I$4="")),ROW(),"")</f>
        <v/>
      </c>
      <c r="B936" s="42" t="str">
        <f ca="1">IF(C936=TODAY(),"今"&amp;ROW(),IF(AND(MONTH(C936)=工作万年历提醒!$E$20,I936&lt;&gt;"完成"),IF(G936="重要",ROW()+300000-3*C936,IF(G936="中等",ROW()+100000-2*C936,ROW())),""))</f>
        <v/>
      </c>
      <c r="C936" s="48"/>
      <c r="D936" s="49"/>
      <c r="E936" s="50"/>
      <c r="F936" s="51"/>
      <c r="G936" s="50"/>
      <c r="H936" s="52" t="str">
        <f t="shared" si="15"/>
        <v/>
      </c>
      <c r="I936" s="50"/>
    </row>
    <row r="937" spans="1:9">
      <c r="A937" s="42" t="str">
        <f>IF(AND(OR(C937&gt;=查询!$F$3,查询!$F$3=""),OR(C937&lt;=查询!$F$4,查询!$F$4=""),OR(AND(查询!$I$3&lt;&gt;"",IFERROR(FIND(查询!$I$3,工作备忘明细表!F937,1),0)&gt;=1),查询!$I$3=""),OR(AND(查询!$I$4&lt;&gt;"",IFERROR(FIND(查询!$I$4,工作备忘明细表!E937,1),0)&gt;=1),查询!$I$4="")),ROW(),"")</f>
        <v/>
      </c>
      <c r="B937" s="42" t="str">
        <f ca="1">IF(C937=TODAY(),"今"&amp;ROW(),IF(AND(MONTH(C937)=工作万年历提醒!$E$20,I937&lt;&gt;"完成"),IF(G937="重要",ROW()+300000-3*C937,IF(G937="中等",ROW()+100000-2*C937,ROW())),""))</f>
        <v/>
      </c>
      <c r="C937" s="48"/>
      <c r="D937" s="49"/>
      <c r="E937" s="50"/>
      <c r="F937" s="51"/>
      <c r="G937" s="50"/>
      <c r="H937" s="52" t="str">
        <f t="shared" si="15"/>
        <v/>
      </c>
      <c r="I937" s="50"/>
    </row>
    <row r="938" spans="1:9">
      <c r="A938" s="42" t="str">
        <f>IF(AND(OR(C938&gt;=查询!$F$3,查询!$F$3=""),OR(C938&lt;=查询!$F$4,查询!$F$4=""),OR(AND(查询!$I$3&lt;&gt;"",IFERROR(FIND(查询!$I$3,工作备忘明细表!F938,1),0)&gt;=1),查询!$I$3=""),OR(AND(查询!$I$4&lt;&gt;"",IFERROR(FIND(查询!$I$4,工作备忘明细表!E938,1),0)&gt;=1),查询!$I$4="")),ROW(),"")</f>
        <v/>
      </c>
      <c r="B938" s="42" t="str">
        <f ca="1">IF(C938=TODAY(),"今"&amp;ROW(),IF(AND(MONTH(C938)=工作万年历提醒!$E$20,I938&lt;&gt;"完成"),IF(G938="重要",ROW()+300000-3*C938,IF(G938="中等",ROW()+100000-2*C938,ROW())),""))</f>
        <v/>
      </c>
      <c r="C938" s="48"/>
      <c r="D938" s="49"/>
      <c r="E938" s="50"/>
      <c r="F938" s="51"/>
      <c r="G938" s="50"/>
      <c r="H938" s="52" t="str">
        <f t="shared" si="15"/>
        <v/>
      </c>
      <c r="I938" s="50"/>
    </row>
    <row r="939" spans="1:9">
      <c r="A939" s="42" t="str">
        <f>IF(AND(OR(C939&gt;=查询!$F$3,查询!$F$3=""),OR(C939&lt;=查询!$F$4,查询!$F$4=""),OR(AND(查询!$I$3&lt;&gt;"",IFERROR(FIND(查询!$I$3,工作备忘明细表!F939,1),0)&gt;=1),查询!$I$3=""),OR(AND(查询!$I$4&lt;&gt;"",IFERROR(FIND(查询!$I$4,工作备忘明细表!E939,1),0)&gt;=1),查询!$I$4="")),ROW(),"")</f>
        <v/>
      </c>
      <c r="B939" s="42" t="str">
        <f ca="1">IF(C939=TODAY(),"今"&amp;ROW(),IF(AND(MONTH(C939)=工作万年历提醒!$E$20,I939&lt;&gt;"完成"),IF(G939="重要",ROW()+300000-3*C939,IF(G939="中等",ROW()+100000-2*C939,ROW())),""))</f>
        <v/>
      </c>
      <c r="C939" s="48"/>
      <c r="D939" s="49"/>
      <c r="E939" s="50"/>
      <c r="F939" s="51"/>
      <c r="G939" s="50"/>
      <c r="H939" s="52" t="str">
        <f t="shared" si="15"/>
        <v/>
      </c>
      <c r="I939" s="50"/>
    </row>
    <row r="940" spans="1:9">
      <c r="A940" s="42" t="str">
        <f>IF(AND(OR(C940&gt;=查询!$F$3,查询!$F$3=""),OR(C940&lt;=查询!$F$4,查询!$F$4=""),OR(AND(查询!$I$3&lt;&gt;"",IFERROR(FIND(查询!$I$3,工作备忘明细表!F940,1),0)&gt;=1),查询!$I$3=""),OR(AND(查询!$I$4&lt;&gt;"",IFERROR(FIND(查询!$I$4,工作备忘明细表!E940,1),0)&gt;=1),查询!$I$4="")),ROW(),"")</f>
        <v/>
      </c>
      <c r="B940" s="42" t="str">
        <f ca="1">IF(C940=TODAY(),"今"&amp;ROW(),IF(AND(MONTH(C940)=工作万年历提醒!$E$20,I940&lt;&gt;"完成"),IF(G940="重要",ROW()+300000-3*C940,IF(G940="中等",ROW()+100000-2*C940,ROW())),""))</f>
        <v/>
      </c>
      <c r="C940" s="48"/>
      <c r="D940" s="49"/>
      <c r="E940" s="50"/>
      <c r="F940" s="51"/>
      <c r="G940" s="50"/>
      <c r="H940" s="52" t="str">
        <f t="shared" si="15"/>
        <v/>
      </c>
      <c r="I940" s="50"/>
    </row>
    <row r="941" spans="1:9">
      <c r="A941" s="42" t="str">
        <f>IF(AND(OR(C941&gt;=查询!$F$3,查询!$F$3=""),OR(C941&lt;=查询!$F$4,查询!$F$4=""),OR(AND(查询!$I$3&lt;&gt;"",IFERROR(FIND(查询!$I$3,工作备忘明细表!F941,1),0)&gt;=1),查询!$I$3=""),OR(AND(查询!$I$4&lt;&gt;"",IFERROR(FIND(查询!$I$4,工作备忘明细表!E941,1),0)&gt;=1),查询!$I$4="")),ROW(),"")</f>
        <v/>
      </c>
      <c r="B941" s="42" t="str">
        <f ca="1">IF(C941=TODAY(),"今"&amp;ROW(),IF(AND(MONTH(C941)=工作万年历提醒!$E$20,I941&lt;&gt;"完成"),IF(G941="重要",ROW()+300000-3*C941,IF(G941="中等",ROW()+100000-2*C941,ROW())),""))</f>
        <v/>
      </c>
      <c r="C941" s="48"/>
      <c r="D941" s="49"/>
      <c r="E941" s="50"/>
      <c r="F941" s="51"/>
      <c r="G941" s="50"/>
      <c r="H941" s="52" t="str">
        <f t="shared" si="15"/>
        <v/>
      </c>
      <c r="I941" s="50"/>
    </row>
    <row r="942" spans="1:9">
      <c r="A942" s="42" t="str">
        <f>IF(AND(OR(C942&gt;=查询!$F$3,查询!$F$3=""),OR(C942&lt;=查询!$F$4,查询!$F$4=""),OR(AND(查询!$I$3&lt;&gt;"",IFERROR(FIND(查询!$I$3,工作备忘明细表!F942,1),0)&gt;=1),查询!$I$3=""),OR(AND(查询!$I$4&lt;&gt;"",IFERROR(FIND(查询!$I$4,工作备忘明细表!E942,1),0)&gt;=1),查询!$I$4="")),ROW(),"")</f>
        <v/>
      </c>
      <c r="B942" s="42" t="str">
        <f ca="1">IF(C942=TODAY(),"今"&amp;ROW(),IF(AND(MONTH(C942)=工作万年历提醒!$E$20,I942&lt;&gt;"完成"),IF(G942="重要",ROW()+300000-3*C942,IF(G942="中等",ROW()+100000-2*C942,ROW())),""))</f>
        <v/>
      </c>
      <c r="C942" s="48"/>
      <c r="D942" s="49"/>
      <c r="E942" s="50"/>
      <c r="F942" s="51"/>
      <c r="G942" s="50"/>
      <c r="H942" s="52" t="str">
        <f t="shared" si="15"/>
        <v/>
      </c>
      <c r="I942" s="50"/>
    </row>
    <row r="943" spans="1:9">
      <c r="A943" s="42" t="str">
        <f>IF(AND(OR(C943&gt;=查询!$F$3,查询!$F$3=""),OR(C943&lt;=查询!$F$4,查询!$F$4=""),OR(AND(查询!$I$3&lt;&gt;"",IFERROR(FIND(查询!$I$3,工作备忘明细表!F943,1),0)&gt;=1),查询!$I$3=""),OR(AND(查询!$I$4&lt;&gt;"",IFERROR(FIND(查询!$I$4,工作备忘明细表!E943,1),0)&gt;=1),查询!$I$4="")),ROW(),"")</f>
        <v/>
      </c>
      <c r="B943" s="42" t="str">
        <f ca="1">IF(C943=TODAY(),"今"&amp;ROW(),IF(AND(MONTH(C943)=工作万年历提醒!$E$20,I943&lt;&gt;"完成"),IF(G943="重要",ROW()+300000-3*C943,IF(G943="中等",ROW()+100000-2*C943,ROW())),""))</f>
        <v/>
      </c>
      <c r="C943" s="48"/>
      <c r="D943" s="49"/>
      <c r="E943" s="50"/>
      <c r="F943" s="51"/>
      <c r="G943" s="50"/>
      <c r="H943" s="52" t="str">
        <f t="shared" si="15"/>
        <v/>
      </c>
      <c r="I943" s="50"/>
    </row>
    <row r="944" spans="1:9">
      <c r="A944" s="42" t="str">
        <f>IF(AND(OR(C944&gt;=查询!$F$3,查询!$F$3=""),OR(C944&lt;=查询!$F$4,查询!$F$4=""),OR(AND(查询!$I$3&lt;&gt;"",IFERROR(FIND(查询!$I$3,工作备忘明细表!F944,1),0)&gt;=1),查询!$I$3=""),OR(AND(查询!$I$4&lt;&gt;"",IFERROR(FIND(查询!$I$4,工作备忘明细表!E944,1),0)&gt;=1),查询!$I$4="")),ROW(),"")</f>
        <v/>
      </c>
      <c r="B944" s="42" t="str">
        <f ca="1">IF(C944=TODAY(),"今"&amp;ROW(),IF(AND(MONTH(C944)=工作万年历提醒!$E$20,I944&lt;&gt;"完成"),IF(G944="重要",ROW()+300000-3*C944,IF(G944="中等",ROW()+100000-2*C944,ROW())),""))</f>
        <v/>
      </c>
      <c r="C944" s="48"/>
      <c r="D944" s="49"/>
      <c r="E944" s="50"/>
      <c r="F944" s="51"/>
      <c r="G944" s="50"/>
      <c r="H944" s="52" t="str">
        <f t="shared" si="15"/>
        <v/>
      </c>
      <c r="I944" s="50"/>
    </row>
    <row r="945" spans="1:9">
      <c r="A945" s="42" t="str">
        <f>IF(AND(OR(C945&gt;=查询!$F$3,查询!$F$3=""),OR(C945&lt;=查询!$F$4,查询!$F$4=""),OR(AND(查询!$I$3&lt;&gt;"",IFERROR(FIND(查询!$I$3,工作备忘明细表!F945,1),0)&gt;=1),查询!$I$3=""),OR(AND(查询!$I$4&lt;&gt;"",IFERROR(FIND(查询!$I$4,工作备忘明细表!E945,1),0)&gt;=1),查询!$I$4="")),ROW(),"")</f>
        <v/>
      </c>
      <c r="B945" s="42" t="str">
        <f ca="1">IF(C945=TODAY(),"今"&amp;ROW(),IF(AND(MONTH(C945)=工作万年历提醒!$E$20,I945&lt;&gt;"完成"),IF(G945="重要",ROW()+300000-3*C945,IF(G945="中等",ROW()+100000-2*C945,ROW())),""))</f>
        <v/>
      </c>
      <c r="C945" s="48"/>
      <c r="D945" s="49"/>
      <c r="E945" s="50"/>
      <c r="F945" s="51"/>
      <c r="G945" s="50"/>
      <c r="H945" s="52" t="str">
        <f t="shared" si="15"/>
        <v/>
      </c>
      <c r="I945" s="50"/>
    </row>
    <row r="946" spans="1:9">
      <c r="A946" s="42" t="str">
        <f>IF(AND(OR(C946&gt;=查询!$F$3,查询!$F$3=""),OR(C946&lt;=查询!$F$4,查询!$F$4=""),OR(AND(查询!$I$3&lt;&gt;"",IFERROR(FIND(查询!$I$3,工作备忘明细表!F946,1),0)&gt;=1),查询!$I$3=""),OR(AND(查询!$I$4&lt;&gt;"",IFERROR(FIND(查询!$I$4,工作备忘明细表!E946,1),0)&gt;=1),查询!$I$4="")),ROW(),"")</f>
        <v/>
      </c>
      <c r="B946" s="42" t="str">
        <f ca="1">IF(C946=TODAY(),"今"&amp;ROW(),IF(AND(MONTH(C946)=工作万年历提醒!$E$20,I946&lt;&gt;"完成"),IF(G946="重要",ROW()+300000-3*C946,IF(G946="中等",ROW()+100000-2*C946,ROW())),""))</f>
        <v/>
      </c>
      <c r="C946" s="48"/>
      <c r="D946" s="49"/>
      <c r="E946" s="50"/>
      <c r="F946" s="51"/>
      <c r="G946" s="50"/>
      <c r="H946" s="52" t="str">
        <f t="shared" si="15"/>
        <v/>
      </c>
      <c r="I946" s="50"/>
    </row>
    <row r="947" spans="1:9">
      <c r="A947" s="42" t="str">
        <f>IF(AND(OR(C947&gt;=查询!$F$3,查询!$F$3=""),OR(C947&lt;=查询!$F$4,查询!$F$4=""),OR(AND(查询!$I$3&lt;&gt;"",IFERROR(FIND(查询!$I$3,工作备忘明细表!F947,1),0)&gt;=1),查询!$I$3=""),OR(AND(查询!$I$4&lt;&gt;"",IFERROR(FIND(查询!$I$4,工作备忘明细表!E947,1),0)&gt;=1),查询!$I$4="")),ROW(),"")</f>
        <v/>
      </c>
      <c r="B947" s="42" t="str">
        <f ca="1">IF(C947=TODAY(),"今"&amp;ROW(),IF(AND(MONTH(C947)=工作万年历提醒!$E$20,I947&lt;&gt;"完成"),IF(G947="重要",ROW()+300000-3*C947,IF(G947="中等",ROW()+100000-2*C947,ROW())),""))</f>
        <v/>
      </c>
      <c r="C947" s="48"/>
      <c r="D947" s="49"/>
      <c r="E947" s="50"/>
      <c r="F947" s="51"/>
      <c r="G947" s="50"/>
      <c r="H947" s="52" t="str">
        <f t="shared" si="15"/>
        <v/>
      </c>
      <c r="I947" s="50"/>
    </row>
    <row r="948" spans="1:9">
      <c r="A948" s="42" t="str">
        <f>IF(AND(OR(C948&gt;=查询!$F$3,查询!$F$3=""),OR(C948&lt;=查询!$F$4,查询!$F$4=""),OR(AND(查询!$I$3&lt;&gt;"",IFERROR(FIND(查询!$I$3,工作备忘明细表!F948,1),0)&gt;=1),查询!$I$3=""),OR(AND(查询!$I$4&lt;&gt;"",IFERROR(FIND(查询!$I$4,工作备忘明细表!E948,1),0)&gt;=1),查询!$I$4="")),ROW(),"")</f>
        <v/>
      </c>
      <c r="B948" s="42" t="str">
        <f ca="1">IF(C948=TODAY(),"今"&amp;ROW(),IF(AND(MONTH(C948)=工作万年历提醒!$E$20,I948&lt;&gt;"完成"),IF(G948="重要",ROW()+300000-3*C948,IF(G948="中等",ROW()+100000-2*C948,ROW())),""))</f>
        <v/>
      </c>
      <c r="C948" s="48"/>
      <c r="D948" s="49"/>
      <c r="E948" s="50"/>
      <c r="F948" s="51"/>
      <c r="G948" s="50"/>
      <c r="H948" s="52" t="str">
        <f t="shared" si="15"/>
        <v/>
      </c>
      <c r="I948" s="50"/>
    </row>
    <row r="949" spans="1:9">
      <c r="A949" s="42" t="str">
        <f>IF(AND(OR(C949&gt;=查询!$F$3,查询!$F$3=""),OR(C949&lt;=查询!$F$4,查询!$F$4=""),OR(AND(查询!$I$3&lt;&gt;"",IFERROR(FIND(查询!$I$3,工作备忘明细表!F949,1),0)&gt;=1),查询!$I$3=""),OR(AND(查询!$I$4&lt;&gt;"",IFERROR(FIND(查询!$I$4,工作备忘明细表!E949,1),0)&gt;=1),查询!$I$4="")),ROW(),"")</f>
        <v/>
      </c>
      <c r="B949" s="42" t="str">
        <f ca="1">IF(C949=TODAY(),"今"&amp;ROW(),IF(AND(MONTH(C949)=工作万年历提醒!$E$20,I949&lt;&gt;"完成"),IF(G949="重要",ROW()+300000-3*C949,IF(G949="中等",ROW()+100000-2*C949,ROW())),""))</f>
        <v/>
      </c>
      <c r="C949" s="48"/>
      <c r="D949" s="49"/>
      <c r="E949" s="50"/>
      <c r="F949" s="51"/>
      <c r="G949" s="50"/>
      <c r="H949" s="52" t="str">
        <f t="shared" si="15"/>
        <v/>
      </c>
      <c r="I949" s="50"/>
    </row>
    <row r="950" spans="1:9">
      <c r="A950" s="42" t="str">
        <f>IF(AND(OR(C950&gt;=查询!$F$3,查询!$F$3=""),OR(C950&lt;=查询!$F$4,查询!$F$4=""),OR(AND(查询!$I$3&lt;&gt;"",IFERROR(FIND(查询!$I$3,工作备忘明细表!F950,1),0)&gt;=1),查询!$I$3=""),OR(AND(查询!$I$4&lt;&gt;"",IFERROR(FIND(查询!$I$4,工作备忘明细表!E950,1),0)&gt;=1),查询!$I$4="")),ROW(),"")</f>
        <v/>
      </c>
      <c r="B950" s="42" t="str">
        <f ca="1">IF(C950=TODAY(),"今"&amp;ROW(),IF(AND(MONTH(C950)=工作万年历提醒!$E$20,I950&lt;&gt;"完成"),IF(G950="重要",ROW()+300000-3*C950,IF(G950="中等",ROW()+100000-2*C950,ROW())),""))</f>
        <v/>
      </c>
      <c r="C950" s="48"/>
      <c r="D950" s="49"/>
      <c r="E950" s="50"/>
      <c r="F950" s="51"/>
      <c r="G950" s="50"/>
      <c r="H950" s="52" t="str">
        <f t="shared" si="15"/>
        <v/>
      </c>
      <c r="I950" s="50"/>
    </row>
    <row r="951" spans="1:9">
      <c r="A951" s="42" t="str">
        <f>IF(AND(OR(C951&gt;=查询!$F$3,查询!$F$3=""),OR(C951&lt;=查询!$F$4,查询!$F$4=""),OR(AND(查询!$I$3&lt;&gt;"",IFERROR(FIND(查询!$I$3,工作备忘明细表!F951,1),0)&gt;=1),查询!$I$3=""),OR(AND(查询!$I$4&lt;&gt;"",IFERROR(FIND(查询!$I$4,工作备忘明细表!E951,1),0)&gt;=1),查询!$I$4="")),ROW(),"")</f>
        <v/>
      </c>
      <c r="B951" s="42" t="str">
        <f ca="1">IF(C951=TODAY(),"今"&amp;ROW(),IF(AND(MONTH(C951)=工作万年历提醒!$E$20,I951&lt;&gt;"完成"),IF(G951="重要",ROW()+300000-3*C951,IF(G951="中等",ROW()+100000-2*C951,ROW())),""))</f>
        <v/>
      </c>
      <c r="C951" s="48"/>
      <c r="D951" s="49"/>
      <c r="E951" s="50"/>
      <c r="F951" s="51"/>
      <c r="G951" s="50"/>
      <c r="H951" s="52" t="str">
        <f t="shared" si="15"/>
        <v/>
      </c>
      <c r="I951" s="50"/>
    </row>
    <row r="952" spans="1:9">
      <c r="A952" s="42" t="str">
        <f>IF(AND(OR(C952&gt;=查询!$F$3,查询!$F$3=""),OR(C952&lt;=查询!$F$4,查询!$F$4=""),OR(AND(查询!$I$3&lt;&gt;"",IFERROR(FIND(查询!$I$3,工作备忘明细表!F952,1),0)&gt;=1),查询!$I$3=""),OR(AND(查询!$I$4&lt;&gt;"",IFERROR(FIND(查询!$I$4,工作备忘明细表!E952,1),0)&gt;=1),查询!$I$4="")),ROW(),"")</f>
        <v/>
      </c>
      <c r="B952" s="42" t="str">
        <f ca="1">IF(C952=TODAY(),"今"&amp;ROW(),IF(AND(MONTH(C952)=工作万年历提醒!$E$20,I952&lt;&gt;"完成"),IF(G952="重要",ROW()+300000-3*C952,IF(G952="中等",ROW()+100000-2*C952,ROW())),""))</f>
        <v/>
      </c>
      <c r="C952" s="48"/>
      <c r="D952" s="49"/>
      <c r="E952" s="50"/>
      <c r="F952" s="51"/>
      <c r="G952" s="50"/>
      <c r="H952" s="52" t="str">
        <f t="shared" si="15"/>
        <v/>
      </c>
      <c r="I952" s="50"/>
    </row>
    <row r="953" spans="1:9">
      <c r="A953" s="42" t="str">
        <f>IF(AND(OR(C953&gt;=查询!$F$3,查询!$F$3=""),OR(C953&lt;=查询!$F$4,查询!$F$4=""),OR(AND(查询!$I$3&lt;&gt;"",IFERROR(FIND(查询!$I$3,工作备忘明细表!F953,1),0)&gt;=1),查询!$I$3=""),OR(AND(查询!$I$4&lt;&gt;"",IFERROR(FIND(查询!$I$4,工作备忘明细表!E953,1),0)&gt;=1),查询!$I$4="")),ROW(),"")</f>
        <v/>
      </c>
      <c r="B953" s="42" t="str">
        <f ca="1">IF(C953=TODAY(),"今"&amp;ROW(),IF(AND(MONTH(C953)=工作万年历提醒!$E$20,I953&lt;&gt;"完成"),IF(G953="重要",ROW()+300000-3*C953,IF(G953="中等",ROW()+100000-2*C953,ROW())),""))</f>
        <v/>
      </c>
      <c r="C953" s="48"/>
      <c r="D953" s="49"/>
      <c r="E953" s="50"/>
      <c r="F953" s="51"/>
      <c r="G953" s="50"/>
      <c r="H953" s="52" t="str">
        <f t="shared" si="15"/>
        <v/>
      </c>
      <c r="I953" s="50"/>
    </row>
    <row r="954" spans="1:9">
      <c r="A954" s="42" t="str">
        <f>IF(AND(OR(C954&gt;=查询!$F$3,查询!$F$3=""),OR(C954&lt;=查询!$F$4,查询!$F$4=""),OR(AND(查询!$I$3&lt;&gt;"",IFERROR(FIND(查询!$I$3,工作备忘明细表!F954,1),0)&gt;=1),查询!$I$3=""),OR(AND(查询!$I$4&lt;&gt;"",IFERROR(FIND(查询!$I$4,工作备忘明细表!E954,1),0)&gt;=1),查询!$I$4="")),ROW(),"")</f>
        <v/>
      </c>
      <c r="B954" s="42" t="str">
        <f ca="1">IF(C954=TODAY(),"今"&amp;ROW(),IF(AND(MONTH(C954)=工作万年历提醒!$E$20,I954&lt;&gt;"完成"),IF(G954="重要",ROW()+300000-3*C954,IF(G954="中等",ROW()+100000-2*C954,ROW())),""))</f>
        <v/>
      </c>
      <c r="C954" s="48"/>
      <c r="D954" s="49"/>
      <c r="E954" s="50"/>
      <c r="F954" s="51"/>
      <c r="G954" s="50"/>
      <c r="H954" s="52" t="str">
        <f t="shared" si="15"/>
        <v/>
      </c>
      <c r="I954" s="50"/>
    </row>
    <row r="955" spans="1:9">
      <c r="A955" s="42" t="str">
        <f>IF(AND(OR(C955&gt;=查询!$F$3,查询!$F$3=""),OR(C955&lt;=查询!$F$4,查询!$F$4=""),OR(AND(查询!$I$3&lt;&gt;"",IFERROR(FIND(查询!$I$3,工作备忘明细表!F955,1),0)&gt;=1),查询!$I$3=""),OR(AND(查询!$I$4&lt;&gt;"",IFERROR(FIND(查询!$I$4,工作备忘明细表!E955,1),0)&gt;=1),查询!$I$4="")),ROW(),"")</f>
        <v/>
      </c>
      <c r="B955" s="42" t="str">
        <f ca="1">IF(C955=TODAY(),"今"&amp;ROW(),IF(AND(MONTH(C955)=工作万年历提醒!$E$20,I955&lt;&gt;"完成"),IF(G955="重要",ROW()+300000-3*C955,IF(G955="中等",ROW()+100000-2*C955,ROW())),""))</f>
        <v/>
      </c>
      <c r="C955" s="48"/>
      <c r="D955" s="49"/>
      <c r="E955" s="50"/>
      <c r="F955" s="51"/>
      <c r="G955" s="50"/>
      <c r="H955" s="52" t="str">
        <f t="shared" si="15"/>
        <v/>
      </c>
      <c r="I955" s="50"/>
    </row>
    <row r="956" spans="1:9">
      <c r="A956" s="42" t="str">
        <f>IF(AND(OR(C956&gt;=查询!$F$3,查询!$F$3=""),OR(C956&lt;=查询!$F$4,查询!$F$4=""),OR(AND(查询!$I$3&lt;&gt;"",IFERROR(FIND(查询!$I$3,工作备忘明细表!F956,1),0)&gt;=1),查询!$I$3=""),OR(AND(查询!$I$4&lt;&gt;"",IFERROR(FIND(查询!$I$4,工作备忘明细表!E956,1),0)&gt;=1),查询!$I$4="")),ROW(),"")</f>
        <v/>
      </c>
      <c r="B956" s="42" t="str">
        <f ca="1">IF(C956=TODAY(),"今"&amp;ROW(),IF(AND(MONTH(C956)=工作万年历提醒!$E$20,I956&lt;&gt;"完成"),IF(G956="重要",ROW()+300000-3*C956,IF(G956="中等",ROW()+100000-2*C956,ROW())),""))</f>
        <v/>
      </c>
      <c r="C956" s="48"/>
      <c r="D956" s="49"/>
      <c r="E956" s="50"/>
      <c r="F956" s="51"/>
      <c r="G956" s="50"/>
      <c r="H956" s="52" t="str">
        <f t="shared" si="15"/>
        <v/>
      </c>
      <c r="I956" s="50"/>
    </row>
    <row r="957" spans="1:9">
      <c r="A957" s="42" t="str">
        <f>IF(AND(OR(C957&gt;=查询!$F$3,查询!$F$3=""),OR(C957&lt;=查询!$F$4,查询!$F$4=""),OR(AND(查询!$I$3&lt;&gt;"",IFERROR(FIND(查询!$I$3,工作备忘明细表!F957,1),0)&gt;=1),查询!$I$3=""),OR(AND(查询!$I$4&lt;&gt;"",IFERROR(FIND(查询!$I$4,工作备忘明细表!E957,1),0)&gt;=1),查询!$I$4="")),ROW(),"")</f>
        <v/>
      </c>
      <c r="B957" s="42" t="str">
        <f ca="1">IF(C957=TODAY(),"今"&amp;ROW(),IF(AND(MONTH(C957)=工作万年历提醒!$E$20,I957&lt;&gt;"完成"),IF(G957="重要",ROW()+300000-3*C957,IF(G957="中等",ROW()+100000-2*C957,ROW())),""))</f>
        <v/>
      </c>
      <c r="C957" s="48"/>
      <c r="D957" s="49"/>
      <c r="E957" s="50"/>
      <c r="F957" s="51"/>
      <c r="G957" s="50"/>
      <c r="H957" s="52" t="str">
        <f t="shared" si="15"/>
        <v/>
      </c>
      <c r="I957" s="50"/>
    </row>
    <row r="958" spans="1:9">
      <c r="A958" s="42" t="str">
        <f>IF(AND(OR(C958&gt;=查询!$F$3,查询!$F$3=""),OR(C958&lt;=查询!$F$4,查询!$F$4=""),OR(AND(查询!$I$3&lt;&gt;"",IFERROR(FIND(查询!$I$3,工作备忘明细表!F958,1),0)&gt;=1),查询!$I$3=""),OR(AND(查询!$I$4&lt;&gt;"",IFERROR(FIND(查询!$I$4,工作备忘明细表!E958,1),0)&gt;=1),查询!$I$4="")),ROW(),"")</f>
        <v/>
      </c>
      <c r="B958" s="42" t="str">
        <f ca="1">IF(C958=TODAY(),"今"&amp;ROW(),IF(AND(MONTH(C958)=工作万年历提醒!$E$20,I958&lt;&gt;"完成"),IF(G958="重要",ROW()+300000-3*C958,IF(G958="中等",ROW()+100000-2*C958,ROW())),""))</f>
        <v/>
      </c>
      <c r="C958" s="48"/>
      <c r="D958" s="49"/>
      <c r="E958" s="50"/>
      <c r="F958" s="51"/>
      <c r="G958" s="50"/>
      <c r="H958" s="52" t="str">
        <f t="shared" si="15"/>
        <v/>
      </c>
      <c r="I958" s="50"/>
    </row>
    <row r="959" spans="1:9">
      <c r="A959" s="42" t="str">
        <f>IF(AND(OR(C959&gt;=查询!$F$3,查询!$F$3=""),OR(C959&lt;=查询!$F$4,查询!$F$4=""),OR(AND(查询!$I$3&lt;&gt;"",IFERROR(FIND(查询!$I$3,工作备忘明细表!F959,1),0)&gt;=1),查询!$I$3=""),OR(AND(查询!$I$4&lt;&gt;"",IFERROR(FIND(查询!$I$4,工作备忘明细表!E959,1),0)&gt;=1),查询!$I$4="")),ROW(),"")</f>
        <v/>
      </c>
      <c r="B959" s="42" t="str">
        <f ca="1">IF(C959=TODAY(),"今"&amp;ROW(),IF(AND(MONTH(C959)=工作万年历提醒!$E$20,I959&lt;&gt;"完成"),IF(G959="重要",ROW()+300000-3*C959,IF(G959="中等",ROW()+100000-2*C959,ROW())),""))</f>
        <v/>
      </c>
      <c r="C959" s="48"/>
      <c r="D959" s="49"/>
      <c r="E959" s="50"/>
      <c r="F959" s="51"/>
      <c r="G959" s="50"/>
      <c r="H959" s="52" t="str">
        <f t="shared" si="15"/>
        <v/>
      </c>
      <c r="I959" s="50"/>
    </row>
    <row r="960" spans="1:9">
      <c r="A960" s="42" t="str">
        <f>IF(AND(OR(C960&gt;=查询!$F$3,查询!$F$3=""),OR(C960&lt;=查询!$F$4,查询!$F$4=""),OR(AND(查询!$I$3&lt;&gt;"",IFERROR(FIND(查询!$I$3,工作备忘明细表!F960,1),0)&gt;=1),查询!$I$3=""),OR(AND(查询!$I$4&lt;&gt;"",IFERROR(FIND(查询!$I$4,工作备忘明细表!E960,1),0)&gt;=1),查询!$I$4="")),ROW(),"")</f>
        <v/>
      </c>
      <c r="B960" s="42" t="str">
        <f ca="1">IF(C960=TODAY(),"今"&amp;ROW(),IF(AND(MONTH(C960)=工作万年历提醒!$E$20,I960&lt;&gt;"完成"),IF(G960="重要",ROW()+300000-3*C960,IF(G960="中等",ROW()+100000-2*C960,ROW())),""))</f>
        <v/>
      </c>
      <c r="C960" s="48"/>
      <c r="D960" s="49"/>
      <c r="E960" s="50"/>
      <c r="F960" s="51"/>
      <c r="G960" s="50"/>
      <c r="H960" s="52" t="str">
        <f t="shared" si="15"/>
        <v/>
      </c>
      <c r="I960" s="50"/>
    </row>
    <row r="961" spans="1:9">
      <c r="A961" s="42" t="str">
        <f>IF(AND(OR(C961&gt;=查询!$F$3,查询!$F$3=""),OR(C961&lt;=查询!$F$4,查询!$F$4=""),OR(AND(查询!$I$3&lt;&gt;"",IFERROR(FIND(查询!$I$3,工作备忘明细表!F961,1),0)&gt;=1),查询!$I$3=""),OR(AND(查询!$I$4&lt;&gt;"",IFERROR(FIND(查询!$I$4,工作备忘明细表!E961,1),0)&gt;=1),查询!$I$4="")),ROW(),"")</f>
        <v/>
      </c>
      <c r="B961" s="42" t="str">
        <f ca="1">IF(C961=TODAY(),"今"&amp;ROW(),IF(AND(MONTH(C961)=工作万年历提醒!$E$20,I961&lt;&gt;"完成"),IF(G961="重要",ROW()+300000-3*C961,IF(G961="中等",ROW()+100000-2*C961,ROW())),""))</f>
        <v/>
      </c>
      <c r="C961" s="48"/>
      <c r="D961" s="49"/>
      <c r="E961" s="50"/>
      <c r="F961" s="51"/>
      <c r="G961" s="50"/>
      <c r="H961" s="52" t="str">
        <f t="shared" si="15"/>
        <v/>
      </c>
      <c r="I961" s="50"/>
    </row>
    <row r="962" spans="1:9">
      <c r="A962" s="42" t="str">
        <f>IF(AND(OR(C962&gt;=查询!$F$3,查询!$F$3=""),OR(C962&lt;=查询!$F$4,查询!$F$4=""),OR(AND(查询!$I$3&lt;&gt;"",IFERROR(FIND(查询!$I$3,工作备忘明细表!F962,1),0)&gt;=1),查询!$I$3=""),OR(AND(查询!$I$4&lt;&gt;"",IFERROR(FIND(查询!$I$4,工作备忘明细表!E962,1),0)&gt;=1),查询!$I$4="")),ROW(),"")</f>
        <v/>
      </c>
      <c r="B962" s="42" t="str">
        <f ca="1">IF(C962=TODAY(),"今"&amp;ROW(),IF(AND(MONTH(C962)=工作万年历提醒!$E$20,I962&lt;&gt;"完成"),IF(G962="重要",ROW()+300000-3*C962,IF(G962="中等",ROW()+100000-2*C962,ROW())),""))</f>
        <v/>
      </c>
      <c r="C962" s="48"/>
      <c r="D962" s="49"/>
      <c r="E962" s="50"/>
      <c r="F962" s="51"/>
      <c r="G962" s="50"/>
      <c r="H962" s="52" t="str">
        <f t="shared" si="15"/>
        <v/>
      </c>
      <c r="I962" s="50"/>
    </row>
    <row r="963" spans="1:9">
      <c r="A963" s="42" t="str">
        <f>IF(AND(OR(C963&gt;=查询!$F$3,查询!$F$3=""),OR(C963&lt;=查询!$F$4,查询!$F$4=""),OR(AND(查询!$I$3&lt;&gt;"",IFERROR(FIND(查询!$I$3,工作备忘明细表!F963,1),0)&gt;=1),查询!$I$3=""),OR(AND(查询!$I$4&lt;&gt;"",IFERROR(FIND(查询!$I$4,工作备忘明细表!E963,1),0)&gt;=1),查询!$I$4="")),ROW(),"")</f>
        <v/>
      </c>
      <c r="B963" s="42" t="str">
        <f ca="1">IF(C963=TODAY(),"今"&amp;ROW(),IF(AND(MONTH(C963)=工作万年历提醒!$E$20,I963&lt;&gt;"完成"),IF(G963="重要",ROW()+300000-3*C963,IF(G963="中等",ROW()+100000-2*C963,ROW())),""))</f>
        <v/>
      </c>
      <c r="C963" s="48"/>
      <c r="D963" s="49"/>
      <c r="E963" s="50"/>
      <c r="F963" s="51"/>
      <c r="G963" s="50"/>
      <c r="H963" s="52" t="str">
        <f t="shared" si="15"/>
        <v/>
      </c>
      <c r="I963" s="50"/>
    </row>
    <row r="964" spans="1:9">
      <c r="A964" s="42" t="str">
        <f>IF(AND(OR(C964&gt;=查询!$F$3,查询!$F$3=""),OR(C964&lt;=查询!$F$4,查询!$F$4=""),OR(AND(查询!$I$3&lt;&gt;"",IFERROR(FIND(查询!$I$3,工作备忘明细表!F964,1),0)&gt;=1),查询!$I$3=""),OR(AND(查询!$I$4&lt;&gt;"",IFERROR(FIND(查询!$I$4,工作备忘明细表!E964,1),0)&gt;=1),查询!$I$4="")),ROW(),"")</f>
        <v/>
      </c>
      <c r="B964" s="42" t="str">
        <f ca="1">IF(C964=TODAY(),"今"&amp;ROW(),IF(AND(MONTH(C964)=工作万年历提醒!$E$20,I964&lt;&gt;"完成"),IF(G964="重要",ROW()+300000-3*C964,IF(G964="中等",ROW()+100000-2*C964,ROW())),""))</f>
        <v/>
      </c>
      <c r="C964" s="48"/>
      <c r="D964" s="49"/>
      <c r="E964" s="50"/>
      <c r="F964" s="51"/>
      <c r="G964" s="50"/>
      <c r="H964" s="52" t="str">
        <f t="shared" ref="H964:H1027" si="16">IF(C964="","",WEEKNUM(C964,1))</f>
        <v/>
      </c>
      <c r="I964" s="50"/>
    </row>
    <row r="965" spans="1:9">
      <c r="A965" s="42" t="str">
        <f>IF(AND(OR(C965&gt;=查询!$F$3,查询!$F$3=""),OR(C965&lt;=查询!$F$4,查询!$F$4=""),OR(AND(查询!$I$3&lt;&gt;"",IFERROR(FIND(查询!$I$3,工作备忘明细表!F965,1),0)&gt;=1),查询!$I$3=""),OR(AND(查询!$I$4&lt;&gt;"",IFERROR(FIND(查询!$I$4,工作备忘明细表!E965,1),0)&gt;=1),查询!$I$4="")),ROW(),"")</f>
        <v/>
      </c>
      <c r="B965" s="42" t="str">
        <f ca="1">IF(C965=TODAY(),"今"&amp;ROW(),IF(AND(MONTH(C965)=工作万年历提醒!$E$20,I965&lt;&gt;"完成"),IF(G965="重要",ROW()+300000-3*C965,IF(G965="中等",ROW()+100000-2*C965,ROW())),""))</f>
        <v/>
      </c>
      <c r="C965" s="48"/>
      <c r="D965" s="49"/>
      <c r="E965" s="50"/>
      <c r="F965" s="51"/>
      <c r="G965" s="50"/>
      <c r="H965" s="52" t="str">
        <f t="shared" si="16"/>
        <v/>
      </c>
      <c r="I965" s="50"/>
    </row>
    <row r="966" spans="1:9">
      <c r="A966" s="42" t="str">
        <f>IF(AND(OR(C966&gt;=查询!$F$3,查询!$F$3=""),OR(C966&lt;=查询!$F$4,查询!$F$4=""),OR(AND(查询!$I$3&lt;&gt;"",IFERROR(FIND(查询!$I$3,工作备忘明细表!F966,1),0)&gt;=1),查询!$I$3=""),OR(AND(查询!$I$4&lt;&gt;"",IFERROR(FIND(查询!$I$4,工作备忘明细表!E966,1),0)&gt;=1),查询!$I$4="")),ROW(),"")</f>
        <v/>
      </c>
      <c r="B966" s="42" t="str">
        <f ca="1">IF(C966=TODAY(),"今"&amp;ROW(),IF(AND(MONTH(C966)=工作万年历提醒!$E$20,I966&lt;&gt;"完成"),IF(G966="重要",ROW()+300000-3*C966,IF(G966="中等",ROW()+100000-2*C966,ROW())),""))</f>
        <v/>
      </c>
      <c r="C966" s="48"/>
      <c r="D966" s="49"/>
      <c r="E966" s="50"/>
      <c r="F966" s="51"/>
      <c r="G966" s="50"/>
      <c r="H966" s="52" t="str">
        <f t="shared" si="16"/>
        <v/>
      </c>
      <c r="I966" s="50"/>
    </row>
    <row r="967" spans="1:9">
      <c r="A967" s="42" t="str">
        <f>IF(AND(OR(C967&gt;=查询!$F$3,查询!$F$3=""),OR(C967&lt;=查询!$F$4,查询!$F$4=""),OR(AND(查询!$I$3&lt;&gt;"",IFERROR(FIND(查询!$I$3,工作备忘明细表!F967,1),0)&gt;=1),查询!$I$3=""),OR(AND(查询!$I$4&lt;&gt;"",IFERROR(FIND(查询!$I$4,工作备忘明细表!E967,1),0)&gt;=1),查询!$I$4="")),ROW(),"")</f>
        <v/>
      </c>
      <c r="B967" s="42" t="str">
        <f ca="1">IF(C967=TODAY(),"今"&amp;ROW(),IF(AND(MONTH(C967)=工作万年历提醒!$E$20,I967&lt;&gt;"完成"),IF(G967="重要",ROW()+300000-3*C967,IF(G967="中等",ROW()+100000-2*C967,ROW())),""))</f>
        <v/>
      </c>
      <c r="C967" s="48"/>
      <c r="D967" s="49"/>
      <c r="E967" s="50"/>
      <c r="F967" s="51"/>
      <c r="G967" s="50"/>
      <c r="H967" s="52" t="str">
        <f t="shared" si="16"/>
        <v/>
      </c>
      <c r="I967" s="50"/>
    </row>
    <row r="968" spans="1:9">
      <c r="A968" s="42" t="str">
        <f>IF(AND(OR(C968&gt;=查询!$F$3,查询!$F$3=""),OR(C968&lt;=查询!$F$4,查询!$F$4=""),OR(AND(查询!$I$3&lt;&gt;"",IFERROR(FIND(查询!$I$3,工作备忘明细表!F968,1),0)&gt;=1),查询!$I$3=""),OR(AND(查询!$I$4&lt;&gt;"",IFERROR(FIND(查询!$I$4,工作备忘明细表!E968,1),0)&gt;=1),查询!$I$4="")),ROW(),"")</f>
        <v/>
      </c>
      <c r="B968" s="42" t="str">
        <f ca="1">IF(C968=TODAY(),"今"&amp;ROW(),IF(AND(MONTH(C968)=工作万年历提醒!$E$20,I968&lt;&gt;"完成"),IF(G968="重要",ROW()+300000-3*C968,IF(G968="中等",ROW()+100000-2*C968,ROW())),""))</f>
        <v/>
      </c>
      <c r="C968" s="48"/>
      <c r="D968" s="49"/>
      <c r="E968" s="50"/>
      <c r="F968" s="51"/>
      <c r="G968" s="50"/>
      <c r="H968" s="52" t="str">
        <f t="shared" si="16"/>
        <v/>
      </c>
      <c r="I968" s="50"/>
    </row>
    <row r="969" spans="1:9">
      <c r="A969" s="42" t="str">
        <f>IF(AND(OR(C969&gt;=查询!$F$3,查询!$F$3=""),OR(C969&lt;=查询!$F$4,查询!$F$4=""),OR(AND(查询!$I$3&lt;&gt;"",IFERROR(FIND(查询!$I$3,工作备忘明细表!F969,1),0)&gt;=1),查询!$I$3=""),OR(AND(查询!$I$4&lt;&gt;"",IFERROR(FIND(查询!$I$4,工作备忘明细表!E969,1),0)&gt;=1),查询!$I$4="")),ROW(),"")</f>
        <v/>
      </c>
      <c r="B969" s="42" t="str">
        <f ca="1">IF(C969=TODAY(),"今"&amp;ROW(),IF(AND(MONTH(C969)=工作万年历提醒!$E$20,I969&lt;&gt;"完成"),IF(G969="重要",ROW()+300000-3*C969,IF(G969="中等",ROW()+100000-2*C969,ROW())),""))</f>
        <v/>
      </c>
      <c r="C969" s="48"/>
      <c r="D969" s="49"/>
      <c r="E969" s="50"/>
      <c r="F969" s="51"/>
      <c r="G969" s="50"/>
      <c r="H969" s="52" t="str">
        <f t="shared" si="16"/>
        <v/>
      </c>
      <c r="I969" s="50"/>
    </row>
    <row r="970" spans="1:9">
      <c r="A970" s="42" t="str">
        <f>IF(AND(OR(C970&gt;=查询!$F$3,查询!$F$3=""),OR(C970&lt;=查询!$F$4,查询!$F$4=""),OR(AND(查询!$I$3&lt;&gt;"",IFERROR(FIND(查询!$I$3,工作备忘明细表!F970,1),0)&gt;=1),查询!$I$3=""),OR(AND(查询!$I$4&lt;&gt;"",IFERROR(FIND(查询!$I$4,工作备忘明细表!E970,1),0)&gt;=1),查询!$I$4="")),ROW(),"")</f>
        <v/>
      </c>
      <c r="B970" s="42" t="str">
        <f ca="1">IF(C970=TODAY(),"今"&amp;ROW(),IF(AND(MONTH(C970)=工作万年历提醒!$E$20,I970&lt;&gt;"完成"),IF(G970="重要",ROW()+300000-3*C970,IF(G970="中等",ROW()+100000-2*C970,ROW())),""))</f>
        <v/>
      </c>
      <c r="C970" s="48"/>
      <c r="D970" s="49"/>
      <c r="E970" s="50"/>
      <c r="F970" s="51"/>
      <c r="G970" s="50"/>
      <c r="H970" s="52" t="str">
        <f t="shared" si="16"/>
        <v/>
      </c>
      <c r="I970" s="50"/>
    </row>
    <row r="971" spans="1:9">
      <c r="A971" s="42" t="str">
        <f>IF(AND(OR(C971&gt;=查询!$F$3,查询!$F$3=""),OR(C971&lt;=查询!$F$4,查询!$F$4=""),OR(AND(查询!$I$3&lt;&gt;"",IFERROR(FIND(查询!$I$3,工作备忘明细表!F971,1),0)&gt;=1),查询!$I$3=""),OR(AND(查询!$I$4&lt;&gt;"",IFERROR(FIND(查询!$I$4,工作备忘明细表!E971,1),0)&gt;=1),查询!$I$4="")),ROW(),"")</f>
        <v/>
      </c>
      <c r="B971" s="42" t="str">
        <f ca="1">IF(C971=TODAY(),"今"&amp;ROW(),IF(AND(MONTH(C971)=工作万年历提醒!$E$20,I971&lt;&gt;"完成"),IF(G971="重要",ROW()+300000-3*C971,IF(G971="中等",ROW()+100000-2*C971,ROW())),""))</f>
        <v/>
      </c>
      <c r="C971" s="48"/>
      <c r="D971" s="49"/>
      <c r="E971" s="50"/>
      <c r="F971" s="51"/>
      <c r="G971" s="50"/>
      <c r="H971" s="52" t="str">
        <f t="shared" si="16"/>
        <v/>
      </c>
      <c r="I971" s="50"/>
    </row>
    <row r="972" spans="1:9">
      <c r="A972" s="42" t="str">
        <f>IF(AND(OR(C972&gt;=查询!$F$3,查询!$F$3=""),OR(C972&lt;=查询!$F$4,查询!$F$4=""),OR(AND(查询!$I$3&lt;&gt;"",IFERROR(FIND(查询!$I$3,工作备忘明细表!F972,1),0)&gt;=1),查询!$I$3=""),OR(AND(查询!$I$4&lt;&gt;"",IFERROR(FIND(查询!$I$4,工作备忘明细表!E972,1),0)&gt;=1),查询!$I$4="")),ROW(),"")</f>
        <v/>
      </c>
      <c r="B972" s="42" t="str">
        <f ca="1">IF(C972=TODAY(),"今"&amp;ROW(),IF(AND(MONTH(C972)=工作万年历提醒!$E$20,I972&lt;&gt;"完成"),IF(G972="重要",ROW()+300000-3*C972,IF(G972="中等",ROW()+100000-2*C972,ROW())),""))</f>
        <v/>
      </c>
      <c r="C972" s="48"/>
      <c r="D972" s="49"/>
      <c r="E972" s="50"/>
      <c r="F972" s="51"/>
      <c r="G972" s="50"/>
      <c r="H972" s="52" t="str">
        <f t="shared" si="16"/>
        <v/>
      </c>
      <c r="I972" s="50"/>
    </row>
    <row r="973" spans="1:9">
      <c r="A973" s="42" t="str">
        <f>IF(AND(OR(C973&gt;=查询!$F$3,查询!$F$3=""),OR(C973&lt;=查询!$F$4,查询!$F$4=""),OR(AND(查询!$I$3&lt;&gt;"",IFERROR(FIND(查询!$I$3,工作备忘明细表!F973,1),0)&gt;=1),查询!$I$3=""),OR(AND(查询!$I$4&lt;&gt;"",IFERROR(FIND(查询!$I$4,工作备忘明细表!E973,1),0)&gt;=1),查询!$I$4="")),ROW(),"")</f>
        <v/>
      </c>
      <c r="B973" s="42" t="str">
        <f ca="1">IF(C973=TODAY(),"今"&amp;ROW(),IF(AND(MONTH(C973)=工作万年历提醒!$E$20,I973&lt;&gt;"完成"),IF(G973="重要",ROW()+300000-3*C973,IF(G973="中等",ROW()+100000-2*C973,ROW())),""))</f>
        <v/>
      </c>
      <c r="C973" s="48"/>
      <c r="D973" s="49"/>
      <c r="E973" s="50"/>
      <c r="F973" s="51"/>
      <c r="G973" s="50"/>
      <c r="H973" s="52" t="str">
        <f t="shared" si="16"/>
        <v/>
      </c>
      <c r="I973" s="50"/>
    </row>
    <row r="974" spans="1:9">
      <c r="A974" s="42" t="str">
        <f>IF(AND(OR(C974&gt;=查询!$F$3,查询!$F$3=""),OR(C974&lt;=查询!$F$4,查询!$F$4=""),OR(AND(查询!$I$3&lt;&gt;"",IFERROR(FIND(查询!$I$3,工作备忘明细表!F974,1),0)&gt;=1),查询!$I$3=""),OR(AND(查询!$I$4&lt;&gt;"",IFERROR(FIND(查询!$I$4,工作备忘明细表!E974,1),0)&gt;=1),查询!$I$4="")),ROW(),"")</f>
        <v/>
      </c>
      <c r="B974" s="42" t="str">
        <f ca="1">IF(C974=TODAY(),"今"&amp;ROW(),IF(AND(MONTH(C974)=工作万年历提醒!$E$20,I974&lt;&gt;"完成"),IF(G974="重要",ROW()+300000-3*C974,IF(G974="中等",ROW()+100000-2*C974,ROW())),""))</f>
        <v/>
      </c>
      <c r="C974" s="48"/>
      <c r="D974" s="49"/>
      <c r="E974" s="50"/>
      <c r="F974" s="51"/>
      <c r="G974" s="50"/>
      <c r="H974" s="52" t="str">
        <f t="shared" si="16"/>
        <v/>
      </c>
      <c r="I974" s="50"/>
    </row>
    <row r="975" spans="1:9">
      <c r="A975" s="42" t="str">
        <f>IF(AND(OR(C975&gt;=查询!$F$3,查询!$F$3=""),OR(C975&lt;=查询!$F$4,查询!$F$4=""),OR(AND(查询!$I$3&lt;&gt;"",IFERROR(FIND(查询!$I$3,工作备忘明细表!F975,1),0)&gt;=1),查询!$I$3=""),OR(AND(查询!$I$4&lt;&gt;"",IFERROR(FIND(查询!$I$4,工作备忘明细表!E975,1),0)&gt;=1),查询!$I$4="")),ROW(),"")</f>
        <v/>
      </c>
      <c r="B975" s="42" t="str">
        <f ca="1">IF(C975=TODAY(),"今"&amp;ROW(),IF(AND(MONTH(C975)=工作万年历提醒!$E$20,I975&lt;&gt;"完成"),IF(G975="重要",ROW()+300000-3*C975,IF(G975="中等",ROW()+100000-2*C975,ROW())),""))</f>
        <v/>
      </c>
      <c r="C975" s="48"/>
      <c r="D975" s="49"/>
      <c r="E975" s="50"/>
      <c r="F975" s="51"/>
      <c r="G975" s="50"/>
      <c r="H975" s="52" t="str">
        <f t="shared" si="16"/>
        <v/>
      </c>
      <c r="I975" s="50"/>
    </row>
    <row r="976" spans="1:9">
      <c r="A976" s="42" t="str">
        <f>IF(AND(OR(C976&gt;=查询!$F$3,查询!$F$3=""),OR(C976&lt;=查询!$F$4,查询!$F$4=""),OR(AND(查询!$I$3&lt;&gt;"",IFERROR(FIND(查询!$I$3,工作备忘明细表!F976,1),0)&gt;=1),查询!$I$3=""),OR(AND(查询!$I$4&lt;&gt;"",IFERROR(FIND(查询!$I$4,工作备忘明细表!E976,1),0)&gt;=1),查询!$I$4="")),ROW(),"")</f>
        <v/>
      </c>
      <c r="B976" s="42" t="str">
        <f ca="1">IF(C976=TODAY(),"今"&amp;ROW(),IF(AND(MONTH(C976)=工作万年历提醒!$E$20,I976&lt;&gt;"完成"),IF(G976="重要",ROW()+300000-3*C976,IF(G976="中等",ROW()+100000-2*C976,ROW())),""))</f>
        <v/>
      </c>
      <c r="C976" s="48"/>
      <c r="D976" s="49"/>
      <c r="E976" s="50"/>
      <c r="F976" s="51"/>
      <c r="G976" s="50"/>
      <c r="H976" s="52" t="str">
        <f t="shared" si="16"/>
        <v/>
      </c>
      <c r="I976" s="50"/>
    </row>
    <row r="977" spans="1:9">
      <c r="A977" s="42" t="str">
        <f>IF(AND(OR(C977&gt;=查询!$F$3,查询!$F$3=""),OR(C977&lt;=查询!$F$4,查询!$F$4=""),OR(AND(查询!$I$3&lt;&gt;"",IFERROR(FIND(查询!$I$3,工作备忘明细表!F977,1),0)&gt;=1),查询!$I$3=""),OR(AND(查询!$I$4&lt;&gt;"",IFERROR(FIND(查询!$I$4,工作备忘明细表!E977,1),0)&gt;=1),查询!$I$4="")),ROW(),"")</f>
        <v/>
      </c>
      <c r="B977" s="42" t="str">
        <f ca="1">IF(C977=TODAY(),"今"&amp;ROW(),IF(AND(MONTH(C977)=工作万年历提醒!$E$20,I977&lt;&gt;"完成"),IF(G977="重要",ROW()+300000-3*C977,IF(G977="中等",ROW()+100000-2*C977,ROW())),""))</f>
        <v/>
      </c>
      <c r="C977" s="48"/>
      <c r="D977" s="49"/>
      <c r="E977" s="50"/>
      <c r="F977" s="51"/>
      <c r="G977" s="50"/>
      <c r="H977" s="52" t="str">
        <f t="shared" si="16"/>
        <v/>
      </c>
      <c r="I977" s="50"/>
    </row>
    <row r="978" spans="1:9">
      <c r="A978" s="42" t="str">
        <f>IF(AND(OR(C978&gt;=查询!$F$3,查询!$F$3=""),OR(C978&lt;=查询!$F$4,查询!$F$4=""),OR(AND(查询!$I$3&lt;&gt;"",IFERROR(FIND(查询!$I$3,工作备忘明细表!F978,1),0)&gt;=1),查询!$I$3=""),OR(AND(查询!$I$4&lt;&gt;"",IFERROR(FIND(查询!$I$4,工作备忘明细表!E978,1),0)&gt;=1),查询!$I$4="")),ROW(),"")</f>
        <v/>
      </c>
      <c r="B978" s="42" t="str">
        <f ca="1">IF(C978=TODAY(),"今"&amp;ROW(),IF(AND(MONTH(C978)=工作万年历提醒!$E$20,I978&lt;&gt;"完成"),IF(G978="重要",ROW()+300000-3*C978,IF(G978="中等",ROW()+100000-2*C978,ROW())),""))</f>
        <v/>
      </c>
      <c r="C978" s="48"/>
      <c r="D978" s="49"/>
      <c r="E978" s="50"/>
      <c r="F978" s="51"/>
      <c r="G978" s="50"/>
      <c r="H978" s="52" t="str">
        <f t="shared" si="16"/>
        <v/>
      </c>
      <c r="I978" s="50"/>
    </row>
    <row r="979" spans="1:9">
      <c r="A979" s="42" t="str">
        <f>IF(AND(OR(C979&gt;=查询!$F$3,查询!$F$3=""),OR(C979&lt;=查询!$F$4,查询!$F$4=""),OR(AND(查询!$I$3&lt;&gt;"",IFERROR(FIND(查询!$I$3,工作备忘明细表!F979,1),0)&gt;=1),查询!$I$3=""),OR(AND(查询!$I$4&lt;&gt;"",IFERROR(FIND(查询!$I$4,工作备忘明细表!E979,1),0)&gt;=1),查询!$I$4="")),ROW(),"")</f>
        <v/>
      </c>
      <c r="B979" s="42" t="str">
        <f ca="1">IF(C979=TODAY(),"今"&amp;ROW(),IF(AND(MONTH(C979)=工作万年历提醒!$E$20,I979&lt;&gt;"完成"),IF(G979="重要",ROW()+300000-3*C979,IF(G979="中等",ROW()+100000-2*C979,ROW())),""))</f>
        <v/>
      </c>
      <c r="C979" s="48"/>
      <c r="D979" s="49"/>
      <c r="E979" s="50"/>
      <c r="F979" s="51"/>
      <c r="G979" s="50"/>
      <c r="H979" s="52" t="str">
        <f t="shared" si="16"/>
        <v/>
      </c>
      <c r="I979" s="50"/>
    </row>
    <row r="980" spans="1:9">
      <c r="A980" s="42" t="str">
        <f>IF(AND(OR(C980&gt;=查询!$F$3,查询!$F$3=""),OR(C980&lt;=查询!$F$4,查询!$F$4=""),OR(AND(查询!$I$3&lt;&gt;"",IFERROR(FIND(查询!$I$3,工作备忘明细表!F980,1),0)&gt;=1),查询!$I$3=""),OR(AND(查询!$I$4&lt;&gt;"",IFERROR(FIND(查询!$I$4,工作备忘明细表!E980,1),0)&gt;=1),查询!$I$4="")),ROW(),"")</f>
        <v/>
      </c>
      <c r="B980" s="42" t="str">
        <f ca="1">IF(C980=TODAY(),"今"&amp;ROW(),IF(AND(MONTH(C980)=工作万年历提醒!$E$20,I980&lt;&gt;"完成"),IF(G980="重要",ROW()+300000-3*C980,IF(G980="中等",ROW()+100000-2*C980,ROW())),""))</f>
        <v/>
      </c>
      <c r="C980" s="48"/>
      <c r="D980" s="49"/>
      <c r="E980" s="50"/>
      <c r="F980" s="51"/>
      <c r="G980" s="50"/>
      <c r="H980" s="52" t="str">
        <f t="shared" si="16"/>
        <v/>
      </c>
      <c r="I980" s="50"/>
    </row>
    <row r="981" spans="1:9">
      <c r="A981" s="42" t="str">
        <f>IF(AND(OR(C981&gt;=查询!$F$3,查询!$F$3=""),OR(C981&lt;=查询!$F$4,查询!$F$4=""),OR(AND(查询!$I$3&lt;&gt;"",IFERROR(FIND(查询!$I$3,工作备忘明细表!F981,1),0)&gt;=1),查询!$I$3=""),OR(AND(查询!$I$4&lt;&gt;"",IFERROR(FIND(查询!$I$4,工作备忘明细表!E981,1),0)&gt;=1),查询!$I$4="")),ROW(),"")</f>
        <v/>
      </c>
      <c r="B981" s="42" t="str">
        <f ca="1">IF(C981=TODAY(),"今"&amp;ROW(),IF(AND(MONTH(C981)=工作万年历提醒!$E$20,I981&lt;&gt;"完成"),IF(G981="重要",ROW()+300000-3*C981,IF(G981="中等",ROW()+100000-2*C981,ROW())),""))</f>
        <v/>
      </c>
      <c r="C981" s="48"/>
      <c r="D981" s="49"/>
      <c r="E981" s="50"/>
      <c r="F981" s="51"/>
      <c r="G981" s="50"/>
      <c r="H981" s="52" t="str">
        <f t="shared" si="16"/>
        <v/>
      </c>
      <c r="I981" s="50"/>
    </row>
    <row r="982" spans="1:9">
      <c r="A982" s="42" t="str">
        <f>IF(AND(OR(C982&gt;=查询!$F$3,查询!$F$3=""),OR(C982&lt;=查询!$F$4,查询!$F$4=""),OR(AND(查询!$I$3&lt;&gt;"",IFERROR(FIND(查询!$I$3,工作备忘明细表!F982,1),0)&gt;=1),查询!$I$3=""),OR(AND(查询!$I$4&lt;&gt;"",IFERROR(FIND(查询!$I$4,工作备忘明细表!E982,1),0)&gt;=1),查询!$I$4="")),ROW(),"")</f>
        <v/>
      </c>
      <c r="B982" s="42" t="str">
        <f ca="1">IF(C982=TODAY(),"今"&amp;ROW(),IF(AND(MONTH(C982)=工作万年历提醒!$E$20,I982&lt;&gt;"完成"),IF(G982="重要",ROW()+300000-3*C982,IF(G982="中等",ROW()+100000-2*C982,ROW())),""))</f>
        <v/>
      </c>
      <c r="C982" s="48"/>
      <c r="D982" s="49"/>
      <c r="E982" s="50"/>
      <c r="F982" s="51"/>
      <c r="G982" s="50"/>
      <c r="H982" s="52" t="str">
        <f t="shared" si="16"/>
        <v/>
      </c>
      <c r="I982" s="50"/>
    </row>
    <row r="983" spans="1:9">
      <c r="A983" s="42" t="str">
        <f>IF(AND(OR(C983&gt;=查询!$F$3,查询!$F$3=""),OR(C983&lt;=查询!$F$4,查询!$F$4=""),OR(AND(查询!$I$3&lt;&gt;"",IFERROR(FIND(查询!$I$3,工作备忘明细表!F983,1),0)&gt;=1),查询!$I$3=""),OR(AND(查询!$I$4&lt;&gt;"",IFERROR(FIND(查询!$I$4,工作备忘明细表!E983,1),0)&gt;=1),查询!$I$4="")),ROW(),"")</f>
        <v/>
      </c>
      <c r="B983" s="42" t="str">
        <f ca="1">IF(C983=TODAY(),"今"&amp;ROW(),IF(AND(MONTH(C983)=工作万年历提醒!$E$20,I983&lt;&gt;"完成"),IF(G983="重要",ROW()+300000-3*C983,IF(G983="中等",ROW()+100000-2*C983,ROW())),""))</f>
        <v/>
      </c>
      <c r="C983" s="48"/>
      <c r="D983" s="49"/>
      <c r="E983" s="50"/>
      <c r="F983" s="51"/>
      <c r="G983" s="50"/>
      <c r="H983" s="52" t="str">
        <f t="shared" si="16"/>
        <v/>
      </c>
      <c r="I983" s="50"/>
    </row>
    <row r="984" spans="1:9">
      <c r="A984" s="42" t="str">
        <f>IF(AND(OR(C984&gt;=查询!$F$3,查询!$F$3=""),OR(C984&lt;=查询!$F$4,查询!$F$4=""),OR(AND(查询!$I$3&lt;&gt;"",IFERROR(FIND(查询!$I$3,工作备忘明细表!F984,1),0)&gt;=1),查询!$I$3=""),OR(AND(查询!$I$4&lt;&gt;"",IFERROR(FIND(查询!$I$4,工作备忘明细表!E984,1),0)&gt;=1),查询!$I$4="")),ROW(),"")</f>
        <v/>
      </c>
      <c r="B984" s="42" t="str">
        <f ca="1">IF(C984=TODAY(),"今"&amp;ROW(),IF(AND(MONTH(C984)=工作万年历提醒!$E$20,I984&lt;&gt;"完成"),IF(G984="重要",ROW()+300000-3*C984,IF(G984="中等",ROW()+100000-2*C984,ROW())),""))</f>
        <v/>
      </c>
      <c r="C984" s="48"/>
      <c r="D984" s="49"/>
      <c r="E984" s="50"/>
      <c r="F984" s="51"/>
      <c r="G984" s="50"/>
      <c r="H984" s="52" t="str">
        <f t="shared" si="16"/>
        <v/>
      </c>
      <c r="I984" s="50"/>
    </row>
    <row r="985" spans="1:9">
      <c r="A985" s="42" t="str">
        <f>IF(AND(OR(C985&gt;=查询!$F$3,查询!$F$3=""),OR(C985&lt;=查询!$F$4,查询!$F$4=""),OR(AND(查询!$I$3&lt;&gt;"",IFERROR(FIND(查询!$I$3,工作备忘明细表!F985,1),0)&gt;=1),查询!$I$3=""),OR(AND(查询!$I$4&lt;&gt;"",IFERROR(FIND(查询!$I$4,工作备忘明细表!E985,1),0)&gt;=1),查询!$I$4="")),ROW(),"")</f>
        <v/>
      </c>
      <c r="B985" s="42" t="str">
        <f ca="1">IF(C985=TODAY(),"今"&amp;ROW(),IF(AND(MONTH(C985)=工作万年历提醒!$E$20,I985&lt;&gt;"完成"),IF(G985="重要",ROW()+300000-3*C985,IF(G985="中等",ROW()+100000-2*C985,ROW())),""))</f>
        <v/>
      </c>
      <c r="C985" s="48"/>
      <c r="D985" s="49"/>
      <c r="E985" s="50"/>
      <c r="F985" s="51"/>
      <c r="G985" s="50"/>
      <c r="H985" s="52" t="str">
        <f t="shared" si="16"/>
        <v/>
      </c>
      <c r="I985" s="50"/>
    </row>
    <row r="986" spans="1:9">
      <c r="A986" s="42" t="str">
        <f>IF(AND(OR(C986&gt;=查询!$F$3,查询!$F$3=""),OR(C986&lt;=查询!$F$4,查询!$F$4=""),OR(AND(查询!$I$3&lt;&gt;"",IFERROR(FIND(查询!$I$3,工作备忘明细表!F986,1),0)&gt;=1),查询!$I$3=""),OR(AND(查询!$I$4&lt;&gt;"",IFERROR(FIND(查询!$I$4,工作备忘明细表!E986,1),0)&gt;=1),查询!$I$4="")),ROW(),"")</f>
        <v/>
      </c>
      <c r="B986" s="42" t="str">
        <f ca="1">IF(C986=TODAY(),"今"&amp;ROW(),IF(AND(MONTH(C986)=工作万年历提醒!$E$20,I986&lt;&gt;"完成"),IF(G986="重要",ROW()+300000-3*C986,IF(G986="中等",ROW()+100000-2*C986,ROW())),""))</f>
        <v/>
      </c>
      <c r="C986" s="48"/>
      <c r="D986" s="49"/>
      <c r="E986" s="50"/>
      <c r="F986" s="51"/>
      <c r="G986" s="50"/>
      <c r="H986" s="52" t="str">
        <f t="shared" si="16"/>
        <v/>
      </c>
      <c r="I986" s="50"/>
    </row>
    <row r="987" spans="1:9">
      <c r="A987" s="42" t="str">
        <f>IF(AND(OR(C987&gt;=查询!$F$3,查询!$F$3=""),OR(C987&lt;=查询!$F$4,查询!$F$4=""),OR(AND(查询!$I$3&lt;&gt;"",IFERROR(FIND(查询!$I$3,工作备忘明细表!F987,1),0)&gt;=1),查询!$I$3=""),OR(AND(查询!$I$4&lt;&gt;"",IFERROR(FIND(查询!$I$4,工作备忘明细表!E987,1),0)&gt;=1),查询!$I$4="")),ROW(),"")</f>
        <v/>
      </c>
      <c r="B987" s="42" t="str">
        <f ca="1">IF(C987=TODAY(),"今"&amp;ROW(),IF(AND(MONTH(C987)=工作万年历提醒!$E$20,I987&lt;&gt;"完成"),IF(G987="重要",ROW()+300000-3*C987,IF(G987="中等",ROW()+100000-2*C987,ROW())),""))</f>
        <v/>
      </c>
      <c r="C987" s="48"/>
      <c r="D987" s="49"/>
      <c r="E987" s="50"/>
      <c r="F987" s="51"/>
      <c r="G987" s="50"/>
      <c r="H987" s="52" t="str">
        <f t="shared" si="16"/>
        <v/>
      </c>
      <c r="I987" s="50"/>
    </row>
    <row r="988" spans="1:9">
      <c r="A988" s="42" t="str">
        <f>IF(AND(OR(C988&gt;=查询!$F$3,查询!$F$3=""),OR(C988&lt;=查询!$F$4,查询!$F$4=""),OR(AND(查询!$I$3&lt;&gt;"",IFERROR(FIND(查询!$I$3,工作备忘明细表!F988,1),0)&gt;=1),查询!$I$3=""),OR(AND(查询!$I$4&lt;&gt;"",IFERROR(FIND(查询!$I$4,工作备忘明细表!E988,1),0)&gt;=1),查询!$I$4="")),ROW(),"")</f>
        <v/>
      </c>
      <c r="B988" s="42" t="str">
        <f ca="1">IF(C988=TODAY(),"今"&amp;ROW(),IF(AND(MONTH(C988)=工作万年历提醒!$E$20,I988&lt;&gt;"完成"),IF(G988="重要",ROW()+300000-3*C988,IF(G988="中等",ROW()+100000-2*C988,ROW())),""))</f>
        <v/>
      </c>
      <c r="C988" s="48"/>
      <c r="D988" s="49"/>
      <c r="E988" s="50"/>
      <c r="F988" s="51"/>
      <c r="G988" s="50"/>
      <c r="H988" s="52" t="str">
        <f t="shared" si="16"/>
        <v/>
      </c>
      <c r="I988" s="50"/>
    </row>
    <row r="989" spans="1:9">
      <c r="A989" s="42" t="str">
        <f>IF(AND(OR(C989&gt;=查询!$F$3,查询!$F$3=""),OR(C989&lt;=查询!$F$4,查询!$F$4=""),OR(AND(查询!$I$3&lt;&gt;"",IFERROR(FIND(查询!$I$3,工作备忘明细表!F989,1),0)&gt;=1),查询!$I$3=""),OR(AND(查询!$I$4&lt;&gt;"",IFERROR(FIND(查询!$I$4,工作备忘明细表!E989,1),0)&gt;=1),查询!$I$4="")),ROW(),"")</f>
        <v/>
      </c>
      <c r="B989" s="42" t="str">
        <f ca="1">IF(C989=TODAY(),"今"&amp;ROW(),IF(AND(MONTH(C989)=工作万年历提醒!$E$20,I989&lt;&gt;"完成"),IF(G989="重要",ROW()+300000-3*C989,IF(G989="中等",ROW()+100000-2*C989,ROW())),""))</f>
        <v/>
      </c>
      <c r="C989" s="48"/>
      <c r="D989" s="49"/>
      <c r="E989" s="50"/>
      <c r="F989" s="51"/>
      <c r="G989" s="50"/>
      <c r="H989" s="52" t="str">
        <f t="shared" si="16"/>
        <v/>
      </c>
      <c r="I989" s="50"/>
    </row>
    <row r="990" spans="1:9">
      <c r="A990" s="42" t="str">
        <f>IF(AND(OR(C990&gt;=查询!$F$3,查询!$F$3=""),OR(C990&lt;=查询!$F$4,查询!$F$4=""),OR(AND(查询!$I$3&lt;&gt;"",IFERROR(FIND(查询!$I$3,工作备忘明细表!F990,1),0)&gt;=1),查询!$I$3=""),OR(AND(查询!$I$4&lt;&gt;"",IFERROR(FIND(查询!$I$4,工作备忘明细表!E990,1),0)&gt;=1),查询!$I$4="")),ROW(),"")</f>
        <v/>
      </c>
      <c r="B990" s="42" t="str">
        <f ca="1">IF(C990=TODAY(),"今"&amp;ROW(),IF(AND(MONTH(C990)=工作万年历提醒!$E$20,I990&lt;&gt;"完成"),IF(G990="重要",ROW()+300000-3*C990,IF(G990="中等",ROW()+100000-2*C990,ROW())),""))</f>
        <v/>
      </c>
      <c r="C990" s="48"/>
      <c r="D990" s="49"/>
      <c r="E990" s="50"/>
      <c r="F990" s="51"/>
      <c r="G990" s="50"/>
      <c r="H990" s="52" t="str">
        <f t="shared" si="16"/>
        <v/>
      </c>
      <c r="I990" s="50"/>
    </row>
    <row r="991" spans="1:9">
      <c r="A991" s="42" t="str">
        <f>IF(AND(OR(C991&gt;=查询!$F$3,查询!$F$3=""),OR(C991&lt;=查询!$F$4,查询!$F$4=""),OR(AND(查询!$I$3&lt;&gt;"",IFERROR(FIND(查询!$I$3,工作备忘明细表!F991,1),0)&gt;=1),查询!$I$3=""),OR(AND(查询!$I$4&lt;&gt;"",IFERROR(FIND(查询!$I$4,工作备忘明细表!E991,1),0)&gt;=1),查询!$I$4="")),ROW(),"")</f>
        <v/>
      </c>
      <c r="B991" s="42" t="str">
        <f ca="1">IF(C991=TODAY(),"今"&amp;ROW(),IF(AND(MONTH(C991)=工作万年历提醒!$E$20,I991&lt;&gt;"完成"),IF(G991="重要",ROW()+300000-3*C991,IF(G991="中等",ROW()+100000-2*C991,ROW())),""))</f>
        <v/>
      </c>
      <c r="C991" s="48"/>
      <c r="D991" s="49"/>
      <c r="E991" s="50"/>
      <c r="F991" s="51"/>
      <c r="G991" s="50"/>
      <c r="H991" s="52" t="str">
        <f t="shared" si="16"/>
        <v/>
      </c>
      <c r="I991" s="50"/>
    </row>
    <row r="992" spans="1:9">
      <c r="A992" s="42" t="str">
        <f>IF(AND(OR(C992&gt;=查询!$F$3,查询!$F$3=""),OR(C992&lt;=查询!$F$4,查询!$F$4=""),OR(AND(查询!$I$3&lt;&gt;"",IFERROR(FIND(查询!$I$3,工作备忘明细表!F992,1),0)&gt;=1),查询!$I$3=""),OR(AND(查询!$I$4&lt;&gt;"",IFERROR(FIND(查询!$I$4,工作备忘明细表!E992,1),0)&gt;=1),查询!$I$4="")),ROW(),"")</f>
        <v/>
      </c>
      <c r="B992" s="42" t="str">
        <f ca="1">IF(C992=TODAY(),"今"&amp;ROW(),IF(AND(MONTH(C992)=工作万年历提醒!$E$20,I992&lt;&gt;"完成"),IF(G992="重要",ROW()+300000-3*C992,IF(G992="中等",ROW()+100000-2*C992,ROW())),""))</f>
        <v/>
      </c>
      <c r="C992" s="48"/>
      <c r="D992" s="49"/>
      <c r="E992" s="50"/>
      <c r="F992" s="51"/>
      <c r="G992" s="50"/>
      <c r="H992" s="52" t="str">
        <f t="shared" si="16"/>
        <v/>
      </c>
      <c r="I992" s="50"/>
    </row>
    <row r="993" spans="1:9">
      <c r="A993" s="42" t="str">
        <f>IF(AND(OR(C993&gt;=查询!$F$3,查询!$F$3=""),OR(C993&lt;=查询!$F$4,查询!$F$4=""),OR(AND(查询!$I$3&lt;&gt;"",IFERROR(FIND(查询!$I$3,工作备忘明细表!F993,1),0)&gt;=1),查询!$I$3=""),OR(AND(查询!$I$4&lt;&gt;"",IFERROR(FIND(查询!$I$4,工作备忘明细表!E993,1),0)&gt;=1),查询!$I$4="")),ROW(),"")</f>
        <v/>
      </c>
      <c r="B993" s="42" t="str">
        <f ca="1">IF(C993=TODAY(),"今"&amp;ROW(),IF(AND(MONTH(C993)=工作万年历提醒!$E$20,I993&lt;&gt;"完成"),IF(G993="重要",ROW()+300000-3*C993,IF(G993="中等",ROW()+100000-2*C993,ROW())),""))</f>
        <v/>
      </c>
      <c r="C993" s="48"/>
      <c r="D993" s="49"/>
      <c r="E993" s="50"/>
      <c r="F993" s="51"/>
      <c r="G993" s="50"/>
      <c r="H993" s="52" t="str">
        <f t="shared" si="16"/>
        <v/>
      </c>
      <c r="I993" s="50"/>
    </row>
    <row r="994" spans="1:9">
      <c r="A994" s="42" t="str">
        <f>IF(AND(OR(C994&gt;=查询!$F$3,查询!$F$3=""),OR(C994&lt;=查询!$F$4,查询!$F$4=""),OR(AND(查询!$I$3&lt;&gt;"",IFERROR(FIND(查询!$I$3,工作备忘明细表!F994,1),0)&gt;=1),查询!$I$3=""),OR(AND(查询!$I$4&lt;&gt;"",IFERROR(FIND(查询!$I$4,工作备忘明细表!E994,1),0)&gt;=1),查询!$I$4="")),ROW(),"")</f>
        <v/>
      </c>
      <c r="B994" s="42" t="str">
        <f ca="1">IF(C994=TODAY(),"今"&amp;ROW(),IF(AND(MONTH(C994)=工作万年历提醒!$E$20,I994&lt;&gt;"完成"),IF(G994="重要",ROW()+300000-3*C994,IF(G994="中等",ROW()+100000-2*C994,ROW())),""))</f>
        <v/>
      </c>
      <c r="C994" s="48"/>
      <c r="D994" s="49"/>
      <c r="E994" s="50"/>
      <c r="F994" s="51"/>
      <c r="G994" s="50"/>
      <c r="H994" s="52" t="str">
        <f t="shared" si="16"/>
        <v/>
      </c>
      <c r="I994" s="50"/>
    </row>
    <row r="995" spans="1:9">
      <c r="A995" s="42" t="str">
        <f>IF(AND(OR(C995&gt;=查询!$F$3,查询!$F$3=""),OR(C995&lt;=查询!$F$4,查询!$F$4=""),OR(AND(查询!$I$3&lt;&gt;"",IFERROR(FIND(查询!$I$3,工作备忘明细表!F995,1),0)&gt;=1),查询!$I$3=""),OR(AND(查询!$I$4&lt;&gt;"",IFERROR(FIND(查询!$I$4,工作备忘明细表!E995,1),0)&gt;=1),查询!$I$4="")),ROW(),"")</f>
        <v/>
      </c>
      <c r="B995" s="42" t="str">
        <f ca="1">IF(C995=TODAY(),"今"&amp;ROW(),IF(AND(MONTH(C995)=工作万年历提醒!$E$20,I995&lt;&gt;"完成"),IF(G995="重要",ROW()+300000-3*C995,IF(G995="中等",ROW()+100000-2*C995,ROW())),""))</f>
        <v/>
      </c>
      <c r="C995" s="48"/>
      <c r="D995" s="49"/>
      <c r="E995" s="50"/>
      <c r="F995" s="51"/>
      <c r="G995" s="50"/>
      <c r="H995" s="52" t="str">
        <f t="shared" si="16"/>
        <v/>
      </c>
      <c r="I995" s="50"/>
    </row>
    <row r="996" spans="1:9">
      <c r="A996" s="42" t="str">
        <f>IF(AND(OR(C996&gt;=查询!$F$3,查询!$F$3=""),OR(C996&lt;=查询!$F$4,查询!$F$4=""),OR(AND(查询!$I$3&lt;&gt;"",IFERROR(FIND(查询!$I$3,工作备忘明细表!F996,1),0)&gt;=1),查询!$I$3=""),OR(AND(查询!$I$4&lt;&gt;"",IFERROR(FIND(查询!$I$4,工作备忘明细表!E996,1),0)&gt;=1),查询!$I$4="")),ROW(),"")</f>
        <v/>
      </c>
      <c r="B996" s="42" t="str">
        <f ca="1">IF(C996=TODAY(),"今"&amp;ROW(),IF(AND(MONTH(C996)=工作万年历提醒!$E$20,I996&lt;&gt;"完成"),IF(G996="重要",ROW()+300000-3*C996,IF(G996="中等",ROW()+100000-2*C996,ROW())),""))</f>
        <v/>
      </c>
      <c r="C996" s="48"/>
      <c r="D996" s="49"/>
      <c r="E996" s="50"/>
      <c r="F996" s="51"/>
      <c r="G996" s="50"/>
      <c r="H996" s="52" t="str">
        <f t="shared" si="16"/>
        <v/>
      </c>
      <c r="I996" s="50"/>
    </row>
    <row r="997" spans="1:9">
      <c r="A997" s="42" t="str">
        <f>IF(AND(OR(C997&gt;=查询!$F$3,查询!$F$3=""),OR(C997&lt;=查询!$F$4,查询!$F$4=""),OR(AND(查询!$I$3&lt;&gt;"",IFERROR(FIND(查询!$I$3,工作备忘明细表!F997,1),0)&gt;=1),查询!$I$3=""),OR(AND(查询!$I$4&lt;&gt;"",IFERROR(FIND(查询!$I$4,工作备忘明细表!E997,1),0)&gt;=1),查询!$I$4="")),ROW(),"")</f>
        <v/>
      </c>
      <c r="B997" s="42" t="str">
        <f ca="1">IF(C997=TODAY(),"今"&amp;ROW(),IF(AND(MONTH(C997)=工作万年历提醒!$E$20,I997&lt;&gt;"完成"),IF(G997="重要",ROW()+300000-3*C997,IF(G997="中等",ROW()+100000-2*C997,ROW())),""))</f>
        <v/>
      </c>
      <c r="C997" s="48"/>
      <c r="D997" s="49"/>
      <c r="E997" s="50"/>
      <c r="F997" s="51"/>
      <c r="G997" s="50"/>
      <c r="H997" s="52" t="str">
        <f t="shared" si="16"/>
        <v/>
      </c>
      <c r="I997" s="50"/>
    </row>
    <row r="998" spans="1:9">
      <c r="A998" s="42" t="str">
        <f>IF(AND(OR(C998&gt;=查询!$F$3,查询!$F$3=""),OR(C998&lt;=查询!$F$4,查询!$F$4=""),OR(AND(查询!$I$3&lt;&gt;"",IFERROR(FIND(查询!$I$3,工作备忘明细表!F998,1),0)&gt;=1),查询!$I$3=""),OR(AND(查询!$I$4&lt;&gt;"",IFERROR(FIND(查询!$I$4,工作备忘明细表!E998,1),0)&gt;=1),查询!$I$4="")),ROW(),"")</f>
        <v/>
      </c>
      <c r="B998" s="42" t="str">
        <f ca="1">IF(C998=TODAY(),"今"&amp;ROW(),IF(AND(MONTH(C998)=工作万年历提醒!$E$20,I998&lt;&gt;"完成"),IF(G998="重要",ROW()+300000-3*C998,IF(G998="中等",ROW()+100000-2*C998,ROW())),""))</f>
        <v/>
      </c>
      <c r="C998" s="48"/>
      <c r="D998" s="49"/>
      <c r="E998" s="50"/>
      <c r="F998" s="51"/>
      <c r="G998" s="50"/>
      <c r="H998" s="52" t="str">
        <f t="shared" si="16"/>
        <v/>
      </c>
      <c r="I998" s="50"/>
    </row>
    <row r="999" spans="1:9">
      <c r="A999" s="42" t="str">
        <f>IF(AND(OR(C999&gt;=查询!$F$3,查询!$F$3=""),OR(C999&lt;=查询!$F$4,查询!$F$4=""),OR(AND(查询!$I$3&lt;&gt;"",IFERROR(FIND(查询!$I$3,工作备忘明细表!F999,1),0)&gt;=1),查询!$I$3=""),OR(AND(查询!$I$4&lt;&gt;"",IFERROR(FIND(查询!$I$4,工作备忘明细表!E999,1),0)&gt;=1),查询!$I$4="")),ROW(),"")</f>
        <v/>
      </c>
      <c r="B999" s="42" t="str">
        <f ca="1">IF(C999=TODAY(),"今"&amp;ROW(),IF(AND(MONTH(C999)=工作万年历提醒!$E$20,I999&lt;&gt;"完成"),IF(G999="重要",ROW()+300000-3*C999,IF(G999="中等",ROW()+100000-2*C999,ROW())),""))</f>
        <v/>
      </c>
      <c r="C999" s="48"/>
      <c r="D999" s="49"/>
      <c r="E999" s="50"/>
      <c r="F999" s="51"/>
      <c r="G999" s="50"/>
      <c r="H999" s="52" t="str">
        <f t="shared" si="16"/>
        <v/>
      </c>
      <c r="I999" s="50"/>
    </row>
    <row r="1000" spans="1:9">
      <c r="A1000" s="42" t="str">
        <f>IF(AND(OR(C1000&gt;=查询!$F$3,查询!$F$3=""),OR(C1000&lt;=查询!$F$4,查询!$F$4=""),OR(AND(查询!$I$3&lt;&gt;"",IFERROR(FIND(查询!$I$3,工作备忘明细表!F1000,1),0)&gt;=1),查询!$I$3=""),OR(AND(查询!$I$4&lt;&gt;"",IFERROR(FIND(查询!$I$4,工作备忘明细表!E1000,1),0)&gt;=1),查询!$I$4="")),ROW(),"")</f>
        <v/>
      </c>
      <c r="B1000" s="42" t="str">
        <f ca="1">IF(C1000=TODAY(),"今"&amp;ROW(),IF(AND(MONTH(C1000)=工作万年历提醒!$E$20,I1000&lt;&gt;"完成"),IF(G1000="重要",ROW()+300000-3*C1000,IF(G1000="中等",ROW()+100000-2*C1000,ROW())),""))</f>
        <v/>
      </c>
      <c r="C1000" s="48"/>
      <c r="D1000" s="49"/>
      <c r="E1000" s="50"/>
      <c r="F1000" s="51"/>
      <c r="G1000" s="50"/>
      <c r="H1000" s="52" t="str">
        <f t="shared" si="16"/>
        <v/>
      </c>
      <c r="I1000" s="50"/>
    </row>
    <row r="1001" spans="1:9">
      <c r="A1001" s="42" t="str">
        <f>IF(AND(OR(C1001&gt;=查询!$F$3,查询!$F$3=""),OR(C1001&lt;=查询!$F$4,查询!$F$4=""),OR(AND(查询!$I$3&lt;&gt;"",IFERROR(FIND(查询!$I$3,工作备忘明细表!F1001,1),0)&gt;=1),查询!$I$3=""),OR(AND(查询!$I$4&lt;&gt;"",IFERROR(FIND(查询!$I$4,工作备忘明细表!E1001,1),0)&gt;=1),查询!$I$4="")),ROW(),"")</f>
        <v/>
      </c>
      <c r="B1001" s="42" t="str">
        <f ca="1">IF(C1001=TODAY(),"今"&amp;ROW(),IF(AND(MONTH(C1001)=工作万年历提醒!$E$20,I1001&lt;&gt;"完成"),IF(G1001="重要",ROW()+300000-3*C1001,IF(G1001="中等",ROW()+100000-2*C1001,ROW())),""))</f>
        <v/>
      </c>
      <c r="C1001" s="48"/>
      <c r="D1001" s="49"/>
      <c r="E1001" s="50"/>
      <c r="F1001" s="51"/>
      <c r="G1001" s="50"/>
      <c r="H1001" s="52" t="str">
        <f t="shared" si="16"/>
        <v/>
      </c>
      <c r="I1001" s="50"/>
    </row>
    <row r="1002" spans="1:9">
      <c r="A1002" s="42" t="str">
        <f>IF(AND(OR(C1002&gt;=查询!$F$3,查询!$F$3=""),OR(C1002&lt;=查询!$F$4,查询!$F$4=""),OR(AND(查询!$I$3&lt;&gt;"",IFERROR(FIND(查询!$I$3,工作备忘明细表!F1002,1),0)&gt;=1),查询!$I$3=""),OR(AND(查询!$I$4&lt;&gt;"",IFERROR(FIND(查询!$I$4,工作备忘明细表!E1002,1),0)&gt;=1),查询!$I$4="")),ROW(),"")</f>
        <v/>
      </c>
      <c r="B1002" s="42" t="str">
        <f ca="1">IF(C1002=TODAY(),"今"&amp;ROW(),IF(AND(MONTH(C1002)=工作万年历提醒!$E$20,I1002&lt;&gt;"完成"),IF(G1002="重要",ROW()+300000-3*C1002,IF(G1002="中等",ROW()+100000-2*C1002,ROW())),""))</f>
        <v/>
      </c>
      <c r="C1002" s="48"/>
      <c r="D1002" s="49"/>
      <c r="E1002" s="50"/>
      <c r="F1002" s="51"/>
      <c r="G1002" s="50"/>
      <c r="H1002" s="52" t="str">
        <f t="shared" si="16"/>
        <v/>
      </c>
      <c r="I1002" s="50"/>
    </row>
    <row r="1003" spans="1:9">
      <c r="A1003" s="42" t="str">
        <f>IF(AND(OR(C1003&gt;=查询!$F$3,查询!$F$3=""),OR(C1003&lt;=查询!$F$4,查询!$F$4=""),OR(AND(查询!$I$3&lt;&gt;"",IFERROR(FIND(查询!$I$3,工作备忘明细表!F1003,1),0)&gt;=1),查询!$I$3=""),OR(AND(查询!$I$4&lt;&gt;"",IFERROR(FIND(查询!$I$4,工作备忘明细表!E1003,1),0)&gt;=1),查询!$I$4="")),ROW(),"")</f>
        <v/>
      </c>
      <c r="B1003" s="42" t="str">
        <f ca="1">IF(C1003=TODAY(),"今"&amp;ROW(),IF(AND(MONTH(C1003)=工作万年历提醒!$E$20,I1003&lt;&gt;"完成"),IF(G1003="重要",ROW()+300000-3*C1003,IF(G1003="中等",ROW()+100000-2*C1003,ROW())),""))</f>
        <v/>
      </c>
      <c r="C1003" s="48"/>
      <c r="D1003" s="49"/>
      <c r="E1003" s="50"/>
      <c r="F1003" s="51"/>
      <c r="G1003" s="50"/>
      <c r="H1003" s="52" t="str">
        <f t="shared" si="16"/>
        <v/>
      </c>
      <c r="I1003" s="50"/>
    </row>
    <row r="1004" spans="1:9">
      <c r="A1004" s="42" t="str">
        <f>IF(AND(OR(C1004&gt;=查询!$F$3,查询!$F$3=""),OR(C1004&lt;=查询!$F$4,查询!$F$4=""),OR(AND(查询!$I$3&lt;&gt;"",IFERROR(FIND(查询!$I$3,工作备忘明细表!F1004,1),0)&gt;=1),查询!$I$3=""),OR(AND(查询!$I$4&lt;&gt;"",IFERROR(FIND(查询!$I$4,工作备忘明细表!E1004,1),0)&gt;=1),查询!$I$4="")),ROW(),"")</f>
        <v/>
      </c>
      <c r="B1004" s="42" t="str">
        <f ca="1">IF(C1004=TODAY(),"今"&amp;ROW(),IF(AND(MONTH(C1004)=工作万年历提醒!$E$20,I1004&lt;&gt;"完成"),IF(G1004="重要",ROW()+300000-3*C1004,IF(G1004="中等",ROW()+100000-2*C1004,ROW())),""))</f>
        <v/>
      </c>
      <c r="C1004" s="48"/>
      <c r="D1004" s="49"/>
      <c r="E1004" s="50"/>
      <c r="F1004" s="51"/>
      <c r="G1004" s="50"/>
      <c r="H1004" s="52" t="str">
        <f t="shared" si="16"/>
        <v/>
      </c>
      <c r="I1004" s="50"/>
    </row>
    <row r="1005" spans="1:9">
      <c r="A1005" s="42" t="str">
        <f>IF(AND(OR(C1005&gt;=查询!$F$3,查询!$F$3=""),OR(C1005&lt;=查询!$F$4,查询!$F$4=""),OR(AND(查询!$I$3&lt;&gt;"",IFERROR(FIND(查询!$I$3,工作备忘明细表!F1005,1),0)&gt;=1),查询!$I$3=""),OR(AND(查询!$I$4&lt;&gt;"",IFERROR(FIND(查询!$I$4,工作备忘明细表!E1005,1),0)&gt;=1),查询!$I$4="")),ROW(),"")</f>
        <v/>
      </c>
      <c r="B1005" s="42" t="str">
        <f ca="1">IF(C1005=TODAY(),"今"&amp;ROW(),IF(AND(MONTH(C1005)=工作万年历提醒!$E$20,I1005&lt;&gt;"完成"),IF(G1005="重要",ROW()+300000-3*C1005,IF(G1005="中等",ROW()+100000-2*C1005,ROW())),""))</f>
        <v/>
      </c>
      <c r="C1005" s="48"/>
      <c r="D1005" s="49"/>
      <c r="E1005" s="50"/>
      <c r="F1005" s="51"/>
      <c r="G1005" s="50"/>
      <c r="H1005" s="52" t="str">
        <f t="shared" si="16"/>
        <v/>
      </c>
      <c r="I1005" s="50"/>
    </row>
    <row r="1006" spans="1:9">
      <c r="A1006" s="42" t="str">
        <f>IF(AND(OR(C1006&gt;=查询!$F$3,查询!$F$3=""),OR(C1006&lt;=查询!$F$4,查询!$F$4=""),OR(AND(查询!$I$3&lt;&gt;"",IFERROR(FIND(查询!$I$3,工作备忘明细表!F1006,1),0)&gt;=1),查询!$I$3=""),OR(AND(查询!$I$4&lt;&gt;"",IFERROR(FIND(查询!$I$4,工作备忘明细表!E1006,1),0)&gt;=1),查询!$I$4="")),ROW(),"")</f>
        <v/>
      </c>
      <c r="B1006" s="42" t="str">
        <f ca="1">IF(C1006=TODAY(),"今"&amp;ROW(),IF(AND(MONTH(C1006)=工作万年历提醒!$E$20,I1006&lt;&gt;"完成"),IF(G1006="重要",ROW()+300000-3*C1006,IF(G1006="中等",ROW()+100000-2*C1006,ROW())),""))</f>
        <v/>
      </c>
      <c r="C1006" s="48"/>
      <c r="D1006" s="49"/>
      <c r="E1006" s="50"/>
      <c r="F1006" s="51"/>
      <c r="G1006" s="50"/>
      <c r="H1006" s="52" t="str">
        <f t="shared" si="16"/>
        <v/>
      </c>
      <c r="I1006" s="50"/>
    </row>
    <row r="1007" spans="1:9">
      <c r="A1007" s="42" t="str">
        <f>IF(AND(OR(C1007&gt;=查询!$F$3,查询!$F$3=""),OR(C1007&lt;=查询!$F$4,查询!$F$4=""),OR(AND(查询!$I$3&lt;&gt;"",IFERROR(FIND(查询!$I$3,工作备忘明细表!F1007,1),0)&gt;=1),查询!$I$3=""),OR(AND(查询!$I$4&lt;&gt;"",IFERROR(FIND(查询!$I$4,工作备忘明细表!E1007,1),0)&gt;=1),查询!$I$4="")),ROW(),"")</f>
        <v/>
      </c>
      <c r="B1007" s="42" t="str">
        <f ca="1">IF(C1007=TODAY(),"今"&amp;ROW(),IF(AND(MONTH(C1007)=工作万年历提醒!$E$20,I1007&lt;&gt;"完成"),IF(G1007="重要",ROW()+300000-3*C1007,IF(G1007="中等",ROW()+100000-2*C1007,ROW())),""))</f>
        <v/>
      </c>
      <c r="C1007" s="48"/>
      <c r="D1007" s="49"/>
      <c r="E1007" s="50"/>
      <c r="F1007" s="51"/>
      <c r="G1007" s="50"/>
      <c r="H1007" s="52" t="str">
        <f t="shared" si="16"/>
        <v/>
      </c>
      <c r="I1007" s="50"/>
    </row>
    <row r="1008" spans="1:9">
      <c r="A1008" s="42" t="str">
        <f>IF(AND(OR(C1008&gt;=查询!$F$3,查询!$F$3=""),OR(C1008&lt;=查询!$F$4,查询!$F$4=""),OR(AND(查询!$I$3&lt;&gt;"",IFERROR(FIND(查询!$I$3,工作备忘明细表!F1008,1),0)&gt;=1),查询!$I$3=""),OR(AND(查询!$I$4&lt;&gt;"",IFERROR(FIND(查询!$I$4,工作备忘明细表!E1008,1),0)&gt;=1),查询!$I$4="")),ROW(),"")</f>
        <v/>
      </c>
      <c r="B1008" s="42" t="str">
        <f ca="1">IF(C1008=TODAY(),"今"&amp;ROW(),IF(AND(MONTH(C1008)=工作万年历提醒!$E$20,I1008&lt;&gt;"完成"),IF(G1008="重要",ROW()+300000-3*C1008,IF(G1008="中等",ROW()+100000-2*C1008,ROW())),""))</f>
        <v/>
      </c>
      <c r="C1008" s="48"/>
      <c r="D1008" s="49"/>
      <c r="E1008" s="50"/>
      <c r="F1008" s="51"/>
      <c r="G1008" s="50"/>
      <c r="H1008" s="52" t="str">
        <f t="shared" si="16"/>
        <v/>
      </c>
      <c r="I1008" s="50"/>
    </row>
    <row r="1009" spans="1:9">
      <c r="A1009" s="42" t="str">
        <f>IF(AND(OR(C1009&gt;=查询!$F$3,查询!$F$3=""),OR(C1009&lt;=查询!$F$4,查询!$F$4=""),OR(AND(查询!$I$3&lt;&gt;"",IFERROR(FIND(查询!$I$3,工作备忘明细表!F1009,1),0)&gt;=1),查询!$I$3=""),OR(AND(查询!$I$4&lt;&gt;"",IFERROR(FIND(查询!$I$4,工作备忘明细表!E1009,1),0)&gt;=1),查询!$I$4="")),ROW(),"")</f>
        <v/>
      </c>
      <c r="B1009" s="42" t="str">
        <f ca="1">IF(C1009=TODAY(),"今"&amp;ROW(),IF(AND(MONTH(C1009)=工作万年历提醒!$E$20,I1009&lt;&gt;"完成"),IF(G1009="重要",ROW()+300000-3*C1009,IF(G1009="中等",ROW()+100000-2*C1009,ROW())),""))</f>
        <v/>
      </c>
      <c r="C1009" s="48"/>
      <c r="D1009" s="49"/>
      <c r="E1009" s="50"/>
      <c r="F1009" s="51"/>
      <c r="G1009" s="50"/>
      <c r="H1009" s="52" t="str">
        <f t="shared" si="16"/>
        <v/>
      </c>
      <c r="I1009" s="50"/>
    </row>
    <row r="1010" spans="1:9">
      <c r="A1010" s="42" t="str">
        <f>IF(AND(OR(C1010&gt;=查询!$F$3,查询!$F$3=""),OR(C1010&lt;=查询!$F$4,查询!$F$4=""),OR(AND(查询!$I$3&lt;&gt;"",IFERROR(FIND(查询!$I$3,工作备忘明细表!F1010,1),0)&gt;=1),查询!$I$3=""),OR(AND(查询!$I$4&lt;&gt;"",IFERROR(FIND(查询!$I$4,工作备忘明细表!E1010,1),0)&gt;=1),查询!$I$4="")),ROW(),"")</f>
        <v/>
      </c>
      <c r="B1010" s="42" t="str">
        <f ca="1">IF(C1010=TODAY(),"今"&amp;ROW(),IF(AND(MONTH(C1010)=工作万年历提醒!$E$20,I1010&lt;&gt;"完成"),IF(G1010="重要",ROW()+300000-3*C1010,IF(G1010="中等",ROW()+100000-2*C1010,ROW())),""))</f>
        <v/>
      </c>
      <c r="C1010" s="48"/>
      <c r="D1010" s="49"/>
      <c r="E1010" s="50"/>
      <c r="F1010" s="51"/>
      <c r="G1010" s="50"/>
      <c r="H1010" s="52" t="str">
        <f t="shared" si="16"/>
        <v/>
      </c>
      <c r="I1010" s="50"/>
    </row>
    <row r="1011" spans="1:9">
      <c r="A1011" s="42" t="str">
        <f>IF(AND(OR(C1011&gt;=查询!$F$3,查询!$F$3=""),OR(C1011&lt;=查询!$F$4,查询!$F$4=""),OR(AND(查询!$I$3&lt;&gt;"",IFERROR(FIND(查询!$I$3,工作备忘明细表!F1011,1),0)&gt;=1),查询!$I$3=""),OR(AND(查询!$I$4&lt;&gt;"",IFERROR(FIND(查询!$I$4,工作备忘明细表!E1011,1),0)&gt;=1),查询!$I$4="")),ROW(),"")</f>
        <v/>
      </c>
      <c r="B1011" s="42" t="str">
        <f ca="1">IF(C1011=TODAY(),"今"&amp;ROW(),IF(AND(MONTH(C1011)=工作万年历提醒!$E$20,I1011&lt;&gt;"完成"),IF(G1011="重要",ROW()+300000-3*C1011,IF(G1011="中等",ROW()+100000-2*C1011,ROW())),""))</f>
        <v/>
      </c>
      <c r="C1011" s="48"/>
      <c r="D1011" s="49"/>
      <c r="E1011" s="50"/>
      <c r="F1011" s="51"/>
      <c r="G1011" s="50"/>
      <c r="H1011" s="52" t="str">
        <f t="shared" si="16"/>
        <v/>
      </c>
      <c r="I1011" s="50"/>
    </row>
    <row r="1012" spans="1:9">
      <c r="A1012" s="42" t="str">
        <f>IF(AND(OR(C1012&gt;=查询!$F$3,查询!$F$3=""),OR(C1012&lt;=查询!$F$4,查询!$F$4=""),OR(AND(查询!$I$3&lt;&gt;"",IFERROR(FIND(查询!$I$3,工作备忘明细表!F1012,1),0)&gt;=1),查询!$I$3=""),OR(AND(查询!$I$4&lt;&gt;"",IFERROR(FIND(查询!$I$4,工作备忘明细表!E1012,1),0)&gt;=1),查询!$I$4="")),ROW(),"")</f>
        <v/>
      </c>
      <c r="B1012" s="42" t="str">
        <f ca="1">IF(C1012=TODAY(),"今"&amp;ROW(),IF(AND(MONTH(C1012)=工作万年历提醒!$E$20,I1012&lt;&gt;"完成"),IF(G1012="重要",ROW()+300000-3*C1012,IF(G1012="中等",ROW()+100000-2*C1012,ROW())),""))</f>
        <v/>
      </c>
      <c r="C1012" s="48"/>
      <c r="D1012" s="49"/>
      <c r="E1012" s="50"/>
      <c r="F1012" s="51"/>
      <c r="G1012" s="50"/>
      <c r="H1012" s="52" t="str">
        <f t="shared" si="16"/>
        <v/>
      </c>
      <c r="I1012" s="50"/>
    </row>
    <row r="1013" spans="1:9">
      <c r="A1013" s="42" t="str">
        <f>IF(AND(OR(C1013&gt;=查询!$F$3,查询!$F$3=""),OR(C1013&lt;=查询!$F$4,查询!$F$4=""),OR(AND(查询!$I$3&lt;&gt;"",IFERROR(FIND(查询!$I$3,工作备忘明细表!F1013,1),0)&gt;=1),查询!$I$3=""),OR(AND(查询!$I$4&lt;&gt;"",IFERROR(FIND(查询!$I$4,工作备忘明细表!E1013,1),0)&gt;=1),查询!$I$4="")),ROW(),"")</f>
        <v/>
      </c>
      <c r="B1013" s="42" t="str">
        <f ca="1">IF(C1013=TODAY(),"今"&amp;ROW(),IF(AND(MONTH(C1013)=工作万年历提醒!$E$20,I1013&lt;&gt;"完成"),IF(G1013="重要",ROW()+300000-3*C1013,IF(G1013="中等",ROW()+100000-2*C1013,ROW())),""))</f>
        <v/>
      </c>
      <c r="C1013" s="48"/>
      <c r="D1013" s="49"/>
      <c r="E1013" s="50"/>
      <c r="F1013" s="51"/>
      <c r="G1013" s="50"/>
      <c r="H1013" s="52" t="str">
        <f t="shared" si="16"/>
        <v/>
      </c>
      <c r="I1013" s="50"/>
    </row>
    <row r="1014" spans="1:9">
      <c r="A1014" s="42" t="str">
        <f>IF(AND(OR(C1014&gt;=查询!$F$3,查询!$F$3=""),OR(C1014&lt;=查询!$F$4,查询!$F$4=""),OR(AND(查询!$I$3&lt;&gt;"",IFERROR(FIND(查询!$I$3,工作备忘明细表!F1014,1),0)&gt;=1),查询!$I$3=""),OR(AND(查询!$I$4&lt;&gt;"",IFERROR(FIND(查询!$I$4,工作备忘明细表!E1014,1),0)&gt;=1),查询!$I$4="")),ROW(),"")</f>
        <v/>
      </c>
      <c r="B1014" s="42" t="str">
        <f ca="1">IF(C1014=TODAY(),"今"&amp;ROW(),IF(AND(MONTH(C1014)=工作万年历提醒!$E$20,I1014&lt;&gt;"完成"),IF(G1014="重要",ROW()+300000-3*C1014,IF(G1014="中等",ROW()+100000-2*C1014,ROW())),""))</f>
        <v/>
      </c>
      <c r="C1014" s="48"/>
      <c r="D1014" s="49"/>
      <c r="E1014" s="50"/>
      <c r="F1014" s="51"/>
      <c r="G1014" s="50"/>
      <c r="H1014" s="52" t="str">
        <f t="shared" si="16"/>
        <v/>
      </c>
      <c r="I1014" s="50"/>
    </row>
    <row r="1015" spans="1:9">
      <c r="A1015" s="42" t="str">
        <f>IF(AND(OR(C1015&gt;=查询!$F$3,查询!$F$3=""),OR(C1015&lt;=查询!$F$4,查询!$F$4=""),OR(AND(查询!$I$3&lt;&gt;"",IFERROR(FIND(查询!$I$3,工作备忘明细表!F1015,1),0)&gt;=1),查询!$I$3=""),OR(AND(查询!$I$4&lt;&gt;"",IFERROR(FIND(查询!$I$4,工作备忘明细表!E1015,1),0)&gt;=1),查询!$I$4="")),ROW(),"")</f>
        <v/>
      </c>
      <c r="B1015" s="42" t="str">
        <f ca="1">IF(C1015=TODAY(),"今"&amp;ROW(),IF(AND(MONTH(C1015)=工作万年历提醒!$E$20,I1015&lt;&gt;"完成"),IF(G1015="重要",ROW()+300000-3*C1015,IF(G1015="中等",ROW()+100000-2*C1015,ROW())),""))</f>
        <v/>
      </c>
      <c r="C1015" s="48"/>
      <c r="D1015" s="49"/>
      <c r="E1015" s="50"/>
      <c r="F1015" s="51"/>
      <c r="G1015" s="50"/>
      <c r="H1015" s="52" t="str">
        <f t="shared" si="16"/>
        <v/>
      </c>
      <c r="I1015" s="50"/>
    </row>
    <row r="1016" spans="1:9">
      <c r="A1016" s="42" t="str">
        <f>IF(AND(OR(C1016&gt;=查询!$F$3,查询!$F$3=""),OR(C1016&lt;=查询!$F$4,查询!$F$4=""),OR(AND(查询!$I$3&lt;&gt;"",IFERROR(FIND(查询!$I$3,工作备忘明细表!F1016,1),0)&gt;=1),查询!$I$3=""),OR(AND(查询!$I$4&lt;&gt;"",IFERROR(FIND(查询!$I$4,工作备忘明细表!E1016,1),0)&gt;=1),查询!$I$4="")),ROW(),"")</f>
        <v/>
      </c>
      <c r="B1016" s="42" t="str">
        <f ca="1">IF(C1016=TODAY(),"今"&amp;ROW(),IF(AND(MONTH(C1016)=工作万年历提醒!$E$20,I1016&lt;&gt;"完成"),IF(G1016="重要",ROW()+300000-3*C1016,IF(G1016="中等",ROW()+100000-2*C1016,ROW())),""))</f>
        <v/>
      </c>
      <c r="C1016" s="48"/>
      <c r="D1016" s="49"/>
      <c r="E1016" s="50"/>
      <c r="F1016" s="51"/>
      <c r="G1016" s="50"/>
      <c r="H1016" s="52" t="str">
        <f t="shared" si="16"/>
        <v/>
      </c>
      <c r="I1016" s="50"/>
    </row>
    <row r="1017" spans="1:9">
      <c r="A1017" s="42" t="str">
        <f>IF(AND(OR(C1017&gt;=查询!$F$3,查询!$F$3=""),OR(C1017&lt;=查询!$F$4,查询!$F$4=""),OR(AND(查询!$I$3&lt;&gt;"",IFERROR(FIND(查询!$I$3,工作备忘明细表!F1017,1),0)&gt;=1),查询!$I$3=""),OR(AND(查询!$I$4&lt;&gt;"",IFERROR(FIND(查询!$I$4,工作备忘明细表!E1017,1),0)&gt;=1),查询!$I$4="")),ROW(),"")</f>
        <v/>
      </c>
      <c r="B1017" s="42" t="str">
        <f ca="1">IF(C1017=TODAY(),"今"&amp;ROW(),IF(AND(MONTH(C1017)=工作万年历提醒!$E$20,I1017&lt;&gt;"完成"),IF(G1017="重要",ROW()+300000-3*C1017,IF(G1017="中等",ROW()+100000-2*C1017,ROW())),""))</f>
        <v/>
      </c>
      <c r="C1017" s="48"/>
      <c r="D1017" s="49"/>
      <c r="E1017" s="50"/>
      <c r="F1017" s="51"/>
      <c r="G1017" s="50"/>
      <c r="H1017" s="52" t="str">
        <f t="shared" si="16"/>
        <v/>
      </c>
      <c r="I1017" s="50"/>
    </row>
    <row r="1018" spans="1:9">
      <c r="A1018" s="42" t="str">
        <f>IF(AND(OR(C1018&gt;=查询!$F$3,查询!$F$3=""),OR(C1018&lt;=查询!$F$4,查询!$F$4=""),OR(AND(查询!$I$3&lt;&gt;"",IFERROR(FIND(查询!$I$3,工作备忘明细表!F1018,1),0)&gt;=1),查询!$I$3=""),OR(AND(查询!$I$4&lt;&gt;"",IFERROR(FIND(查询!$I$4,工作备忘明细表!E1018,1),0)&gt;=1),查询!$I$4="")),ROW(),"")</f>
        <v/>
      </c>
      <c r="B1018" s="42" t="str">
        <f ca="1">IF(C1018=TODAY(),"今"&amp;ROW(),IF(AND(MONTH(C1018)=工作万年历提醒!$E$20,I1018&lt;&gt;"完成"),IF(G1018="重要",ROW()+300000-3*C1018,IF(G1018="中等",ROW()+100000-2*C1018,ROW())),""))</f>
        <v/>
      </c>
      <c r="C1018" s="48"/>
      <c r="D1018" s="49"/>
      <c r="E1018" s="50"/>
      <c r="F1018" s="51"/>
      <c r="G1018" s="50"/>
      <c r="H1018" s="52" t="str">
        <f t="shared" si="16"/>
        <v/>
      </c>
      <c r="I1018" s="50"/>
    </row>
    <row r="1019" spans="1:9">
      <c r="A1019" s="42" t="str">
        <f>IF(AND(OR(C1019&gt;=查询!$F$3,查询!$F$3=""),OR(C1019&lt;=查询!$F$4,查询!$F$4=""),OR(AND(查询!$I$3&lt;&gt;"",IFERROR(FIND(查询!$I$3,工作备忘明细表!F1019,1),0)&gt;=1),查询!$I$3=""),OR(AND(查询!$I$4&lt;&gt;"",IFERROR(FIND(查询!$I$4,工作备忘明细表!E1019,1),0)&gt;=1),查询!$I$4="")),ROW(),"")</f>
        <v/>
      </c>
      <c r="B1019" s="42" t="str">
        <f ca="1">IF(C1019=TODAY(),"今"&amp;ROW(),IF(AND(MONTH(C1019)=工作万年历提醒!$E$20,I1019&lt;&gt;"完成"),IF(G1019="重要",ROW()+300000-3*C1019,IF(G1019="中等",ROW()+100000-2*C1019,ROW())),""))</f>
        <v/>
      </c>
      <c r="C1019" s="48"/>
      <c r="D1019" s="49"/>
      <c r="E1019" s="50"/>
      <c r="F1019" s="51"/>
      <c r="G1019" s="50"/>
      <c r="H1019" s="52" t="str">
        <f t="shared" si="16"/>
        <v/>
      </c>
      <c r="I1019" s="50"/>
    </row>
    <row r="1020" spans="1:9">
      <c r="A1020" s="42" t="str">
        <f>IF(AND(OR(C1020&gt;=查询!$F$3,查询!$F$3=""),OR(C1020&lt;=查询!$F$4,查询!$F$4=""),OR(AND(查询!$I$3&lt;&gt;"",IFERROR(FIND(查询!$I$3,工作备忘明细表!F1020,1),0)&gt;=1),查询!$I$3=""),OR(AND(查询!$I$4&lt;&gt;"",IFERROR(FIND(查询!$I$4,工作备忘明细表!E1020,1),0)&gt;=1),查询!$I$4="")),ROW(),"")</f>
        <v/>
      </c>
      <c r="B1020" s="42" t="str">
        <f ca="1">IF(C1020=TODAY(),"今"&amp;ROW(),IF(AND(MONTH(C1020)=工作万年历提醒!$E$20,I1020&lt;&gt;"完成"),IF(G1020="重要",ROW()+300000-3*C1020,IF(G1020="中等",ROW()+100000-2*C1020,ROW())),""))</f>
        <v/>
      </c>
      <c r="C1020" s="48"/>
      <c r="D1020" s="49"/>
      <c r="E1020" s="50"/>
      <c r="F1020" s="51"/>
      <c r="G1020" s="50"/>
      <c r="H1020" s="52" t="str">
        <f t="shared" si="16"/>
        <v/>
      </c>
      <c r="I1020" s="50"/>
    </row>
    <row r="1021" spans="1:9">
      <c r="A1021" s="42" t="str">
        <f>IF(AND(OR(C1021&gt;=查询!$F$3,查询!$F$3=""),OR(C1021&lt;=查询!$F$4,查询!$F$4=""),OR(AND(查询!$I$3&lt;&gt;"",IFERROR(FIND(查询!$I$3,工作备忘明细表!F1021,1),0)&gt;=1),查询!$I$3=""),OR(AND(查询!$I$4&lt;&gt;"",IFERROR(FIND(查询!$I$4,工作备忘明细表!E1021,1),0)&gt;=1),查询!$I$4="")),ROW(),"")</f>
        <v/>
      </c>
      <c r="B1021" s="42" t="str">
        <f ca="1">IF(C1021=TODAY(),"今"&amp;ROW(),IF(AND(MONTH(C1021)=工作万年历提醒!$E$20,I1021&lt;&gt;"完成"),IF(G1021="重要",ROW()+300000-3*C1021,IF(G1021="中等",ROW()+100000-2*C1021,ROW())),""))</f>
        <v/>
      </c>
      <c r="C1021" s="48"/>
      <c r="D1021" s="49"/>
      <c r="E1021" s="50"/>
      <c r="F1021" s="51"/>
      <c r="G1021" s="50"/>
      <c r="H1021" s="52" t="str">
        <f t="shared" si="16"/>
        <v/>
      </c>
      <c r="I1021" s="50"/>
    </row>
    <row r="1022" spans="1:9">
      <c r="A1022" s="42" t="str">
        <f>IF(AND(OR(C1022&gt;=查询!$F$3,查询!$F$3=""),OR(C1022&lt;=查询!$F$4,查询!$F$4=""),OR(AND(查询!$I$3&lt;&gt;"",IFERROR(FIND(查询!$I$3,工作备忘明细表!F1022,1),0)&gt;=1),查询!$I$3=""),OR(AND(查询!$I$4&lt;&gt;"",IFERROR(FIND(查询!$I$4,工作备忘明细表!E1022,1),0)&gt;=1),查询!$I$4="")),ROW(),"")</f>
        <v/>
      </c>
      <c r="B1022" s="42" t="str">
        <f ca="1">IF(C1022=TODAY(),"今"&amp;ROW(),IF(AND(MONTH(C1022)=工作万年历提醒!$E$20,I1022&lt;&gt;"完成"),IF(G1022="重要",ROW()+300000-3*C1022,IF(G1022="中等",ROW()+100000-2*C1022,ROW())),""))</f>
        <v/>
      </c>
      <c r="C1022" s="48"/>
      <c r="D1022" s="49"/>
      <c r="E1022" s="50"/>
      <c r="F1022" s="51"/>
      <c r="G1022" s="50"/>
      <c r="H1022" s="52" t="str">
        <f t="shared" si="16"/>
        <v/>
      </c>
      <c r="I1022" s="50"/>
    </row>
    <row r="1023" spans="1:9">
      <c r="A1023" s="42" t="str">
        <f>IF(AND(OR(C1023&gt;=查询!$F$3,查询!$F$3=""),OR(C1023&lt;=查询!$F$4,查询!$F$4=""),OR(AND(查询!$I$3&lt;&gt;"",IFERROR(FIND(查询!$I$3,工作备忘明细表!F1023,1),0)&gt;=1),查询!$I$3=""),OR(AND(查询!$I$4&lt;&gt;"",IFERROR(FIND(查询!$I$4,工作备忘明细表!E1023,1),0)&gt;=1),查询!$I$4="")),ROW(),"")</f>
        <v/>
      </c>
      <c r="B1023" s="42" t="str">
        <f ca="1">IF(C1023=TODAY(),"今"&amp;ROW(),IF(AND(MONTH(C1023)=工作万年历提醒!$E$20,I1023&lt;&gt;"完成"),IF(G1023="重要",ROW()+300000-3*C1023,IF(G1023="中等",ROW()+100000-2*C1023,ROW())),""))</f>
        <v/>
      </c>
      <c r="C1023" s="48"/>
      <c r="D1023" s="49"/>
      <c r="E1023" s="50"/>
      <c r="F1023" s="51"/>
      <c r="G1023" s="50"/>
      <c r="H1023" s="52" t="str">
        <f t="shared" si="16"/>
        <v/>
      </c>
      <c r="I1023" s="50"/>
    </row>
    <row r="1024" spans="1:9">
      <c r="A1024" s="42" t="str">
        <f>IF(AND(OR(C1024&gt;=查询!$F$3,查询!$F$3=""),OR(C1024&lt;=查询!$F$4,查询!$F$4=""),OR(AND(查询!$I$3&lt;&gt;"",IFERROR(FIND(查询!$I$3,工作备忘明细表!F1024,1),0)&gt;=1),查询!$I$3=""),OR(AND(查询!$I$4&lt;&gt;"",IFERROR(FIND(查询!$I$4,工作备忘明细表!E1024,1),0)&gt;=1),查询!$I$4="")),ROW(),"")</f>
        <v/>
      </c>
      <c r="B1024" s="42" t="str">
        <f ca="1">IF(C1024=TODAY(),"今"&amp;ROW(),IF(AND(MONTH(C1024)=工作万年历提醒!$E$20,I1024&lt;&gt;"完成"),IF(G1024="重要",ROW()+300000-3*C1024,IF(G1024="中等",ROW()+100000-2*C1024,ROW())),""))</f>
        <v/>
      </c>
      <c r="C1024" s="48"/>
      <c r="D1024" s="49"/>
      <c r="E1024" s="50"/>
      <c r="F1024" s="51"/>
      <c r="G1024" s="50"/>
      <c r="H1024" s="52" t="str">
        <f t="shared" si="16"/>
        <v/>
      </c>
      <c r="I1024" s="50"/>
    </row>
    <row r="1025" spans="1:9">
      <c r="A1025" s="42" t="str">
        <f>IF(AND(OR(C1025&gt;=查询!$F$3,查询!$F$3=""),OR(C1025&lt;=查询!$F$4,查询!$F$4=""),OR(AND(查询!$I$3&lt;&gt;"",IFERROR(FIND(查询!$I$3,工作备忘明细表!F1025,1),0)&gt;=1),查询!$I$3=""),OR(AND(查询!$I$4&lt;&gt;"",IFERROR(FIND(查询!$I$4,工作备忘明细表!E1025,1),0)&gt;=1),查询!$I$4="")),ROW(),"")</f>
        <v/>
      </c>
      <c r="B1025" s="42" t="str">
        <f ca="1">IF(C1025=TODAY(),"今"&amp;ROW(),IF(AND(MONTH(C1025)=工作万年历提醒!$E$20,I1025&lt;&gt;"完成"),IF(G1025="重要",ROW()+300000-3*C1025,IF(G1025="中等",ROW()+100000-2*C1025,ROW())),""))</f>
        <v/>
      </c>
      <c r="C1025" s="48"/>
      <c r="D1025" s="49"/>
      <c r="E1025" s="50"/>
      <c r="F1025" s="51"/>
      <c r="G1025" s="50"/>
      <c r="H1025" s="52" t="str">
        <f t="shared" si="16"/>
        <v/>
      </c>
      <c r="I1025" s="50"/>
    </row>
    <row r="1026" spans="1:9">
      <c r="A1026" s="42" t="str">
        <f>IF(AND(OR(C1026&gt;=查询!$F$3,查询!$F$3=""),OR(C1026&lt;=查询!$F$4,查询!$F$4=""),OR(AND(查询!$I$3&lt;&gt;"",IFERROR(FIND(查询!$I$3,工作备忘明细表!F1026,1),0)&gt;=1),查询!$I$3=""),OR(AND(查询!$I$4&lt;&gt;"",IFERROR(FIND(查询!$I$4,工作备忘明细表!E1026,1),0)&gt;=1),查询!$I$4="")),ROW(),"")</f>
        <v/>
      </c>
      <c r="B1026" s="42" t="str">
        <f ca="1">IF(C1026=TODAY(),"今"&amp;ROW(),IF(AND(MONTH(C1026)=工作万年历提醒!$E$20,I1026&lt;&gt;"完成"),IF(G1026="重要",ROW()+300000-3*C1026,IF(G1026="中等",ROW()+100000-2*C1026,ROW())),""))</f>
        <v/>
      </c>
      <c r="C1026" s="48"/>
      <c r="D1026" s="49"/>
      <c r="E1026" s="50"/>
      <c r="F1026" s="51"/>
      <c r="G1026" s="50"/>
      <c r="H1026" s="52" t="str">
        <f t="shared" si="16"/>
        <v/>
      </c>
      <c r="I1026" s="50"/>
    </row>
    <row r="1027" spans="1:9">
      <c r="A1027" s="42" t="str">
        <f>IF(AND(OR(C1027&gt;=查询!$F$3,查询!$F$3=""),OR(C1027&lt;=查询!$F$4,查询!$F$4=""),OR(AND(查询!$I$3&lt;&gt;"",IFERROR(FIND(查询!$I$3,工作备忘明细表!F1027,1),0)&gt;=1),查询!$I$3=""),OR(AND(查询!$I$4&lt;&gt;"",IFERROR(FIND(查询!$I$4,工作备忘明细表!E1027,1),0)&gt;=1),查询!$I$4="")),ROW(),"")</f>
        <v/>
      </c>
      <c r="B1027" s="42" t="str">
        <f ca="1">IF(C1027=TODAY(),"今"&amp;ROW(),IF(AND(MONTH(C1027)=工作万年历提醒!$E$20,I1027&lt;&gt;"完成"),IF(G1027="重要",ROW()+300000-3*C1027,IF(G1027="中等",ROW()+100000-2*C1027,ROW())),""))</f>
        <v/>
      </c>
      <c r="C1027" s="48"/>
      <c r="D1027" s="49"/>
      <c r="E1027" s="50"/>
      <c r="F1027" s="51"/>
      <c r="G1027" s="50"/>
      <c r="H1027" s="52" t="str">
        <f t="shared" si="16"/>
        <v/>
      </c>
      <c r="I1027" s="50"/>
    </row>
    <row r="1028" spans="1:9">
      <c r="A1028" s="42" t="str">
        <f>IF(AND(OR(C1028&gt;=查询!$F$3,查询!$F$3=""),OR(C1028&lt;=查询!$F$4,查询!$F$4=""),OR(AND(查询!$I$3&lt;&gt;"",IFERROR(FIND(查询!$I$3,工作备忘明细表!F1028,1),0)&gt;=1),查询!$I$3=""),OR(AND(查询!$I$4&lt;&gt;"",IFERROR(FIND(查询!$I$4,工作备忘明细表!E1028,1),0)&gt;=1),查询!$I$4="")),ROW(),"")</f>
        <v/>
      </c>
      <c r="B1028" s="42" t="str">
        <f ca="1">IF(C1028=TODAY(),"今"&amp;ROW(),IF(AND(MONTH(C1028)=工作万年历提醒!$E$20,I1028&lt;&gt;"完成"),IF(G1028="重要",ROW()+300000-3*C1028,IF(G1028="中等",ROW()+100000-2*C1028,ROW())),""))</f>
        <v/>
      </c>
      <c r="C1028" s="48"/>
      <c r="D1028" s="49"/>
      <c r="E1028" s="50"/>
      <c r="F1028" s="51"/>
      <c r="G1028" s="50"/>
      <c r="H1028" s="52" t="str">
        <f t="shared" ref="H1028:H1091" si="17">IF(C1028="","",WEEKNUM(C1028,1))</f>
        <v/>
      </c>
      <c r="I1028" s="50"/>
    </row>
    <row r="1029" spans="1:9">
      <c r="A1029" s="42" t="str">
        <f>IF(AND(OR(C1029&gt;=查询!$F$3,查询!$F$3=""),OR(C1029&lt;=查询!$F$4,查询!$F$4=""),OR(AND(查询!$I$3&lt;&gt;"",IFERROR(FIND(查询!$I$3,工作备忘明细表!F1029,1),0)&gt;=1),查询!$I$3=""),OR(AND(查询!$I$4&lt;&gt;"",IFERROR(FIND(查询!$I$4,工作备忘明细表!E1029,1),0)&gt;=1),查询!$I$4="")),ROW(),"")</f>
        <v/>
      </c>
      <c r="B1029" s="42" t="str">
        <f ca="1">IF(C1029=TODAY(),"今"&amp;ROW(),IF(AND(MONTH(C1029)=工作万年历提醒!$E$20,I1029&lt;&gt;"完成"),IF(G1029="重要",ROW()+300000-3*C1029,IF(G1029="中等",ROW()+100000-2*C1029,ROW())),""))</f>
        <v/>
      </c>
      <c r="C1029" s="48"/>
      <c r="D1029" s="49"/>
      <c r="E1029" s="50"/>
      <c r="F1029" s="51"/>
      <c r="G1029" s="50"/>
      <c r="H1029" s="52" t="str">
        <f t="shared" si="17"/>
        <v/>
      </c>
      <c r="I1029" s="50"/>
    </row>
    <row r="1030" spans="1:9">
      <c r="A1030" s="42" t="str">
        <f>IF(AND(OR(C1030&gt;=查询!$F$3,查询!$F$3=""),OR(C1030&lt;=查询!$F$4,查询!$F$4=""),OR(AND(查询!$I$3&lt;&gt;"",IFERROR(FIND(查询!$I$3,工作备忘明细表!F1030,1),0)&gt;=1),查询!$I$3=""),OR(AND(查询!$I$4&lt;&gt;"",IFERROR(FIND(查询!$I$4,工作备忘明细表!E1030,1),0)&gt;=1),查询!$I$4="")),ROW(),"")</f>
        <v/>
      </c>
      <c r="B1030" s="42" t="str">
        <f ca="1">IF(C1030=TODAY(),"今"&amp;ROW(),IF(AND(MONTH(C1030)=工作万年历提醒!$E$20,I1030&lt;&gt;"完成"),IF(G1030="重要",ROW()+300000-3*C1030,IF(G1030="中等",ROW()+100000-2*C1030,ROW())),""))</f>
        <v/>
      </c>
      <c r="C1030" s="48"/>
      <c r="D1030" s="49"/>
      <c r="E1030" s="50"/>
      <c r="F1030" s="51"/>
      <c r="G1030" s="50"/>
      <c r="H1030" s="52" t="str">
        <f t="shared" si="17"/>
        <v/>
      </c>
      <c r="I1030" s="50"/>
    </row>
    <row r="1031" spans="1:9">
      <c r="A1031" s="42" t="str">
        <f>IF(AND(OR(C1031&gt;=查询!$F$3,查询!$F$3=""),OR(C1031&lt;=查询!$F$4,查询!$F$4=""),OR(AND(查询!$I$3&lt;&gt;"",IFERROR(FIND(查询!$I$3,工作备忘明细表!F1031,1),0)&gt;=1),查询!$I$3=""),OR(AND(查询!$I$4&lt;&gt;"",IFERROR(FIND(查询!$I$4,工作备忘明细表!E1031,1),0)&gt;=1),查询!$I$4="")),ROW(),"")</f>
        <v/>
      </c>
      <c r="B1031" s="42" t="str">
        <f ca="1">IF(C1031=TODAY(),"今"&amp;ROW(),IF(AND(MONTH(C1031)=工作万年历提醒!$E$20,I1031&lt;&gt;"完成"),IF(G1031="重要",ROW()+300000-3*C1031,IF(G1031="中等",ROW()+100000-2*C1031,ROW())),""))</f>
        <v/>
      </c>
      <c r="C1031" s="48"/>
      <c r="D1031" s="49"/>
      <c r="E1031" s="50"/>
      <c r="F1031" s="51"/>
      <c r="G1031" s="50"/>
      <c r="H1031" s="52" t="str">
        <f t="shared" si="17"/>
        <v/>
      </c>
      <c r="I1031" s="50"/>
    </row>
    <row r="1032" spans="1:9">
      <c r="A1032" s="42" t="str">
        <f>IF(AND(OR(C1032&gt;=查询!$F$3,查询!$F$3=""),OR(C1032&lt;=查询!$F$4,查询!$F$4=""),OR(AND(查询!$I$3&lt;&gt;"",IFERROR(FIND(查询!$I$3,工作备忘明细表!F1032,1),0)&gt;=1),查询!$I$3=""),OR(AND(查询!$I$4&lt;&gt;"",IFERROR(FIND(查询!$I$4,工作备忘明细表!E1032,1),0)&gt;=1),查询!$I$4="")),ROW(),"")</f>
        <v/>
      </c>
      <c r="B1032" s="42" t="str">
        <f ca="1">IF(C1032=TODAY(),"今"&amp;ROW(),IF(AND(MONTH(C1032)=工作万年历提醒!$E$20,I1032&lt;&gt;"完成"),IF(G1032="重要",ROW()+300000-3*C1032,IF(G1032="中等",ROW()+100000-2*C1032,ROW())),""))</f>
        <v/>
      </c>
      <c r="C1032" s="48"/>
      <c r="D1032" s="49"/>
      <c r="E1032" s="50"/>
      <c r="F1032" s="51"/>
      <c r="G1032" s="50"/>
      <c r="H1032" s="52" t="str">
        <f t="shared" si="17"/>
        <v/>
      </c>
      <c r="I1032" s="50"/>
    </row>
    <row r="1033" spans="1:9">
      <c r="A1033" s="42" t="str">
        <f>IF(AND(OR(C1033&gt;=查询!$F$3,查询!$F$3=""),OR(C1033&lt;=查询!$F$4,查询!$F$4=""),OR(AND(查询!$I$3&lt;&gt;"",IFERROR(FIND(查询!$I$3,工作备忘明细表!F1033,1),0)&gt;=1),查询!$I$3=""),OR(AND(查询!$I$4&lt;&gt;"",IFERROR(FIND(查询!$I$4,工作备忘明细表!E1033,1),0)&gt;=1),查询!$I$4="")),ROW(),"")</f>
        <v/>
      </c>
      <c r="B1033" s="42" t="str">
        <f ca="1">IF(C1033=TODAY(),"今"&amp;ROW(),IF(AND(MONTH(C1033)=工作万年历提醒!$E$20,I1033&lt;&gt;"完成"),IF(G1033="重要",ROW()+300000-3*C1033,IF(G1033="中等",ROW()+100000-2*C1033,ROW())),""))</f>
        <v/>
      </c>
      <c r="C1033" s="48"/>
      <c r="D1033" s="49"/>
      <c r="E1033" s="50"/>
      <c r="F1033" s="51"/>
      <c r="G1033" s="50"/>
      <c r="H1033" s="52" t="str">
        <f t="shared" si="17"/>
        <v/>
      </c>
      <c r="I1033" s="50"/>
    </row>
    <row r="1034" spans="1:9">
      <c r="A1034" s="42" t="str">
        <f>IF(AND(OR(C1034&gt;=查询!$F$3,查询!$F$3=""),OR(C1034&lt;=查询!$F$4,查询!$F$4=""),OR(AND(查询!$I$3&lt;&gt;"",IFERROR(FIND(查询!$I$3,工作备忘明细表!F1034,1),0)&gt;=1),查询!$I$3=""),OR(AND(查询!$I$4&lt;&gt;"",IFERROR(FIND(查询!$I$4,工作备忘明细表!E1034,1),0)&gt;=1),查询!$I$4="")),ROW(),"")</f>
        <v/>
      </c>
      <c r="B1034" s="42" t="str">
        <f ca="1">IF(C1034=TODAY(),"今"&amp;ROW(),IF(AND(MONTH(C1034)=工作万年历提醒!$E$20,I1034&lt;&gt;"完成"),IF(G1034="重要",ROW()+300000-3*C1034,IF(G1034="中等",ROW()+100000-2*C1034,ROW())),""))</f>
        <v/>
      </c>
      <c r="C1034" s="48"/>
      <c r="D1034" s="49"/>
      <c r="E1034" s="50"/>
      <c r="F1034" s="51"/>
      <c r="G1034" s="50"/>
      <c r="H1034" s="52" t="str">
        <f t="shared" si="17"/>
        <v/>
      </c>
      <c r="I1034" s="50"/>
    </row>
    <row r="1035" spans="1:9">
      <c r="A1035" s="42" t="str">
        <f>IF(AND(OR(C1035&gt;=查询!$F$3,查询!$F$3=""),OR(C1035&lt;=查询!$F$4,查询!$F$4=""),OR(AND(查询!$I$3&lt;&gt;"",IFERROR(FIND(查询!$I$3,工作备忘明细表!F1035,1),0)&gt;=1),查询!$I$3=""),OR(AND(查询!$I$4&lt;&gt;"",IFERROR(FIND(查询!$I$4,工作备忘明细表!E1035,1),0)&gt;=1),查询!$I$4="")),ROW(),"")</f>
        <v/>
      </c>
      <c r="B1035" s="42" t="str">
        <f ca="1">IF(C1035=TODAY(),"今"&amp;ROW(),IF(AND(MONTH(C1035)=工作万年历提醒!$E$20,I1035&lt;&gt;"完成"),IF(G1035="重要",ROW()+300000-3*C1035,IF(G1035="中等",ROW()+100000-2*C1035,ROW())),""))</f>
        <v/>
      </c>
      <c r="C1035" s="48"/>
      <c r="D1035" s="49"/>
      <c r="E1035" s="50"/>
      <c r="F1035" s="51"/>
      <c r="G1035" s="50"/>
      <c r="H1035" s="52" t="str">
        <f t="shared" si="17"/>
        <v/>
      </c>
      <c r="I1035" s="50"/>
    </row>
    <row r="1036" spans="1:9">
      <c r="A1036" s="42" t="str">
        <f>IF(AND(OR(C1036&gt;=查询!$F$3,查询!$F$3=""),OR(C1036&lt;=查询!$F$4,查询!$F$4=""),OR(AND(查询!$I$3&lt;&gt;"",IFERROR(FIND(查询!$I$3,工作备忘明细表!F1036,1),0)&gt;=1),查询!$I$3=""),OR(AND(查询!$I$4&lt;&gt;"",IFERROR(FIND(查询!$I$4,工作备忘明细表!E1036,1),0)&gt;=1),查询!$I$4="")),ROW(),"")</f>
        <v/>
      </c>
      <c r="B1036" s="42" t="str">
        <f ca="1">IF(C1036=TODAY(),"今"&amp;ROW(),IF(AND(MONTH(C1036)=工作万年历提醒!$E$20,I1036&lt;&gt;"完成"),IF(G1036="重要",ROW()+300000-3*C1036,IF(G1036="中等",ROW()+100000-2*C1036,ROW())),""))</f>
        <v/>
      </c>
      <c r="C1036" s="48"/>
      <c r="D1036" s="49"/>
      <c r="E1036" s="50"/>
      <c r="F1036" s="51"/>
      <c r="G1036" s="50"/>
      <c r="H1036" s="52" t="str">
        <f t="shared" si="17"/>
        <v/>
      </c>
      <c r="I1036" s="50"/>
    </row>
    <row r="1037" spans="1:9">
      <c r="A1037" s="42" t="str">
        <f>IF(AND(OR(C1037&gt;=查询!$F$3,查询!$F$3=""),OR(C1037&lt;=查询!$F$4,查询!$F$4=""),OR(AND(查询!$I$3&lt;&gt;"",IFERROR(FIND(查询!$I$3,工作备忘明细表!F1037,1),0)&gt;=1),查询!$I$3=""),OR(AND(查询!$I$4&lt;&gt;"",IFERROR(FIND(查询!$I$4,工作备忘明细表!E1037,1),0)&gt;=1),查询!$I$4="")),ROW(),"")</f>
        <v/>
      </c>
      <c r="B1037" s="42" t="str">
        <f ca="1">IF(C1037=TODAY(),"今"&amp;ROW(),IF(AND(MONTH(C1037)=工作万年历提醒!$E$20,I1037&lt;&gt;"完成"),IF(G1037="重要",ROW()+300000-3*C1037,IF(G1037="中等",ROW()+100000-2*C1037,ROW())),""))</f>
        <v/>
      </c>
      <c r="C1037" s="48"/>
      <c r="D1037" s="49"/>
      <c r="E1037" s="50"/>
      <c r="F1037" s="51"/>
      <c r="G1037" s="50"/>
      <c r="H1037" s="52" t="str">
        <f t="shared" si="17"/>
        <v/>
      </c>
      <c r="I1037" s="50"/>
    </row>
    <row r="1038" spans="1:9">
      <c r="A1038" s="42" t="str">
        <f>IF(AND(OR(C1038&gt;=查询!$F$3,查询!$F$3=""),OR(C1038&lt;=查询!$F$4,查询!$F$4=""),OR(AND(查询!$I$3&lt;&gt;"",IFERROR(FIND(查询!$I$3,工作备忘明细表!F1038,1),0)&gt;=1),查询!$I$3=""),OR(AND(查询!$I$4&lt;&gt;"",IFERROR(FIND(查询!$I$4,工作备忘明细表!E1038,1),0)&gt;=1),查询!$I$4="")),ROW(),"")</f>
        <v/>
      </c>
      <c r="B1038" s="42" t="str">
        <f ca="1">IF(C1038=TODAY(),"今"&amp;ROW(),IF(AND(MONTH(C1038)=工作万年历提醒!$E$20,I1038&lt;&gt;"完成"),IF(G1038="重要",ROW()+300000-3*C1038,IF(G1038="中等",ROW()+100000-2*C1038,ROW())),""))</f>
        <v/>
      </c>
      <c r="C1038" s="48"/>
      <c r="D1038" s="49"/>
      <c r="E1038" s="50"/>
      <c r="F1038" s="51"/>
      <c r="G1038" s="50"/>
      <c r="H1038" s="52" t="str">
        <f t="shared" si="17"/>
        <v/>
      </c>
      <c r="I1038" s="50"/>
    </row>
    <row r="1039" spans="1:9">
      <c r="A1039" s="42" t="str">
        <f>IF(AND(OR(C1039&gt;=查询!$F$3,查询!$F$3=""),OR(C1039&lt;=查询!$F$4,查询!$F$4=""),OR(AND(查询!$I$3&lt;&gt;"",IFERROR(FIND(查询!$I$3,工作备忘明细表!F1039,1),0)&gt;=1),查询!$I$3=""),OR(AND(查询!$I$4&lt;&gt;"",IFERROR(FIND(查询!$I$4,工作备忘明细表!E1039,1),0)&gt;=1),查询!$I$4="")),ROW(),"")</f>
        <v/>
      </c>
      <c r="B1039" s="42" t="str">
        <f ca="1">IF(C1039=TODAY(),"今"&amp;ROW(),IF(AND(MONTH(C1039)=工作万年历提醒!$E$20,I1039&lt;&gt;"完成"),IF(G1039="重要",ROW()+300000-3*C1039,IF(G1039="中等",ROW()+100000-2*C1039,ROW())),""))</f>
        <v/>
      </c>
      <c r="C1039" s="48"/>
      <c r="D1039" s="49"/>
      <c r="E1039" s="50"/>
      <c r="F1039" s="51"/>
      <c r="G1039" s="50"/>
      <c r="H1039" s="52" t="str">
        <f t="shared" si="17"/>
        <v/>
      </c>
      <c r="I1039" s="50"/>
    </row>
    <row r="1040" spans="1:9">
      <c r="A1040" s="42" t="str">
        <f>IF(AND(OR(C1040&gt;=查询!$F$3,查询!$F$3=""),OR(C1040&lt;=查询!$F$4,查询!$F$4=""),OR(AND(查询!$I$3&lt;&gt;"",IFERROR(FIND(查询!$I$3,工作备忘明细表!F1040,1),0)&gt;=1),查询!$I$3=""),OR(AND(查询!$I$4&lt;&gt;"",IFERROR(FIND(查询!$I$4,工作备忘明细表!E1040,1),0)&gt;=1),查询!$I$4="")),ROW(),"")</f>
        <v/>
      </c>
      <c r="B1040" s="42" t="str">
        <f ca="1">IF(C1040=TODAY(),"今"&amp;ROW(),IF(AND(MONTH(C1040)=工作万年历提醒!$E$20,I1040&lt;&gt;"完成"),IF(G1040="重要",ROW()+300000-3*C1040,IF(G1040="中等",ROW()+100000-2*C1040,ROW())),""))</f>
        <v/>
      </c>
      <c r="C1040" s="48"/>
      <c r="D1040" s="49"/>
      <c r="E1040" s="50"/>
      <c r="F1040" s="51"/>
      <c r="G1040" s="50"/>
      <c r="H1040" s="52" t="str">
        <f t="shared" si="17"/>
        <v/>
      </c>
      <c r="I1040" s="50"/>
    </row>
    <row r="1041" spans="1:9">
      <c r="A1041" s="42" t="str">
        <f>IF(AND(OR(C1041&gt;=查询!$F$3,查询!$F$3=""),OR(C1041&lt;=查询!$F$4,查询!$F$4=""),OR(AND(查询!$I$3&lt;&gt;"",IFERROR(FIND(查询!$I$3,工作备忘明细表!F1041,1),0)&gt;=1),查询!$I$3=""),OR(AND(查询!$I$4&lt;&gt;"",IFERROR(FIND(查询!$I$4,工作备忘明细表!E1041,1),0)&gt;=1),查询!$I$4="")),ROW(),"")</f>
        <v/>
      </c>
      <c r="B1041" s="42" t="str">
        <f ca="1">IF(C1041=TODAY(),"今"&amp;ROW(),IF(AND(MONTH(C1041)=工作万年历提醒!$E$20,I1041&lt;&gt;"完成"),IF(G1041="重要",ROW()+300000-3*C1041,IF(G1041="中等",ROW()+100000-2*C1041,ROW())),""))</f>
        <v/>
      </c>
      <c r="C1041" s="48"/>
      <c r="D1041" s="49"/>
      <c r="E1041" s="50"/>
      <c r="F1041" s="51"/>
      <c r="G1041" s="50"/>
      <c r="H1041" s="52" t="str">
        <f t="shared" si="17"/>
        <v/>
      </c>
      <c r="I1041" s="50"/>
    </row>
    <row r="1042" spans="1:9">
      <c r="A1042" s="42" t="str">
        <f>IF(AND(OR(C1042&gt;=查询!$F$3,查询!$F$3=""),OR(C1042&lt;=查询!$F$4,查询!$F$4=""),OR(AND(查询!$I$3&lt;&gt;"",IFERROR(FIND(查询!$I$3,工作备忘明细表!F1042,1),0)&gt;=1),查询!$I$3=""),OR(AND(查询!$I$4&lt;&gt;"",IFERROR(FIND(查询!$I$4,工作备忘明细表!E1042,1),0)&gt;=1),查询!$I$4="")),ROW(),"")</f>
        <v/>
      </c>
      <c r="B1042" s="42" t="str">
        <f ca="1">IF(C1042=TODAY(),"今"&amp;ROW(),IF(AND(MONTH(C1042)=工作万年历提醒!$E$20,I1042&lt;&gt;"完成"),IF(G1042="重要",ROW()+300000-3*C1042,IF(G1042="中等",ROW()+100000-2*C1042,ROW())),""))</f>
        <v/>
      </c>
      <c r="C1042" s="48"/>
      <c r="D1042" s="49"/>
      <c r="E1042" s="50"/>
      <c r="F1042" s="51"/>
      <c r="G1042" s="50"/>
      <c r="H1042" s="52" t="str">
        <f t="shared" si="17"/>
        <v/>
      </c>
      <c r="I1042" s="50"/>
    </row>
    <row r="1043" spans="1:9">
      <c r="A1043" s="42" t="str">
        <f>IF(AND(OR(C1043&gt;=查询!$F$3,查询!$F$3=""),OR(C1043&lt;=查询!$F$4,查询!$F$4=""),OR(AND(查询!$I$3&lt;&gt;"",IFERROR(FIND(查询!$I$3,工作备忘明细表!F1043,1),0)&gt;=1),查询!$I$3=""),OR(AND(查询!$I$4&lt;&gt;"",IFERROR(FIND(查询!$I$4,工作备忘明细表!E1043,1),0)&gt;=1),查询!$I$4="")),ROW(),"")</f>
        <v/>
      </c>
      <c r="B1043" s="42" t="str">
        <f ca="1">IF(C1043=TODAY(),"今"&amp;ROW(),IF(AND(MONTH(C1043)=工作万年历提醒!$E$20,I1043&lt;&gt;"完成"),IF(G1043="重要",ROW()+300000-3*C1043,IF(G1043="中等",ROW()+100000-2*C1043,ROW())),""))</f>
        <v/>
      </c>
      <c r="C1043" s="48"/>
      <c r="D1043" s="49"/>
      <c r="E1043" s="50"/>
      <c r="F1043" s="51"/>
      <c r="G1043" s="50"/>
      <c r="H1043" s="52" t="str">
        <f t="shared" si="17"/>
        <v/>
      </c>
      <c r="I1043" s="50"/>
    </row>
    <row r="1044" spans="1:9">
      <c r="A1044" s="42" t="str">
        <f>IF(AND(OR(C1044&gt;=查询!$F$3,查询!$F$3=""),OR(C1044&lt;=查询!$F$4,查询!$F$4=""),OR(AND(查询!$I$3&lt;&gt;"",IFERROR(FIND(查询!$I$3,工作备忘明细表!F1044,1),0)&gt;=1),查询!$I$3=""),OR(AND(查询!$I$4&lt;&gt;"",IFERROR(FIND(查询!$I$4,工作备忘明细表!E1044,1),0)&gt;=1),查询!$I$4="")),ROW(),"")</f>
        <v/>
      </c>
      <c r="B1044" s="42" t="str">
        <f ca="1">IF(C1044=TODAY(),"今"&amp;ROW(),IF(AND(MONTH(C1044)=工作万年历提醒!$E$20,I1044&lt;&gt;"完成"),IF(G1044="重要",ROW()+300000-3*C1044,IF(G1044="中等",ROW()+100000-2*C1044,ROW())),""))</f>
        <v/>
      </c>
      <c r="C1044" s="48"/>
      <c r="D1044" s="49"/>
      <c r="E1044" s="50"/>
      <c r="F1044" s="51"/>
      <c r="G1044" s="50"/>
      <c r="H1044" s="52" t="str">
        <f t="shared" si="17"/>
        <v/>
      </c>
      <c r="I1044" s="50"/>
    </row>
    <row r="1045" spans="1:9">
      <c r="A1045" s="42" t="str">
        <f>IF(AND(OR(C1045&gt;=查询!$F$3,查询!$F$3=""),OR(C1045&lt;=查询!$F$4,查询!$F$4=""),OR(AND(查询!$I$3&lt;&gt;"",IFERROR(FIND(查询!$I$3,工作备忘明细表!F1045,1),0)&gt;=1),查询!$I$3=""),OR(AND(查询!$I$4&lt;&gt;"",IFERROR(FIND(查询!$I$4,工作备忘明细表!E1045,1),0)&gt;=1),查询!$I$4="")),ROW(),"")</f>
        <v/>
      </c>
      <c r="B1045" s="42" t="str">
        <f ca="1">IF(C1045=TODAY(),"今"&amp;ROW(),IF(AND(MONTH(C1045)=工作万年历提醒!$E$20,I1045&lt;&gt;"完成"),IF(G1045="重要",ROW()+300000-3*C1045,IF(G1045="中等",ROW()+100000-2*C1045,ROW())),""))</f>
        <v/>
      </c>
      <c r="C1045" s="48"/>
      <c r="D1045" s="49"/>
      <c r="E1045" s="50"/>
      <c r="F1045" s="51"/>
      <c r="G1045" s="50"/>
      <c r="H1045" s="52" t="str">
        <f t="shared" si="17"/>
        <v/>
      </c>
      <c r="I1045" s="50"/>
    </row>
    <row r="1046" spans="1:9">
      <c r="A1046" s="42" t="str">
        <f>IF(AND(OR(C1046&gt;=查询!$F$3,查询!$F$3=""),OR(C1046&lt;=查询!$F$4,查询!$F$4=""),OR(AND(查询!$I$3&lt;&gt;"",IFERROR(FIND(查询!$I$3,工作备忘明细表!F1046,1),0)&gt;=1),查询!$I$3=""),OR(AND(查询!$I$4&lt;&gt;"",IFERROR(FIND(查询!$I$4,工作备忘明细表!E1046,1),0)&gt;=1),查询!$I$4="")),ROW(),"")</f>
        <v/>
      </c>
      <c r="B1046" s="42" t="str">
        <f ca="1">IF(C1046=TODAY(),"今"&amp;ROW(),IF(AND(MONTH(C1046)=工作万年历提醒!$E$20,I1046&lt;&gt;"完成"),IF(G1046="重要",ROW()+300000-3*C1046,IF(G1046="中等",ROW()+100000-2*C1046,ROW())),""))</f>
        <v/>
      </c>
      <c r="C1046" s="48"/>
      <c r="D1046" s="49"/>
      <c r="E1046" s="50"/>
      <c r="F1046" s="51"/>
      <c r="G1046" s="50"/>
      <c r="H1046" s="52" t="str">
        <f t="shared" si="17"/>
        <v/>
      </c>
      <c r="I1046" s="50"/>
    </row>
    <row r="1047" spans="1:9">
      <c r="A1047" s="42" t="str">
        <f>IF(AND(OR(C1047&gt;=查询!$F$3,查询!$F$3=""),OR(C1047&lt;=查询!$F$4,查询!$F$4=""),OR(AND(查询!$I$3&lt;&gt;"",IFERROR(FIND(查询!$I$3,工作备忘明细表!F1047,1),0)&gt;=1),查询!$I$3=""),OR(AND(查询!$I$4&lt;&gt;"",IFERROR(FIND(查询!$I$4,工作备忘明细表!E1047,1),0)&gt;=1),查询!$I$4="")),ROW(),"")</f>
        <v/>
      </c>
      <c r="B1047" s="42" t="str">
        <f ca="1">IF(C1047=TODAY(),"今"&amp;ROW(),IF(AND(MONTH(C1047)=工作万年历提醒!$E$20,I1047&lt;&gt;"完成"),IF(G1047="重要",ROW()+300000-3*C1047,IF(G1047="中等",ROW()+100000-2*C1047,ROW())),""))</f>
        <v/>
      </c>
      <c r="C1047" s="48"/>
      <c r="D1047" s="49"/>
      <c r="E1047" s="50"/>
      <c r="F1047" s="51"/>
      <c r="G1047" s="50"/>
      <c r="H1047" s="52" t="str">
        <f t="shared" si="17"/>
        <v/>
      </c>
      <c r="I1047" s="50"/>
    </row>
    <row r="1048" spans="1:9">
      <c r="A1048" s="42" t="str">
        <f>IF(AND(OR(C1048&gt;=查询!$F$3,查询!$F$3=""),OR(C1048&lt;=查询!$F$4,查询!$F$4=""),OR(AND(查询!$I$3&lt;&gt;"",IFERROR(FIND(查询!$I$3,工作备忘明细表!F1048,1),0)&gt;=1),查询!$I$3=""),OR(AND(查询!$I$4&lt;&gt;"",IFERROR(FIND(查询!$I$4,工作备忘明细表!E1048,1),0)&gt;=1),查询!$I$4="")),ROW(),"")</f>
        <v/>
      </c>
      <c r="B1048" s="42" t="str">
        <f ca="1">IF(C1048=TODAY(),"今"&amp;ROW(),IF(AND(MONTH(C1048)=工作万年历提醒!$E$20,I1048&lt;&gt;"完成"),IF(G1048="重要",ROW()+300000-3*C1048,IF(G1048="中等",ROW()+100000-2*C1048,ROW())),""))</f>
        <v/>
      </c>
      <c r="C1048" s="48"/>
      <c r="D1048" s="49"/>
      <c r="E1048" s="50"/>
      <c r="F1048" s="51"/>
      <c r="G1048" s="50"/>
      <c r="H1048" s="52" t="str">
        <f t="shared" si="17"/>
        <v/>
      </c>
      <c r="I1048" s="50"/>
    </row>
    <row r="1049" spans="1:9">
      <c r="A1049" s="42" t="str">
        <f>IF(AND(OR(C1049&gt;=查询!$F$3,查询!$F$3=""),OR(C1049&lt;=查询!$F$4,查询!$F$4=""),OR(AND(查询!$I$3&lt;&gt;"",IFERROR(FIND(查询!$I$3,工作备忘明细表!F1049,1),0)&gt;=1),查询!$I$3=""),OR(AND(查询!$I$4&lt;&gt;"",IFERROR(FIND(查询!$I$4,工作备忘明细表!E1049,1),0)&gt;=1),查询!$I$4="")),ROW(),"")</f>
        <v/>
      </c>
      <c r="B1049" s="42" t="str">
        <f ca="1">IF(C1049=TODAY(),"今"&amp;ROW(),IF(AND(MONTH(C1049)=工作万年历提醒!$E$20,I1049&lt;&gt;"完成"),IF(G1049="重要",ROW()+300000-3*C1049,IF(G1049="中等",ROW()+100000-2*C1049,ROW())),""))</f>
        <v/>
      </c>
      <c r="C1049" s="48"/>
      <c r="D1049" s="49"/>
      <c r="E1049" s="50"/>
      <c r="F1049" s="51"/>
      <c r="G1049" s="50"/>
      <c r="H1049" s="52" t="str">
        <f t="shared" si="17"/>
        <v/>
      </c>
      <c r="I1049" s="50"/>
    </row>
    <row r="1050" spans="1:9">
      <c r="A1050" s="42" t="str">
        <f>IF(AND(OR(C1050&gt;=查询!$F$3,查询!$F$3=""),OR(C1050&lt;=查询!$F$4,查询!$F$4=""),OR(AND(查询!$I$3&lt;&gt;"",IFERROR(FIND(查询!$I$3,工作备忘明细表!F1050,1),0)&gt;=1),查询!$I$3=""),OR(AND(查询!$I$4&lt;&gt;"",IFERROR(FIND(查询!$I$4,工作备忘明细表!E1050,1),0)&gt;=1),查询!$I$4="")),ROW(),"")</f>
        <v/>
      </c>
      <c r="B1050" s="42" t="str">
        <f ca="1">IF(C1050=TODAY(),"今"&amp;ROW(),IF(AND(MONTH(C1050)=工作万年历提醒!$E$20,I1050&lt;&gt;"完成"),IF(G1050="重要",ROW()+300000-3*C1050,IF(G1050="中等",ROW()+100000-2*C1050,ROW())),""))</f>
        <v/>
      </c>
      <c r="C1050" s="48"/>
      <c r="D1050" s="49"/>
      <c r="E1050" s="50"/>
      <c r="F1050" s="51"/>
      <c r="G1050" s="50"/>
      <c r="H1050" s="52" t="str">
        <f t="shared" si="17"/>
        <v/>
      </c>
      <c r="I1050" s="50"/>
    </row>
    <row r="1051" spans="1:9">
      <c r="A1051" s="42" t="str">
        <f>IF(AND(OR(C1051&gt;=查询!$F$3,查询!$F$3=""),OR(C1051&lt;=查询!$F$4,查询!$F$4=""),OR(AND(查询!$I$3&lt;&gt;"",IFERROR(FIND(查询!$I$3,工作备忘明细表!F1051,1),0)&gt;=1),查询!$I$3=""),OR(AND(查询!$I$4&lt;&gt;"",IFERROR(FIND(查询!$I$4,工作备忘明细表!E1051,1),0)&gt;=1),查询!$I$4="")),ROW(),"")</f>
        <v/>
      </c>
      <c r="B1051" s="42" t="str">
        <f ca="1">IF(C1051=TODAY(),"今"&amp;ROW(),IF(AND(MONTH(C1051)=工作万年历提醒!$E$20,I1051&lt;&gt;"完成"),IF(G1051="重要",ROW()+300000-3*C1051,IF(G1051="中等",ROW()+100000-2*C1051,ROW())),""))</f>
        <v/>
      </c>
      <c r="C1051" s="48"/>
      <c r="D1051" s="49"/>
      <c r="E1051" s="50"/>
      <c r="F1051" s="51"/>
      <c r="G1051" s="50"/>
      <c r="H1051" s="52" t="str">
        <f t="shared" si="17"/>
        <v/>
      </c>
      <c r="I1051" s="50"/>
    </row>
    <row r="1052" spans="1:9">
      <c r="A1052" s="42" t="str">
        <f>IF(AND(OR(C1052&gt;=查询!$F$3,查询!$F$3=""),OR(C1052&lt;=查询!$F$4,查询!$F$4=""),OR(AND(查询!$I$3&lt;&gt;"",IFERROR(FIND(查询!$I$3,工作备忘明细表!F1052,1),0)&gt;=1),查询!$I$3=""),OR(AND(查询!$I$4&lt;&gt;"",IFERROR(FIND(查询!$I$4,工作备忘明细表!E1052,1),0)&gt;=1),查询!$I$4="")),ROW(),"")</f>
        <v/>
      </c>
      <c r="B1052" s="42" t="str">
        <f ca="1">IF(C1052=TODAY(),"今"&amp;ROW(),IF(AND(MONTH(C1052)=工作万年历提醒!$E$20,I1052&lt;&gt;"完成"),IF(G1052="重要",ROW()+300000-3*C1052,IF(G1052="中等",ROW()+100000-2*C1052,ROW())),""))</f>
        <v/>
      </c>
      <c r="C1052" s="48"/>
      <c r="D1052" s="49"/>
      <c r="E1052" s="50"/>
      <c r="F1052" s="51"/>
      <c r="G1052" s="50"/>
      <c r="H1052" s="52" t="str">
        <f t="shared" si="17"/>
        <v/>
      </c>
      <c r="I1052" s="50"/>
    </row>
    <row r="1053" spans="1:9">
      <c r="A1053" s="42" t="str">
        <f>IF(AND(OR(C1053&gt;=查询!$F$3,查询!$F$3=""),OR(C1053&lt;=查询!$F$4,查询!$F$4=""),OR(AND(查询!$I$3&lt;&gt;"",IFERROR(FIND(查询!$I$3,工作备忘明细表!F1053,1),0)&gt;=1),查询!$I$3=""),OR(AND(查询!$I$4&lt;&gt;"",IFERROR(FIND(查询!$I$4,工作备忘明细表!E1053,1),0)&gt;=1),查询!$I$4="")),ROW(),"")</f>
        <v/>
      </c>
      <c r="B1053" s="42" t="str">
        <f ca="1">IF(C1053=TODAY(),"今"&amp;ROW(),IF(AND(MONTH(C1053)=工作万年历提醒!$E$20,I1053&lt;&gt;"完成"),IF(G1053="重要",ROW()+300000-3*C1053,IF(G1053="中等",ROW()+100000-2*C1053,ROW())),""))</f>
        <v/>
      </c>
      <c r="C1053" s="48"/>
      <c r="D1053" s="49"/>
      <c r="E1053" s="50"/>
      <c r="F1053" s="51"/>
      <c r="G1053" s="50"/>
      <c r="H1053" s="52" t="str">
        <f t="shared" si="17"/>
        <v/>
      </c>
      <c r="I1053" s="50"/>
    </row>
    <row r="1054" spans="1:9">
      <c r="A1054" s="42" t="str">
        <f>IF(AND(OR(C1054&gt;=查询!$F$3,查询!$F$3=""),OR(C1054&lt;=查询!$F$4,查询!$F$4=""),OR(AND(查询!$I$3&lt;&gt;"",IFERROR(FIND(查询!$I$3,工作备忘明细表!F1054,1),0)&gt;=1),查询!$I$3=""),OR(AND(查询!$I$4&lt;&gt;"",IFERROR(FIND(查询!$I$4,工作备忘明细表!E1054,1),0)&gt;=1),查询!$I$4="")),ROW(),"")</f>
        <v/>
      </c>
      <c r="B1054" s="42" t="str">
        <f ca="1">IF(C1054=TODAY(),"今"&amp;ROW(),IF(AND(MONTH(C1054)=工作万年历提醒!$E$20,I1054&lt;&gt;"完成"),IF(G1054="重要",ROW()+300000-3*C1054,IF(G1054="中等",ROW()+100000-2*C1054,ROW())),""))</f>
        <v/>
      </c>
      <c r="C1054" s="48"/>
      <c r="D1054" s="49"/>
      <c r="E1054" s="50"/>
      <c r="F1054" s="51"/>
      <c r="G1054" s="50"/>
      <c r="H1054" s="52" t="str">
        <f t="shared" si="17"/>
        <v/>
      </c>
      <c r="I1054" s="50"/>
    </row>
    <row r="1055" spans="1:9">
      <c r="A1055" s="42" t="str">
        <f>IF(AND(OR(C1055&gt;=查询!$F$3,查询!$F$3=""),OR(C1055&lt;=查询!$F$4,查询!$F$4=""),OR(AND(查询!$I$3&lt;&gt;"",IFERROR(FIND(查询!$I$3,工作备忘明细表!F1055,1),0)&gt;=1),查询!$I$3=""),OR(AND(查询!$I$4&lt;&gt;"",IFERROR(FIND(查询!$I$4,工作备忘明细表!E1055,1),0)&gt;=1),查询!$I$4="")),ROW(),"")</f>
        <v/>
      </c>
      <c r="B1055" s="42" t="str">
        <f ca="1">IF(C1055=TODAY(),"今"&amp;ROW(),IF(AND(MONTH(C1055)=工作万年历提醒!$E$20,I1055&lt;&gt;"完成"),IF(G1055="重要",ROW()+300000-3*C1055,IF(G1055="中等",ROW()+100000-2*C1055,ROW())),""))</f>
        <v/>
      </c>
      <c r="C1055" s="48"/>
      <c r="D1055" s="49"/>
      <c r="E1055" s="50"/>
      <c r="F1055" s="51"/>
      <c r="G1055" s="50"/>
      <c r="H1055" s="52" t="str">
        <f t="shared" si="17"/>
        <v/>
      </c>
      <c r="I1055" s="50"/>
    </row>
    <row r="1056" spans="1:9">
      <c r="A1056" s="42" t="str">
        <f>IF(AND(OR(C1056&gt;=查询!$F$3,查询!$F$3=""),OR(C1056&lt;=查询!$F$4,查询!$F$4=""),OR(AND(查询!$I$3&lt;&gt;"",IFERROR(FIND(查询!$I$3,工作备忘明细表!F1056,1),0)&gt;=1),查询!$I$3=""),OR(AND(查询!$I$4&lt;&gt;"",IFERROR(FIND(查询!$I$4,工作备忘明细表!E1056,1),0)&gt;=1),查询!$I$4="")),ROW(),"")</f>
        <v/>
      </c>
      <c r="B1056" s="42" t="str">
        <f ca="1">IF(C1056=TODAY(),"今"&amp;ROW(),IF(AND(MONTH(C1056)=工作万年历提醒!$E$20,I1056&lt;&gt;"完成"),IF(G1056="重要",ROW()+300000-3*C1056,IF(G1056="中等",ROW()+100000-2*C1056,ROW())),""))</f>
        <v/>
      </c>
      <c r="C1056" s="48"/>
      <c r="D1056" s="49"/>
      <c r="E1056" s="50"/>
      <c r="F1056" s="51"/>
      <c r="G1056" s="50"/>
      <c r="H1056" s="52" t="str">
        <f t="shared" si="17"/>
        <v/>
      </c>
      <c r="I1056" s="50"/>
    </row>
    <row r="1057" spans="1:9">
      <c r="A1057" s="42" t="str">
        <f>IF(AND(OR(C1057&gt;=查询!$F$3,查询!$F$3=""),OR(C1057&lt;=查询!$F$4,查询!$F$4=""),OR(AND(查询!$I$3&lt;&gt;"",IFERROR(FIND(查询!$I$3,工作备忘明细表!F1057,1),0)&gt;=1),查询!$I$3=""),OR(AND(查询!$I$4&lt;&gt;"",IFERROR(FIND(查询!$I$4,工作备忘明细表!E1057,1),0)&gt;=1),查询!$I$4="")),ROW(),"")</f>
        <v/>
      </c>
      <c r="B1057" s="42" t="str">
        <f ca="1">IF(C1057=TODAY(),"今"&amp;ROW(),IF(AND(MONTH(C1057)=工作万年历提醒!$E$20,I1057&lt;&gt;"完成"),IF(G1057="重要",ROW()+300000-3*C1057,IF(G1057="中等",ROW()+100000-2*C1057,ROW())),""))</f>
        <v/>
      </c>
      <c r="C1057" s="48"/>
      <c r="D1057" s="49"/>
      <c r="E1057" s="50"/>
      <c r="F1057" s="51"/>
      <c r="G1057" s="50"/>
      <c r="H1057" s="52" t="str">
        <f t="shared" si="17"/>
        <v/>
      </c>
      <c r="I1057" s="50"/>
    </row>
    <row r="1058" spans="1:9">
      <c r="A1058" s="42" t="str">
        <f>IF(AND(OR(C1058&gt;=查询!$F$3,查询!$F$3=""),OR(C1058&lt;=查询!$F$4,查询!$F$4=""),OR(AND(查询!$I$3&lt;&gt;"",IFERROR(FIND(查询!$I$3,工作备忘明细表!F1058,1),0)&gt;=1),查询!$I$3=""),OR(AND(查询!$I$4&lt;&gt;"",IFERROR(FIND(查询!$I$4,工作备忘明细表!E1058,1),0)&gt;=1),查询!$I$4="")),ROW(),"")</f>
        <v/>
      </c>
      <c r="B1058" s="42" t="str">
        <f ca="1">IF(C1058=TODAY(),"今"&amp;ROW(),IF(AND(MONTH(C1058)=工作万年历提醒!$E$20,I1058&lt;&gt;"完成"),IF(G1058="重要",ROW()+300000-3*C1058,IF(G1058="中等",ROW()+100000-2*C1058,ROW())),""))</f>
        <v/>
      </c>
      <c r="C1058" s="48"/>
      <c r="D1058" s="49"/>
      <c r="E1058" s="50"/>
      <c r="F1058" s="51"/>
      <c r="G1058" s="50"/>
      <c r="H1058" s="52" t="str">
        <f t="shared" si="17"/>
        <v/>
      </c>
      <c r="I1058" s="50"/>
    </row>
    <row r="1059" spans="1:9">
      <c r="A1059" s="42" t="str">
        <f>IF(AND(OR(C1059&gt;=查询!$F$3,查询!$F$3=""),OR(C1059&lt;=查询!$F$4,查询!$F$4=""),OR(AND(查询!$I$3&lt;&gt;"",IFERROR(FIND(查询!$I$3,工作备忘明细表!F1059,1),0)&gt;=1),查询!$I$3=""),OR(AND(查询!$I$4&lt;&gt;"",IFERROR(FIND(查询!$I$4,工作备忘明细表!E1059,1),0)&gt;=1),查询!$I$4="")),ROW(),"")</f>
        <v/>
      </c>
      <c r="B1059" s="42" t="str">
        <f ca="1">IF(C1059=TODAY(),"今"&amp;ROW(),IF(AND(MONTH(C1059)=工作万年历提醒!$E$20,I1059&lt;&gt;"完成"),IF(G1059="重要",ROW()+300000-3*C1059,IF(G1059="中等",ROW()+100000-2*C1059,ROW())),""))</f>
        <v/>
      </c>
      <c r="C1059" s="48"/>
      <c r="D1059" s="49"/>
      <c r="E1059" s="50"/>
      <c r="F1059" s="51"/>
      <c r="G1059" s="50"/>
      <c r="H1059" s="52" t="str">
        <f t="shared" si="17"/>
        <v/>
      </c>
      <c r="I1059" s="50"/>
    </row>
    <row r="1060" spans="1:9">
      <c r="A1060" s="42" t="str">
        <f>IF(AND(OR(C1060&gt;=查询!$F$3,查询!$F$3=""),OR(C1060&lt;=查询!$F$4,查询!$F$4=""),OR(AND(查询!$I$3&lt;&gt;"",IFERROR(FIND(查询!$I$3,工作备忘明细表!F1060,1),0)&gt;=1),查询!$I$3=""),OR(AND(查询!$I$4&lt;&gt;"",IFERROR(FIND(查询!$I$4,工作备忘明细表!E1060,1),0)&gt;=1),查询!$I$4="")),ROW(),"")</f>
        <v/>
      </c>
      <c r="B1060" s="42" t="str">
        <f ca="1">IF(C1060=TODAY(),"今"&amp;ROW(),IF(AND(MONTH(C1060)=工作万年历提醒!$E$20,I1060&lt;&gt;"完成"),IF(G1060="重要",ROW()+300000-3*C1060,IF(G1060="中等",ROW()+100000-2*C1060,ROW())),""))</f>
        <v/>
      </c>
      <c r="C1060" s="48"/>
      <c r="D1060" s="49"/>
      <c r="E1060" s="50"/>
      <c r="F1060" s="51"/>
      <c r="G1060" s="50"/>
      <c r="H1060" s="52" t="str">
        <f t="shared" si="17"/>
        <v/>
      </c>
      <c r="I1060" s="50"/>
    </row>
    <row r="1061" spans="1:9">
      <c r="A1061" s="42" t="str">
        <f>IF(AND(OR(C1061&gt;=查询!$F$3,查询!$F$3=""),OR(C1061&lt;=查询!$F$4,查询!$F$4=""),OR(AND(查询!$I$3&lt;&gt;"",IFERROR(FIND(查询!$I$3,工作备忘明细表!F1061,1),0)&gt;=1),查询!$I$3=""),OR(AND(查询!$I$4&lt;&gt;"",IFERROR(FIND(查询!$I$4,工作备忘明细表!E1061,1),0)&gt;=1),查询!$I$4="")),ROW(),"")</f>
        <v/>
      </c>
      <c r="B1061" s="42" t="str">
        <f ca="1">IF(C1061=TODAY(),"今"&amp;ROW(),IF(AND(MONTH(C1061)=工作万年历提醒!$E$20,I1061&lt;&gt;"完成"),IF(G1061="重要",ROW()+300000-3*C1061,IF(G1061="中等",ROW()+100000-2*C1061,ROW())),""))</f>
        <v/>
      </c>
      <c r="C1061" s="48"/>
      <c r="D1061" s="49"/>
      <c r="E1061" s="50"/>
      <c r="F1061" s="51"/>
      <c r="G1061" s="50"/>
      <c r="H1061" s="52" t="str">
        <f t="shared" si="17"/>
        <v/>
      </c>
      <c r="I1061" s="50"/>
    </row>
    <row r="1062" spans="1:9">
      <c r="A1062" s="42" t="str">
        <f>IF(AND(OR(C1062&gt;=查询!$F$3,查询!$F$3=""),OR(C1062&lt;=查询!$F$4,查询!$F$4=""),OR(AND(查询!$I$3&lt;&gt;"",IFERROR(FIND(查询!$I$3,工作备忘明细表!F1062,1),0)&gt;=1),查询!$I$3=""),OR(AND(查询!$I$4&lt;&gt;"",IFERROR(FIND(查询!$I$4,工作备忘明细表!E1062,1),0)&gt;=1),查询!$I$4="")),ROW(),"")</f>
        <v/>
      </c>
      <c r="B1062" s="42" t="str">
        <f ca="1">IF(C1062=TODAY(),"今"&amp;ROW(),IF(AND(MONTH(C1062)=工作万年历提醒!$E$20,I1062&lt;&gt;"完成"),IF(G1062="重要",ROW()+300000-3*C1062,IF(G1062="中等",ROW()+100000-2*C1062,ROW())),""))</f>
        <v/>
      </c>
      <c r="C1062" s="48"/>
      <c r="D1062" s="49"/>
      <c r="E1062" s="50"/>
      <c r="F1062" s="51"/>
      <c r="G1062" s="50"/>
      <c r="H1062" s="52" t="str">
        <f t="shared" si="17"/>
        <v/>
      </c>
      <c r="I1062" s="50"/>
    </row>
    <row r="1063" spans="1:9">
      <c r="A1063" s="42" t="str">
        <f>IF(AND(OR(C1063&gt;=查询!$F$3,查询!$F$3=""),OR(C1063&lt;=查询!$F$4,查询!$F$4=""),OR(AND(查询!$I$3&lt;&gt;"",IFERROR(FIND(查询!$I$3,工作备忘明细表!F1063,1),0)&gt;=1),查询!$I$3=""),OR(AND(查询!$I$4&lt;&gt;"",IFERROR(FIND(查询!$I$4,工作备忘明细表!E1063,1),0)&gt;=1),查询!$I$4="")),ROW(),"")</f>
        <v/>
      </c>
      <c r="B1063" s="42" t="str">
        <f ca="1">IF(C1063=TODAY(),"今"&amp;ROW(),IF(AND(MONTH(C1063)=工作万年历提醒!$E$20,I1063&lt;&gt;"完成"),IF(G1063="重要",ROW()+300000-3*C1063,IF(G1063="中等",ROW()+100000-2*C1063,ROW())),""))</f>
        <v/>
      </c>
      <c r="C1063" s="48"/>
      <c r="D1063" s="49"/>
      <c r="E1063" s="50"/>
      <c r="F1063" s="51"/>
      <c r="G1063" s="50"/>
      <c r="H1063" s="52" t="str">
        <f t="shared" si="17"/>
        <v/>
      </c>
      <c r="I1063" s="50"/>
    </row>
    <row r="1064" spans="1:9">
      <c r="A1064" s="42" t="str">
        <f>IF(AND(OR(C1064&gt;=查询!$F$3,查询!$F$3=""),OR(C1064&lt;=查询!$F$4,查询!$F$4=""),OR(AND(查询!$I$3&lt;&gt;"",IFERROR(FIND(查询!$I$3,工作备忘明细表!F1064,1),0)&gt;=1),查询!$I$3=""),OR(AND(查询!$I$4&lt;&gt;"",IFERROR(FIND(查询!$I$4,工作备忘明细表!E1064,1),0)&gt;=1),查询!$I$4="")),ROW(),"")</f>
        <v/>
      </c>
      <c r="B1064" s="42" t="str">
        <f ca="1">IF(C1064=TODAY(),"今"&amp;ROW(),IF(AND(MONTH(C1064)=工作万年历提醒!$E$20,I1064&lt;&gt;"完成"),IF(G1064="重要",ROW()+300000-3*C1064,IF(G1064="中等",ROW()+100000-2*C1064,ROW())),""))</f>
        <v/>
      </c>
      <c r="C1064" s="48"/>
      <c r="D1064" s="49"/>
      <c r="E1064" s="50"/>
      <c r="F1064" s="51"/>
      <c r="G1064" s="50"/>
      <c r="H1064" s="52" t="str">
        <f t="shared" si="17"/>
        <v/>
      </c>
      <c r="I1064" s="50"/>
    </row>
    <row r="1065" spans="1:9">
      <c r="A1065" s="42" t="str">
        <f>IF(AND(OR(C1065&gt;=查询!$F$3,查询!$F$3=""),OR(C1065&lt;=查询!$F$4,查询!$F$4=""),OR(AND(查询!$I$3&lt;&gt;"",IFERROR(FIND(查询!$I$3,工作备忘明细表!F1065,1),0)&gt;=1),查询!$I$3=""),OR(AND(查询!$I$4&lt;&gt;"",IFERROR(FIND(查询!$I$4,工作备忘明细表!E1065,1),0)&gt;=1),查询!$I$4="")),ROW(),"")</f>
        <v/>
      </c>
      <c r="B1065" s="42" t="str">
        <f ca="1">IF(C1065=TODAY(),"今"&amp;ROW(),IF(AND(MONTH(C1065)=工作万年历提醒!$E$20,I1065&lt;&gt;"完成"),IF(G1065="重要",ROW()+300000-3*C1065,IF(G1065="中等",ROW()+100000-2*C1065,ROW())),""))</f>
        <v/>
      </c>
      <c r="C1065" s="48"/>
      <c r="D1065" s="49"/>
      <c r="E1065" s="50"/>
      <c r="F1065" s="51"/>
      <c r="G1065" s="50"/>
      <c r="H1065" s="52" t="str">
        <f t="shared" si="17"/>
        <v/>
      </c>
      <c r="I1065" s="50"/>
    </row>
    <row r="1066" spans="1:9">
      <c r="A1066" s="42" t="str">
        <f>IF(AND(OR(C1066&gt;=查询!$F$3,查询!$F$3=""),OR(C1066&lt;=查询!$F$4,查询!$F$4=""),OR(AND(查询!$I$3&lt;&gt;"",IFERROR(FIND(查询!$I$3,工作备忘明细表!F1066,1),0)&gt;=1),查询!$I$3=""),OR(AND(查询!$I$4&lt;&gt;"",IFERROR(FIND(查询!$I$4,工作备忘明细表!E1066,1),0)&gt;=1),查询!$I$4="")),ROW(),"")</f>
        <v/>
      </c>
      <c r="B1066" s="42" t="str">
        <f ca="1">IF(C1066=TODAY(),"今"&amp;ROW(),IF(AND(MONTH(C1066)=工作万年历提醒!$E$20,I1066&lt;&gt;"完成"),IF(G1066="重要",ROW()+300000-3*C1066,IF(G1066="中等",ROW()+100000-2*C1066,ROW())),""))</f>
        <v/>
      </c>
      <c r="C1066" s="48"/>
      <c r="D1066" s="49"/>
      <c r="E1066" s="50"/>
      <c r="F1066" s="51"/>
      <c r="G1066" s="50"/>
      <c r="H1066" s="52" t="str">
        <f t="shared" si="17"/>
        <v/>
      </c>
      <c r="I1066" s="50"/>
    </row>
    <row r="1067" spans="1:9">
      <c r="A1067" s="42" t="str">
        <f>IF(AND(OR(C1067&gt;=查询!$F$3,查询!$F$3=""),OR(C1067&lt;=查询!$F$4,查询!$F$4=""),OR(AND(查询!$I$3&lt;&gt;"",IFERROR(FIND(查询!$I$3,工作备忘明细表!F1067,1),0)&gt;=1),查询!$I$3=""),OR(AND(查询!$I$4&lt;&gt;"",IFERROR(FIND(查询!$I$4,工作备忘明细表!E1067,1),0)&gt;=1),查询!$I$4="")),ROW(),"")</f>
        <v/>
      </c>
      <c r="B1067" s="42" t="str">
        <f ca="1">IF(C1067=TODAY(),"今"&amp;ROW(),IF(AND(MONTH(C1067)=工作万年历提醒!$E$20,I1067&lt;&gt;"完成"),IF(G1067="重要",ROW()+300000-3*C1067,IF(G1067="中等",ROW()+100000-2*C1067,ROW())),""))</f>
        <v/>
      </c>
      <c r="C1067" s="48"/>
      <c r="D1067" s="49"/>
      <c r="E1067" s="50"/>
      <c r="F1067" s="51"/>
      <c r="G1067" s="50"/>
      <c r="H1067" s="52" t="str">
        <f t="shared" si="17"/>
        <v/>
      </c>
      <c r="I1067" s="50"/>
    </row>
    <row r="1068" spans="1:9">
      <c r="A1068" s="42" t="str">
        <f>IF(AND(OR(C1068&gt;=查询!$F$3,查询!$F$3=""),OR(C1068&lt;=查询!$F$4,查询!$F$4=""),OR(AND(查询!$I$3&lt;&gt;"",IFERROR(FIND(查询!$I$3,工作备忘明细表!F1068,1),0)&gt;=1),查询!$I$3=""),OR(AND(查询!$I$4&lt;&gt;"",IFERROR(FIND(查询!$I$4,工作备忘明细表!E1068,1),0)&gt;=1),查询!$I$4="")),ROW(),"")</f>
        <v/>
      </c>
      <c r="B1068" s="42" t="str">
        <f ca="1">IF(C1068=TODAY(),"今"&amp;ROW(),IF(AND(MONTH(C1068)=工作万年历提醒!$E$20,I1068&lt;&gt;"完成"),IF(G1068="重要",ROW()+300000-3*C1068,IF(G1068="中等",ROW()+100000-2*C1068,ROW())),""))</f>
        <v/>
      </c>
      <c r="C1068" s="48"/>
      <c r="D1068" s="49"/>
      <c r="E1068" s="50"/>
      <c r="F1068" s="51"/>
      <c r="G1068" s="50"/>
      <c r="H1068" s="52" t="str">
        <f t="shared" si="17"/>
        <v/>
      </c>
      <c r="I1068" s="50"/>
    </row>
    <row r="1069" spans="1:9">
      <c r="A1069" s="42" t="str">
        <f>IF(AND(OR(C1069&gt;=查询!$F$3,查询!$F$3=""),OR(C1069&lt;=查询!$F$4,查询!$F$4=""),OR(AND(查询!$I$3&lt;&gt;"",IFERROR(FIND(查询!$I$3,工作备忘明细表!F1069,1),0)&gt;=1),查询!$I$3=""),OR(AND(查询!$I$4&lt;&gt;"",IFERROR(FIND(查询!$I$4,工作备忘明细表!E1069,1),0)&gt;=1),查询!$I$4="")),ROW(),"")</f>
        <v/>
      </c>
      <c r="B1069" s="42" t="str">
        <f ca="1">IF(C1069=TODAY(),"今"&amp;ROW(),IF(AND(MONTH(C1069)=工作万年历提醒!$E$20,I1069&lt;&gt;"完成"),IF(G1069="重要",ROW()+300000-3*C1069,IF(G1069="中等",ROW()+100000-2*C1069,ROW())),""))</f>
        <v/>
      </c>
      <c r="C1069" s="48"/>
      <c r="D1069" s="49"/>
      <c r="E1069" s="50"/>
      <c r="F1069" s="51"/>
      <c r="G1069" s="50"/>
      <c r="H1069" s="52" t="str">
        <f t="shared" si="17"/>
        <v/>
      </c>
      <c r="I1069" s="50"/>
    </row>
    <row r="1070" spans="1:9">
      <c r="A1070" s="42" t="str">
        <f>IF(AND(OR(C1070&gt;=查询!$F$3,查询!$F$3=""),OR(C1070&lt;=查询!$F$4,查询!$F$4=""),OR(AND(查询!$I$3&lt;&gt;"",IFERROR(FIND(查询!$I$3,工作备忘明细表!F1070,1),0)&gt;=1),查询!$I$3=""),OR(AND(查询!$I$4&lt;&gt;"",IFERROR(FIND(查询!$I$4,工作备忘明细表!E1070,1),0)&gt;=1),查询!$I$4="")),ROW(),"")</f>
        <v/>
      </c>
      <c r="B1070" s="42" t="str">
        <f ca="1">IF(C1070=TODAY(),"今"&amp;ROW(),IF(AND(MONTH(C1070)=工作万年历提醒!$E$20,I1070&lt;&gt;"完成"),IF(G1070="重要",ROW()+300000-3*C1070,IF(G1070="中等",ROW()+100000-2*C1070,ROW())),""))</f>
        <v/>
      </c>
      <c r="C1070" s="48"/>
      <c r="D1070" s="49"/>
      <c r="E1070" s="50"/>
      <c r="F1070" s="51"/>
      <c r="G1070" s="50"/>
      <c r="H1070" s="52" t="str">
        <f t="shared" si="17"/>
        <v/>
      </c>
      <c r="I1070" s="50"/>
    </row>
    <row r="1071" spans="1:9">
      <c r="A1071" s="42" t="str">
        <f>IF(AND(OR(C1071&gt;=查询!$F$3,查询!$F$3=""),OR(C1071&lt;=查询!$F$4,查询!$F$4=""),OR(AND(查询!$I$3&lt;&gt;"",IFERROR(FIND(查询!$I$3,工作备忘明细表!F1071,1),0)&gt;=1),查询!$I$3=""),OR(AND(查询!$I$4&lt;&gt;"",IFERROR(FIND(查询!$I$4,工作备忘明细表!E1071,1),0)&gt;=1),查询!$I$4="")),ROW(),"")</f>
        <v/>
      </c>
      <c r="B1071" s="42" t="str">
        <f ca="1">IF(C1071=TODAY(),"今"&amp;ROW(),IF(AND(MONTH(C1071)=工作万年历提醒!$E$20,I1071&lt;&gt;"完成"),IF(G1071="重要",ROW()+300000-3*C1071,IF(G1071="中等",ROW()+100000-2*C1071,ROW())),""))</f>
        <v/>
      </c>
      <c r="C1071" s="48"/>
      <c r="D1071" s="49"/>
      <c r="E1071" s="50"/>
      <c r="F1071" s="51"/>
      <c r="G1071" s="50"/>
      <c r="H1071" s="52" t="str">
        <f t="shared" si="17"/>
        <v/>
      </c>
      <c r="I1071" s="50"/>
    </row>
    <row r="1072" spans="1:9">
      <c r="A1072" s="42" t="str">
        <f>IF(AND(OR(C1072&gt;=查询!$F$3,查询!$F$3=""),OR(C1072&lt;=查询!$F$4,查询!$F$4=""),OR(AND(查询!$I$3&lt;&gt;"",IFERROR(FIND(查询!$I$3,工作备忘明细表!F1072,1),0)&gt;=1),查询!$I$3=""),OR(AND(查询!$I$4&lt;&gt;"",IFERROR(FIND(查询!$I$4,工作备忘明细表!E1072,1),0)&gt;=1),查询!$I$4="")),ROW(),"")</f>
        <v/>
      </c>
      <c r="B1072" s="42" t="str">
        <f ca="1">IF(C1072=TODAY(),"今"&amp;ROW(),IF(AND(MONTH(C1072)=工作万年历提醒!$E$20,I1072&lt;&gt;"完成"),IF(G1072="重要",ROW()+300000-3*C1072,IF(G1072="中等",ROW()+100000-2*C1072,ROW())),""))</f>
        <v/>
      </c>
      <c r="C1072" s="48"/>
      <c r="D1072" s="49"/>
      <c r="E1072" s="50"/>
      <c r="F1072" s="51"/>
      <c r="G1072" s="50"/>
      <c r="H1072" s="52" t="str">
        <f t="shared" si="17"/>
        <v/>
      </c>
      <c r="I1072" s="50"/>
    </row>
    <row r="1073" spans="1:9">
      <c r="A1073" s="42" t="str">
        <f>IF(AND(OR(C1073&gt;=查询!$F$3,查询!$F$3=""),OR(C1073&lt;=查询!$F$4,查询!$F$4=""),OR(AND(查询!$I$3&lt;&gt;"",IFERROR(FIND(查询!$I$3,工作备忘明细表!F1073,1),0)&gt;=1),查询!$I$3=""),OR(AND(查询!$I$4&lt;&gt;"",IFERROR(FIND(查询!$I$4,工作备忘明细表!E1073,1),0)&gt;=1),查询!$I$4="")),ROW(),"")</f>
        <v/>
      </c>
      <c r="B1073" s="42" t="str">
        <f ca="1">IF(C1073=TODAY(),"今"&amp;ROW(),IF(AND(MONTH(C1073)=工作万年历提醒!$E$20,I1073&lt;&gt;"完成"),IF(G1073="重要",ROW()+300000-3*C1073,IF(G1073="中等",ROW()+100000-2*C1073,ROW())),""))</f>
        <v/>
      </c>
      <c r="C1073" s="48"/>
      <c r="D1073" s="49"/>
      <c r="E1073" s="50"/>
      <c r="F1073" s="51"/>
      <c r="G1073" s="50"/>
      <c r="H1073" s="52" t="str">
        <f t="shared" si="17"/>
        <v/>
      </c>
      <c r="I1073" s="50"/>
    </row>
    <row r="1074" spans="1:9">
      <c r="A1074" s="42" t="str">
        <f>IF(AND(OR(C1074&gt;=查询!$F$3,查询!$F$3=""),OR(C1074&lt;=查询!$F$4,查询!$F$4=""),OR(AND(查询!$I$3&lt;&gt;"",IFERROR(FIND(查询!$I$3,工作备忘明细表!F1074,1),0)&gt;=1),查询!$I$3=""),OR(AND(查询!$I$4&lt;&gt;"",IFERROR(FIND(查询!$I$4,工作备忘明细表!E1074,1),0)&gt;=1),查询!$I$4="")),ROW(),"")</f>
        <v/>
      </c>
      <c r="B1074" s="42" t="str">
        <f ca="1">IF(C1074=TODAY(),"今"&amp;ROW(),IF(AND(MONTH(C1074)=工作万年历提醒!$E$20,I1074&lt;&gt;"完成"),IF(G1074="重要",ROW()+300000-3*C1074,IF(G1074="中等",ROW()+100000-2*C1074,ROW())),""))</f>
        <v/>
      </c>
      <c r="C1074" s="48"/>
      <c r="D1074" s="49"/>
      <c r="E1074" s="50"/>
      <c r="F1074" s="51"/>
      <c r="G1074" s="50"/>
      <c r="H1074" s="52" t="str">
        <f t="shared" si="17"/>
        <v/>
      </c>
      <c r="I1074" s="50"/>
    </row>
    <row r="1075" spans="1:9">
      <c r="A1075" s="42" t="str">
        <f>IF(AND(OR(C1075&gt;=查询!$F$3,查询!$F$3=""),OR(C1075&lt;=查询!$F$4,查询!$F$4=""),OR(AND(查询!$I$3&lt;&gt;"",IFERROR(FIND(查询!$I$3,工作备忘明细表!F1075,1),0)&gt;=1),查询!$I$3=""),OR(AND(查询!$I$4&lt;&gt;"",IFERROR(FIND(查询!$I$4,工作备忘明细表!E1075,1),0)&gt;=1),查询!$I$4="")),ROW(),"")</f>
        <v/>
      </c>
      <c r="B1075" s="42" t="str">
        <f ca="1">IF(C1075=TODAY(),"今"&amp;ROW(),IF(AND(MONTH(C1075)=工作万年历提醒!$E$20,I1075&lt;&gt;"完成"),IF(G1075="重要",ROW()+300000-3*C1075,IF(G1075="中等",ROW()+100000-2*C1075,ROW())),""))</f>
        <v/>
      </c>
      <c r="C1075" s="48"/>
      <c r="D1075" s="49"/>
      <c r="E1075" s="50"/>
      <c r="F1075" s="51"/>
      <c r="G1075" s="50"/>
      <c r="H1075" s="52" t="str">
        <f t="shared" si="17"/>
        <v/>
      </c>
      <c r="I1075" s="50"/>
    </row>
    <row r="1076" spans="1:9">
      <c r="A1076" s="42" t="str">
        <f>IF(AND(OR(C1076&gt;=查询!$F$3,查询!$F$3=""),OR(C1076&lt;=查询!$F$4,查询!$F$4=""),OR(AND(查询!$I$3&lt;&gt;"",IFERROR(FIND(查询!$I$3,工作备忘明细表!F1076,1),0)&gt;=1),查询!$I$3=""),OR(AND(查询!$I$4&lt;&gt;"",IFERROR(FIND(查询!$I$4,工作备忘明细表!E1076,1),0)&gt;=1),查询!$I$4="")),ROW(),"")</f>
        <v/>
      </c>
      <c r="B1076" s="42" t="str">
        <f ca="1">IF(C1076=TODAY(),"今"&amp;ROW(),IF(AND(MONTH(C1076)=工作万年历提醒!$E$20,I1076&lt;&gt;"完成"),IF(G1076="重要",ROW()+300000-3*C1076,IF(G1076="中等",ROW()+100000-2*C1076,ROW())),""))</f>
        <v/>
      </c>
      <c r="C1076" s="48"/>
      <c r="D1076" s="49"/>
      <c r="E1076" s="50"/>
      <c r="F1076" s="51"/>
      <c r="G1076" s="50"/>
      <c r="H1076" s="52" t="str">
        <f t="shared" si="17"/>
        <v/>
      </c>
      <c r="I1076" s="50"/>
    </row>
    <row r="1077" spans="1:9">
      <c r="A1077" s="42" t="str">
        <f>IF(AND(OR(C1077&gt;=查询!$F$3,查询!$F$3=""),OR(C1077&lt;=查询!$F$4,查询!$F$4=""),OR(AND(查询!$I$3&lt;&gt;"",IFERROR(FIND(查询!$I$3,工作备忘明细表!F1077,1),0)&gt;=1),查询!$I$3=""),OR(AND(查询!$I$4&lt;&gt;"",IFERROR(FIND(查询!$I$4,工作备忘明细表!E1077,1),0)&gt;=1),查询!$I$4="")),ROW(),"")</f>
        <v/>
      </c>
      <c r="B1077" s="42" t="str">
        <f ca="1">IF(C1077=TODAY(),"今"&amp;ROW(),IF(AND(MONTH(C1077)=工作万年历提醒!$E$20,I1077&lt;&gt;"完成"),IF(G1077="重要",ROW()+300000-3*C1077,IF(G1077="中等",ROW()+100000-2*C1077,ROW())),""))</f>
        <v/>
      </c>
      <c r="C1077" s="48"/>
      <c r="D1077" s="49"/>
      <c r="E1077" s="50"/>
      <c r="F1077" s="51"/>
      <c r="G1077" s="50"/>
      <c r="H1077" s="52" t="str">
        <f t="shared" si="17"/>
        <v/>
      </c>
      <c r="I1077" s="50"/>
    </row>
    <row r="1078" spans="1:9">
      <c r="A1078" s="42" t="str">
        <f>IF(AND(OR(C1078&gt;=查询!$F$3,查询!$F$3=""),OR(C1078&lt;=查询!$F$4,查询!$F$4=""),OR(AND(查询!$I$3&lt;&gt;"",IFERROR(FIND(查询!$I$3,工作备忘明细表!F1078,1),0)&gt;=1),查询!$I$3=""),OR(AND(查询!$I$4&lt;&gt;"",IFERROR(FIND(查询!$I$4,工作备忘明细表!E1078,1),0)&gt;=1),查询!$I$4="")),ROW(),"")</f>
        <v/>
      </c>
      <c r="B1078" s="42" t="str">
        <f ca="1">IF(C1078=TODAY(),"今"&amp;ROW(),IF(AND(MONTH(C1078)=工作万年历提醒!$E$20,I1078&lt;&gt;"完成"),IF(G1078="重要",ROW()+300000-3*C1078,IF(G1078="中等",ROW()+100000-2*C1078,ROW())),""))</f>
        <v/>
      </c>
      <c r="C1078" s="48"/>
      <c r="D1078" s="49"/>
      <c r="E1078" s="50"/>
      <c r="F1078" s="51"/>
      <c r="G1078" s="50"/>
      <c r="H1078" s="52" t="str">
        <f t="shared" si="17"/>
        <v/>
      </c>
      <c r="I1078" s="50"/>
    </row>
    <row r="1079" spans="1:9">
      <c r="A1079" s="42" t="str">
        <f>IF(AND(OR(C1079&gt;=查询!$F$3,查询!$F$3=""),OR(C1079&lt;=查询!$F$4,查询!$F$4=""),OR(AND(查询!$I$3&lt;&gt;"",IFERROR(FIND(查询!$I$3,工作备忘明细表!F1079,1),0)&gt;=1),查询!$I$3=""),OR(AND(查询!$I$4&lt;&gt;"",IFERROR(FIND(查询!$I$4,工作备忘明细表!E1079,1),0)&gt;=1),查询!$I$4="")),ROW(),"")</f>
        <v/>
      </c>
      <c r="B1079" s="42" t="str">
        <f ca="1">IF(C1079=TODAY(),"今"&amp;ROW(),IF(AND(MONTH(C1079)=工作万年历提醒!$E$20,I1079&lt;&gt;"完成"),IF(G1079="重要",ROW()+300000-3*C1079,IF(G1079="中等",ROW()+100000-2*C1079,ROW())),""))</f>
        <v/>
      </c>
      <c r="C1079" s="48"/>
      <c r="D1079" s="49"/>
      <c r="E1079" s="50"/>
      <c r="F1079" s="51"/>
      <c r="G1079" s="50"/>
      <c r="H1079" s="52" t="str">
        <f t="shared" si="17"/>
        <v/>
      </c>
      <c r="I1079" s="50"/>
    </row>
    <row r="1080" spans="1:9">
      <c r="A1080" s="42" t="str">
        <f>IF(AND(OR(C1080&gt;=查询!$F$3,查询!$F$3=""),OR(C1080&lt;=查询!$F$4,查询!$F$4=""),OR(AND(查询!$I$3&lt;&gt;"",IFERROR(FIND(查询!$I$3,工作备忘明细表!F1080,1),0)&gt;=1),查询!$I$3=""),OR(AND(查询!$I$4&lt;&gt;"",IFERROR(FIND(查询!$I$4,工作备忘明细表!E1080,1),0)&gt;=1),查询!$I$4="")),ROW(),"")</f>
        <v/>
      </c>
      <c r="B1080" s="42" t="str">
        <f ca="1">IF(C1080=TODAY(),"今"&amp;ROW(),IF(AND(MONTH(C1080)=工作万年历提醒!$E$20,I1080&lt;&gt;"完成"),IF(G1080="重要",ROW()+300000-3*C1080,IF(G1080="中等",ROW()+100000-2*C1080,ROW())),""))</f>
        <v/>
      </c>
      <c r="C1080" s="48"/>
      <c r="D1080" s="49"/>
      <c r="E1080" s="50"/>
      <c r="F1080" s="51"/>
      <c r="G1080" s="50"/>
      <c r="H1080" s="52" t="str">
        <f t="shared" si="17"/>
        <v/>
      </c>
      <c r="I1080" s="50"/>
    </row>
    <row r="1081" spans="1:9">
      <c r="A1081" s="42" t="str">
        <f>IF(AND(OR(C1081&gt;=查询!$F$3,查询!$F$3=""),OR(C1081&lt;=查询!$F$4,查询!$F$4=""),OR(AND(查询!$I$3&lt;&gt;"",IFERROR(FIND(查询!$I$3,工作备忘明细表!F1081,1),0)&gt;=1),查询!$I$3=""),OR(AND(查询!$I$4&lt;&gt;"",IFERROR(FIND(查询!$I$4,工作备忘明细表!E1081,1),0)&gt;=1),查询!$I$4="")),ROW(),"")</f>
        <v/>
      </c>
      <c r="B1081" s="42" t="str">
        <f ca="1">IF(C1081=TODAY(),"今"&amp;ROW(),IF(AND(MONTH(C1081)=工作万年历提醒!$E$20,I1081&lt;&gt;"完成"),IF(G1081="重要",ROW()+300000-3*C1081,IF(G1081="中等",ROW()+100000-2*C1081,ROW())),""))</f>
        <v/>
      </c>
      <c r="C1081" s="48"/>
      <c r="D1081" s="49"/>
      <c r="E1081" s="50"/>
      <c r="F1081" s="51"/>
      <c r="G1081" s="50"/>
      <c r="H1081" s="52" t="str">
        <f t="shared" si="17"/>
        <v/>
      </c>
      <c r="I1081" s="50"/>
    </row>
    <row r="1082" spans="1:9">
      <c r="A1082" s="42" t="str">
        <f>IF(AND(OR(C1082&gt;=查询!$F$3,查询!$F$3=""),OR(C1082&lt;=查询!$F$4,查询!$F$4=""),OR(AND(查询!$I$3&lt;&gt;"",IFERROR(FIND(查询!$I$3,工作备忘明细表!F1082,1),0)&gt;=1),查询!$I$3=""),OR(AND(查询!$I$4&lt;&gt;"",IFERROR(FIND(查询!$I$4,工作备忘明细表!E1082,1),0)&gt;=1),查询!$I$4="")),ROW(),"")</f>
        <v/>
      </c>
      <c r="B1082" s="42" t="str">
        <f ca="1">IF(C1082=TODAY(),"今"&amp;ROW(),IF(AND(MONTH(C1082)=工作万年历提醒!$E$20,I1082&lt;&gt;"完成"),IF(G1082="重要",ROW()+300000-3*C1082,IF(G1082="中等",ROW()+100000-2*C1082,ROW())),""))</f>
        <v/>
      </c>
      <c r="C1082" s="48"/>
      <c r="D1082" s="49"/>
      <c r="E1082" s="50"/>
      <c r="F1082" s="51"/>
      <c r="G1082" s="50"/>
      <c r="H1082" s="52" t="str">
        <f t="shared" si="17"/>
        <v/>
      </c>
      <c r="I1082" s="50"/>
    </row>
    <row r="1083" spans="1:9">
      <c r="A1083" s="42" t="str">
        <f>IF(AND(OR(C1083&gt;=查询!$F$3,查询!$F$3=""),OR(C1083&lt;=查询!$F$4,查询!$F$4=""),OR(AND(查询!$I$3&lt;&gt;"",IFERROR(FIND(查询!$I$3,工作备忘明细表!F1083,1),0)&gt;=1),查询!$I$3=""),OR(AND(查询!$I$4&lt;&gt;"",IFERROR(FIND(查询!$I$4,工作备忘明细表!E1083,1),0)&gt;=1),查询!$I$4="")),ROW(),"")</f>
        <v/>
      </c>
      <c r="B1083" s="42" t="str">
        <f ca="1">IF(C1083=TODAY(),"今"&amp;ROW(),IF(AND(MONTH(C1083)=工作万年历提醒!$E$20,I1083&lt;&gt;"完成"),IF(G1083="重要",ROW()+300000-3*C1083,IF(G1083="中等",ROW()+100000-2*C1083,ROW())),""))</f>
        <v/>
      </c>
      <c r="C1083" s="48"/>
      <c r="D1083" s="49"/>
      <c r="E1083" s="50"/>
      <c r="F1083" s="51"/>
      <c r="G1083" s="50"/>
      <c r="H1083" s="52" t="str">
        <f t="shared" si="17"/>
        <v/>
      </c>
      <c r="I1083" s="50"/>
    </row>
    <row r="1084" spans="1:9">
      <c r="A1084" s="42" t="str">
        <f>IF(AND(OR(C1084&gt;=查询!$F$3,查询!$F$3=""),OR(C1084&lt;=查询!$F$4,查询!$F$4=""),OR(AND(查询!$I$3&lt;&gt;"",IFERROR(FIND(查询!$I$3,工作备忘明细表!F1084,1),0)&gt;=1),查询!$I$3=""),OR(AND(查询!$I$4&lt;&gt;"",IFERROR(FIND(查询!$I$4,工作备忘明细表!E1084,1),0)&gt;=1),查询!$I$4="")),ROW(),"")</f>
        <v/>
      </c>
      <c r="B1084" s="42" t="str">
        <f ca="1">IF(C1084=TODAY(),"今"&amp;ROW(),IF(AND(MONTH(C1084)=工作万年历提醒!$E$20,I1084&lt;&gt;"完成"),IF(G1084="重要",ROW()+300000-3*C1084,IF(G1084="中等",ROW()+100000-2*C1084,ROW())),""))</f>
        <v/>
      </c>
      <c r="C1084" s="48"/>
      <c r="D1084" s="49"/>
      <c r="E1084" s="50"/>
      <c r="F1084" s="51"/>
      <c r="G1084" s="50"/>
      <c r="H1084" s="52" t="str">
        <f t="shared" si="17"/>
        <v/>
      </c>
      <c r="I1084" s="50"/>
    </row>
    <row r="1085" spans="1:9">
      <c r="A1085" s="42" t="str">
        <f>IF(AND(OR(C1085&gt;=查询!$F$3,查询!$F$3=""),OR(C1085&lt;=查询!$F$4,查询!$F$4=""),OR(AND(查询!$I$3&lt;&gt;"",IFERROR(FIND(查询!$I$3,工作备忘明细表!F1085,1),0)&gt;=1),查询!$I$3=""),OR(AND(查询!$I$4&lt;&gt;"",IFERROR(FIND(查询!$I$4,工作备忘明细表!E1085,1),0)&gt;=1),查询!$I$4="")),ROW(),"")</f>
        <v/>
      </c>
      <c r="B1085" s="42" t="str">
        <f ca="1">IF(C1085=TODAY(),"今"&amp;ROW(),IF(AND(MONTH(C1085)=工作万年历提醒!$E$20,I1085&lt;&gt;"完成"),IF(G1085="重要",ROW()+300000-3*C1085,IF(G1085="中等",ROW()+100000-2*C1085,ROW())),""))</f>
        <v/>
      </c>
      <c r="C1085" s="48"/>
      <c r="D1085" s="49"/>
      <c r="E1085" s="50"/>
      <c r="F1085" s="51"/>
      <c r="G1085" s="50"/>
      <c r="H1085" s="52" t="str">
        <f t="shared" si="17"/>
        <v/>
      </c>
      <c r="I1085" s="50"/>
    </row>
    <row r="1086" spans="1:9">
      <c r="A1086" s="42" t="str">
        <f>IF(AND(OR(C1086&gt;=查询!$F$3,查询!$F$3=""),OR(C1086&lt;=查询!$F$4,查询!$F$4=""),OR(AND(查询!$I$3&lt;&gt;"",IFERROR(FIND(查询!$I$3,工作备忘明细表!F1086,1),0)&gt;=1),查询!$I$3=""),OR(AND(查询!$I$4&lt;&gt;"",IFERROR(FIND(查询!$I$4,工作备忘明细表!E1086,1),0)&gt;=1),查询!$I$4="")),ROW(),"")</f>
        <v/>
      </c>
      <c r="B1086" s="42" t="str">
        <f ca="1">IF(C1086=TODAY(),"今"&amp;ROW(),IF(AND(MONTH(C1086)=工作万年历提醒!$E$20,I1086&lt;&gt;"完成"),IF(G1086="重要",ROW()+300000-3*C1086,IF(G1086="中等",ROW()+100000-2*C1086,ROW())),""))</f>
        <v/>
      </c>
      <c r="C1086" s="48"/>
      <c r="D1086" s="49"/>
      <c r="E1086" s="50"/>
      <c r="F1086" s="51"/>
      <c r="G1086" s="50"/>
      <c r="H1086" s="52" t="str">
        <f t="shared" si="17"/>
        <v/>
      </c>
      <c r="I1086" s="50"/>
    </row>
    <row r="1087" spans="1:9">
      <c r="A1087" s="42" t="str">
        <f>IF(AND(OR(C1087&gt;=查询!$F$3,查询!$F$3=""),OR(C1087&lt;=查询!$F$4,查询!$F$4=""),OR(AND(查询!$I$3&lt;&gt;"",IFERROR(FIND(查询!$I$3,工作备忘明细表!F1087,1),0)&gt;=1),查询!$I$3=""),OR(AND(查询!$I$4&lt;&gt;"",IFERROR(FIND(查询!$I$4,工作备忘明细表!E1087,1),0)&gt;=1),查询!$I$4="")),ROW(),"")</f>
        <v/>
      </c>
      <c r="B1087" s="42" t="str">
        <f ca="1">IF(C1087=TODAY(),"今"&amp;ROW(),IF(AND(MONTH(C1087)=工作万年历提醒!$E$20,I1087&lt;&gt;"完成"),IF(G1087="重要",ROW()+300000-3*C1087,IF(G1087="中等",ROW()+100000-2*C1087,ROW())),""))</f>
        <v/>
      </c>
      <c r="C1087" s="48"/>
      <c r="D1087" s="49"/>
      <c r="E1087" s="50"/>
      <c r="F1087" s="51"/>
      <c r="G1087" s="50"/>
      <c r="H1087" s="52" t="str">
        <f t="shared" si="17"/>
        <v/>
      </c>
      <c r="I1087" s="50"/>
    </row>
    <row r="1088" spans="1:9">
      <c r="A1088" s="42" t="str">
        <f>IF(AND(OR(C1088&gt;=查询!$F$3,查询!$F$3=""),OR(C1088&lt;=查询!$F$4,查询!$F$4=""),OR(AND(查询!$I$3&lt;&gt;"",IFERROR(FIND(查询!$I$3,工作备忘明细表!F1088,1),0)&gt;=1),查询!$I$3=""),OR(AND(查询!$I$4&lt;&gt;"",IFERROR(FIND(查询!$I$4,工作备忘明细表!E1088,1),0)&gt;=1),查询!$I$4="")),ROW(),"")</f>
        <v/>
      </c>
      <c r="B1088" s="42" t="str">
        <f ca="1">IF(C1088=TODAY(),"今"&amp;ROW(),IF(AND(MONTH(C1088)=工作万年历提醒!$E$20,I1088&lt;&gt;"完成"),IF(G1088="重要",ROW()+300000-3*C1088,IF(G1088="中等",ROW()+100000-2*C1088,ROW())),""))</f>
        <v/>
      </c>
      <c r="C1088" s="48"/>
      <c r="D1088" s="49"/>
      <c r="E1088" s="50"/>
      <c r="F1088" s="51"/>
      <c r="G1088" s="50"/>
      <c r="H1088" s="52" t="str">
        <f t="shared" si="17"/>
        <v/>
      </c>
      <c r="I1088" s="50"/>
    </row>
    <row r="1089" spans="1:9">
      <c r="A1089" s="42" t="str">
        <f>IF(AND(OR(C1089&gt;=查询!$F$3,查询!$F$3=""),OR(C1089&lt;=查询!$F$4,查询!$F$4=""),OR(AND(查询!$I$3&lt;&gt;"",IFERROR(FIND(查询!$I$3,工作备忘明细表!F1089,1),0)&gt;=1),查询!$I$3=""),OR(AND(查询!$I$4&lt;&gt;"",IFERROR(FIND(查询!$I$4,工作备忘明细表!E1089,1),0)&gt;=1),查询!$I$4="")),ROW(),"")</f>
        <v/>
      </c>
      <c r="B1089" s="42" t="str">
        <f ca="1">IF(C1089=TODAY(),"今"&amp;ROW(),IF(AND(MONTH(C1089)=工作万年历提醒!$E$20,I1089&lt;&gt;"完成"),IF(G1089="重要",ROW()+300000-3*C1089,IF(G1089="中等",ROW()+100000-2*C1089,ROW())),""))</f>
        <v/>
      </c>
      <c r="C1089" s="48"/>
      <c r="D1089" s="49"/>
      <c r="E1089" s="50"/>
      <c r="F1089" s="51"/>
      <c r="G1089" s="50"/>
      <c r="H1089" s="52" t="str">
        <f t="shared" si="17"/>
        <v/>
      </c>
      <c r="I1089" s="50"/>
    </row>
    <row r="1090" spans="1:9">
      <c r="A1090" s="42" t="str">
        <f>IF(AND(OR(C1090&gt;=查询!$F$3,查询!$F$3=""),OR(C1090&lt;=查询!$F$4,查询!$F$4=""),OR(AND(查询!$I$3&lt;&gt;"",IFERROR(FIND(查询!$I$3,工作备忘明细表!F1090,1),0)&gt;=1),查询!$I$3=""),OR(AND(查询!$I$4&lt;&gt;"",IFERROR(FIND(查询!$I$4,工作备忘明细表!E1090,1),0)&gt;=1),查询!$I$4="")),ROW(),"")</f>
        <v/>
      </c>
      <c r="B1090" s="42" t="str">
        <f ca="1">IF(C1090=TODAY(),"今"&amp;ROW(),IF(AND(MONTH(C1090)=工作万年历提醒!$E$20,I1090&lt;&gt;"完成"),IF(G1090="重要",ROW()+300000-3*C1090,IF(G1090="中等",ROW()+100000-2*C1090,ROW())),""))</f>
        <v/>
      </c>
      <c r="C1090" s="48"/>
      <c r="D1090" s="49"/>
      <c r="E1090" s="50"/>
      <c r="F1090" s="51"/>
      <c r="G1090" s="50"/>
      <c r="H1090" s="52" t="str">
        <f t="shared" si="17"/>
        <v/>
      </c>
      <c r="I1090" s="50"/>
    </row>
    <row r="1091" spans="1:9">
      <c r="A1091" s="42" t="str">
        <f>IF(AND(OR(C1091&gt;=查询!$F$3,查询!$F$3=""),OR(C1091&lt;=查询!$F$4,查询!$F$4=""),OR(AND(查询!$I$3&lt;&gt;"",IFERROR(FIND(查询!$I$3,工作备忘明细表!F1091,1),0)&gt;=1),查询!$I$3=""),OR(AND(查询!$I$4&lt;&gt;"",IFERROR(FIND(查询!$I$4,工作备忘明细表!E1091,1),0)&gt;=1),查询!$I$4="")),ROW(),"")</f>
        <v/>
      </c>
      <c r="B1091" s="42" t="str">
        <f ca="1">IF(C1091=TODAY(),"今"&amp;ROW(),IF(AND(MONTH(C1091)=工作万年历提醒!$E$20,I1091&lt;&gt;"完成"),IF(G1091="重要",ROW()+300000-3*C1091,IF(G1091="中等",ROW()+100000-2*C1091,ROW())),""))</f>
        <v/>
      </c>
      <c r="C1091" s="48"/>
      <c r="D1091" s="49"/>
      <c r="E1091" s="50"/>
      <c r="F1091" s="51"/>
      <c r="G1091" s="50"/>
      <c r="H1091" s="52" t="str">
        <f t="shared" si="17"/>
        <v/>
      </c>
      <c r="I1091" s="50"/>
    </row>
    <row r="1092" spans="1:9">
      <c r="A1092" s="42" t="str">
        <f>IF(AND(OR(C1092&gt;=查询!$F$3,查询!$F$3=""),OR(C1092&lt;=查询!$F$4,查询!$F$4=""),OR(AND(查询!$I$3&lt;&gt;"",IFERROR(FIND(查询!$I$3,工作备忘明细表!F1092,1),0)&gt;=1),查询!$I$3=""),OR(AND(查询!$I$4&lt;&gt;"",IFERROR(FIND(查询!$I$4,工作备忘明细表!E1092,1),0)&gt;=1),查询!$I$4="")),ROW(),"")</f>
        <v/>
      </c>
      <c r="B1092" s="42" t="str">
        <f ca="1">IF(C1092=TODAY(),"今"&amp;ROW(),IF(AND(MONTH(C1092)=工作万年历提醒!$E$20,I1092&lt;&gt;"完成"),IF(G1092="重要",ROW()+300000-3*C1092,IF(G1092="中等",ROW()+100000-2*C1092,ROW())),""))</f>
        <v/>
      </c>
      <c r="C1092" s="48"/>
      <c r="D1092" s="49"/>
      <c r="E1092" s="50"/>
      <c r="F1092" s="51"/>
      <c r="G1092" s="50"/>
      <c r="H1092" s="52" t="str">
        <f t="shared" ref="H1092:H1155" si="18">IF(C1092="","",WEEKNUM(C1092,1))</f>
        <v/>
      </c>
      <c r="I1092" s="50"/>
    </row>
    <row r="1093" spans="1:9">
      <c r="A1093" s="42" t="str">
        <f>IF(AND(OR(C1093&gt;=查询!$F$3,查询!$F$3=""),OR(C1093&lt;=查询!$F$4,查询!$F$4=""),OR(AND(查询!$I$3&lt;&gt;"",IFERROR(FIND(查询!$I$3,工作备忘明细表!F1093,1),0)&gt;=1),查询!$I$3=""),OR(AND(查询!$I$4&lt;&gt;"",IFERROR(FIND(查询!$I$4,工作备忘明细表!E1093,1),0)&gt;=1),查询!$I$4="")),ROW(),"")</f>
        <v/>
      </c>
      <c r="B1093" s="42" t="str">
        <f ca="1">IF(C1093=TODAY(),"今"&amp;ROW(),IF(AND(MONTH(C1093)=工作万年历提醒!$E$20,I1093&lt;&gt;"完成"),IF(G1093="重要",ROW()+300000-3*C1093,IF(G1093="中等",ROW()+100000-2*C1093,ROW())),""))</f>
        <v/>
      </c>
      <c r="C1093" s="48"/>
      <c r="D1093" s="49"/>
      <c r="E1093" s="50"/>
      <c r="F1093" s="51"/>
      <c r="G1093" s="50"/>
      <c r="H1093" s="52" t="str">
        <f t="shared" si="18"/>
        <v/>
      </c>
      <c r="I1093" s="50"/>
    </row>
    <row r="1094" spans="1:9">
      <c r="A1094" s="42" t="str">
        <f>IF(AND(OR(C1094&gt;=查询!$F$3,查询!$F$3=""),OR(C1094&lt;=查询!$F$4,查询!$F$4=""),OR(AND(查询!$I$3&lt;&gt;"",IFERROR(FIND(查询!$I$3,工作备忘明细表!F1094,1),0)&gt;=1),查询!$I$3=""),OR(AND(查询!$I$4&lt;&gt;"",IFERROR(FIND(查询!$I$4,工作备忘明细表!E1094,1),0)&gt;=1),查询!$I$4="")),ROW(),"")</f>
        <v/>
      </c>
      <c r="B1094" s="42" t="str">
        <f ca="1">IF(C1094=TODAY(),"今"&amp;ROW(),IF(AND(MONTH(C1094)=工作万年历提醒!$E$20,I1094&lt;&gt;"完成"),IF(G1094="重要",ROW()+300000-3*C1094,IF(G1094="中等",ROW()+100000-2*C1094,ROW())),""))</f>
        <v/>
      </c>
      <c r="C1094" s="48"/>
      <c r="D1094" s="49"/>
      <c r="E1094" s="50"/>
      <c r="F1094" s="51"/>
      <c r="G1094" s="50"/>
      <c r="H1094" s="52" t="str">
        <f t="shared" si="18"/>
        <v/>
      </c>
      <c r="I1094" s="50"/>
    </row>
    <row r="1095" spans="1:9">
      <c r="A1095" s="42" t="str">
        <f>IF(AND(OR(C1095&gt;=查询!$F$3,查询!$F$3=""),OR(C1095&lt;=查询!$F$4,查询!$F$4=""),OR(AND(查询!$I$3&lt;&gt;"",IFERROR(FIND(查询!$I$3,工作备忘明细表!F1095,1),0)&gt;=1),查询!$I$3=""),OR(AND(查询!$I$4&lt;&gt;"",IFERROR(FIND(查询!$I$4,工作备忘明细表!E1095,1),0)&gt;=1),查询!$I$4="")),ROW(),"")</f>
        <v/>
      </c>
      <c r="B1095" s="42" t="str">
        <f ca="1">IF(C1095=TODAY(),"今"&amp;ROW(),IF(AND(MONTH(C1095)=工作万年历提醒!$E$20,I1095&lt;&gt;"完成"),IF(G1095="重要",ROW()+300000-3*C1095,IF(G1095="中等",ROW()+100000-2*C1095,ROW())),""))</f>
        <v/>
      </c>
      <c r="C1095" s="48"/>
      <c r="D1095" s="49"/>
      <c r="E1095" s="50"/>
      <c r="F1095" s="51"/>
      <c r="G1095" s="50"/>
      <c r="H1095" s="52" t="str">
        <f t="shared" si="18"/>
        <v/>
      </c>
      <c r="I1095" s="50"/>
    </row>
    <row r="1096" spans="1:9">
      <c r="A1096" s="42" t="str">
        <f>IF(AND(OR(C1096&gt;=查询!$F$3,查询!$F$3=""),OR(C1096&lt;=查询!$F$4,查询!$F$4=""),OR(AND(查询!$I$3&lt;&gt;"",IFERROR(FIND(查询!$I$3,工作备忘明细表!F1096,1),0)&gt;=1),查询!$I$3=""),OR(AND(查询!$I$4&lt;&gt;"",IFERROR(FIND(查询!$I$4,工作备忘明细表!E1096,1),0)&gt;=1),查询!$I$4="")),ROW(),"")</f>
        <v/>
      </c>
      <c r="B1096" s="42" t="str">
        <f ca="1">IF(C1096=TODAY(),"今"&amp;ROW(),IF(AND(MONTH(C1096)=工作万年历提醒!$E$20,I1096&lt;&gt;"完成"),IF(G1096="重要",ROW()+300000-3*C1096,IF(G1096="中等",ROW()+100000-2*C1096,ROW())),""))</f>
        <v/>
      </c>
      <c r="C1096" s="48"/>
      <c r="D1096" s="49"/>
      <c r="E1096" s="50"/>
      <c r="F1096" s="51"/>
      <c r="G1096" s="50"/>
      <c r="H1096" s="52" t="str">
        <f t="shared" si="18"/>
        <v/>
      </c>
      <c r="I1096" s="50"/>
    </row>
    <row r="1097" spans="1:9">
      <c r="A1097" s="42" t="str">
        <f>IF(AND(OR(C1097&gt;=查询!$F$3,查询!$F$3=""),OR(C1097&lt;=查询!$F$4,查询!$F$4=""),OR(AND(查询!$I$3&lt;&gt;"",IFERROR(FIND(查询!$I$3,工作备忘明细表!F1097,1),0)&gt;=1),查询!$I$3=""),OR(AND(查询!$I$4&lt;&gt;"",IFERROR(FIND(查询!$I$4,工作备忘明细表!E1097,1),0)&gt;=1),查询!$I$4="")),ROW(),"")</f>
        <v/>
      </c>
      <c r="B1097" s="42" t="str">
        <f ca="1">IF(C1097=TODAY(),"今"&amp;ROW(),IF(AND(MONTH(C1097)=工作万年历提醒!$E$20,I1097&lt;&gt;"完成"),IF(G1097="重要",ROW()+300000-3*C1097,IF(G1097="中等",ROW()+100000-2*C1097,ROW())),""))</f>
        <v/>
      </c>
      <c r="C1097" s="48"/>
      <c r="D1097" s="49"/>
      <c r="E1097" s="50"/>
      <c r="F1097" s="51"/>
      <c r="G1097" s="50"/>
      <c r="H1097" s="52" t="str">
        <f t="shared" si="18"/>
        <v/>
      </c>
      <c r="I1097" s="50"/>
    </row>
    <row r="1098" spans="1:9">
      <c r="A1098" s="42" t="str">
        <f>IF(AND(OR(C1098&gt;=查询!$F$3,查询!$F$3=""),OR(C1098&lt;=查询!$F$4,查询!$F$4=""),OR(AND(查询!$I$3&lt;&gt;"",IFERROR(FIND(查询!$I$3,工作备忘明细表!F1098,1),0)&gt;=1),查询!$I$3=""),OR(AND(查询!$I$4&lt;&gt;"",IFERROR(FIND(查询!$I$4,工作备忘明细表!E1098,1),0)&gt;=1),查询!$I$4="")),ROW(),"")</f>
        <v/>
      </c>
      <c r="B1098" s="42" t="str">
        <f ca="1">IF(C1098=TODAY(),"今"&amp;ROW(),IF(AND(MONTH(C1098)=工作万年历提醒!$E$20,I1098&lt;&gt;"完成"),IF(G1098="重要",ROW()+300000-3*C1098,IF(G1098="中等",ROW()+100000-2*C1098,ROW())),""))</f>
        <v/>
      </c>
      <c r="C1098" s="48"/>
      <c r="D1098" s="49"/>
      <c r="E1098" s="50"/>
      <c r="F1098" s="51"/>
      <c r="G1098" s="50"/>
      <c r="H1098" s="52" t="str">
        <f t="shared" si="18"/>
        <v/>
      </c>
      <c r="I1098" s="50"/>
    </row>
    <row r="1099" spans="1:9">
      <c r="A1099" s="42" t="str">
        <f>IF(AND(OR(C1099&gt;=查询!$F$3,查询!$F$3=""),OR(C1099&lt;=查询!$F$4,查询!$F$4=""),OR(AND(查询!$I$3&lt;&gt;"",IFERROR(FIND(查询!$I$3,工作备忘明细表!F1099,1),0)&gt;=1),查询!$I$3=""),OR(AND(查询!$I$4&lt;&gt;"",IFERROR(FIND(查询!$I$4,工作备忘明细表!E1099,1),0)&gt;=1),查询!$I$4="")),ROW(),"")</f>
        <v/>
      </c>
      <c r="B1099" s="42" t="str">
        <f ca="1">IF(C1099=TODAY(),"今"&amp;ROW(),IF(AND(MONTH(C1099)=工作万年历提醒!$E$20,I1099&lt;&gt;"完成"),IF(G1099="重要",ROW()+300000-3*C1099,IF(G1099="中等",ROW()+100000-2*C1099,ROW())),""))</f>
        <v/>
      </c>
      <c r="C1099" s="48"/>
      <c r="D1099" s="49"/>
      <c r="E1099" s="50"/>
      <c r="F1099" s="51"/>
      <c r="G1099" s="50"/>
      <c r="H1099" s="52" t="str">
        <f t="shared" si="18"/>
        <v/>
      </c>
      <c r="I1099" s="50"/>
    </row>
    <row r="1100" spans="1:9">
      <c r="A1100" s="42" t="str">
        <f>IF(AND(OR(C1100&gt;=查询!$F$3,查询!$F$3=""),OR(C1100&lt;=查询!$F$4,查询!$F$4=""),OR(AND(查询!$I$3&lt;&gt;"",IFERROR(FIND(查询!$I$3,工作备忘明细表!F1100,1),0)&gt;=1),查询!$I$3=""),OR(AND(查询!$I$4&lt;&gt;"",IFERROR(FIND(查询!$I$4,工作备忘明细表!E1100,1),0)&gt;=1),查询!$I$4="")),ROW(),"")</f>
        <v/>
      </c>
      <c r="B1100" s="42" t="str">
        <f ca="1">IF(C1100=TODAY(),"今"&amp;ROW(),IF(AND(MONTH(C1100)=工作万年历提醒!$E$20,I1100&lt;&gt;"完成"),IF(G1100="重要",ROW()+300000-3*C1100,IF(G1100="中等",ROW()+100000-2*C1100,ROW())),""))</f>
        <v/>
      </c>
      <c r="C1100" s="48"/>
      <c r="D1100" s="49"/>
      <c r="E1100" s="50"/>
      <c r="F1100" s="51"/>
      <c r="G1100" s="50"/>
      <c r="H1100" s="52" t="str">
        <f t="shared" si="18"/>
        <v/>
      </c>
      <c r="I1100" s="50"/>
    </row>
    <row r="1101" spans="1:9">
      <c r="A1101" s="42" t="str">
        <f>IF(AND(OR(C1101&gt;=查询!$F$3,查询!$F$3=""),OR(C1101&lt;=查询!$F$4,查询!$F$4=""),OR(AND(查询!$I$3&lt;&gt;"",IFERROR(FIND(查询!$I$3,工作备忘明细表!F1101,1),0)&gt;=1),查询!$I$3=""),OR(AND(查询!$I$4&lt;&gt;"",IFERROR(FIND(查询!$I$4,工作备忘明细表!E1101,1),0)&gt;=1),查询!$I$4="")),ROW(),"")</f>
        <v/>
      </c>
      <c r="B1101" s="42" t="str">
        <f ca="1">IF(C1101=TODAY(),"今"&amp;ROW(),IF(AND(MONTH(C1101)=工作万年历提醒!$E$20,I1101&lt;&gt;"完成"),IF(G1101="重要",ROW()+300000-3*C1101,IF(G1101="中等",ROW()+100000-2*C1101,ROW())),""))</f>
        <v/>
      </c>
      <c r="C1101" s="48"/>
      <c r="D1101" s="49"/>
      <c r="E1101" s="50"/>
      <c r="F1101" s="51"/>
      <c r="G1101" s="50"/>
      <c r="H1101" s="52" t="str">
        <f t="shared" si="18"/>
        <v/>
      </c>
      <c r="I1101" s="50"/>
    </row>
    <row r="1102" spans="1:9">
      <c r="A1102" s="42" t="str">
        <f>IF(AND(OR(C1102&gt;=查询!$F$3,查询!$F$3=""),OR(C1102&lt;=查询!$F$4,查询!$F$4=""),OR(AND(查询!$I$3&lt;&gt;"",IFERROR(FIND(查询!$I$3,工作备忘明细表!F1102,1),0)&gt;=1),查询!$I$3=""),OR(AND(查询!$I$4&lt;&gt;"",IFERROR(FIND(查询!$I$4,工作备忘明细表!E1102,1),0)&gt;=1),查询!$I$4="")),ROW(),"")</f>
        <v/>
      </c>
      <c r="B1102" s="42" t="str">
        <f ca="1">IF(C1102=TODAY(),"今"&amp;ROW(),IF(AND(MONTH(C1102)=工作万年历提醒!$E$20,I1102&lt;&gt;"完成"),IF(G1102="重要",ROW()+300000-3*C1102,IF(G1102="中等",ROW()+100000-2*C1102,ROW())),""))</f>
        <v/>
      </c>
      <c r="C1102" s="48"/>
      <c r="D1102" s="49"/>
      <c r="E1102" s="50"/>
      <c r="F1102" s="51"/>
      <c r="G1102" s="50"/>
      <c r="H1102" s="52" t="str">
        <f t="shared" si="18"/>
        <v/>
      </c>
      <c r="I1102" s="50"/>
    </row>
    <row r="1103" spans="1:9">
      <c r="A1103" s="42" t="str">
        <f>IF(AND(OR(C1103&gt;=查询!$F$3,查询!$F$3=""),OR(C1103&lt;=查询!$F$4,查询!$F$4=""),OR(AND(查询!$I$3&lt;&gt;"",IFERROR(FIND(查询!$I$3,工作备忘明细表!F1103,1),0)&gt;=1),查询!$I$3=""),OR(AND(查询!$I$4&lt;&gt;"",IFERROR(FIND(查询!$I$4,工作备忘明细表!E1103,1),0)&gt;=1),查询!$I$4="")),ROW(),"")</f>
        <v/>
      </c>
      <c r="B1103" s="42" t="str">
        <f ca="1">IF(C1103=TODAY(),"今"&amp;ROW(),IF(AND(MONTH(C1103)=工作万年历提醒!$E$20,I1103&lt;&gt;"完成"),IF(G1103="重要",ROW()+300000-3*C1103,IF(G1103="中等",ROW()+100000-2*C1103,ROW())),""))</f>
        <v/>
      </c>
      <c r="C1103" s="48"/>
      <c r="D1103" s="49"/>
      <c r="E1103" s="50"/>
      <c r="F1103" s="51"/>
      <c r="G1103" s="50"/>
      <c r="H1103" s="52" t="str">
        <f t="shared" si="18"/>
        <v/>
      </c>
      <c r="I1103" s="50"/>
    </row>
    <row r="1104" spans="1:9">
      <c r="A1104" s="42" t="str">
        <f>IF(AND(OR(C1104&gt;=查询!$F$3,查询!$F$3=""),OR(C1104&lt;=查询!$F$4,查询!$F$4=""),OR(AND(查询!$I$3&lt;&gt;"",IFERROR(FIND(查询!$I$3,工作备忘明细表!F1104,1),0)&gt;=1),查询!$I$3=""),OR(AND(查询!$I$4&lt;&gt;"",IFERROR(FIND(查询!$I$4,工作备忘明细表!E1104,1),0)&gt;=1),查询!$I$4="")),ROW(),"")</f>
        <v/>
      </c>
      <c r="B1104" s="42" t="str">
        <f ca="1">IF(C1104=TODAY(),"今"&amp;ROW(),IF(AND(MONTH(C1104)=工作万年历提醒!$E$20,I1104&lt;&gt;"完成"),IF(G1104="重要",ROW()+300000-3*C1104,IF(G1104="中等",ROW()+100000-2*C1104,ROW())),""))</f>
        <v/>
      </c>
      <c r="C1104" s="48"/>
      <c r="D1104" s="49"/>
      <c r="E1104" s="50"/>
      <c r="F1104" s="51"/>
      <c r="G1104" s="50"/>
      <c r="H1104" s="52" t="str">
        <f t="shared" si="18"/>
        <v/>
      </c>
      <c r="I1104" s="50"/>
    </row>
    <row r="1105" spans="1:9">
      <c r="A1105" s="42" t="str">
        <f>IF(AND(OR(C1105&gt;=查询!$F$3,查询!$F$3=""),OR(C1105&lt;=查询!$F$4,查询!$F$4=""),OR(AND(查询!$I$3&lt;&gt;"",IFERROR(FIND(查询!$I$3,工作备忘明细表!F1105,1),0)&gt;=1),查询!$I$3=""),OR(AND(查询!$I$4&lt;&gt;"",IFERROR(FIND(查询!$I$4,工作备忘明细表!E1105,1),0)&gt;=1),查询!$I$4="")),ROW(),"")</f>
        <v/>
      </c>
      <c r="B1105" s="42" t="str">
        <f ca="1">IF(C1105=TODAY(),"今"&amp;ROW(),IF(AND(MONTH(C1105)=工作万年历提醒!$E$20,I1105&lt;&gt;"完成"),IF(G1105="重要",ROW()+300000-3*C1105,IF(G1105="中等",ROW()+100000-2*C1105,ROW())),""))</f>
        <v/>
      </c>
      <c r="C1105" s="48"/>
      <c r="D1105" s="49"/>
      <c r="E1105" s="50"/>
      <c r="F1105" s="51"/>
      <c r="G1105" s="50"/>
      <c r="H1105" s="52" t="str">
        <f t="shared" si="18"/>
        <v/>
      </c>
      <c r="I1105" s="50"/>
    </row>
    <row r="1106" spans="1:9">
      <c r="A1106" s="42" t="str">
        <f>IF(AND(OR(C1106&gt;=查询!$F$3,查询!$F$3=""),OR(C1106&lt;=查询!$F$4,查询!$F$4=""),OR(AND(查询!$I$3&lt;&gt;"",IFERROR(FIND(查询!$I$3,工作备忘明细表!F1106,1),0)&gt;=1),查询!$I$3=""),OR(AND(查询!$I$4&lt;&gt;"",IFERROR(FIND(查询!$I$4,工作备忘明细表!E1106,1),0)&gt;=1),查询!$I$4="")),ROW(),"")</f>
        <v/>
      </c>
      <c r="B1106" s="42" t="str">
        <f ca="1">IF(C1106=TODAY(),"今"&amp;ROW(),IF(AND(MONTH(C1106)=工作万年历提醒!$E$20,I1106&lt;&gt;"完成"),IF(G1106="重要",ROW()+300000-3*C1106,IF(G1106="中等",ROW()+100000-2*C1106,ROW())),""))</f>
        <v/>
      </c>
      <c r="C1106" s="48"/>
      <c r="D1106" s="49"/>
      <c r="E1106" s="50"/>
      <c r="F1106" s="51"/>
      <c r="G1106" s="50"/>
      <c r="H1106" s="52" t="str">
        <f t="shared" si="18"/>
        <v/>
      </c>
      <c r="I1106" s="50"/>
    </row>
    <row r="1107" spans="1:9">
      <c r="A1107" s="42" t="str">
        <f>IF(AND(OR(C1107&gt;=查询!$F$3,查询!$F$3=""),OR(C1107&lt;=查询!$F$4,查询!$F$4=""),OR(AND(查询!$I$3&lt;&gt;"",IFERROR(FIND(查询!$I$3,工作备忘明细表!F1107,1),0)&gt;=1),查询!$I$3=""),OR(AND(查询!$I$4&lt;&gt;"",IFERROR(FIND(查询!$I$4,工作备忘明细表!E1107,1),0)&gt;=1),查询!$I$4="")),ROW(),"")</f>
        <v/>
      </c>
      <c r="B1107" s="42" t="str">
        <f ca="1">IF(C1107=TODAY(),"今"&amp;ROW(),IF(AND(MONTH(C1107)=工作万年历提醒!$E$20,I1107&lt;&gt;"完成"),IF(G1107="重要",ROW()+300000-3*C1107,IF(G1107="中等",ROW()+100000-2*C1107,ROW())),""))</f>
        <v/>
      </c>
      <c r="C1107" s="48"/>
      <c r="D1107" s="49"/>
      <c r="E1107" s="50"/>
      <c r="F1107" s="51"/>
      <c r="G1107" s="50"/>
      <c r="H1107" s="52" t="str">
        <f t="shared" si="18"/>
        <v/>
      </c>
      <c r="I1107" s="50"/>
    </row>
    <row r="1108" spans="1:9">
      <c r="A1108" s="42" t="str">
        <f>IF(AND(OR(C1108&gt;=查询!$F$3,查询!$F$3=""),OR(C1108&lt;=查询!$F$4,查询!$F$4=""),OR(AND(查询!$I$3&lt;&gt;"",IFERROR(FIND(查询!$I$3,工作备忘明细表!F1108,1),0)&gt;=1),查询!$I$3=""),OR(AND(查询!$I$4&lt;&gt;"",IFERROR(FIND(查询!$I$4,工作备忘明细表!E1108,1),0)&gt;=1),查询!$I$4="")),ROW(),"")</f>
        <v/>
      </c>
      <c r="B1108" s="42" t="str">
        <f ca="1">IF(C1108=TODAY(),"今"&amp;ROW(),IF(AND(MONTH(C1108)=工作万年历提醒!$E$20,I1108&lt;&gt;"完成"),IF(G1108="重要",ROW()+300000-3*C1108,IF(G1108="中等",ROW()+100000-2*C1108,ROW())),""))</f>
        <v/>
      </c>
      <c r="C1108" s="48"/>
      <c r="D1108" s="49"/>
      <c r="E1108" s="50"/>
      <c r="F1108" s="51"/>
      <c r="G1108" s="50"/>
      <c r="H1108" s="52" t="str">
        <f t="shared" si="18"/>
        <v/>
      </c>
      <c r="I1108" s="50"/>
    </row>
    <row r="1109" spans="1:9">
      <c r="A1109" s="42" t="str">
        <f>IF(AND(OR(C1109&gt;=查询!$F$3,查询!$F$3=""),OR(C1109&lt;=查询!$F$4,查询!$F$4=""),OR(AND(查询!$I$3&lt;&gt;"",IFERROR(FIND(查询!$I$3,工作备忘明细表!F1109,1),0)&gt;=1),查询!$I$3=""),OR(AND(查询!$I$4&lt;&gt;"",IFERROR(FIND(查询!$I$4,工作备忘明细表!E1109,1),0)&gt;=1),查询!$I$4="")),ROW(),"")</f>
        <v/>
      </c>
      <c r="B1109" s="42" t="str">
        <f ca="1">IF(C1109=TODAY(),"今"&amp;ROW(),IF(AND(MONTH(C1109)=工作万年历提醒!$E$20,I1109&lt;&gt;"完成"),IF(G1109="重要",ROW()+300000-3*C1109,IF(G1109="中等",ROW()+100000-2*C1109,ROW())),""))</f>
        <v/>
      </c>
      <c r="C1109" s="48"/>
      <c r="D1109" s="49"/>
      <c r="E1109" s="50"/>
      <c r="F1109" s="51"/>
      <c r="G1109" s="50"/>
      <c r="H1109" s="52" t="str">
        <f t="shared" si="18"/>
        <v/>
      </c>
      <c r="I1109" s="50"/>
    </row>
    <row r="1110" spans="1:9">
      <c r="A1110" s="42" t="str">
        <f>IF(AND(OR(C1110&gt;=查询!$F$3,查询!$F$3=""),OR(C1110&lt;=查询!$F$4,查询!$F$4=""),OR(AND(查询!$I$3&lt;&gt;"",IFERROR(FIND(查询!$I$3,工作备忘明细表!F1110,1),0)&gt;=1),查询!$I$3=""),OR(AND(查询!$I$4&lt;&gt;"",IFERROR(FIND(查询!$I$4,工作备忘明细表!E1110,1),0)&gt;=1),查询!$I$4="")),ROW(),"")</f>
        <v/>
      </c>
      <c r="B1110" s="42" t="str">
        <f ca="1">IF(C1110=TODAY(),"今"&amp;ROW(),IF(AND(MONTH(C1110)=工作万年历提醒!$E$20,I1110&lt;&gt;"完成"),IF(G1110="重要",ROW()+300000-3*C1110,IF(G1110="中等",ROW()+100000-2*C1110,ROW())),""))</f>
        <v/>
      </c>
      <c r="C1110" s="48"/>
      <c r="D1110" s="49"/>
      <c r="E1110" s="50"/>
      <c r="F1110" s="51"/>
      <c r="G1110" s="50"/>
      <c r="H1110" s="52" t="str">
        <f t="shared" si="18"/>
        <v/>
      </c>
      <c r="I1110" s="50"/>
    </row>
    <row r="1111" spans="1:9">
      <c r="A1111" s="42" t="str">
        <f>IF(AND(OR(C1111&gt;=查询!$F$3,查询!$F$3=""),OR(C1111&lt;=查询!$F$4,查询!$F$4=""),OR(AND(查询!$I$3&lt;&gt;"",IFERROR(FIND(查询!$I$3,工作备忘明细表!F1111,1),0)&gt;=1),查询!$I$3=""),OR(AND(查询!$I$4&lt;&gt;"",IFERROR(FIND(查询!$I$4,工作备忘明细表!E1111,1),0)&gt;=1),查询!$I$4="")),ROW(),"")</f>
        <v/>
      </c>
      <c r="B1111" s="42" t="str">
        <f ca="1">IF(C1111=TODAY(),"今"&amp;ROW(),IF(AND(MONTH(C1111)=工作万年历提醒!$E$20,I1111&lt;&gt;"完成"),IF(G1111="重要",ROW()+300000-3*C1111,IF(G1111="中等",ROW()+100000-2*C1111,ROW())),""))</f>
        <v/>
      </c>
      <c r="C1111" s="48"/>
      <c r="D1111" s="49"/>
      <c r="E1111" s="50"/>
      <c r="F1111" s="51"/>
      <c r="G1111" s="50"/>
      <c r="H1111" s="52" t="str">
        <f t="shared" si="18"/>
        <v/>
      </c>
      <c r="I1111" s="50"/>
    </row>
    <row r="1112" spans="1:9">
      <c r="A1112" s="42" t="str">
        <f>IF(AND(OR(C1112&gt;=查询!$F$3,查询!$F$3=""),OR(C1112&lt;=查询!$F$4,查询!$F$4=""),OR(AND(查询!$I$3&lt;&gt;"",IFERROR(FIND(查询!$I$3,工作备忘明细表!F1112,1),0)&gt;=1),查询!$I$3=""),OR(AND(查询!$I$4&lt;&gt;"",IFERROR(FIND(查询!$I$4,工作备忘明细表!E1112,1),0)&gt;=1),查询!$I$4="")),ROW(),"")</f>
        <v/>
      </c>
      <c r="B1112" s="42" t="str">
        <f ca="1">IF(C1112=TODAY(),"今"&amp;ROW(),IF(AND(MONTH(C1112)=工作万年历提醒!$E$20,I1112&lt;&gt;"完成"),IF(G1112="重要",ROW()+300000-3*C1112,IF(G1112="中等",ROW()+100000-2*C1112,ROW())),""))</f>
        <v/>
      </c>
      <c r="C1112" s="48"/>
      <c r="D1112" s="49"/>
      <c r="E1112" s="50"/>
      <c r="F1112" s="51"/>
      <c r="G1112" s="50"/>
      <c r="H1112" s="52" t="str">
        <f t="shared" si="18"/>
        <v/>
      </c>
      <c r="I1112" s="50"/>
    </row>
    <row r="1113" spans="1:9">
      <c r="A1113" s="42" t="str">
        <f>IF(AND(OR(C1113&gt;=查询!$F$3,查询!$F$3=""),OR(C1113&lt;=查询!$F$4,查询!$F$4=""),OR(AND(查询!$I$3&lt;&gt;"",IFERROR(FIND(查询!$I$3,工作备忘明细表!F1113,1),0)&gt;=1),查询!$I$3=""),OR(AND(查询!$I$4&lt;&gt;"",IFERROR(FIND(查询!$I$4,工作备忘明细表!E1113,1),0)&gt;=1),查询!$I$4="")),ROW(),"")</f>
        <v/>
      </c>
      <c r="B1113" s="42" t="str">
        <f ca="1">IF(C1113=TODAY(),"今"&amp;ROW(),IF(AND(MONTH(C1113)=工作万年历提醒!$E$20,I1113&lt;&gt;"完成"),IF(G1113="重要",ROW()+300000-3*C1113,IF(G1113="中等",ROW()+100000-2*C1113,ROW())),""))</f>
        <v/>
      </c>
      <c r="C1113" s="48"/>
      <c r="D1113" s="49"/>
      <c r="E1113" s="50"/>
      <c r="F1113" s="51"/>
      <c r="G1113" s="50"/>
      <c r="H1113" s="52" t="str">
        <f t="shared" si="18"/>
        <v/>
      </c>
      <c r="I1113" s="50"/>
    </row>
    <row r="1114" spans="1:9">
      <c r="A1114" s="42" t="str">
        <f>IF(AND(OR(C1114&gt;=查询!$F$3,查询!$F$3=""),OR(C1114&lt;=查询!$F$4,查询!$F$4=""),OR(AND(查询!$I$3&lt;&gt;"",IFERROR(FIND(查询!$I$3,工作备忘明细表!F1114,1),0)&gt;=1),查询!$I$3=""),OR(AND(查询!$I$4&lt;&gt;"",IFERROR(FIND(查询!$I$4,工作备忘明细表!E1114,1),0)&gt;=1),查询!$I$4="")),ROW(),"")</f>
        <v/>
      </c>
      <c r="B1114" s="42" t="str">
        <f ca="1">IF(C1114=TODAY(),"今"&amp;ROW(),IF(AND(MONTH(C1114)=工作万年历提醒!$E$20,I1114&lt;&gt;"完成"),IF(G1114="重要",ROW()+300000-3*C1114,IF(G1114="中等",ROW()+100000-2*C1114,ROW())),""))</f>
        <v/>
      </c>
      <c r="C1114" s="48"/>
      <c r="D1114" s="49"/>
      <c r="E1114" s="50"/>
      <c r="F1114" s="51"/>
      <c r="G1114" s="50"/>
      <c r="H1114" s="52" t="str">
        <f t="shared" si="18"/>
        <v/>
      </c>
      <c r="I1114" s="50"/>
    </row>
    <row r="1115" spans="1:9">
      <c r="A1115" s="42" t="str">
        <f>IF(AND(OR(C1115&gt;=查询!$F$3,查询!$F$3=""),OR(C1115&lt;=查询!$F$4,查询!$F$4=""),OR(AND(查询!$I$3&lt;&gt;"",IFERROR(FIND(查询!$I$3,工作备忘明细表!F1115,1),0)&gt;=1),查询!$I$3=""),OR(AND(查询!$I$4&lt;&gt;"",IFERROR(FIND(查询!$I$4,工作备忘明细表!E1115,1),0)&gt;=1),查询!$I$4="")),ROW(),"")</f>
        <v/>
      </c>
      <c r="B1115" s="42" t="str">
        <f ca="1">IF(C1115=TODAY(),"今"&amp;ROW(),IF(AND(MONTH(C1115)=工作万年历提醒!$E$20,I1115&lt;&gt;"完成"),IF(G1115="重要",ROW()+300000-3*C1115,IF(G1115="中等",ROW()+100000-2*C1115,ROW())),""))</f>
        <v/>
      </c>
      <c r="C1115" s="48"/>
      <c r="D1115" s="49"/>
      <c r="E1115" s="50"/>
      <c r="F1115" s="51"/>
      <c r="G1115" s="50"/>
      <c r="H1115" s="52" t="str">
        <f t="shared" si="18"/>
        <v/>
      </c>
      <c r="I1115" s="50"/>
    </row>
    <row r="1116" spans="1:9">
      <c r="A1116" s="42" t="str">
        <f>IF(AND(OR(C1116&gt;=查询!$F$3,查询!$F$3=""),OR(C1116&lt;=查询!$F$4,查询!$F$4=""),OR(AND(查询!$I$3&lt;&gt;"",IFERROR(FIND(查询!$I$3,工作备忘明细表!F1116,1),0)&gt;=1),查询!$I$3=""),OR(AND(查询!$I$4&lt;&gt;"",IFERROR(FIND(查询!$I$4,工作备忘明细表!E1116,1),0)&gt;=1),查询!$I$4="")),ROW(),"")</f>
        <v/>
      </c>
      <c r="B1116" s="42" t="str">
        <f ca="1">IF(C1116=TODAY(),"今"&amp;ROW(),IF(AND(MONTH(C1116)=工作万年历提醒!$E$20,I1116&lt;&gt;"完成"),IF(G1116="重要",ROW()+300000-3*C1116,IF(G1116="中等",ROW()+100000-2*C1116,ROW())),""))</f>
        <v/>
      </c>
      <c r="C1116" s="48"/>
      <c r="D1116" s="49"/>
      <c r="E1116" s="50"/>
      <c r="F1116" s="51"/>
      <c r="G1116" s="50"/>
      <c r="H1116" s="52" t="str">
        <f t="shared" si="18"/>
        <v/>
      </c>
      <c r="I1116" s="50"/>
    </row>
    <row r="1117" spans="1:9">
      <c r="A1117" s="42" t="str">
        <f>IF(AND(OR(C1117&gt;=查询!$F$3,查询!$F$3=""),OR(C1117&lt;=查询!$F$4,查询!$F$4=""),OR(AND(查询!$I$3&lt;&gt;"",IFERROR(FIND(查询!$I$3,工作备忘明细表!F1117,1),0)&gt;=1),查询!$I$3=""),OR(AND(查询!$I$4&lt;&gt;"",IFERROR(FIND(查询!$I$4,工作备忘明细表!E1117,1),0)&gt;=1),查询!$I$4="")),ROW(),"")</f>
        <v/>
      </c>
      <c r="B1117" s="42" t="str">
        <f ca="1">IF(C1117=TODAY(),"今"&amp;ROW(),IF(AND(MONTH(C1117)=工作万年历提醒!$E$20,I1117&lt;&gt;"完成"),IF(G1117="重要",ROW()+300000-3*C1117,IF(G1117="中等",ROW()+100000-2*C1117,ROW())),""))</f>
        <v/>
      </c>
      <c r="C1117" s="48"/>
      <c r="D1117" s="49"/>
      <c r="E1117" s="50"/>
      <c r="F1117" s="51"/>
      <c r="G1117" s="50"/>
      <c r="H1117" s="52" t="str">
        <f t="shared" si="18"/>
        <v/>
      </c>
      <c r="I1117" s="50"/>
    </row>
    <row r="1118" spans="1:9">
      <c r="A1118" s="42" t="str">
        <f>IF(AND(OR(C1118&gt;=查询!$F$3,查询!$F$3=""),OR(C1118&lt;=查询!$F$4,查询!$F$4=""),OR(AND(查询!$I$3&lt;&gt;"",IFERROR(FIND(查询!$I$3,工作备忘明细表!F1118,1),0)&gt;=1),查询!$I$3=""),OR(AND(查询!$I$4&lt;&gt;"",IFERROR(FIND(查询!$I$4,工作备忘明细表!E1118,1),0)&gt;=1),查询!$I$4="")),ROW(),"")</f>
        <v/>
      </c>
      <c r="B1118" s="42" t="str">
        <f ca="1">IF(C1118=TODAY(),"今"&amp;ROW(),IF(AND(MONTH(C1118)=工作万年历提醒!$E$20,I1118&lt;&gt;"完成"),IF(G1118="重要",ROW()+300000-3*C1118,IF(G1118="中等",ROW()+100000-2*C1118,ROW())),""))</f>
        <v/>
      </c>
      <c r="C1118" s="48"/>
      <c r="D1118" s="49"/>
      <c r="E1118" s="50"/>
      <c r="F1118" s="51"/>
      <c r="G1118" s="50"/>
      <c r="H1118" s="52" t="str">
        <f t="shared" si="18"/>
        <v/>
      </c>
      <c r="I1118" s="50"/>
    </row>
    <row r="1119" spans="1:9">
      <c r="A1119" s="42" t="str">
        <f>IF(AND(OR(C1119&gt;=查询!$F$3,查询!$F$3=""),OR(C1119&lt;=查询!$F$4,查询!$F$4=""),OR(AND(查询!$I$3&lt;&gt;"",IFERROR(FIND(查询!$I$3,工作备忘明细表!F1119,1),0)&gt;=1),查询!$I$3=""),OR(AND(查询!$I$4&lt;&gt;"",IFERROR(FIND(查询!$I$4,工作备忘明细表!E1119,1),0)&gt;=1),查询!$I$4="")),ROW(),"")</f>
        <v/>
      </c>
      <c r="B1119" s="42" t="str">
        <f ca="1">IF(C1119=TODAY(),"今"&amp;ROW(),IF(AND(MONTH(C1119)=工作万年历提醒!$E$20,I1119&lt;&gt;"完成"),IF(G1119="重要",ROW()+300000-3*C1119,IF(G1119="中等",ROW()+100000-2*C1119,ROW())),""))</f>
        <v/>
      </c>
      <c r="C1119" s="48"/>
      <c r="D1119" s="49"/>
      <c r="E1119" s="50"/>
      <c r="F1119" s="51"/>
      <c r="G1119" s="50"/>
      <c r="H1119" s="52" t="str">
        <f t="shared" si="18"/>
        <v/>
      </c>
      <c r="I1119" s="50"/>
    </row>
    <row r="1120" spans="1:9">
      <c r="A1120" s="42" t="str">
        <f>IF(AND(OR(C1120&gt;=查询!$F$3,查询!$F$3=""),OR(C1120&lt;=查询!$F$4,查询!$F$4=""),OR(AND(查询!$I$3&lt;&gt;"",IFERROR(FIND(查询!$I$3,工作备忘明细表!F1120,1),0)&gt;=1),查询!$I$3=""),OR(AND(查询!$I$4&lt;&gt;"",IFERROR(FIND(查询!$I$4,工作备忘明细表!E1120,1),0)&gt;=1),查询!$I$4="")),ROW(),"")</f>
        <v/>
      </c>
      <c r="B1120" s="42" t="str">
        <f ca="1">IF(C1120=TODAY(),"今"&amp;ROW(),IF(AND(MONTH(C1120)=工作万年历提醒!$E$20,I1120&lt;&gt;"完成"),IF(G1120="重要",ROW()+300000-3*C1120,IF(G1120="中等",ROW()+100000-2*C1120,ROW())),""))</f>
        <v/>
      </c>
      <c r="C1120" s="48"/>
      <c r="D1120" s="49"/>
      <c r="E1120" s="50"/>
      <c r="F1120" s="51"/>
      <c r="G1120" s="50"/>
      <c r="H1120" s="52" t="str">
        <f t="shared" si="18"/>
        <v/>
      </c>
      <c r="I1120" s="50"/>
    </row>
    <row r="1121" spans="1:9">
      <c r="A1121" s="42" t="str">
        <f>IF(AND(OR(C1121&gt;=查询!$F$3,查询!$F$3=""),OR(C1121&lt;=查询!$F$4,查询!$F$4=""),OR(AND(查询!$I$3&lt;&gt;"",IFERROR(FIND(查询!$I$3,工作备忘明细表!F1121,1),0)&gt;=1),查询!$I$3=""),OR(AND(查询!$I$4&lt;&gt;"",IFERROR(FIND(查询!$I$4,工作备忘明细表!E1121,1),0)&gt;=1),查询!$I$4="")),ROW(),"")</f>
        <v/>
      </c>
      <c r="B1121" s="42" t="str">
        <f ca="1">IF(C1121=TODAY(),"今"&amp;ROW(),IF(AND(MONTH(C1121)=工作万年历提醒!$E$20,I1121&lt;&gt;"完成"),IF(G1121="重要",ROW()+300000-3*C1121,IF(G1121="中等",ROW()+100000-2*C1121,ROW())),""))</f>
        <v/>
      </c>
      <c r="C1121" s="48"/>
      <c r="D1121" s="49"/>
      <c r="E1121" s="50"/>
      <c r="F1121" s="51"/>
      <c r="G1121" s="50"/>
      <c r="H1121" s="52" t="str">
        <f t="shared" si="18"/>
        <v/>
      </c>
      <c r="I1121" s="50"/>
    </row>
    <row r="1122" spans="1:9">
      <c r="A1122" s="42" t="str">
        <f>IF(AND(OR(C1122&gt;=查询!$F$3,查询!$F$3=""),OR(C1122&lt;=查询!$F$4,查询!$F$4=""),OR(AND(查询!$I$3&lt;&gt;"",IFERROR(FIND(查询!$I$3,工作备忘明细表!F1122,1),0)&gt;=1),查询!$I$3=""),OR(AND(查询!$I$4&lt;&gt;"",IFERROR(FIND(查询!$I$4,工作备忘明细表!E1122,1),0)&gt;=1),查询!$I$4="")),ROW(),"")</f>
        <v/>
      </c>
      <c r="B1122" s="42" t="str">
        <f ca="1">IF(C1122=TODAY(),"今"&amp;ROW(),IF(AND(MONTH(C1122)=工作万年历提醒!$E$20,I1122&lt;&gt;"完成"),IF(G1122="重要",ROW()+300000-3*C1122,IF(G1122="中等",ROW()+100000-2*C1122,ROW())),""))</f>
        <v/>
      </c>
      <c r="C1122" s="48"/>
      <c r="D1122" s="49"/>
      <c r="E1122" s="50"/>
      <c r="F1122" s="51"/>
      <c r="G1122" s="50"/>
      <c r="H1122" s="52" t="str">
        <f t="shared" si="18"/>
        <v/>
      </c>
      <c r="I1122" s="50"/>
    </row>
    <row r="1123" spans="1:9">
      <c r="A1123" s="42" t="str">
        <f>IF(AND(OR(C1123&gt;=查询!$F$3,查询!$F$3=""),OR(C1123&lt;=查询!$F$4,查询!$F$4=""),OR(AND(查询!$I$3&lt;&gt;"",IFERROR(FIND(查询!$I$3,工作备忘明细表!F1123,1),0)&gt;=1),查询!$I$3=""),OR(AND(查询!$I$4&lt;&gt;"",IFERROR(FIND(查询!$I$4,工作备忘明细表!E1123,1),0)&gt;=1),查询!$I$4="")),ROW(),"")</f>
        <v/>
      </c>
      <c r="B1123" s="42" t="str">
        <f ca="1">IF(C1123=TODAY(),"今"&amp;ROW(),IF(AND(MONTH(C1123)=工作万年历提醒!$E$20,I1123&lt;&gt;"完成"),IF(G1123="重要",ROW()+300000-3*C1123,IF(G1123="中等",ROW()+100000-2*C1123,ROW())),""))</f>
        <v/>
      </c>
      <c r="C1123" s="48"/>
      <c r="D1123" s="49"/>
      <c r="E1123" s="50"/>
      <c r="F1123" s="51"/>
      <c r="G1123" s="50"/>
      <c r="H1123" s="52" t="str">
        <f t="shared" si="18"/>
        <v/>
      </c>
      <c r="I1123" s="50"/>
    </row>
    <row r="1124" spans="1:9">
      <c r="A1124" s="42" t="str">
        <f>IF(AND(OR(C1124&gt;=查询!$F$3,查询!$F$3=""),OR(C1124&lt;=查询!$F$4,查询!$F$4=""),OR(AND(查询!$I$3&lt;&gt;"",IFERROR(FIND(查询!$I$3,工作备忘明细表!F1124,1),0)&gt;=1),查询!$I$3=""),OR(AND(查询!$I$4&lt;&gt;"",IFERROR(FIND(查询!$I$4,工作备忘明细表!E1124,1),0)&gt;=1),查询!$I$4="")),ROW(),"")</f>
        <v/>
      </c>
      <c r="B1124" s="42" t="str">
        <f ca="1">IF(C1124=TODAY(),"今"&amp;ROW(),IF(AND(MONTH(C1124)=工作万年历提醒!$E$20,I1124&lt;&gt;"完成"),IF(G1124="重要",ROW()+300000-3*C1124,IF(G1124="中等",ROW()+100000-2*C1124,ROW())),""))</f>
        <v/>
      </c>
      <c r="C1124" s="48"/>
      <c r="D1124" s="49"/>
      <c r="E1124" s="50"/>
      <c r="F1124" s="51"/>
      <c r="G1124" s="50"/>
      <c r="H1124" s="52" t="str">
        <f t="shared" si="18"/>
        <v/>
      </c>
      <c r="I1124" s="50"/>
    </row>
    <row r="1125" spans="1:9">
      <c r="A1125" s="42" t="str">
        <f>IF(AND(OR(C1125&gt;=查询!$F$3,查询!$F$3=""),OR(C1125&lt;=查询!$F$4,查询!$F$4=""),OR(AND(查询!$I$3&lt;&gt;"",IFERROR(FIND(查询!$I$3,工作备忘明细表!F1125,1),0)&gt;=1),查询!$I$3=""),OR(AND(查询!$I$4&lt;&gt;"",IFERROR(FIND(查询!$I$4,工作备忘明细表!E1125,1),0)&gt;=1),查询!$I$4="")),ROW(),"")</f>
        <v/>
      </c>
      <c r="B1125" s="42" t="str">
        <f ca="1">IF(C1125=TODAY(),"今"&amp;ROW(),IF(AND(MONTH(C1125)=工作万年历提醒!$E$20,I1125&lt;&gt;"完成"),IF(G1125="重要",ROW()+300000-3*C1125,IF(G1125="中等",ROW()+100000-2*C1125,ROW())),""))</f>
        <v/>
      </c>
      <c r="C1125" s="48"/>
      <c r="D1125" s="49"/>
      <c r="E1125" s="50"/>
      <c r="F1125" s="51"/>
      <c r="G1125" s="50"/>
      <c r="H1125" s="52" t="str">
        <f t="shared" si="18"/>
        <v/>
      </c>
      <c r="I1125" s="50"/>
    </row>
    <row r="1126" spans="1:9">
      <c r="A1126" s="42" t="str">
        <f>IF(AND(OR(C1126&gt;=查询!$F$3,查询!$F$3=""),OR(C1126&lt;=查询!$F$4,查询!$F$4=""),OR(AND(查询!$I$3&lt;&gt;"",IFERROR(FIND(查询!$I$3,工作备忘明细表!F1126,1),0)&gt;=1),查询!$I$3=""),OR(AND(查询!$I$4&lt;&gt;"",IFERROR(FIND(查询!$I$4,工作备忘明细表!E1126,1),0)&gt;=1),查询!$I$4="")),ROW(),"")</f>
        <v/>
      </c>
      <c r="B1126" s="42" t="str">
        <f ca="1">IF(C1126=TODAY(),"今"&amp;ROW(),IF(AND(MONTH(C1126)=工作万年历提醒!$E$20,I1126&lt;&gt;"完成"),IF(G1126="重要",ROW()+300000-3*C1126,IF(G1126="中等",ROW()+100000-2*C1126,ROW())),""))</f>
        <v/>
      </c>
      <c r="C1126" s="48"/>
      <c r="D1126" s="49"/>
      <c r="E1126" s="50"/>
      <c r="F1126" s="51"/>
      <c r="G1126" s="50"/>
      <c r="H1126" s="52" t="str">
        <f t="shared" si="18"/>
        <v/>
      </c>
      <c r="I1126" s="50"/>
    </row>
    <row r="1127" spans="1:9">
      <c r="A1127" s="42" t="str">
        <f>IF(AND(OR(C1127&gt;=查询!$F$3,查询!$F$3=""),OR(C1127&lt;=查询!$F$4,查询!$F$4=""),OR(AND(查询!$I$3&lt;&gt;"",IFERROR(FIND(查询!$I$3,工作备忘明细表!F1127,1),0)&gt;=1),查询!$I$3=""),OR(AND(查询!$I$4&lt;&gt;"",IFERROR(FIND(查询!$I$4,工作备忘明细表!E1127,1),0)&gt;=1),查询!$I$4="")),ROW(),"")</f>
        <v/>
      </c>
      <c r="B1127" s="42" t="str">
        <f ca="1">IF(C1127=TODAY(),"今"&amp;ROW(),IF(AND(MONTH(C1127)=工作万年历提醒!$E$20,I1127&lt;&gt;"完成"),IF(G1127="重要",ROW()+300000-3*C1127,IF(G1127="中等",ROW()+100000-2*C1127,ROW())),""))</f>
        <v/>
      </c>
      <c r="C1127" s="48"/>
      <c r="D1127" s="49"/>
      <c r="E1127" s="50"/>
      <c r="F1127" s="51"/>
      <c r="G1127" s="50"/>
      <c r="H1127" s="52" t="str">
        <f t="shared" si="18"/>
        <v/>
      </c>
      <c r="I1127" s="50"/>
    </row>
    <row r="1128" spans="1:9">
      <c r="A1128" s="42" t="str">
        <f>IF(AND(OR(C1128&gt;=查询!$F$3,查询!$F$3=""),OR(C1128&lt;=查询!$F$4,查询!$F$4=""),OR(AND(查询!$I$3&lt;&gt;"",IFERROR(FIND(查询!$I$3,工作备忘明细表!F1128,1),0)&gt;=1),查询!$I$3=""),OR(AND(查询!$I$4&lt;&gt;"",IFERROR(FIND(查询!$I$4,工作备忘明细表!E1128,1),0)&gt;=1),查询!$I$4="")),ROW(),"")</f>
        <v/>
      </c>
      <c r="B1128" s="42" t="str">
        <f ca="1">IF(C1128=TODAY(),"今"&amp;ROW(),IF(AND(MONTH(C1128)=工作万年历提醒!$E$20,I1128&lt;&gt;"完成"),IF(G1128="重要",ROW()+300000-3*C1128,IF(G1128="中等",ROW()+100000-2*C1128,ROW())),""))</f>
        <v/>
      </c>
      <c r="C1128" s="48"/>
      <c r="D1128" s="49"/>
      <c r="E1128" s="50"/>
      <c r="F1128" s="51"/>
      <c r="G1128" s="50"/>
      <c r="H1128" s="52" t="str">
        <f t="shared" si="18"/>
        <v/>
      </c>
      <c r="I1128" s="50"/>
    </row>
    <row r="1129" spans="1:9">
      <c r="A1129" s="42" t="str">
        <f>IF(AND(OR(C1129&gt;=查询!$F$3,查询!$F$3=""),OR(C1129&lt;=查询!$F$4,查询!$F$4=""),OR(AND(查询!$I$3&lt;&gt;"",IFERROR(FIND(查询!$I$3,工作备忘明细表!F1129,1),0)&gt;=1),查询!$I$3=""),OR(AND(查询!$I$4&lt;&gt;"",IFERROR(FIND(查询!$I$4,工作备忘明细表!E1129,1),0)&gt;=1),查询!$I$4="")),ROW(),"")</f>
        <v/>
      </c>
      <c r="B1129" s="42" t="str">
        <f ca="1">IF(C1129=TODAY(),"今"&amp;ROW(),IF(AND(MONTH(C1129)=工作万年历提醒!$E$20,I1129&lt;&gt;"完成"),IF(G1129="重要",ROW()+300000-3*C1129,IF(G1129="中等",ROW()+100000-2*C1129,ROW())),""))</f>
        <v/>
      </c>
      <c r="C1129" s="48"/>
      <c r="D1129" s="49"/>
      <c r="E1129" s="50"/>
      <c r="F1129" s="51"/>
      <c r="G1129" s="50"/>
      <c r="H1129" s="52" t="str">
        <f t="shared" si="18"/>
        <v/>
      </c>
      <c r="I1129" s="50"/>
    </row>
    <row r="1130" spans="1:9">
      <c r="A1130" s="42" t="str">
        <f>IF(AND(OR(C1130&gt;=查询!$F$3,查询!$F$3=""),OR(C1130&lt;=查询!$F$4,查询!$F$4=""),OR(AND(查询!$I$3&lt;&gt;"",IFERROR(FIND(查询!$I$3,工作备忘明细表!F1130,1),0)&gt;=1),查询!$I$3=""),OR(AND(查询!$I$4&lt;&gt;"",IFERROR(FIND(查询!$I$4,工作备忘明细表!E1130,1),0)&gt;=1),查询!$I$4="")),ROW(),"")</f>
        <v/>
      </c>
      <c r="B1130" s="42" t="str">
        <f ca="1">IF(C1130=TODAY(),"今"&amp;ROW(),IF(AND(MONTH(C1130)=工作万年历提醒!$E$20,I1130&lt;&gt;"完成"),IF(G1130="重要",ROW()+300000-3*C1130,IF(G1130="中等",ROW()+100000-2*C1130,ROW())),""))</f>
        <v/>
      </c>
      <c r="C1130" s="48"/>
      <c r="D1130" s="49"/>
      <c r="E1130" s="50"/>
      <c r="F1130" s="51"/>
      <c r="G1130" s="50"/>
      <c r="H1130" s="52" t="str">
        <f t="shared" si="18"/>
        <v/>
      </c>
      <c r="I1130" s="50"/>
    </row>
    <row r="1131" spans="1:9">
      <c r="A1131" s="42" t="str">
        <f>IF(AND(OR(C1131&gt;=查询!$F$3,查询!$F$3=""),OR(C1131&lt;=查询!$F$4,查询!$F$4=""),OR(AND(查询!$I$3&lt;&gt;"",IFERROR(FIND(查询!$I$3,工作备忘明细表!F1131,1),0)&gt;=1),查询!$I$3=""),OR(AND(查询!$I$4&lt;&gt;"",IFERROR(FIND(查询!$I$4,工作备忘明细表!E1131,1),0)&gt;=1),查询!$I$4="")),ROW(),"")</f>
        <v/>
      </c>
      <c r="B1131" s="42" t="str">
        <f ca="1">IF(C1131=TODAY(),"今"&amp;ROW(),IF(AND(MONTH(C1131)=工作万年历提醒!$E$20,I1131&lt;&gt;"完成"),IF(G1131="重要",ROW()+300000-3*C1131,IF(G1131="中等",ROW()+100000-2*C1131,ROW())),""))</f>
        <v/>
      </c>
      <c r="C1131" s="48"/>
      <c r="D1131" s="49"/>
      <c r="E1131" s="50"/>
      <c r="F1131" s="51"/>
      <c r="G1131" s="50"/>
      <c r="H1131" s="52" t="str">
        <f t="shared" si="18"/>
        <v/>
      </c>
      <c r="I1131" s="50"/>
    </row>
    <row r="1132" spans="1:9">
      <c r="A1132" s="42" t="str">
        <f>IF(AND(OR(C1132&gt;=查询!$F$3,查询!$F$3=""),OR(C1132&lt;=查询!$F$4,查询!$F$4=""),OR(AND(查询!$I$3&lt;&gt;"",IFERROR(FIND(查询!$I$3,工作备忘明细表!F1132,1),0)&gt;=1),查询!$I$3=""),OR(AND(查询!$I$4&lt;&gt;"",IFERROR(FIND(查询!$I$4,工作备忘明细表!E1132,1),0)&gt;=1),查询!$I$4="")),ROW(),"")</f>
        <v/>
      </c>
      <c r="B1132" s="42" t="str">
        <f ca="1">IF(C1132=TODAY(),"今"&amp;ROW(),IF(AND(MONTH(C1132)=工作万年历提醒!$E$20,I1132&lt;&gt;"完成"),IF(G1132="重要",ROW()+300000-3*C1132,IF(G1132="中等",ROW()+100000-2*C1132,ROW())),""))</f>
        <v/>
      </c>
      <c r="C1132" s="48"/>
      <c r="D1132" s="49"/>
      <c r="E1132" s="50"/>
      <c r="F1132" s="51"/>
      <c r="G1132" s="50"/>
      <c r="H1132" s="52" t="str">
        <f t="shared" si="18"/>
        <v/>
      </c>
      <c r="I1132" s="50"/>
    </row>
    <row r="1133" spans="1:9">
      <c r="A1133" s="42" t="str">
        <f>IF(AND(OR(C1133&gt;=查询!$F$3,查询!$F$3=""),OR(C1133&lt;=查询!$F$4,查询!$F$4=""),OR(AND(查询!$I$3&lt;&gt;"",IFERROR(FIND(查询!$I$3,工作备忘明细表!F1133,1),0)&gt;=1),查询!$I$3=""),OR(AND(查询!$I$4&lt;&gt;"",IFERROR(FIND(查询!$I$4,工作备忘明细表!E1133,1),0)&gt;=1),查询!$I$4="")),ROW(),"")</f>
        <v/>
      </c>
      <c r="B1133" s="42" t="str">
        <f ca="1">IF(C1133=TODAY(),"今"&amp;ROW(),IF(AND(MONTH(C1133)=工作万年历提醒!$E$20,I1133&lt;&gt;"完成"),IF(G1133="重要",ROW()+300000-3*C1133,IF(G1133="中等",ROW()+100000-2*C1133,ROW())),""))</f>
        <v/>
      </c>
      <c r="C1133" s="48"/>
      <c r="D1133" s="49"/>
      <c r="E1133" s="50"/>
      <c r="F1133" s="51"/>
      <c r="G1133" s="50"/>
      <c r="H1133" s="52" t="str">
        <f t="shared" si="18"/>
        <v/>
      </c>
      <c r="I1133" s="50"/>
    </row>
    <row r="1134" spans="1:9">
      <c r="A1134" s="42" t="str">
        <f>IF(AND(OR(C1134&gt;=查询!$F$3,查询!$F$3=""),OR(C1134&lt;=查询!$F$4,查询!$F$4=""),OR(AND(查询!$I$3&lt;&gt;"",IFERROR(FIND(查询!$I$3,工作备忘明细表!F1134,1),0)&gt;=1),查询!$I$3=""),OR(AND(查询!$I$4&lt;&gt;"",IFERROR(FIND(查询!$I$4,工作备忘明细表!E1134,1),0)&gt;=1),查询!$I$4="")),ROW(),"")</f>
        <v/>
      </c>
      <c r="B1134" s="42" t="str">
        <f ca="1">IF(C1134=TODAY(),"今"&amp;ROW(),IF(AND(MONTH(C1134)=工作万年历提醒!$E$20,I1134&lt;&gt;"完成"),IF(G1134="重要",ROW()+300000-3*C1134,IF(G1134="中等",ROW()+100000-2*C1134,ROW())),""))</f>
        <v/>
      </c>
      <c r="C1134" s="48"/>
      <c r="D1134" s="49"/>
      <c r="E1134" s="50"/>
      <c r="F1134" s="51"/>
      <c r="G1134" s="50"/>
      <c r="H1134" s="52" t="str">
        <f t="shared" si="18"/>
        <v/>
      </c>
      <c r="I1134" s="50"/>
    </row>
    <row r="1135" spans="1:9">
      <c r="A1135" s="42" t="str">
        <f>IF(AND(OR(C1135&gt;=查询!$F$3,查询!$F$3=""),OR(C1135&lt;=查询!$F$4,查询!$F$4=""),OR(AND(查询!$I$3&lt;&gt;"",IFERROR(FIND(查询!$I$3,工作备忘明细表!F1135,1),0)&gt;=1),查询!$I$3=""),OR(AND(查询!$I$4&lt;&gt;"",IFERROR(FIND(查询!$I$4,工作备忘明细表!E1135,1),0)&gt;=1),查询!$I$4="")),ROW(),"")</f>
        <v/>
      </c>
      <c r="B1135" s="42" t="str">
        <f ca="1">IF(C1135=TODAY(),"今"&amp;ROW(),IF(AND(MONTH(C1135)=工作万年历提醒!$E$20,I1135&lt;&gt;"完成"),IF(G1135="重要",ROW()+300000-3*C1135,IF(G1135="中等",ROW()+100000-2*C1135,ROW())),""))</f>
        <v/>
      </c>
      <c r="C1135" s="48"/>
      <c r="D1135" s="49"/>
      <c r="E1135" s="50"/>
      <c r="F1135" s="51"/>
      <c r="G1135" s="50"/>
      <c r="H1135" s="52" t="str">
        <f t="shared" si="18"/>
        <v/>
      </c>
      <c r="I1135" s="50"/>
    </row>
    <row r="1136" spans="1:9">
      <c r="A1136" s="42" t="str">
        <f>IF(AND(OR(C1136&gt;=查询!$F$3,查询!$F$3=""),OR(C1136&lt;=查询!$F$4,查询!$F$4=""),OR(AND(查询!$I$3&lt;&gt;"",IFERROR(FIND(查询!$I$3,工作备忘明细表!F1136,1),0)&gt;=1),查询!$I$3=""),OR(AND(查询!$I$4&lt;&gt;"",IFERROR(FIND(查询!$I$4,工作备忘明细表!E1136,1),0)&gt;=1),查询!$I$4="")),ROW(),"")</f>
        <v/>
      </c>
      <c r="B1136" s="42" t="str">
        <f ca="1">IF(C1136=TODAY(),"今"&amp;ROW(),IF(AND(MONTH(C1136)=工作万年历提醒!$E$20,I1136&lt;&gt;"完成"),IF(G1136="重要",ROW()+300000-3*C1136,IF(G1136="中等",ROW()+100000-2*C1136,ROW())),""))</f>
        <v/>
      </c>
      <c r="C1136" s="48"/>
      <c r="D1136" s="49"/>
      <c r="E1136" s="50"/>
      <c r="F1136" s="51"/>
      <c r="G1136" s="50"/>
      <c r="H1136" s="52" t="str">
        <f t="shared" si="18"/>
        <v/>
      </c>
      <c r="I1136" s="50"/>
    </row>
    <row r="1137" spans="1:9">
      <c r="A1137" s="42" t="str">
        <f>IF(AND(OR(C1137&gt;=查询!$F$3,查询!$F$3=""),OR(C1137&lt;=查询!$F$4,查询!$F$4=""),OR(AND(查询!$I$3&lt;&gt;"",IFERROR(FIND(查询!$I$3,工作备忘明细表!F1137,1),0)&gt;=1),查询!$I$3=""),OR(AND(查询!$I$4&lt;&gt;"",IFERROR(FIND(查询!$I$4,工作备忘明细表!E1137,1),0)&gt;=1),查询!$I$4="")),ROW(),"")</f>
        <v/>
      </c>
      <c r="B1137" s="42" t="str">
        <f ca="1">IF(C1137=TODAY(),"今"&amp;ROW(),IF(AND(MONTH(C1137)=工作万年历提醒!$E$20,I1137&lt;&gt;"完成"),IF(G1137="重要",ROW()+300000-3*C1137,IF(G1137="中等",ROW()+100000-2*C1137,ROW())),""))</f>
        <v/>
      </c>
      <c r="C1137" s="48"/>
      <c r="D1137" s="49"/>
      <c r="E1137" s="50"/>
      <c r="F1137" s="51"/>
      <c r="G1137" s="50"/>
      <c r="H1137" s="52" t="str">
        <f t="shared" si="18"/>
        <v/>
      </c>
      <c r="I1137" s="50"/>
    </row>
    <row r="1138" spans="1:9">
      <c r="A1138" s="42" t="str">
        <f>IF(AND(OR(C1138&gt;=查询!$F$3,查询!$F$3=""),OR(C1138&lt;=查询!$F$4,查询!$F$4=""),OR(AND(查询!$I$3&lt;&gt;"",IFERROR(FIND(查询!$I$3,工作备忘明细表!F1138,1),0)&gt;=1),查询!$I$3=""),OR(AND(查询!$I$4&lt;&gt;"",IFERROR(FIND(查询!$I$4,工作备忘明细表!E1138,1),0)&gt;=1),查询!$I$4="")),ROW(),"")</f>
        <v/>
      </c>
      <c r="B1138" s="42" t="str">
        <f ca="1">IF(C1138=TODAY(),"今"&amp;ROW(),IF(AND(MONTH(C1138)=工作万年历提醒!$E$20,I1138&lt;&gt;"完成"),IF(G1138="重要",ROW()+300000-3*C1138,IF(G1138="中等",ROW()+100000-2*C1138,ROW())),""))</f>
        <v/>
      </c>
      <c r="C1138" s="48"/>
      <c r="D1138" s="49"/>
      <c r="E1138" s="50"/>
      <c r="F1138" s="51"/>
      <c r="G1138" s="50"/>
      <c r="H1138" s="52" t="str">
        <f t="shared" si="18"/>
        <v/>
      </c>
      <c r="I1138" s="50"/>
    </row>
    <row r="1139" spans="1:9">
      <c r="A1139" s="42" t="str">
        <f>IF(AND(OR(C1139&gt;=查询!$F$3,查询!$F$3=""),OR(C1139&lt;=查询!$F$4,查询!$F$4=""),OR(AND(查询!$I$3&lt;&gt;"",IFERROR(FIND(查询!$I$3,工作备忘明细表!F1139,1),0)&gt;=1),查询!$I$3=""),OR(AND(查询!$I$4&lt;&gt;"",IFERROR(FIND(查询!$I$4,工作备忘明细表!E1139,1),0)&gt;=1),查询!$I$4="")),ROW(),"")</f>
        <v/>
      </c>
      <c r="B1139" s="42" t="str">
        <f ca="1">IF(C1139=TODAY(),"今"&amp;ROW(),IF(AND(MONTH(C1139)=工作万年历提醒!$E$20,I1139&lt;&gt;"完成"),IF(G1139="重要",ROW()+300000-3*C1139,IF(G1139="中等",ROW()+100000-2*C1139,ROW())),""))</f>
        <v/>
      </c>
      <c r="C1139" s="48"/>
      <c r="D1139" s="49"/>
      <c r="E1139" s="50"/>
      <c r="F1139" s="51"/>
      <c r="G1139" s="50"/>
      <c r="H1139" s="52" t="str">
        <f t="shared" si="18"/>
        <v/>
      </c>
      <c r="I1139" s="50"/>
    </row>
    <row r="1140" spans="1:9">
      <c r="A1140" s="42" t="str">
        <f>IF(AND(OR(C1140&gt;=查询!$F$3,查询!$F$3=""),OR(C1140&lt;=查询!$F$4,查询!$F$4=""),OR(AND(查询!$I$3&lt;&gt;"",IFERROR(FIND(查询!$I$3,工作备忘明细表!F1140,1),0)&gt;=1),查询!$I$3=""),OR(AND(查询!$I$4&lt;&gt;"",IFERROR(FIND(查询!$I$4,工作备忘明细表!E1140,1),0)&gt;=1),查询!$I$4="")),ROW(),"")</f>
        <v/>
      </c>
      <c r="B1140" s="42" t="str">
        <f ca="1">IF(C1140=TODAY(),"今"&amp;ROW(),IF(AND(MONTH(C1140)=工作万年历提醒!$E$20,I1140&lt;&gt;"完成"),IF(G1140="重要",ROW()+300000-3*C1140,IF(G1140="中等",ROW()+100000-2*C1140,ROW())),""))</f>
        <v/>
      </c>
      <c r="C1140" s="48"/>
      <c r="D1140" s="49"/>
      <c r="E1140" s="50"/>
      <c r="F1140" s="51"/>
      <c r="G1140" s="50"/>
      <c r="H1140" s="52" t="str">
        <f t="shared" si="18"/>
        <v/>
      </c>
      <c r="I1140" s="50"/>
    </row>
    <row r="1141" spans="1:9">
      <c r="A1141" s="42" t="str">
        <f>IF(AND(OR(C1141&gt;=查询!$F$3,查询!$F$3=""),OR(C1141&lt;=查询!$F$4,查询!$F$4=""),OR(AND(查询!$I$3&lt;&gt;"",IFERROR(FIND(查询!$I$3,工作备忘明细表!F1141,1),0)&gt;=1),查询!$I$3=""),OR(AND(查询!$I$4&lt;&gt;"",IFERROR(FIND(查询!$I$4,工作备忘明细表!E1141,1),0)&gt;=1),查询!$I$4="")),ROW(),"")</f>
        <v/>
      </c>
      <c r="B1141" s="42" t="str">
        <f ca="1">IF(C1141=TODAY(),"今"&amp;ROW(),IF(AND(MONTH(C1141)=工作万年历提醒!$E$20,I1141&lt;&gt;"完成"),IF(G1141="重要",ROW()+300000-3*C1141,IF(G1141="中等",ROW()+100000-2*C1141,ROW())),""))</f>
        <v/>
      </c>
      <c r="C1141" s="48"/>
      <c r="D1141" s="49"/>
      <c r="E1141" s="50"/>
      <c r="F1141" s="51"/>
      <c r="G1141" s="50"/>
      <c r="H1141" s="52" t="str">
        <f t="shared" si="18"/>
        <v/>
      </c>
      <c r="I1141" s="50"/>
    </row>
    <row r="1142" spans="1:9">
      <c r="A1142" s="42" t="str">
        <f>IF(AND(OR(C1142&gt;=查询!$F$3,查询!$F$3=""),OR(C1142&lt;=查询!$F$4,查询!$F$4=""),OR(AND(查询!$I$3&lt;&gt;"",IFERROR(FIND(查询!$I$3,工作备忘明细表!F1142,1),0)&gt;=1),查询!$I$3=""),OR(AND(查询!$I$4&lt;&gt;"",IFERROR(FIND(查询!$I$4,工作备忘明细表!E1142,1),0)&gt;=1),查询!$I$4="")),ROW(),"")</f>
        <v/>
      </c>
      <c r="B1142" s="42" t="str">
        <f ca="1">IF(C1142=TODAY(),"今"&amp;ROW(),IF(AND(MONTH(C1142)=工作万年历提醒!$E$20,I1142&lt;&gt;"完成"),IF(G1142="重要",ROW()+300000-3*C1142,IF(G1142="中等",ROW()+100000-2*C1142,ROW())),""))</f>
        <v/>
      </c>
      <c r="C1142" s="48"/>
      <c r="D1142" s="49"/>
      <c r="E1142" s="50"/>
      <c r="F1142" s="51"/>
      <c r="G1142" s="50"/>
      <c r="H1142" s="52" t="str">
        <f t="shared" si="18"/>
        <v/>
      </c>
      <c r="I1142" s="50"/>
    </row>
    <row r="1143" spans="1:9">
      <c r="A1143" s="42" t="str">
        <f>IF(AND(OR(C1143&gt;=查询!$F$3,查询!$F$3=""),OR(C1143&lt;=查询!$F$4,查询!$F$4=""),OR(AND(查询!$I$3&lt;&gt;"",IFERROR(FIND(查询!$I$3,工作备忘明细表!F1143,1),0)&gt;=1),查询!$I$3=""),OR(AND(查询!$I$4&lt;&gt;"",IFERROR(FIND(查询!$I$4,工作备忘明细表!E1143,1),0)&gt;=1),查询!$I$4="")),ROW(),"")</f>
        <v/>
      </c>
      <c r="B1143" s="42" t="str">
        <f ca="1">IF(C1143=TODAY(),"今"&amp;ROW(),IF(AND(MONTH(C1143)=工作万年历提醒!$E$20,I1143&lt;&gt;"完成"),IF(G1143="重要",ROW()+300000-3*C1143,IF(G1143="中等",ROW()+100000-2*C1143,ROW())),""))</f>
        <v/>
      </c>
      <c r="C1143" s="48"/>
      <c r="D1143" s="49"/>
      <c r="E1143" s="50"/>
      <c r="F1143" s="51"/>
      <c r="G1143" s="50"/>
      <c r="H1143" s="52" t="str">
        <f t="shared" si="18"/>
        <v/>
      </c>
      <c r="I1143" s="50"/>
    </row>
    <row r="1144" spans="1:9">
      <c r="A1144" s="42" t="str">
        <f>IF(AND(OR(C1144&gt;=查询!$F$3,查询!$F$3=""),OR(C1144&lt;=查询!$F$4,查询!$F$4=""),OR(AND(查询!$I$3&lt;&gt;"",IFERROR(FIND(查询!$I$3,工作备忘明细表!F1144,1),0)&gt;=1),查询!$I$3=""),OR(AND(查询!$I$4&lt;&gt;"",IFERROR(FIND(查询!$I$4,工作备忘明细表!E1144,1),0)&gt;=1),查询!$I$4="")),ROW(),"")</f>
        <v/>
      </c>
      <c r="B1144" s="42" t="str">
        <f ca="1">IF(C1144=TODAY(),"今"&amp;ROW(),IF(AND(MONTH(C1144)=工作万年历提醒!$E$20,I1144&lt;&gt;"完成"),IF(G1144="重要",ROW()+300000-3*C1144,IF(G1144="中等",ROW()+100000-2*C1144,ROW())),""))</f>
        <v/>
      </c>
      <c r="C1144" s="48"/>
      <c r="D1144" s="49"/>
      <c r="E1144" s="50"/>
      <c r="F1144" s="51"/>
      <c r="G1144" s="50"/>
      <c r="H1144" s="52" t="str">
        <f t="shared" si="18"/>
        <v/>
      </c>
      <c r="I1144" s="50"/>
    </row>
    <row r="1145" spans="1:9">
      <c r="A1145" s="42" t="str">
        <f>IF(AND(OR(C1145&gt;=查询!$F$3,查询!$F$3=""),OR(C1145&lt;=查询!$F$4,查询!$F$4=""),OR(AND(查询!$I$3&lt;&gt;"",IFERROR(FIND(查询!$I$3,工作备忘明细表!F1145,1),0)&gt;=1),查询!$I$3=""),OR(AND(查询!$I$4&lt;&gt;"",IFERROR(FIND(查询!$I$4,工作备忘明细表!E1145,1),0)&gt;=1),查询!$I$4="")),ROW(),"")</f>
        <v/>
      </c>
      <c r="B1145" s="42" t="str">
        <f ca="1">IF(C1145=TODAY(),"今"&amp;ROW(),IF(AND(MONTH(C1145)=工作万年历提醒!$E$20,I1145&lt;&gt;"完成"),IF(G1145="重要",ROW()+300000-3*C1145,IF(G1145="中等",ROW()+100000-2*C1145,ROW())),""))</f>
        <v/>
      </c>
      <c r="C1145" s="48"/>
      <c r="D1145" s="49"/>
      <c r="E1145" s="50"/>
      <c r="F1145" s="51"/>
      <c r="G1145" s="50"/>
      <c r="H1145" s="52" t="str">
        <f t="shared" si="18"/>
        <v/>
      </c>
      <c r="I1145" s="50"/>
    </row>
    <row r="1146" spans="1:9">
      <c r="A1146" s="42" t="str">
        <f>IF(AND(OR(C1146&gt;=查询!$F$3,查询!$F$3=""),OR(C1146&lt;=查询!$F$4,查询!$F$4=""),OR(AND(查询!$I$3&lt;&gt;"",IFERROR(FIND(查询!$I$3,工作备忘明细表!F1146,1),0)&gt;=1),查询!$I$3=""),OR(AND(查询!$I$4&lt;&gt;"",IFERROR(FIND(查询!$I$4,工作备忘明细表!E1146,1),0)&gt;=1),查询!$I$4="")),ROW(),"")</f>
        <v/>
      </c>
      <c r="B1146" s="42" t="str">
        <f ca="1">IF(C1146=TODAY(),"今"&amp;ROW(),IF(AND(MONTH(C1146)=工作万年历提醒!$E$20,I1146&lt;&gt;"完成"),IF(G1146="重要",ROW()+300000-3*C1146,IF(G1146="中等",ROW()+100000-2*C1146,ROW())),""))</f>
        <v/>
      </c>
      <c r="C1146" s="48"/>
      <c r="D1146" s="49"/>
      <c r="E1146" s="50"/>
      <c r="F1146" s="51"/>
      <c r="G1146" s="50"/>
      <c r="H1146" s="52" t="str">
        <f t="shared" si="18"/>
        <v/>
      </c>
      <c r="I1146" s="50"/>
    </row>
    <row r="1147" spans="1:9">
      <c r="A1147" s="42" t="str">
        <f>IF(AND(OR(C1147&gt;=查询!$F$3,查询!$F$3=""),OR(C1147&lt;=查询!$F$4,查询!$F$4=""),OR(AND(查询!$I$3&lt;&gt;"",IFERROR(FIND(查询!$I$3,工作备忘明细表!F1147,1),0)&gt;=1),查询!$I$3=""),OR(AND(查询!$I$4&lt;&gt;"",IFERROR(FIND(查询!$I$4,工作备忘明细表!E1147,1),0)&gt;=1),查询!$I$4="")),ROW(),"")</f>
        <v/>
      </c>
      <c r="B1147" s="42" t="str">
        <f ca="1">IF(C1147=TODAY(),"今"&amp;ROW(),IF(AND(MONTH(C1147)=工作万年历提醒!$E$20,I1147&lt;&gt;"完成"),IF(G1147="重要",ROW()+300000-3*C1147,IF(G1147="中等",ROW()+100000-2*C1147,ROW())),""))</f>
        <v/>
      </c>
      <c r="C1147" s="48"/>
      <c r="D1147" s="49"/>
      <c r="E1147" s="50"/>
      <c r="F1147" s="51"/>
      <c r="G1147" s="50"/>
      <c r="H1147" s="52" t="str">
        <f t="shared" si="18"/>
        <v/>
      </c>
      <c r="I1147" s="50"/>
    </row>
    <row r="1148" spans="1:9">
      <c r="A1148" s="42" t="str">
        <f>IF(AND(OR(C1148&gt;=查询!$F$3,查询!$F$3=""),OR(C1148&lt;=查询!$F$4,查询!$F$4=""),OR(AND(查询!$I$3&lt;&gt;"",IFERROR(FIND(查询!$I$3,工作备忘明细表!F1148,1),0)&gt;=1),查询!$I$3=""),OR(AND(查询!$I$4&lt;&gt;"",IFERROR(FIND(查询!$I$4,工作备忘明细表!E1148,1),0)&gt;=1),查询!$I$4="")),ROW(),"")</f>
        <v/>
      </c>
      <c r="B1148" s="42" t="str">
        <f ca="1">IF(C1148=TODAY(),"今"&amp;ROW(),IF(AND(MONTH(C1148)=工作万年历提醒!$E$20,I1148&lt;&gt;"完成"),IF(G1148="重要",ROW()+300000-3*C1148,IF(G1148="中等",ROW()+100000-2*C1148,ROW())),""))</f>
        <v/>
      </c>
      <c r="C1148" s="48"/>
      <c r="D1148" s="49"/>
      <c r="E1148" s="50"/>
      <c r="F1148" s="51"/>
      <c r="G1148" s="50"/>
      <c r="H1148" s="52" t="str">
        <f t="shared" si="18"/>
        <v/>
      </c>
      <c r="I1148" s="50"/>
    </row>
    <row r="1149" spans="1:9">
      <c r="A1149" s="42" t="str">
        <f>IF(AND(OR(C1149&gt;=查询!$F$3,查询!$F$3=""),OR(C1149&lt;=查询!$F$4,查询!$F$4=""),OR(AND(查询!$I$3&lt;&gt;"",IFERROR(FIND(查询!$I$3,工作备忘明细表!F1149,1),0)&gt;=1),查询!$I$3=""),OR(AND(查询!$I$4&lt;&gt;"",IFERROR(FIND(查询!$I$4,工作备忘明细表!E1149,1),0)&gt;=1),查询!$I$4="")),ROW(),"")</f>
        <v/>
      </c>
      <c r="B1149" s="42" t="str">
        <f ca="1">IF(C1149=TODAY(),"今"&amp;ROW(),IF(AND(MONTH(C1149)=工作万年历提醒!$E$20,I1149&lt;&gt;"完成"),IF(G1149="重要",ROW()+300000-3*C1149,IF(G1149="中等",ROW()+100000-2*C1149,ROW())),""))</f>
        <v/>
      </c>
      <c r="C1149" s="48"/>
      <c r="D1149" s="49"/>
      <c r="E1149" s="50"/>
      <c r="F1149" s="51"/>
      <c r="G1149" s="50"/>
      <c r="H1149" s="52" t="str">
        <f t="shared" si="18"/>
        <v/>
      </c>
      <c r="I1149" s="50"/>
    </row>
    <row r="1150" spans="1:9">
      <c r="A1150" s="42" t="str">
        <f>IF(AND(OR(C1150&gt;=查询!$F$3,查询!$F$3=""),OR(C1150&lt;=查询!$F$4,查询!$F$4=""),OR(AND(查询!$I$3&lt;&gt;"",IFERROR(FIND(查询!$I$3,工作备忘明细表!F1150,1),0)&gt;=1),查询!$I$3=""),OR(AND(查询!$I$4&lt;&gt;"",IFERROR(FIND(查询!$I$4,工作备忘明细表!E1150,1),0)&gt;=1),查询!$I$4="")),ROW(),"")</f>
        <v/>
      </c>
      <c r="B1150" s="42" t="str">
        <f ca="1">IF(C1150=TODAY(),"今"&amp;ROW(),IF(AND(MONTH(C1150)=工作万年历提醒!$E$20,I1150&lt;&gt;"完成"),IF(G1150="重要",ROW()+300000-3*C1150,IF(G1150="中等",ROW()+100000-2*C1150,ROW())),""))</f>
        <v/>
      </c>
      <c r="C1150" s="48"/>
      <c r="D1150" s="49"/>
      <c r="E1150" s="50"/>
      <c r="F1150" s="51"/>
      <c r="G1150" s="50"/>
      <c r="H1150" s="52" t="str">
        <f t="shared" si="18"/>
        <v/>
      </c>
      <c r="I1150" s="50"/>
    </row>
    <row r="1151" spans="1:9">
      <c r="A1151" s="42" t="str">
        <f>IF(AND(OR(C1151&gt;=查询!$F$3,查询!$F$3=""),OR(C1151&lt;=查询!$F$4,查询!$F$4=""),OR(AND(查询!$I$3&lt;&gt;"",IFERROR(FIND(查询!$I$3,工作备忘明细表!F1151,1),0)&gt;=1),查询!$I$3=""),OR(AND(查询!$I$4&lt;&gt;"",IFERROR(FIND(查询!$I$4,工作备忘明细表!E1151,1),0)&gt;=1),查询!$I$4="")),ROW(),"")</f>
        <v/>
      </c>
      <c r="B1151" s="42" t="str">
        <f ca="1">IF(C1151=TODAY(),"今"&amp;ROW(),IF(AND(MONTH(C1151)=工作万年历提醒!$E$20,I1151&lt;&gt;"完成"),IF(G1151="重要",ROW()+300000-3*C1151,IF(G1151="中等",ROW()+100000-2*C1151,ROW())),""))</f>
        <v/>
      </c>
      <c r="C1151" s="48"/>
      <c r="D1151" s="49"/>
      <c r="E1151" s="50"/>
      <c r="F1151" s="51"/>
      <c r="G1151" s="50"/>
      <c r="H1151" s="52" t="str">
        <f t="shared" si="18"/>
        <v/>
      </c>
      <c r="I1151" s="50"/>
    </row>
    <row r="1152" spans="1:9">
      <c r="A1152" s="42" t="str">
        <f>IF(AND(OR(C1152&gt;=查询!$F$3,查询!$F$3=""),OR(C1152&lt;=查询!$F$4,查询!$F$4=""),OR(AND(查询!$I$3&lt;&gt;"",IFERROR(FIND(查询!$I$3,工作备忘明细表!F1152,1),0)&gt;=1),查询!$I$3=""),OR(AND(查询!$I$4&lt;&gt;"",IFERROR(FIND(查询!$I$4,工作备忘明细表!E1152,1),0)&gt;=1),查询!$I$4="")),ROW(),"")</f>
        <v/>
      </c>
      <c r="B1152" s="42" t="str">
        <f ca="1">IF(C1152=TODAY(),"今"&amp;ROW(),IF(AND(MONTH(C1152)=工作万年历提醒!$E$20,I1152&lt;&gt;"完成"),IF(G1152="重要",ROW()+300000-3*C1152,IF(G1152="中等",ROW()+100000-2*C1152,ROW())),""))</f>
        <v/>
      </c>
      <c r="C1152" s="48"/>
      <c r="D1152" s="49"/>
      <c r="E1152" s="50"/>
      <c r="F1152" s="51"/>
      <c r="G1152" s="50"/>
      <c r="H1152" s="52" t="str">
        <f t="shared" si="18"/>
        <v/>
      </c>
      <c r="I1152" s="50"/>
    </row>
    <row r="1153" spans="1:9">
      <c r="A1153" s="42" t="str">
        <f>IF(AND(OR(C1153&gt;=查询!$F$3,查询!$F$3=""),OR(C1153&lt;=查询!$F$4,查询!$F$4=""),OR(AND(查询!$I$3&lt;&gt;"",IFERROR(FIND(查询!$I$3,工作备忘明细表!F1153,1),0)&gt;=1),查询!$I$3=""),OR(AND(查询!$I$4&lt;&gt;"",IFERROR(FIND(查询!$I$4,工作备忘明细表!E1153,1),0)&gt;=1),查询!$I$4="")),ROW(),"")</f>
        <v/>
      </c>
      <c r="B1153" s="42" t="str">
        <f ca="1">IF(C1153=TODAY(),"今"&amp;ROW(),IF(AND(MONTH(C1153)=工作万年历提醒!$E$20,I1153&lt;&gt;"完成"),IF(G1153="重要",ROW()+300000-3*C1153,IF(G1153="中等",ROW()+100000-2*C1153,ROW())),""))</f>
        <v/>
      </c>
      <c r="C1153" s="48"/>
      <c r="D1153" s="49"/>
      <c r="E1153" s="50"/>
      <c r="F1153" s="51"/>
      <c r="G1153" s="50"/>
      <c r="H1153" s="52" t="str">
        <f t="shared" si="18"/>
        <v/>
      </c>
      <c r="I1153" s="50"/>
    </row>
    <row r="1154" spans="1:9">
      <c r="A1154" s="42" t="str">
        <f>IF(AND(OR(C1154&gt;=查询!$F$3,查询!$F$3=""),OR(C1154&lt;=查询!$F$4,查询!$F$4=""),OR(AND(查询!$I$3&lt;&gt;"",IFERROR(FIND(查询!$I$3,工作备忘明细表!F1154,1),0)&gt;=1),查询!$I$3=""),OR(AND(查询!$I$4&lt;&gt;"",IFERROR(FIND(查询!$I$4,工作备忘明细表!E1154,1),0)&gt;=1),查询!$I$4="")),ROW(),"")</f>
        <v/>
      </c>
      <c r="B1154" s="42" t="str">
        <f ca="1">IF(C1154=TODAY(),"今"&amp;ROW(),IF(AND(MONTH(C1154)=工作万年历提醒!$E$20,I1154&lt;&gt;"完成"),IF(G1154="重要",ROW()+300000-3*C1154,IF(G1154="中等",ROW()+100000-2*C1154,ROW())),""))</f>
        <v/>
      </c>
      <c r="C1154" s="48"/>
      <c r="D1154" s="49"/>
      <c r="E1154" s="50"/>
      <c r="F1154" s="51"/>
      <c r="G1154" s="50"/>
      <c r="H1154" s="52" t="str">
        <f t="shared" si="18"/>
        <v/>
      </c>
      <c r="I1154" s="50"/>
    </row>
    <row r="1155" spans="1:9">
      <c r="A1155" s="42" t="str">
        <f>IF(AND(OR(C1155&gt;=查询!$F$3,查询!$F$3=""),OR(C1155&lt;=查询!$F$4,查询!$F$4=""),OR(AND(查询!$I$3&lt;&gt;"",IFERROR(FIND(查询!$I$3,工作备忘明细表!F1155,1),0)&gt;=1),查询!$I$3=""),OR(AND(查询!$I$4&lt;&gt;"",IFERROR(FIND(查询!$I$4,工作备忘明细表!E1155,1),0)&gt;=1),查询!$I$4="")),ROW(),"")</f>
        <v/>
      </c>
      <c r="B1155" s="42" t="str">
        <f ca="1">IF(C1155=TODAY(),"今"&amp;ROW(),IF(AND(MONTH(C1155)=工作万年历提醒!$E$20,I1155&lt;&gt;"完成"),IF(G1155="重要",ROW()+300000-3*C1155,IF(G1155="中等",ROW()+100000-2*C1155,ROW())),""))</f>
        <v/>
      </c>
      <c r="C1155" s="48"/>
      <c r="D1155" s="49"/>
      <c r="E1155" s="50"/>
      <c r="F1155" s="51"/>
      <c r="G1155" s="50"/>
      <c r="H1155" s="52" t="str">
        <f t="shared" si="18"/>
        <v/>
      </c>
      <c r="I1155" s="50"/>
    </row>
    <row r="1156" spans="1:9">
      <c r="A1156" s="42" t="str">
        <f>IF(AND(OR(C1156&gt;=查询!$F$3,查询!$F$3=""),OR(C1156&lt;=查询!$F$4,查询!$F$4=""),OR(AND(查询!$I$3&lt;&gt;"",IFERROR(FIND(查询!$I$3,工作备忘明细表!F1156,1),0)&gt;=1),查询!$I$3=""),OR(AND(查询!$I$4&lt;&gt;"",IFERROR(FIND(查询!$I$4,工作备忘明细表!E1156,1),0)&gt;=1),查询!$I$4="")),ROW(),"")</f>
        <v/>
      </c>
      <c r="B1156" s="42" t="str">
        <f ca="1">IF(C1156=TODAY(),"今"&amp;ROW(),IF(AND(MONTH(C1156)=工作万年历提醒!$E$20,I1156&lt;&gt;"完成"),IF(G1156="重要",ROW()+300000-3*C1156,IF(G1156="中等",ROW()+100000-2*C1156,ROW())),""))</f>
        <v/>
      </c>
      <c r="C1156" s="48"/>
      <c r="D1156" s="49"/>
      <c r="E1156" s="50"/>
      <c r="F1156" s="51"/>
      <c r="G1156" s="50"/>
      <c r="H1156" s="52" t="str">
        <f t="shared" ref="H1156:H1219" si="19">IF(C1156="","",WEEKNUM(C1156,1))</f>
        <v/>
      </c>
      <c r="I1156" s="50"/>
    </row>
    <row r="1157" spans="1:9">
      <c r="A1157" s="42" t="str">
        <f>IF(AND(OR(C1157&gt;=查询!$F$3,查询!$F$3=""),OR(C1157&lt;=查询!$F$4,查询!$F$4=""),OR(AND(查询!$I$3&lt;&gt;"",IFERROR(FIND(查询!$I$3,工作备忘明细表!F1157,1),0)&gt;=1),查询!$I$3=""),OR(AND(查询!$I$4&lt;&gt;"",IFERROR(FIND(查询!$I$4,工作备忘明细表!E1157,1),0)&gt;=1),查询!$I$4="")),ROW(),"")</f>
        <v/>
      </c>
      <c r="B1157" s="42" t="str">
        <f ca="1">IF(C1157=TODAY(),"今"&amp;ROW(),IF(AND(MONTH(C1157)=工作万年历提醒!$E$20,I1157&lt;&gt;"完成"),IF(G1157="重要",ROW()+300000-3*C1157,IF(G1157="中等",ROW()+100000-2*C1157,ROW())),""))</f>
        <v/>
      </c>
      <c r="C1157" s="48"/>
      <c r="D1157" s="49"/>
      <c r="E1157" s="50"/>
      <c r="F1157" s="51"/>
      <c r="G1157" s="50"/>
      <c r="H1157" s="52" t="str">
        <f t="shared" si="19"/>
        <v/>
      </c>
      <c r="I1157" s="50"/>
    </row>
    <row r="1158" spans="1:9">
      <c r="A1158" s="42" t="str">
        <f>IF(AND(OR(C1158&gt;=查询!$F$3,查询!$F$3=""),OR(C1158&lt;=查询!$F$4,查询!$F$4=""),OR(AND(查询!$I$3&lt;&gt;"",IFERROR(FIND(查询!$I$3,工作备忘明细表!F1158,1),0)&gt;=1),查询!$I$3=""),OR(AND(查询!$I$4&lt;&gt;"",IFERROR(FIND(查询!$I$4,工作备忘明细表!E1158,1),0)&gt;=1),查询!$I$4="")),ROW(),"")</f>
        <v/>
      </c>
      <c r="B1158" s="42" t="str">
        <f ca="1">IF(C1158=TODAY(),"今"&amp;ROW(),IF(AND(MONTH(C1158)=工作万年历提醒!$E$20,I1158&lt;&gt;"完成"),IF(G1158="重要",ROW()+300000-3*C1158,IF(G1158="中等",ROW()+100000-2*C1158,ROW())),""))</f>
        <v/>
      </c>
      <c r="C1158" s="48"/>
      <c r="D1158" s="49"/>
      <c r="E1158" s="50"/>
      <c r="F1158" s="51"/>
      <c r="G1158" s="50"/>
      <c r="H1158" s="52" t="str">
        <f t="shared" si="19"/>
        <v/>
      </c>
      <c r="I1158" s="50"/>
    </row>
    <row r="1159" spans="1:9">
      <c r="A1159" s="42" t="str">
        <f>IF(AND(OR(C1159&gt;=查询!$F$3,查询!$F$3=""),OR(C1159&lt;=查询!$F$4,查询!$F$4=""),OR(AND(查询!$I$3&lt;&gt;"",IFERROR(FIND(查询!$I$3,工作备忘明细表!F1159,1),0)&gt;=1),查询!$I$3=""),OR(AND(查询!$I$4&lt;&gt;"",IFERROR(FIND(查询!$I$4,工作备忘明细表!E1159,1),0)&gt;=1),查询!$I$4="")),ROW(),"")</f>
        <v/>
      </c>
      <c r="B1159" s="42" t="str">
        <f ca="1">IF(C1159=TODAY(),"今"&amp;ROW(),IF(AND(MONTH(C1159)=工作万年历提醒!$E$20,I1159&lt;&gt;"完成"),IF(G1159="重要",ROW()+300000-3*C1159,IF(G1159="中等",ROW()+100000-2*C1159,ROW())),""))</f>
        <v/>
      </c>
      <c r="C1159" s="48"/>
      <c r="D1159" s="49"/>
      <c r="E1159" s="50"/>
      <c r="F1159" s="51"/>
      <c r="G1159" s="50"/>
      <c r="H1159" s="52" t="str">
        <f t="shared" si="19"/>
        <v/>
      </c>
      <c r="I1159" s="50"/>
    </row>
    <row r="1160" spans="1:9">
      <c r="A1160" s="42" t="str">
        <f>IF(AND(OR(C1160&gt;=查询!$F$3,查询!$F$3=""),OR(C1160&lt;=查询!$F$4,查询!$F$4=""),OR(AND(查询!$I$3&lt;&gt;"",IFERROR(FIND(查询!$I$3,工作备忘明细表!F1160,1),0)&gt;=1),查询!$I$3=""),OR(AND(查询!$I$4&lt;&gt;"",IFERROR(FIND(查询!$I$4,工作备忘明细表!E1160,1),0)&gt;=1),查询!$I$4="")),ROW(),"")</f>
        <v/>
      </c>
      <c r="B1160" s="42" t="str">
        <f ca="1">IF(C1160=TODAY(),"今"&amp;ROW(),IF(AND(MONTH(C1160)=工作万年历提醒!$E$20,I1160&lt;&gt;"完成"),IF(G1160="重要",ROW()+300000-3*C1160,IF(G1160="中等",ROW()+100000-2*C1160,ROW())),""))</f>
        <v/>
      </c>
      <c r="C1160" s="48"/>
      <c r="D1160" s="49"/>
      <c r="E1160" s="50"/>
      <c r="F1160" s="51"/>
      <c r="G1160" s="50"/>
      <c r="H1160" s="52" t="str">
        <f t="shared" si="19"/>
        <v/>
      </c>
      <c r="I1160" s="50"/>
    </row>
    <row r="1161" spans="1:9">
      <c r="A1161" s="42" t="str">
        <f>IF(AND(OR(C1161&gt;=查询!$F$3,查询!$F$3=""),OR(C1161&lt;=查询!$F$4,查询!$F$4=""),OR(AND(查询!$I$3&lt;&gt;"",IFERROR(FIND(查询!$I$3,工作备忘明细表!F1161,1),0)&gt;=1),查询!$I$3=""),OR(AND(查询!$I$4&lt;&gt;"",IFERROR(FIND(查询!$I$4,工作备忘明细表!E1161,1),0)&gt;=1),查询!$I$4="")),ROW(),"")</f>
        <v/>
      </c>
      <c r="B1161" s="42" t="str">
        <f ca="1">IF(C1161=TODAY(),"今"&amp;ROW(),IF(AND(MONTH(C1161)=工作万年历提醒!$E$20,I1161&lt;&gt;"完成"),IF(G1161="重要",ROW()+300000-3*C1161,IF(G1161="中等",ROW()+100000-2*C1161,ROW())),""))</f>
        <v/>
      </c>
      <c r="C1161" s="48"/>
      <c r="D1161" s="49"/>
      <c r="E1161" s="50"/>
      <c r="F1161" s="51"/>
      <c r="G1161" s="50"/>
      <c r="H1161" s="52" t="str">
        <f t="shared" si="19"/>
        <v/>
      </c>
      <c r="I1161" s="50"/>
    </row>
    <row r="1162" spans="1:9">
      <c r="A1162" s="42" t="str">
        <f>IF(AND(OR(C1162&gt;=查询!$F$3,查询!$F$3=""),OR(C1162&lt;=查询!$F$4,查询!$F$4=""),OR(AND(查询!$I$3&lt;&gt;"",IFERROR(FIND(查询!$I$3,工作备忘明细表!F1162,1),0)&gt;=1),查询!$I$3=""),OR(AND(查询!$I$4&lt;&gt;"",IFERROR(FIND(查询!$I$4,工作备忘明细表!E1162,1),0)&gt;=1),查询!$I$4="")),ROW(),"")</f>
        <v/>
      </c>
      <c r="B1162" s="42" t="str">
        <f ca="1">IF(C1162=TODAY(),"今"&amp;ROW(),IF(AND(MONTH(C1162)=工作万年历提醒!$E$20,I1162&lt;&gt;"完成"),IF(G1162="重要",ROW()+300000-3*C1162,IF(G1162="中等",ROW()+100000-2*C1162,ROW())),""))</f>
        <v/>
      </c>
      <c r="C1162" s="48"/>
      <c r="D1162" s="49"/>
      <c r="E1162" s="50"/>
      <c r="F1162" s="51"/>
      <c r="G1162" s="50"/>
      <c r="H1162" s="52" t="str">
        <f t="shared" si="19"/>
        <v/>
      </c>
      <c r="I1162" s="50"/>
    </row>
    <row r="1163" spans="1:9">
      <c r="A1163" s="42" t="str">
        <f>IF(AND(OR(C1163&gt;=查询!$F$3,查询!$F$3=""),OR(C1163&lt;=查询!$F$4,查询!$F$4=""),OR(AND(查询!$I$3&lt;&gt;"",IFERROR(FIND(查询!$I$3,工作备忘明细表!F1163,1),0)&gt;=1),查询!$I$3=""),OR(AND(查询!$I$4&lt;&gt;"",IFERROR(FIND(查询!$I$4,工作备忘明细表!E1163,1),0)&gt;=1),查询!$I$4="")),ROW(),"")</f>
        <v/>
      </c>
      <c r="B1163" s="42" t="str">
        <f ca="1">IF(C1163=TODAY(),"今"&amp;ROW(),IF(AND(MONTH(C1163)=工作万年历提醒!$E$20,I1163&lt;&gt;"完成"),IF(G1163="重要",ROW()+300000-3*C1163,IF(G1163="中等",ROW()+100000-2*C1163,ROW())),""))</f>
        <v/>
      </c>
      <c r="C1163" s="48"/>
      <c r="D1163" s="49"/>
      <c r="E1163" s="50"/>
      <c r="F1163" s="51"/>
      <c r="G1163" s="50"/>
      <c r="H1163" s="52" t="str">
        <f t="shared" si="19"/>
        <v/>
      </c>
      <c r="I1163" s="50"/>
    </row>
    <row r="1164" spans="1:9">
      <c r="A1164" s="42" t="str">
        <f>IF(AND(OR(C1164&gt;=查询!$F$3,查询!$F$3=""),OR(C1164&lt;=查询!$F$4,查询!$F$4=""),OR(AND(查询!$I$3&lt;&gt;"",IFERROR(FIND(查询!$I$3,工作备忘明细表!F1164,1),0)&gt;=1),查询!$I$3=""),OR(AND(查询!$I$4&lt;&gt;"",IFERROR(FIND(查询!$I$4,工作备忘明细表!E1164,1),0)&gt;=1),查询!$I$4="")),ROW(),"")</f>
        <v/>
      </c>
      <c r="B1164" s="42" t="str">
        <f ca="1">IF(C1164=TODAY(),"今"&amp;ROW(),IF(AND(MONTH(C1164)=工作万年历提醒!$E$20,I1164&lt;&gt;"完成"),IF(G1164="重要",ROW()+300000-3*C1164,IF(G1164="中等",ROW()+100000-2*C1164,ROW())),""))</f>
        <v/>
      </c>
      <c r="C1164" s="48"/>
      <c r="D1164" s="49"/>
      <c r="E1164" s="50"/>
      <c r="F1164" s="51"/>
      <c r="G1164" s="50"/>
      <c r="H1164" s="52" t="str">
        <f t="shared" si="19"/>
        <v/>
      </c>
      <c r="I1164" s="50"/>
    </row>
    <row r="1165" spans="1:9">
      <c r="A1165" s="42" t="str">
        <f>IF(AND(OR(C1165&gt;=查询!$F$3,查询!$F$3=""),OR(C1165&lt;=查询!$F$4,查询!$F$4=""),OR(AND(查询!$I$3&lt;&gt;"",IFERROR(FIND(查询!$I$3,工作备忘明细表!F1165,1),0)&gt;=1),查询!$I$3=""),OR(AND(查询!$I$4&lt;&gt;"",IFERROR(FIND(查询!$I$4,工作备忘明细表!E1165,1),0)&gt;=1),查询!$I$4="")),ROW(),"")</f>
        <v/>
      </c>
      <c r="B1165" s="42" t="str">
        <f ca="1">IF(C1165=TODAY(),"今"&amp;ROW(),IF(AND(MONTH(C1165)=工作万年历提醒!$E$20,I1165&lt;&gt;"完成"),IF(G1165="重要",ROW()+300000-3*C1165,IF(G1165="中等",ROW()+100000-2*C1165,ROW())),""))</f>
        <v/>
      </c>
      <c r="C1165" s="48"/>
      <c r="D1165" s="49"/>
      <c r="E1165" s="50"/>
      <c r="F1165" s="51"/>
      <c r="G1165" s="50"/>
      <c r="H1165" s="52" t="str">
        <f t="shared" si="19"/>
        <v/>
      </c>
      <c r="I1165" s="50"/>
    </row>
    <row r="1166" spans="1:9">
      <c r="A1166" s="42" t="str">
        <f>IF(AND(OR(C1166&gt;=查询!$F$3,查询!$F$3=""),OR(C1166&lt;=查询!$F$4,查询!$F$4=""),OR(AND(查询!$I$3&lt;&gt;"",IFERROR(FIND(查询!$I$3,工作备忘明细表!F1166,1),0)&gt;=1),查询!$I$3=""),OR(AND(查询!$I$4&lt;&gt;"",IFERROR(FIND(查询!$I$4,工作备忘明细表!E1166,1),0)&gt;=1),查询!$I$4="")),ROW(),"")</f>
        <v/>
      </c>
      <c r="B1166" s="42" t="str">
        <f ca="1">IF(C1166=TODAY(),"今"&amp;ROW(),IF(AND(MONTH(C1166)=工作万年历提醒!$E$20,I1166&lt;&gt;"完成"),IF(G1166="重要",ROW()+300000-3*C1166,IF(G1166="中等",ROW()+100000-2*C1166,ROW())),""))</f>
        <v/>
      </c>
      <c r="C1166" s="48"/>
      <c r="D1166" s="49"/>
      <c r="E1166" s="50"/>
      <c r="F1166" s="51"/>
      <c r="G1166" s="50"/>
      <c r="H1166" s="52" t="str">
        <f t="shared" si="19"/>
        <v/>
      </c>
      <c r="I1166" s="50"/>
    </row>
    <row r="1167" spans="1:9">
      <c r="A1167" s="42" t="str">
        <f>IF(AND(OR(C1167&gt;=查询!$F$3,查询!$F$3=""),OR(C1167&lt;=查询!$F$4,查询!$F$4=""),OR(AND(查询!$I$3&lt;&gt;"",IFERROR(FIND(查询!$I$3,工作备忘明细表!F1167,1),0)&gt;=1),查询!$I$3=""),OR(AND(查询!$I$4&lt;&gt;"",IFERROR(FIND(查询!$I$4,工作备忘明细表!E1167,1),0)&gt;=1),查询!$I$4="")),ROW(),"")</f>
        <v/>
      </c>
      <c r="B1167" s="42" t="str">
        <f ca="1">IF(C1167=TODAY(),"今"&amp;ROW(),IF(AND(MONTH(C1167)=工作万年历提醒!$E$20,I1167&lt;&gt;"完成"),IF(G1167="重要",ROW()+300000-3*C1167,IF(G1167="中等",ROW()+100000-2*C1167,ROW())),""))</f>
        <v/>
      </c>
      <c r="C1167" s="48"/>
      <c r="D1167" s="49"/>
      <c r="E1167" s="50"/>
      <c r="F1167" s="51"/>
      <c r="G1167" s="50"/>
      <c r="H1167" s="52" t="str">
        <f t="shared" si="19"/>
        <v/>
      </c>
      <c r="I1167" s="50"/>
    </row>
    <row r="1168" spans="1:9">
      <c r="A1168" s="42" t="str">
        <f>IF(AND(OR(C1168&gt;=查询!$F$3,查询!$F$3=""),OR(C1168&lt;=查询!$F$4,查询!$F$4=""),OR(AND(查询!$I$3&lt;&gt;"",IFERROR(FIND(查询!$I$3,工作备忘明细表!F1168,1),0)&gt;=1),查询!$I$3=""),OR(AND(查询!$I$4&lt;&gt;"",IFERROR(FIND(查询!$I$4,工作备忘明细表!E1168,1),0)&gt;=1),查询!$I$4="")),ROW(),"")</f>
        <v/>
      </c>
      <c r="B1168" s="42" t="str">
        <f ca="1">IF(C1168=TODAY(),"今"&amp;ROW(),IF(AND(MONTH(C1168)=工作万年历提醒!$E$20,I1168&lt;&gt;"完成"),IF(G1168="重要",ROW()+300000-3*C1168,IF(G1168="中等",ROW()+100000-2*C1168,ROW())),""))</f>
        <v/>
      </c>
      <c r="C1168" s="48"/>
      <c r="D1168" s="49"/>
      <c r="E1168" s="50"/>
      <c r="F1168" s="51"/>
      <c r="G1168" s="50"/>
      <c r="H1168" s="52" t="str">
        <f t="shared" si="19"/>
        <v/>
      </c>
      <c r="I1168" s="50"/>
    </row>
    <row r="1169" spans="1:9">
      <c r="A1169" s="42" t="str">
        <f>IF(AND(OR(C1169&gt;=查询!$F$3,查询!$F$3=""),OR(C1169&lt;=查询!$F$4,查询!$F$4=""),OR(AND(查询!$I$3&lt;&gt;"",IFERROR(FIND(查询!$I$3,工作备忘明细表!F1169,1),0)&gt;=1),查询!$I$3=""),OR(AND(查询!$I$4&lt;&gt;"",IFERROR(FIND(查询!$I$4,工作备忘明细表!E1169,1),0)&gt;=1),查询!$I$4="")),ROW(),"")</f>
        <v/>
      </c>
      <c r="B1169" s="42" t="str">
        <f ca="1">IF(C1169=TODAY(),"今"&amp;ROW(),IF(AND(MONTH(C1169)=工作万年历提醒!$E$20,I1169&lt;&gt;"完成"),IF(G1169="重要",ROW()+300000-3*C1169,IF(G1169="中等",ROW()+100000-2*C1169,ROW())),""))</f>
        <v/>
      </c>
      <c r="C1169" s="48"/>
      <c r="D1169" s="49"/>
      <c r="E1169" s="50"/>
      <c r="F1169" s="51"/>
      <c r="G1169" s="50"/>
      <c r="H1169" s="52" t="str">
        <f t="shared" si="19"/>
        <v/>
      </c>
      <c r="I1169" s="50"/>
    </row>
    <row r="1170" spans="1:9">
      <c r="A1170" s="42" t="str">
        <f>IF(AND(OR(C1170&gt;=查询!$F$3,查询!$F$3=""),OR(C1170&lt;=查询!$F$4,查询!$F$4=""),OR(AND(查询!$I$3&lt;&gt;"",IFERROR(FIND(查询!$I$3,工作备忘明细表!F1170,1),0)&gt;=1),查询!$I$3=""),OR(AND(查询!$I$4&lt;&gt;"",IFERROR(FIND(查询!$I$4,工作备忘明细表!E1170,1),0)&gt;=1),查询!$I$4="")),ROW(),"")</f>
        <v/>
      </c>
      <c r="B1170" s="42" t="str">
        <f ca="1">IF(C1170=TODAY(),"今"&amp;ROW(),IF(AND(MONTH(C1170)=工作万年历提醒!$E$20,I1170&lt;&gt;"完成"),IF(G1170="重要",ROW()+300000-3*C1170,IF(G1170="中等",ROW()+100000-2*C1170,ROW())),""))</f>
        <v/>
      </c>
      <c r="C1170" s="48"/>
      <c r="D1170" s="49"/>
      <c r="E1170" s="50"/>
      <c r="F1170" s="51"/>
      <c r="G1170" s="50"/>
      <c r="H1170" s="52" t="str">
        <f t="shared" si="19"/>
        <v/>
      </c>
      <c r="I1170" s="50"/>
    </row>
    <row r="1171" spans="1:9">
      <c r="A1171" s="42" t="str">
        <f>IF(AND(OR(C1171&gt;=查询!$F$3,查询!$F$3=""),OR(C1171&lt;=查询!$F$4,查询!$F$4=""),OR(AND(查询!$I$3&lt;&gt;"",IFERROR(FIND(查询!$I$3,工作备忘明细表!F1171,1),0)&gt;=1),查询!$I$3=""),OR(AND(查询!$I$4&lt;&gt;"",IFERROR(FIND(查询!$I$4,工作备忘明细表!E1171,1),0)&gt;=1),查询!$I$4="")),ROW(),"")</f>
        <v/>
      </c>
      <c r="B1171" s="42" t="str">
        <f ca="1">IF(C1171=TODAY(),"今"&amp;ROW(),IF(AND(MONTH(C1171)=工作万年历提醒!$E$20,I1171&lt;&gt;"完成"),IF(G1171="重要",ROW()+300000-3*C1171,IF(G1171="中等",ROW()+100000-2*C1171,ROW())),""))</f>
        <v/>
      </c>
      <c r="C1171" s="48"/>
      <c r="D1171" s="49"/>
      <c r="E1171" s="50"/>
      <c r="F1171" s="51"/>
      <c r="G1171" s="50"/>
      <c r="H1171" s="52" t="str">
        <f t="shared" si="19"/>
        <v/>
      </c>
      <c r="I1171" s="50"/>
    </row>
    <row r="1172" spans="1:9">
      <c r="A1172" s="42" t="str">
        <f>IF(AND(OR(C1172&gt;=查询!$F$3,查询!$F$3=""),OR(C1172&lt;=查询!$F$4,查询!$F$4=""),OR(AND(查询!$I$3&lt;&gt;"",IFERROR(FIND(查询!$I$3,工作备忘明细表!F1172,1),0)&gt;=1),查询!$I$3=""),OR(AND(查询!$I$4&lt;&gt;"",IFERROR(FIND(查询!$I$4,工作备忘明细表!E1172,1),0)&gt;=1),查询!$I$4="")),ROW(),"")</f>
        <v/>
      </c>
      <c r="B1172" s="42" t="str">
        <f ca="1">IF(C1172=TODAY(),"今"&amp;ROW(),IF(AND(MONTH(C1172)=工作万年历提醒!$E$20,I1172&lt;&gt;"完成"),IF(G1172="重要",ROW()+300000-3*C1172,IF(G1172="中等",ROW()+100000-2*C1172,ROW())),""))</f>
        <v/>
      </c>
      <c r="C1172" s="48"/>
      <c r="D1172" s="49"/>
      <c r="E1172" s="50"/>
      <c r="F1172" s="51"/>
      <c r="G1172" s="50"/>
      <c r="H1172" s="52" t="str">
        <f t="shared" si="19"/>
        <v/>
      </c>
      <c r="I1172" s="50"/>
    </row>
    <row r="1173" spans="1:9">
      <c r="A1173" s="42" t="str">
        <f>IF(AND(OR(C1173&gt;=查询!$F$3,查询!$F$3=""),OR(C1173&lt;=查询!$F$4,查询!$F$4=""),OR(AND(查询!$I$3&lt;&gt;"",IFERROR(FIND(查询!$I$3,工作备忘明细表!F1173,1),0)&gt;=1),查询!$I$3=""),OR(AND(查询!$I$4&lt;&gt;"",IFERROR(FIND(查询!$I$4,工作备忘明细表!E1173,1),0)&gt;=1),查询!$I$4="")),ROW(),"")</f>
        <v/>
      </c>
      <c r="B1173" s="42" t="str">
        <f ca="1">IF(C1173=TODAY(),"今"&amp;ROW(),IF(AND(MONTH(C1173)=工作万年历提醒!$E$20,I1173&lt;&gt;"完成"),IF(G1173="重要",ROW()+300000-3*C1173,IF(G1173="中等",ROW()+100000-2*C1173,ROW())),""))</f>
        <v/>
      </c>
      <c r="C1173" s="48"/>
      <c r="D1173" s="49"/>
      <c r="E1173" s="50"/>
      <c r="F1173" s="51"/>
      <c r="G1173" s="50"/>
      <c r="H1173" s="52" t="str">
        <f t="shared" si="19"/>
        <v/>
      </c>
      <c r="I1173" s="50"/>
    </row>
    <row r="1174" spans="1:9">
      <c r="A1174" s="42" t="str">
        <f>IF(AND(OR(C1174&gt;=查询!$F$3,查询!$F$3=""),OR(C1174&lt;=查询!$F$4,查询!$F$4=""),OR(AND(查询!$I$3&lt;&gt;"",IFERROR(FIND(查询!$I$3,工作备忘明细表!F1174,1),0)&gt;=1),查询!$I$3=""),OR(AND(查询!$I$4&lt;&gt;"",IFERROR(FIND(查询!$I$4,工作备忘明细表!E1174,1),0)&gt;=1),查询!$I$4="")),ROW(),"")</f>
        <v/>
      </c>
      <c r="B1174" s="42" t="str">
        <f ca="1">IF(C1174=TODAY(),"今"&amp;ROW(),IF(AND(MONTH(C1174)=工作万年历提醒!$E$20,I1174&lt;&gt;"完成"),IF(G1174="重要",ROW()+300000-3*C1174,IF(G1174="中等",ROW()+100000-2*C1174,ROW())),""))</f>
        <v/>
      </c>
      <c r="C1174" s="48"/>
      <c r="D1174" s="49"/>
      <c r="E1174" s="50"/>
      <c r="F1174" s="51"/>
      <c r="G1174" s="50"/>
      <c r="H1174" s="52" t="str">
        <f t="shared" si="19"/>
        <v/>
      </c>
      <c r="I1174" s="50"/>
    </row>
    <row r="1175" spans="1:9">
      <c r="A1175" s="42" t="str">
        <f>IF(AND(OR(C1175&gt;=查询!$F$3,查询!$F$3=""),OR(C1175&lt;=查询!$F$4,查询!$F$4=""),OR(AND(查询!$I$3&lt;&gt;"",IFERROR(FIND(查询!$I$3,工作备忘明细表!F1175,1),0)&gt;=1),查询!$I$3=""),OR(AND(查询!$I$4&lt;&gt;"",IFERROR(FIND(查询!$I$4,工作备忘明细表!E1175,1),0)&gt;=1),查询!$I$4="")),ROW(),"")</f>
        <v/>
      </c>
      <c r="B1175" s="42" t="str">
        <f ca="1">IF(C1175=TODAY(),"今"&amp;ROW(),IF(AND(MONTH(C1175)=工作万年历提醒!$E$20,I1175&lt;&gt;"完成"),IF(G1175="重要",ROW()+300000-3*C1175,IF(G1175="中等",ROW()+100000-2*C1175,ROW())),""))</f>
        <v/>
      </c>
      <c r="C1175" s="48"/>
      <c r="D1175" s="49"/>
      <c r="E1175" s="50"/>
      <c r="F1175" s="51"/>
      <c r="G1175" s="50"/>
      <c r="H1175" s="52" t="str">
        <f t="shared" si="19"/>
        <v/>
      </c>
      <c r="I1175" s="50"/>
    </row>
    <row r="1176" spans="1:9">
      <c r="A1176" s="42" t="str">
        <f>IF(AND(OR(C1176&gt;=查询!$F$3,查询!$F$3=""),OR(C1176&lt;=查询!$F$4,查询!$F$4=""),OR(AND(查询!$I$3&lt;&gt;"",IFERROR(FIND(查询!$I$3,工作备忘明细表!F1176,1),0)&gt;=1),查询!$I$3=""),OR(AND(查询!$I$4&lt;&gt;"",IFERROR(FIND(查询!$I$4,工作备忘明细表!E1176,1),0)&gt;=1),查询!$I$4="")),ROW(),"")</f>
        <v/>
      </c>
      <c r="B1176" s="42" t="str">
        <f ca="1">IF(C1176=TODAY(),"今"&amp;ROW(),IF(AND(MONTH(C1176)=工作万年历提醒!$E$20,I1176&lt;&gt;"完成"),IF(G1176="重要",ROW()+300000-3*C1176,IF(G1176="中等",ROW()+100000-2*C1176,ROW())),""))</f>
        <v/>
      </c>
      <c r="C1176" s="48"/>
      <c r="D1176" s="49"/>
      <c r="E1176" s="50"/>
      <c r="F1176" s="51"/>
      <c r="G1176" s="50"/>
      <c r="H1176" s="52" t="str">
        <f t="shared" si="19"/>
        <v/>
      </c>
      <c r="I1176" s="50"/>
    </row>
    <row r="1177" spans="1:9">
      <c r="A1177" s="42" t="str">
        <f>IF(AND(OR(C1177&gt;=查询!$F$3,查询!$F$3=""),OR(C1177&lt;=查询!$F$4,查询!$F$4=""),OR(AND(查询!$I$3&lt;&gt;"",IFERROR(FIND(查询!$I$3,工作备忘明细表!F1177,1),0)&gt;=1),查询!$I$3=""),OR(AND(查询!$I$4&lt;&gt;"",IFERROR(FIND(查询!$I$4,工作备忘明细表!E1177,1),0)&gt;=1),查询!$I$4="")),ROW(),"")</f>
        <v/>
      </c>
      <c r="B1177" s="42" t="str">
        <f ca="1">IF(C1177=TODAY(),"今"&amp;ROW(),IF(AND(MONTH(C1177)=工作万年历提醒!$E$20,I1177&lt;&gt;"完成"),IF(G1177="重要",ROW()+300000-3*C1177,IF(G1177="中等",ROW()+100000-2*C1177,ROW())),""))</f>
        <v/>
      </c>
      <c r="C1177" s="48"/>
      <c r="D1177" s="49"/>
      <c r="E1177" s="50"/>
      <c r="F1177" s="51"/>
      <c r="G1177" s="50"/>
      <c r="H1177" s="52" t="str">
        <f t="shared" si="19"/>
        <v/>
      </c>
      <c r="I1177" s="50"/>
    </row>
    <row r="1178" spans="1:9">
      <c r="A1178" s="42" t="str">
        <f>IF(AND(OR(C1178&gt;=查询!$F$3,查询!$F$3=""),OR(C1178&lt;=查询!$F$4,查询!$F$4=""),OR(AND(查询!$I$3&lt;&gt;"",IFERROR(FIND(查询!$I$3,工作备忘明细表!F1178,1),0)&gt;=1),查询!$I$3=""),OR(AND(查询!$I$4&lt;&gt;"",IFERROR(FIND(查询!$I$4,工作备忘明细表!E1178,1),0)&gt;=1),查询!$I$4="")),ROW(),"")</f>
        <v/>
      </c>
      <c r="B1178" s="42" t="str">
        <f ca="1">IF(C1178=TODAY(),"今"&amp;ROW(),IF(AND(MONTH(C1178)=工作万年历提醒!$E$20,I1178&lt;&gt;"完成"),IF(G1178="重要",ROW()+300000-3*C1178,IF(G1178="中等",ROW()+100000-2*C1178,ROW())),""))</f>
        <v/>
      </c>
      <c r="C1178" s="48"/>
      <c r="D1178" s="49"/>
      <c r="E1178" s="50"/>
      <c r="F1178" s="51"/>
      <c r="G1178" s="50"/>
      <c r="H1178" s="52" t="str">
        <f t="shared" si="19"/>
        <v/>
      </c>
      <c r="I1178" s="50"/>
    </row>
    <row r="1179" spans="1:9">
      <c r="A1179" s="42" t="str">
        <f>IF(AND(OR(C1179&gt;=查询!$F$3,查询!$F$3=""),OR(C1179&lt;=查询!$F$4,查询!$F$4=""),OR(AND(查询!$I$3&lt;&gt;"",IFERROR(FIND(查询!$I$3,工作备忘明细表!F1179,1),0)&gt;=1),查询!$I$3=""),OR(AND(查询!$I$4&lt;&gt;"",IFERROR(FIND(查询!$I$4,工作备忘明细表!E1179,1),0)&gt;=1),查询!$I$4="")),ROW(),"")</f>
        <v/>
      </c>
      <c r="B1179" s="42" t="str">
        <f ca="1">IF(C1179=TODAY(),"今"&amp;ROW(),IF(AND(MONTH(C1179)=工作万年历提醒!$E$20,I1179&lt;&gt;"完成"),IF(G1179="重要",ROW()+300000-3*C1179,IF(G1179="中等",ROW()+100000-2*C1179,ROW())),""))</f>
        <v/>
      </c>
      <c r="C1179" s="48"/>
      <c r="D1179" s="49"/>
      <c r="E1179" s="50"/>
      <c r="F1179" s="51"/>
      <c r="G1179" s="50"/>
      <c r="H1179" s="52" t="str">
        <f t="shared" si="19"/>
        <v/>
      </c>
      <c r="I1179" s="50"/>
    </row>
    <row r="1180" spans="1:9">
      <c r="A1180" s="42" t="str">
        <f>IF(AND(OR(C1180&gt;=查询!$F$3,查询!$F$3=""),OR(C1180&lt;=查询!$F$4,查询!$F$4=""),OR(AND(查询!$I$3&lt;&gt;"",IFERROR(FIND(查询!$I$3,工作备忘明细表!F1180,1),0)&gt;=1),查询!$I$3=""),OR(AND(查询!$I$4&lt;&gt;"",IFERROR(FIND(查询!$I$4,工作备忘明细表!E1180,1),0)&gt;=1),查询!$I$4="")),ROW(),"")</f>
        <v/>
      </c>
      <c r="B1180" s="42" t="str">
        <f ca="1">IF(C1180=TODAY(),"今"&amp;ROW(),IF(AND(MONTH(C1180)=工作万年历提醒!$E$20,I1180&lt;&gt;"完成"),IF(G1180="重要",ROW()+300000-3*C1180,IF(G1180="中等",ROW()+100000-2*C1180,ROW())),""))</f>
        <v/>
      </c>
      <c r="C1180" s="48"/>
      <c r="D1180" s="49"/>
      <c r="E1180" s="50"/>
      <c r="F1180" s="51"/>
      <c r="G1180" s="50"/>
      <c r="H1180" s="52" t="str">
        <f t="shared" si="19"/>
        <v/>
      </c>
      <c r="I1180" s="50"/>
    </row>
    <row r="1181" spans="1:9">
      <c r="A1181" s="42" t="str">
        <f>IF(AND(OR(C1181&gt;=查询!$F$3,查询!$F$3=""),OR(C1181&lt;=查询!$F$4,查询!$F$4=""),OR(AND(查询!$I$3&lt;&gt;"",IFERROR(FIND(查询!$I$3,工作备忘明细表!F1181,1),0)&gt;=1),查询!$I$3=""),OR(AND(查询!$I$4&lt;&gt;"",IFERROR(FIND(查询!$I$4,工作备忘明细表!E1181,1),0)&gt;=1),查询!$I$4="")),ROW(),"")</f>
        <v/>
      </c>
      <c r="B1181" s="42" t="str">
        <f ca="1">IF(C1181=TODAY(),"今"&amp;ROW(),IF(AND(MONTH(C1181)=工作万年历提醒!$E$20,I1181&lt;&gt;"完成"),IF(G1181="重要",ROW()+300000-3*C1181,IF(G1181="中等",ROW()+100000-2*C1181,ROW())),""))</f>
        <v/>
      </c>
      <c r="C1181" s="48"/>
      <c r="D1181" s="49"/>
      <c r="E1181" s="50"/>
      <c r="F1181" s="51"/>
      <c r="G1181" s="50"/>
      <c r="H1181" s="52" t="str">
        <f t="shared" si="19"/>
        <v/>
      </c>
      <c r="I1181" s="50"/>
    </row>
    <row r="1182" spans="1:9">
      <c r="A1182" s="42" t="str">
        <f>IF(AND(OR(C1182&gt;=查询!$F$3,查询!$F$3=""),OR(C1182&lt;=查询!$F$4,查询!$F$4=""),OR(AND(查询!$I$3&lt;&gt;"",IFERROR(FIND(查询!$I$3,工作备忘明细表!F1182,1),0)&gt;=1),查询!$I$3=""),OR(AND(查询!$I$4&lt;&gt;"",IFERROR(FIND(查询!$I$4,工作备忘明细表!E1182,1),0)&gt;=1),查询!$I$4="")),ROW(),"")</f>
        <v/>
      </c>
      <c r="B1182" s="42" t="str">
        <f ca="1">IF(C1182=TODAY(),"今"&amp;ROW(),IF(AND(MONTH(C1182)=工作万年历提醒!$E$20,I1182&lt;&gt;"完成"),IF(G1182="重要",ROW()+300000-3*C1182,IF(G1182="中等",ROW()+100000-2*C1182,ROW())),""))</f>
        <v/>
      </c>
      <c r="C1182" s="48"/>
      <c r="D1182" s="49"/>
      <c r="E1182" s="50"/>
      <c r="F1182" s="51"/>
      <c r="G1182" s="50"/>
      <c r="H1182" s="52" t="str">
        <f t="shared" si="19"/>
        <v/>
      </c>
      <c r="I1182" s="50"/>
    </row>
    <row r="1183" spans="1:9">
      <c r="A1183" s="42" t="str">
        <f>IF(AND(OR(C1183&gt;=查询!$F$3,查询!$F$3=""),OR(C1183&lt;=查询!$F$4,查询!$F$4=""),OR(AND(查询!$I$3&lt;&gt;"",IFERROR(FIND(查询!$I$3,工作备忘明细表!F1183,1),0)&gt;=1),查询!$I$3=""),OR(AND(查询!$I$4&lt;&gt;"",IFERROR(FIND(查询!$I$4,工作备忘明细表!E1183,1),0)&gt;=1),查询!$I$4="")),ROW(),"")</f>
        <v/>
      </c>
      <c r="B1183" s="42" t="str">
        <f ca="1">IF(C1183=TODAY(),"今"&amp;ROW(),IF(AND(MONTH(C1183)=工作万年历提醒!$E$20,I1183&lt;&gt;"完成"),IF(G1183="重要",ROW()+300000-3*C1183,IF(G1183="中等",ROW()+100000-2*C1183,ROW())),""))</f>
        <v/>
      </c>
      <c r="C1183" s="48"/>
      <c r="D1183" s="49"/>
      <c r="E1183" s="50"/>
      <c r="F1183" s="51"/>
      <c r="G1183" s="50"/>
      <c r="H1183" s="52" t="str">
        <f t="shared" si="19"/>
        <v/>
      </c>
      <c r="I1183" s="50"/>
    </row>
    <row r="1184" spans="1:9">
      <c r="A1184" s="42" t="str">
        <f>IF(AND(OR(C1184&gt;=查询!$F$3,查询!$F$3=""),OR(C1184&lt;=查询!$F$4,查询!$F$4=""),OR(AND(查询!$I$3&lt;&gt;"",IFERROR(FIND(查询!$I$3,工作备忘明细表!F1184,1),0)&gt;=1),查询!$I$3=""),OR(AND(查询!$I$4&lt;&gt;"",IFERROR(FIND(查询!$I$4,工作备忘明细表!E1184,1),0)&gt;=1),查询!$I$4="")),ROW(),"")</f>
        <v/>
      </c>
      <c r="B1184" s="42" t="str">
        <f ca="1">IF(C1184=TODAY(),"今"&amp;ROW(),IF(AND(MONTH(C1184)=工作万年历提醒!$E$20,I1184&lt;&gt;"完成"),IF(G1184="重要",ROW()+300000-3*C1184,IF(G1184="中等",ROW()+100000-2*C1184,ROW())),""))</f>
        <v/>
      </c>
      <c r="C1184" s="48"/>
      <c r="D1184" s="49"/>
      <c r="E1184" s="50"/>
      <c r="F1184" s="51"/>
      <c r="G1184" s="50"/>
      <c r="H1184" s="52" t="str">
        <f t="shared" si="19"/>
        <v/>
      </c>
      <c r="I1184" s="50"/>
    </row>
    <row r="1185" spans="1:9">
      <c r="A1185" s="42" t="str">
        <f>IF(AND(OR(C1185&gt;=查询!$F$3,查询!$F$3=""),OR(C1185&lt;=查询!$F$4,查询!$F$4=""),OR(AND(查询!$I$3&lt;&gt;"",IFERROR(FIND(查询!$I$3,工作备忘明细表!F1185,1),0)&gt;=1),查询!$I$3=""),OR(AND(查询!$I$4&lt;&gt;"",IFERROR(FIND(查询!$I$4,工作备忘明细表!E1185,1),0)&gt;=1),查询!$I$4="")),ROW(),"")</f>
        <v/>
      </c>
      <c r="B1185" s="42" t="str">
        <f ca="1">IF(C1185=TODAY(),"今"&amp;ROW(),IF(AND(MONTH(C1185)=工作万年历提醒!$E$20,I1185&lt;&gt;"完成"),IF(G1185="重要",ROW()+300000-3*C1185,IF(G1185="中等",ROW()+100000-2*C1185,ROW())),""))</f>
        <v/>
      </c>
      <c r="C1185" s="48"/>
      <c r="D1185" s="49"/>
      <c r="E1185" s="50"/>
      <c r="F1185" s="51"/>
      <c r="G1185" s="50"/>
      <c r="H1185" s="52" t="str">
        <f t="shared" si="19"/>
        <v/>
      </c>
      <c r="I1185" s="50"/>
    </row>
    <row r="1186" spans="1:9">
      <c r="A1186" s="42" t="str">
        <f>IF(AND(OR(C1186&gt;=查询!$F$3,查询!$F$3=""),OR(C1186&lt;=查询!$F$4,查询!$F$4=""),OR(AND(查询!$I$3&lt;&gt;"",IFERROR(FIND(查询!$I$3,工作备忘明细表!F1186,1),0)&gt;=1),查询!$I$3=""),OR(AND(查询!$I$4&lt;&gt;"",IFERROR(FIND(查询!$I$4,工作备忘明细表!E1186,1),0)&gt;=1),查询!$I$4="")),ROW(),"")</f>
        <v/>
      </c>
      <c r="B1186" s="42" t="str">
        <f ca="1">IF(C1186=TODAY(),"今"&amp;ROW(),IF(AND(MONTH(C1186)=工作万年历提醒!$E$20,I1186&lt;&gt;"完成"),IF(G1186="重要",ROW()+300000-3*C1186,IF(G1186="中等",ROW()+100000-2*C1186,ROW())),""))</f>
        <v/>
      </c>
      <c r="C1186" s="48"/>
      <c r="D1186" s="49"/>
      <c r="E1186" s="50"/>
      <c r="F1186" s="51"/>
      <c r="G1186" s="50"/>
      <c r="H1186" s="52" t="str">
        <f t="shared" si="19"/>
        <v/>
      </c>
      <c r="I1186" s="50"/>
    </row>
    <row r="1187" spans="1:9">
      <c r="A1187" s="42" t="str">
        <f>IF(AND(OR(C1187&gt;=查询!$F$3,查询!$F$3=""),OR(C1187&lt;=查询!$F$4,查询!$F$4=""),OR(AND(查询!$I$3&lt;&gt;"",IFERROR(FIND(查询!$I$3,工作备忘明细表!F1187,1),0)&gt;=1),查询!$I$3=""),OR(AND(查询!$I$4&lt;&gt;"",IFERROR(FIND(查询!$I$4,工作备忘明细表!E1187,1),0)&gt;=1),查询!$I$4="")),ROW(),"")</f>
        <v/>
      </c>
      <c r="B1187" s="42" t="str">
        <f ca="1">IF(C1187=TODAY(),"今"&amp;ROW(),IF(AND(MONTH(C1187)=工作万年历提醒!$E$20,I1187&lt;&gt;"完成"),IF(G1187="重要",ROW()+300000-3*C1187,IF(G1187="中等",ROW()+100000-2*C1187,ROW())),""))</f>
        <v/>
      </c>
      <c r="C1187" s="48"/>
      <c r="D1187" s="49"/>
      <c r="E1187" s="50"/>
      <c r="F1187" s="51"/>
      <c r="G1187" s="50"/>
      <c r="H1187" s="52" t="str">
        <f t="shared" si="19"/>
        <v/>
      </c>
      <c r="I1187" s="50"/>
    </row>
    <row r="1188" spans="1:9">
      <c r="A1188" s="42" t="str">
        <f>IF(AND(OR(C1188&gt;=查询!$F$3,查询!$F$3=""),OR(C1188&lt;=查询!$F$4,查询!$F$4=""),OR(AND(查询!$I$3&lt;&gt;"",IFERROR(FIND(查询!$I$3,工作备忘明细表!F1188,1),0)&gt;=1),查询!$I$3=""),OR(AND(查询!$I$4&lt;&gt;"",IFERROR(FIND(查询!$I$4,工作备忘明细表!E1188,1),0)&gt;=1),查询!$I$4="")),ROW(),"")</f>
        <v/>
      </c>
      <c r="B1188" s="42" t="str">
        <f ca="1">IF(C1188=TODAY(),"今"&amp;ROW(),IF(AND(MONTH(C1188)=工作万年历提醒!$E$20,I1188&lt;&gt;"完成"),IF(G1188="重要",ROW()+300000-3*C1188,IF(G1188="中等",ROW()+100000-2*C1188,ROW())),""))</f>
        <v/>
      </c>
      <c r="C1188" s="48"/>
      <c r="D1188" s="49"/>
      <c r="E1188" s="50"/>
      <c r="F1188" s="51"/>
      <c r="G1188" s="50"/>
      <c r="H1188" s="52" t="str">
        <f t="shared" si="19"/>
        <v/>
      </c>
      <c r="I1188" s="50"/>
    </row>
    <row r="1189" spans="1:9">
      <c r="A1189" s="42" t="str">
        <f>IF(AND(OR(C1189&gt;=查询!$F$3,查询!$F$3=""),OR(C1189&lt;=查询!$F$4,查询!$F$4=""),OR(AND(查询!$I$3&lt;&gt;"",IFERROR(FIND(查询!$I$3,工作备忘明细表!F1189,1),0)&gt;=1),查询!$I$3=""),OR(AND(查询!$I$4&lt;&gt;"",IFERROR(FIND(查询!$I$4,工作备忘明细表!E1189,1),0)&gt;=1),查询!$I$4="")),ROW(),"")</f>
        <v/>
      </c>
      <c r="B1189" s="42" t="str">
        <f ca="1">IF(C1189=TODAY(),"今"&amp;ROW(),IF(AND(MONTH(C1189)=工作万年历提醒!$E$20,I1189&lt;&gt;"完成"),IF(G1189="重要",ROW()+300000-3*C1189,IF(G1189="中等",ROW()+100000-2*C1189,ROW())),""))</f>
        <v/>
      </c>
      <c r="C1189" s="48"/>
      <c r="D1189" s="49"/>
      <c r="E1189" s="50"/>
      <c r="F1189" s="51"/>
      <c r="G1189" s="50"/>
      <c r="H1189" s="52" t="str">
        <f t="shared" si="19"/>
        <v/>
      </c>
      <c r="I1189" s="50"/>
    </row>
    <row r="1190" spans="1:9">
      <c r="A1190" s="42" t="str">
        <f>IF(AND(OR(C1190&gt;=查询!$F$3,查询!$F$3=""),OR(C1190&lt;=查询!$F$4,查询!$F$4=""),OR(AND(查询!$I$3&lt;&gt;"",IFERROR(FIND(查询!$I$3,工作备忘明细表!F1190,1),0)&gt;=1),查询!$I$3=""),OR(AND(查询!$I$4&lt;&gt;"",IFERROR(FIND(查询!$I$4,工作备忘明细表!E1190,1),0)&gt;=1),查询!$I$4="")),ROW(),"")</f>
        <v/>
      </c>
      <c r="B1190" s="42" t="str">
        <f ca="1">IF(C1190=TODAY(),"今"&amp;ROW(),IF(AND(MONTH(C1190)=工作万年历提醒!$E$20,I1190&lt;&gt;"完成"),IF(G1190="重要",ROW()+300000-3*C1190,IF(G1190="中等",ROW()+100000-2*C1190,ROW())),""))</f>
        <v/>
      </c>
      <c r="C1190" s="48"/>
      <c r="D1190" s="49"/>
      <c r="E1190" s="50"/>
      <c r="F1190" s="51"/>
      <c r="G1190" s="50"/>
      <c r="H1190" s="52" t="str">
        <f t="shared" si="19"/>
        <v/>
      </c>
      <c r="I1190" s="50"/>
    </row>
    <row r="1191" spans="1:9">
      <c r="A1191" s="42" t="str">
        <f>IF(AND(OR(C1191&gt;=查询!$F$3,查询!$F$3=""),OR(C1191&lt;=查询!$F$4,查询!$F$4=""),OR(AND(查询!$I$3&lt;&gt;"",IFERROR(FIND(查询!$I$3,工作备忘明细表!F1191,1),0)&gt;=1),查询!$I$3=""),OR(AND(查询!$I$4&lt;&gt;"",IFERROR(FIND(查询!$I$4,工作备忘明细表!E1191,1),0)&gt;=1),查询!$I$4="")),ROW(),"")</f>
        <v/>
      </c>
      <c r="B1191" s="42" t="str">
        <f ca="1">IF(C1191=TODAY(),"今"&amp;ROW(),IF(AND(MONTH(C1191)=工作万年历提醒!$E$20,I1191&lt;&gt;"完成"),IF(G1191="重要",ROW()+300000-3*C1191,IF(G1191="中等",ROW()+100000-2*C1191,ROW())),""))</f>
        <v/>
      </c>
      <c r="C1191" s="48"/>
      <c r="D1191" s="49"/>
      <c r="E1191" s="50"/>
      <c r="F1191" s="51"/>
      <c r="G1191" s="50"/>
      <c r="H1191" s="52" t="str">
        <f t="shared" si="19"/>
        <v/>
      </c>
      <c r="I1191" s="50"/>
    </row>
    <row r="1192" spans="1:9">
      <c r="A1192" s="42" t="str">
        <f>IF(AND(OR(C1192&gt;=查询!$F$3,查询!$F$3=""),OR(C1192&lt;=查询!$F$4,查询!$F$4=""),OR(AND(查询!$I$3&lt;&gt;"",IFERROR(FIND(查询!$I$3,工作备忘明细表!F1192,1),0)&gt;=1),查询!$I$3=""),OR(AND(查询!$I$4&lt;&gt;"",IFERROR(FIND(查询!$I$4,工作备忘明细表!E1192,1),0)&gt;=1),查询!$I$4="")),ROW(),"")</f>
        <v/>
      </c>
      <c r="B1192" s="42" t="str">
        <f ca="1">IF(C1192=TODAY(),"今"&amp;ROW(),IF(AND(MONTH(C1192)=工作万年历提醒!$E$20,I1192&lt;&gt;"完成"),IF(G1192="重要",ROW()+300000-3*C1192,IF(G1192="中等",ROW()+100000-2*C1192,ROW())),""))</f>
        <v/>
      </c>
      <c r="C1192" s="48"/>
      <c r="D1192" s="49"/>
      <c r="E1192" s="50"/>
      <c r="F1192" s="51"/>
      <c r="G1192" s="50"/>
      <c r="H1192" s="52" t="str">
        <f t="shared" si="19"/>
        <v/>
      </c>
      <c r="I1192" s="50"/>
    </row>
    <row r="1193" spans="1:9">
      <c r="A1193" s="42" t="str">
        <f>IF(AND(OR(C1193&gt;=查询!$F$3,查询!$F$3=""),OR(C1193&lt;=查询!$F$4,查询!$F$4=""),OR(AND(查询!$I$3&lt;&gt;"",IFERROR(FIND(查询!$I$3,工作备忘明细表!F1193,1),0)&gt;=1),查询!$I$3=""),OR(AND(查询!$I$4&lt;&gt;"",IFERROR(FIND(查询!$I$4,工作备忘明细表!E1193,1),0)&gt;=1),查询!$I$4="")),ROW(),"")</f>
        <v/>
      </c>
      <c r="B1193" s="42" t="str">
        <f ca="1">IF(C1193=TODAY(),"今"&amp;ROW(),IF(AND(MONTH(C1193)=工作万年历提醒!$E$20,I1193&lt;&gt;"完成"),IF(G1193="重要",ROW()+300000-3*C1193,IF(G1193="中等",ROW()+100000-2*C1193,ROW())),""))</f>
        <v/>
      </c>
      <c r="C1193" s="48"/>
      <c r="D1193" s="49"/>
      <c r="E1193" s="50"/>
      <c r="F1193" s="51"/>
      <c r="G1193" s="50"/>
      <c r="H1193" s="52" t="str">
        <f t="shared" si="19"/>
        <v/>
      </c>
      <c r="I1193" s="50"/>
    </row>
    <row r="1194" spans="1:9">
      <c r="A1194" s="42" t="str">
        <f>IF(AND(OR(C1194&gt;=查询!$F$3,查询!$F$3=""),OR(C1194&lt;=查询!$F$4,查询!$F$4=""),OR(AND(查询!$I$3&lt;&gt;"",IFERROR(FIND(查询!$I$3,工作备忘明细表!F1194,1),0)&gt;=1),查询!$I$3=""),OR(AND(查询!$I$4&lt;&gt;"",IFERROR(FIND(查询!$I$4,工作备忘明细表!E1194,1),0)&gt;=1),查询!$I$4="")),ROW(),"")</f>
        <v/>
      </c>
      <c r="B1194" s="42" t="str">
        <f ca="1">IF(C1194=TODAY(),"今"&amp;ROW(),IF(AND(MONTH(C1194)=工作万年历提醒!$E$20,I1194&lt;&gt;"完成"),IF(G1194="重要",ROW()+300000-3*C1194,IF(G1194="中等",ROW()+100000-2*C1194,ROW())),""))</f>
        <v/>
      </c>
      <c r="C1194" s="48"/>
      <c r="D1194" s="49"/>
      <c r="E1194" s="50"/>
      <c r="F1194" s="51"/>
      <c r="G1194" s="50"/>
      <c r="H1194" s="52" t="str">
        <f t="shared" si="19"/>
        <v/>
      </c>
      <c r="I1194" s="50"/>
    </row>
    <row r="1195" spans="1:9">
      <c r="A1195" s="42" t="str">
        <f>IF(AND(OR(C1195&gt;=查询!$F$3,查询!$F$3=""),OR(C1195&lt;=查询!$F$4,查询!$F$4=""),OR(AND(查询!$I$3&lt;&gt;"",IFERROR(FIND(查询!$I$3,工作备忘明细表!F1195,1),0)&gt;=1),查询!$I$3=""),OR(AND(查询!$I$4&lt;&gt;"",IFERROR(FIND(查询!$I$4,工作备忘明细表!E1195,1),0)&gt;=1),查询!$I$4="")),ROW(),"")</f>
        <v/>
      </c>
      <c r="B1195" s="42" t="str">
        <f ca="1">IF(C1195=TODAY(),"今"&amp;ROW(),IF(AND(MONTH(C1195)=工作万年历提醒!$E$20,I1195&lt;&gt;"完成"),IF(G1195="重要",ROW()+300000-3*C1195,IF(G1195="中等",ROW()+100000-2*C1195,ROW())),""))</f>
        <v/>
      </c>
      <c r="C1195" s="48"/>
      <c r="D1195" s="49"/>
      <c r="E1195" s="50"/>
      <c r="F1195" s="51"/>
      <c r="G1195" s="50"/>
      <c r="H1195" s="52" t="str">
        <f t="shared" si="19"/>
        <v/>
      </c>
      <c r="I1195" s="50"/>
    </row>
    <row r="1196" spans="1:9">
      <c r="A1196" s="42" t="str">
        <f>IF(AND(OR(C1196&gt;=查询!$F$3,查询!$F$3=""),OR(C1196&lt;=查询!$F$4,查询!$F$4=""),OR(AND(查询!$I$3&lt;&gt;"",IFERROR(FIND(查询!$I$3,工作备忘明细表!F1196,1),0)&gt;=1),查询!$I$3=""),OR(AND(查询!$I$4&lt;&gt;"",IFERROR(FIND(查询!$I$4,工作备忘明细表!E1196,1),0)&gt;=1),查询!$I$4="")),ROW(),"")</f>
        <v/>
      </c>
      <c r="B1196" s="42" t="str">
        <f ca="1">IF(C1196=TODAY(),"今"&amp;ROW(),IF(AND(MONTH(C1196)=工作万年历提醒!$E$20,I1196&lt;&gt;"完成"),IF(G1196="重要",ROW()+300000-3*C1196,IF(G1196="中等",ROW()+100000-2*C1196,ROW())),""))</f>
        <v/>
      </c>
      <c r="C1196" s="48"/>
      <c r="D1196" s="49"/>
      <c r="E1196" s="50"/>
      <c r="F1196" s="51"/>
      <c r="G1196" s="50"/>
      <c r="H1196" s="52" t="str">
        <f t="shared" si="19"/>
        <v/>
      </c>
      <c r="I1196" s="50"/>
    </row>
    <row r="1197" spans="1:9">
      <c r="A1197" s="42" t="str">
        <f>IF(AND(OR(C1197&gt;=查询!$F$3,查询!$F$3=""),OR(C1197&lt;=查询!$F$4,查询!$F$4=""),OR(AND(查询!$I$3&lt;&gt;"",IFERROR(FIND(查询!$I$3,工作备忘明细表!F1197,1),0)&gt;=1),查询!$I$3=""),OR(AND(查询!$I$4&lt;&gt;"",IFERROR(FIND(查询!$I$4,工作备忘明细表!E1197,1),0)&gt;=1),查询!$I$4="")),ROW(),"")</f>
        <v/>
      </c>
      <c r="B1197" s="42" t="str">
        <f ca="1">IF(C1197=TODAY(),"今"&amp;ROW(),IF(AND(MONTH(C1197)=工作万年历提醒!$E$20,I1197&lt;&gt;"完成"),IF(G1197="重要",ROW()+300000-3*C1197,IF(G1197="中等",ROW()+100000-2*C1197,ROW())),""))</f>
        <v/>
      </c>
      <c r="C1197" s="48"/>
      <c r="D1197" s="49"/>
      <c r="E1197" s="50"/>
      <c r="F1197" s="51"/>
      <c r="G1197" s="50"/>
      <c r="H1197" s="52" t="str">
        <f t="shared" si="19"/>
        <v/>
      </c>
      <c r="I1197" s="50"/>
    </row>
    <row r="1198" spans="1:9">
      <c r="A1198" s="42" t="str">
        <f>IF(AND(OR(C1198&gt;=查询!$F$3,查询!$F$3=""),OR(C1198&lt;=查询!$F$4,查询!$F$4=""),OR(AND(查询!$I$3&lt;&gt;"",IFERROR(FIND(查询!$I$3,工作备忘明细表!F1198,1),0)&gt;=1),查询!$I$3=""),OR(AND(查询!$I$4&lt;&gt;"",IFERROR(FIND(查询!$I$4,工作备忘明细表!E1198,1),0)&gt;=1),查询!$I$4="")),ROW(),"")</f>
        <v/>
      </c>
      <c r="B1198" s="42" t="str">
        <f ca="1">IF(C1198=TODAY(),"今"&amp;ROW(),IF(AND(MONTH(C1198)=工作万年历提醒!$E$20,I1198&lt;&gt;"完成"),IF(G1198="重要",ROW()+300000-3*C1198,IF(G1198="中等",ROW()+100000-2*C1198,ROW())),""))</f>
        <v/>
      </c>
      <c r="C1198" s="48"/>
      <c r="D1198" s="49"/>
      <c r="E1198" s="50"/>
      <c r="F1198" s="51"/>
      <c r="G1198" s="50"/>
      <c r="H1198" s="52" t="str">
        <f t="shared" si="19"/>
        <v/>
      </c>
      <c r="I1198" s="50"/>
    </row>
    <row r="1199" spans="1:9">
      <c r="A1199" s="42" t="str">
        <f>IF(AND(OR(C1199&gt;=查询!$F$3,查询!$F$3=""),OR(C1199&lt;=查询!$F$4,查询!$F$4=""),OR(AND(查询!$I$3&lt;&gt;"",IFERROR(FIND(查询!$I$3,工作备忘明细表!F1199,1),0)&gt;=1),查询!$I$3=""),OR(AND(查询!$I$4&lt;&gt;"",IFERROR(FIND(查询!$I$4,工作备忘明细表!E1199,1),0)&gt;=1),查询!$I$4="")),ROW(),"")</f>
        <v/>
      </c>
      <c r="B1199" s="42" t="str">
        <f ca="1">IF(C1199=TODAY(),"今"&amp;ROW(),IF(AND(MONTH(C1199)=工作万年历提醒!$E$20,I1199&lt;&gt;"完成"),IF(G1199="重要",ROW()+300000-3*C1199,IF(G1199="中等",ROW()+100000-2*C1199,ROW())),""))</f>
        <v/>
      </c>
      <c r="C1199" s="48"/>
      <c r="D1199" s="49"/>
      <c r="E1199" s="50"/>
      <c r="F1199" s="51"/>
      <c r="G1199" s="50"/>
      <c r="H1199" s="52" t="str">
        <f t="shared" si="19"/>
        <v/>
      </c>
      <c r="I1199" s="50"/>
    </row>
    <row r="1200" spans="1:9">
      <c r="A1200" s="42" t="str">
        <f>IF(AND(OR(C1200&gt;=查询!$F$3,查询!$F$3=""),OR(C1200&lt;=查询!$F$4,查询!$F$4=""),OR(AND(查询!$I$3&lt;&gt;"",IFERROR(FIND(查询!$I$3,工作备忘明细表!F1200,1),0)&gt;=1),查询!$I$3=""),OR(AND(查询!$I$4&lt;&gt;"",IFERROR(FIND(查询!$I$4,工作备忘明细表!E1200,1),0)&gt;=1),查询!$I$4="")),ROW(),"")</f>
        <v/>
      </c>
      <c r="B1200" s="42" t="str">
        <f ca="1">IF(C1200=TODAY(),"今"&amp;ROW(),IF(AND(MONTH(C1200)=工作万年历提醒!$E$20,I1200&lt;&gt;"完成"),IF(G1200="重要",ROW()+300000-3*C1200,IF(G1200="中等",ROW()+100000-2*C1200,ROW())),""))</f>
        <v/>
      </c>
      <c r="C1200" s="48"/>
      <c r="D1200" s="49"/>
      <c r="E1200" s="50"/>
      <c r="F1200" s="51"/>
      <c r="G1200" s="50"/>
      <c r="H1200" s="52" t="str">
        <f t="shared" si="19"/>
        <v/>
      </c>
      <c r="I1200" s="50"/>
    </row>
    <row r="1201" spans="1:9">
      <c r="A1201" s="42" t="str">
        <f>IF(AND(OR(C1201&gt;=查询!$F$3,查询!$F$3=""),OR(C1201&lt;=查询!$F$4,查询!$F$4=""),OR(AND(查询!$I$3&lt;&gt;"",IFERROR(FIND(查询!$I$3,工作备忘明细表!F1201,1),0)&gt;=1),查询!$I$3=""),OR(AND(查询!$I$4&lt;&gt;"",IFERROR(FIND(查询!$I$4,工作备忘明细表!E1201,1),0)&gt;=1),查询!$I$4="")),ROW(),"")</f>
        <v/>
      </c>
      <c r="B1201" s="42" t="str">
        <f ca="1">IF(C1201=TODAY(),"今"&amp;ROW(),IF(AND(MONTH(C1201)=工作万年历提醒!$E$20,I1201&lt;&gt;"完成"),IF(G1201="重要",ROW()+300000-3*C1201,IF(G1201="中等",ROW()+100000-2*C1201,ROW())),""))</f>
        <v/>
      </c>
      <c r="C1201" s="48"/>
      <c r="D1201" s="49"/>
      <c r="E1201" s="50"/>
      <c r="F1201" s="51"/>
      <c r="G1201" s="50"/>
      <c r="H1201" s="52" t="str">
        <f t="shared" si="19"/>
        <v/>
      </c>
      <c r="I1201" s="50"/>
    </row>
    <row r="1202" spans="1:9">
      <c r="A1202" s="42" t="str">
        <f>IF(AND(OR(C1202&gt;=查询!$F$3,查询!$F$3=""),OR(C1202&lt;=查询!$F$4,查询!$F$4=""),OR(AND(查询!$I$3&lt;&gt;"",IFERROR(FIND(查询!$I$3,工作备忘明细表!F1202,1),0)&gt;=1),查询!$I$3=""),OR(AND(查询!$I$4&lt;&gt;"",IFERROR(FIND(查询!$I$4,工作备忘明细表!E1202,1),0)&gt;=1),查询!$I$4="")),ROW(),"")</f>
        <v/>
      </c>
      <c r="B1202" s="42" t="str">
        <f ca="1">IF(C1202=TODAY(),"今"&amp;ROW(),IF(AND(MONTH(C1202)=工作万年历提醒!$E$20,I1202&lt;&gt;"完成"),IF(G1202="重要",ROW()+300000-3*C1202,IF(G1202="中等",ROW()+100000-2*C1202,ROW())),""))</f>
        <v/>
      </c>
      <c r="C1202" s="48"/>
      <c r="D1202" s="49"/>
      <c r="E1202" s="50"/>
      <c r="F1202" s="51"/>
      <c r="G1202" s="50"/>
      <c r="H1202" s="52" t="str">
        <f t="shared" si="19"/>
        <v/>
      </c>
      <c r="I1202" s="50"/>
    </row>
    <row r="1203" spans="1:9">
      <c r="A1203" s="42" t="str">
        <f>IF(AND(OR(C1203&gt;=查询!$F$3,查询!$F$3=""),OR(C1203&lt;=查询!$F$4,查询!$F$4=""),OR(AND(查询!$I$3&lt;&gt;"",IFERROR(FIND(查询!$I$3,工作备忘明细表!F1203,1),0)&gt;=1),查询!$I$3=""),OR(AND(查询!$I$4&lt;&gt;"",IFERROR(FIND(查询!$I$4,工作备忘明细表!E1203,1),0)&gt;=1),查询!$I$4="")),ROW(),"")</f>
        <v/>
      </c>
      <c r="B1203" s="42" t="str">
        <f ca="1">IF(C1203=TODAY(),"今"&amp;ROW(),IF(AND(MONTH(C1203)=工作万年历提醒!$E$20,I1203&lt;&gt;"完成"),IF(G1203="重要",ROW()+300000-3*C1203,IF(G1203="中等",ROW()+100000-2*C1203,ROW())),""))</f>
        <v/>
      </c>
      <c r="C1203" s="48"/>
      <c r="D1203" s="49"/>
      <c r="E1203" s="50"/>
      <c r="F1203" s="51"/>
      <c r="G1203" s="50"/>
      <c r="H1203" s="52" t="str">
        <f t="shared" si="19"/>
        <v/>
      </c>
      <c r="I1203" s="50"/>
    </row>
    <row r="1204" spans="1:9">
      <c r="A1204" s="42" t="str">
        <f>IF(AND(OR(C1204&gt;=查询!$F$3,查询!$F$3=""),OR(C1204&lt;=查询!$F$4,查询!$F$4=""),OR(AND(查询!$I$3&lt;&gt;"",IFERROR(FIND(查询!$I$3,工作备忘明细表!F1204,1),0)&gt;=1),查询!$I$3=""),OR(AND(查询!$I$4&lt;&gt;"",IFERROR(FIND(查询!$I$4,工作备忘明细表!E1204,1),0)&gt;=1),查询!$I$4="")),ROW(),"")</f>
        <v/>
      </c>
      <c r="B1204" s="42" t="str">
        <f ca="1">IF(C1204=TODAY(),"今"&amp;ROW(),IF(AND(MONTH(C1204)=工作万年历提醒!$E$20,I1204&lt;&gt;"完成"),IF(G1204="重要",ROW()+300000-3*C1204,IF(G1204="中等",ROW()+100000-2*C1204,ROW())),""))</f>
        <v/>
      </c>
      <c r="C1204" s="48"/>
      <c r="D1204" s="49"/>
      <c r="E1204" s="50"/>
      <c r="F1204" s="51"/>
      <c r="G1204" s="50"/>
      <c r="H1204" s="52" t="str">
        <f t="shared" si="19"/>
        <v/>
      </c>
      <c r="I1204" s="50"/>
    </row>
    <row r="1205" spans="1:9">
      <c r="A1205" s="42" t="str">
        <f>IF(AND(OR(C1205&gt;=查询!$F$3,查询!$F$3=""),OR(C1205&lt;=查询!$F$4,查询!$F$4=""),OR(AND(查询!$I$3&lt;&gt;"",IFERROR(FIND(查询!$I$3,工作备忘明细表!F1205,1),0)&gt;=1),查询!$I$3=""),OR(AND(查询!$I$4&lt;&gt;"",IFERROR(FIND(查询!$I$4,工作备忘明细表!E1205,1),0)&gt;=1),查询!$I$4="")),ROW(),"")</f>
        <v/>
      </c>
      <c r="B1205" s="42" t="str">
        <f ca="1">IF(C1205=TODAY(),"今"&amp;ROW(),IF(AND(MONTH(C1205)=工作万年历提醒!$E$20,I1205&lt;&gt;"完成"),IF(G1205="重要",ROW()+300000-3*C1205,IF(G1205="中等",ROW()+100000-2*C1205,ROW())),""))</f>
        <v/>
      </c>
      <c r="C1205" s="48"/>
      <c r="D1205" s="49"/>
      <c r="E1205" s="50"/>
      <c r="F1205" s="51"/>
      <c r="G1205" s="50"/>
      <c r="H1205" s="52" t="str">
        <f t="shared" si="19"/>
        <v/>
      </c>
      <c r="I1205" s="50"/>
    </row>
    <row r="1206" spans="1:9">
      <c r="A1206" s="42" t="str">
        <f>IF(AND(OR(C1206&gt;=查询!$F$3,查询!$F$3=""),OR(C1206&lt;=查询!$F$4,查询!$F$4=""),OR(AND(查询!$I$3&lt;&gt;"",IFERROR(FIND(查询!$I$3,工作备忘明细表!F1206,1),0)&gt;=1),查询!$I$3=""),OR(AND(查询!$I$4&lt;&gt;"",IFERROR(FIND(查询!$I$4,工作备忘明细表!E1206,1),0)&gt;=1),查询!$I$4="")),ROW(),"")</f>
        <v/>
      </c>
      <c r="B1206" s="42" t="str">
        <f ca="1">IF(C1206=TODAY(),"今"&amp;ROW(),IF(AND(MONTH(C1206)=工作万年历提醒!$E$20,I1206&lt;&gt;"完成"),IF(G1206="重要",ROW()+300000-3*C1206,IF(G1206="中等",ROW()+100000-2*C1206,ROW())),""))</f>
        <v/>
      </c>
      <c r="C1206" s="48"/>
      <c r="D1206" s="49"/>
      <c r="E1206" s="50"/>
      <c r="F1206" s="51"/>
      <c r="G1206" s="50"/>
      <c r="H1206" s="52" t="str">
        <f t="shared" si="19"/>
        <v/>
      </c>
      <c r="I1206" s="50"/>
    </row>
    <row r="1207" spans="1:9">
      <c r="A1207" s="42" t="str">
        <f>IF(AND(OR(C1207&gt;=查询!$F$3,查询!$F$3=""),OR(C1207&lt;=查询!$F$4,查询!$F$4=""),OR(AND(查询!$I$3&lt;&gt;"",IFERROR(FIND(查询!$I$3,工作备忘明细表!F1207,1),0)&gt;=1),查询!$I$3=""),OR(AND(查询!$I$4&lt;&gt;"",IFERROR(FIND(查询!$I$4,工作备忘明细表!E1207,1),0)&gt;=1),查询!$I$4="")),ROW(),"")</f>
        <v/>
      </c>
      <c r="B1207" s="42" t="str">
        <f ca="1">IF(C1207=TODAY(),"今"&amp;ROW(),IF(AND(MONTH(C1207)=工作万年历提醒!$E$20,I1207&lt;&gt;"完成"),IF(G1207="重要",ROW()+300000-3*C1207,IF(G1207="中等",ROW()+100000-2*C1207,ROW())),""))</f>
        <v/>
      </c>
      <c r="C1207" s="48"/>
      <c r="D1207" s="49"/>
      <c r="E1207" s="50"/>
      <c r="F1207" s="51"/>
      <c r="G1207" s="50"/>
      <c r="H1207" s="52" t="str">
        <f t="shared" si="19"/>
        <v/>
      </c>
      <c r="I1207" s="50"/>
    </row>
    <row r="1208" spans="1:9">
      <c r="A1208" s="42" t="str">
        <f>IF(AND(OR(C1208&gt;=查询!$F$3,查询!$F$3=""),OR(C1208&lt;=查询!$F$4,查询!$F$4=""),OR(AND(查询!$I$3&lt;&gt;"",IFERROR(FIND(查询!$I$3,工作备忘明细表!F1208,1),0)&gt;=1),查询!$I$3=""),OR(AND(查询!$I$4&lt;&gt;"",IFERROR(FIND(查询!$I$4,工作备忘明细表!E1208,1),0)&gt;=1),查询!$I$4="")),ROW(),"")</f>
        <v/>
      </c>
      <c r="B1208" s="42" t="str">
        <f ca="1">IF(C1208=TODAY(),"今"&amp;ROW(),IF(AND(MONTH(C1208)=工作万年历提醒!$E$20,I1208&lt;&gt;"完成"),IF(G1208="重要",ROW()+300000-3*C1208,IF(G1208="中等",ROW()+100000-2*C1208,ROW())),""))</f>
        <v/>
      </c>
      <c r="C1208" s="48"/>
      <c r="D1208" s="49"/>
      <c r="E1208" s="50"/>
      <c r="F1208" s="51"/>
      <c r="G1208" s="50"/>
      <c r="H1208" s="52" t="str">
        <f t="shared" si="19"/>
        <v/>
      </c>
      <c r="I1208" s="50"/>
    </row>
    <row r="1209" spans="1:9">
      <c r="A1209" s="42" t="str">
        <f>IF(AND(OR(C1209&gt;=查询!$F$3,查询!$F$3=""),OR(C1209&lt;=查询!$F$4,查询!$F$4=""),OR(AND(查询!$I$3&lt;&gt;"",IFERROR(FIND(查询!$I$3,工作备忘明细表!F1209,1),0)&gt;=1),查询!$I$3=""),OR(AND(查询!$I$4&lt;&gt;"",IFERROR(FIND(查询!$I$4,工作备忘明细表!E1209,1),0)&gt;=1),查询!$I$4="")),ROW(),"")</f>
        <v/>
      </c>
      <c r="B1209" s="42" t="str">
        <f ca="1">IF(C1209=TODAY(),"今"&amp;ROW(),IF(AND(MONTH(C1209)=工作万年历提醒!$E$20,I1209&lt;&gt;"完成"),IF(G1209="重要",ROW()+300000-3*C1209,IF(G1209="中等",ROW()+100000-2*C1209,ROW())),""))</f>
        <v/>
      </c>
      <c r="C1209" s="48"/>
      <c r="D1209" s="49"/>
      <c r="E1209" s="50"/>
      <c r="F1209" s="51"/>
      <c r="G1209" s="50"/>
      <c r="H1209" s="52" t="str">
        <f t="shared" si="19"/>
        <v/>
      </c>
      <c r="I1209" s="50"/>
    </row>
    <row r="1210" spans="1:9">
      <c r="A1210" s="42" t="str">
        <f>IF(AND(OR(C1210&gt;=查询!$F$3,查询!$F$3=""),OR(C1210&lt;=查询!$F$4,查询!$F$4=""),OR(AND(查询!$I$3&lt;&gt;"",IFERROR(FIND(查询!$I$3,工作备忘明细表!F1210,1),0)&gt;=1),查询!$I$3=""),OR(AND(查询!$I$4&lt;&gt;"",IFERROR(FIND(查询!$I$4,工作备忘明细表!E1210,1),0)&gt;=1),查询!$I$4="")),ROW(),"")</f>
        <v/>
      </c>
      <c r="B1210" s="42" t="str">
        <f ca="1">IF(C1210=TODAY(),"今"&amp;ROW(),IF(AND(MONTH(C1210)=工作万年历提醒!$E$20,I1210&lt;&gt;"完成"),IF(G1210="重要",ROW()+300000-3*C1210,IF(G1210="中等",ROW()+100000-2*C1210,ROW())),""))</f>
        <v/>
      </c>
      <c r="C1210" s="48"/>
      <c r="D1210" s="49"/>
      <c r="E1210" s="50"/>
      <c r="F1210" s="51"/>
      <c r="G1210" s="50"/>
      <c r="H1210" s="52" t="str">
        <f t="shared" si="19"/>
        <v/>
      </c>
      <c r="I1210" s="50"/>
    </row>
    <row r="1211" spans="1:9">
      <c r="A1211" s="42" t="str">
        <f>IF(AND(OR(C1211&gt;=查询!$F$3,查询!$F$3=""),OR(C1211&lt;=查询!$F$4,查询!$F$4=""),OR(AND(查询!$I$3&lt;&gt;"",IFERROR(FIND(查询!$I$3,工作备忘明细表!F1211,1),0)&gt;=1),查询!$I$3=""),OR(AND(查询!$I$4&lt;&gt;"",IFERROR(FIND(查询!$I$4,工作备忘明细表!E1211,1),0)&gt;=1),查询!$I$4="")),ROW(),"")</f>
        <v/>
      </c>
      <c r="B1211" s="42" t="str">
        <f ca="1">IF(C1211=TODAY(),"今"&amp;ROW(),IF(AND(MONTH(C1211)=工作万年历提醒!$E$20,I1211&lt;&gt;"完成"),IF(G1211="重要",ROW()+300000-3*C1211,IF(G1211="中等",ROW()+100000-2*C1211,ROW())),""))</f>
        <v/>
      </c>
      <c r="C1211" s="48"/>
      <c r="D1211" s="49"/>
      <c r="E1211" s="50"/>
      <c r="F1211" s="51"/>
      <c r="G1211" s="50"/>
      <c r="H1211" s="52" t="str">
        <f t="shared" si="19"/>
        <v/>
      </c>
      <c r="I1211" s="50"/>
    </row>
    <row r="1212" spans="1:9">
      <c r="A1212" s="42" t="str">
        <f>IF(AND(OR(C1212&gt;=查询!$F$3,查询!$F$3=""),OR(C1212&lt;=查询!$F$4,查询!$F$4=""),OR(AND(查询!$I$3&lt;&gt;"",IFERROR(FIND(查询!$I$3,工作备忘明细表!F1212,1),0)&gt;=1),查询!$I$3=""),OR(AND(查询!$I$4&lt;&gt;"",IFERROR(FIND(查询!$I$4,工作备忘明细表!E1212,1),0)&gt;=1),查询!$I$4="")),ROW(),"")</f>
        <v/>
      </c>
      <c r="B1212" s="42" t="str">
        <f ca="1">IF(C1212=TODAY(),"今"&amp;ROW(),IF(AND(MONTH(C1212)=工作万年历提醒!$E$20,I1212&lt;&gt;"完成"),IF(G1212="重要",ROW()+300000-3*C1212,IF(G1212="中等",ROW()+100000-2*C1212,ROW())),""))</f>
        <v/>
      </c>
      <c r="C1212" s="48"/>
      <c r="D1212" s="49"/>
      <c r="E1212" s="50"/>
      <c r="F1212" s="51"/>
      <c r="G1212" s="50"/>
      <c r="H1212" s="52" t="str">
        <f t="shared" si="19"/>
        <v/>
      </c>
      <c r="I1212" s="50"/>
    </row>
    <row r="1213" spans="1:9">
      <c r="A1213" s="42" t="str">
        <f>IF(AND(OR(C1213&gt;=查询!$F$3,查询!$F$3=""),OR(C1213&lt;=查询!$F$4,查询!$F$4=""),OR(AND(查询!$I$3&lt;&gt;"",IFERROR(FIND(查询!$I$3,工作备忘明细表!F1213,1),0)&gt;=1),查询!$I$3=""),OR(AND(查询!$I$4&lt;&gt;"",IFERROR(FIND(查询!$I$4,工作备忘明细表!E1213,1),0)&gt;=1),查询!$I$4="")),ROW(),"")</f>
        <v/>
      </c>
      <c r="B1213" s="42" t="str">
        <f ca="1">IF(C1213=TODAY(),"今"&amp;ROW(),IF(AND(MONTH(C1213)=工作万年历提醒!$E$20,I1213&lt;&gt;"完成"),IF(G1213="重要",ROW()+300000-3*C1213,IF(G1213="中等",ROW()+100000-2*C1213,ROW())),""))</f>
        <v/>
      </c>
      <c r="C1213" s="48"/>
      <c r="D1213" s="49"/>
      <c r="E1213" s="50"/>
      <c r="F1213" s="51"/>
      <c r="G1213" s="50"/>
      <c r="H1213" s="52" t="str">
        <f t="shared" si="19"/>
        <v/>
      </c>
      <c r="I1213" s="50"/>
    </row>
    <row r="1214" spans="1:9">
      <c r="A1214" s="42" t="str">
        <f>IF(AND(OR(C1214&gt;=查询!$F$3,查询!$F$3=""),OR(C1214&lt;=查询!$F$4,查询!$F$4=""),OR(AND(查询!$I$3&lt;&gt;"",IFERROR(FIND(查询!$I$3,工作备忘明细表!F1214,1),0)&gt;=1),查询!$I$3=""),OR(AND(查询!$I$4&lt;&gt;"",IFERROR(FIND(查询!$I$4,工作备忘明细表!E1214,1),0)&gt;=1),查询!$I$4="")),ROW(),"")</f>
        <v/>
      </c>
      <c r="B1214" s="42" t="str">
        <f ca="1">IF(C1214=TODAY(),"今"&amp;ROW(),IF(AND(MONTH(C1214)=工作万年历提醒!$E$20,I1214&lt;&gt;"完成"),IF(G1214="重要",ROW()+300000-3*C1214,IF(G1214="中等",ROW()+100000-2*C1214,ROW())),""))</f>
        <v/>
      </c>
      <c r="C1214" s="48"/>
      <c r="D1214" s="49"/>
      <c r="E1214" s="50"/>
      <c r="F1214" s="51"/>
      <c r="G1214" s="50"/>
      <c r="H1214" s="52" t="str">
        <f t="shared" si="19"/>
        <v/>
      </c>
      <c r="I1214" s="50"/>
    </row>
    <row r="1215" spans="1:9">
      <c r="A1215" s="42" t="str">
        <f>IF(AND(OR(C1215&gt;=查询!$F$3,查询!$F$3=""),OR(C1215&lt;=查询!$F$4,查询!$F$4=""),OR(AND(查询!$I$3&lt;&gt;"",IFERROR(FIND(查询!$I$3,工作备忘明细表!F1215,1),0)&gt;=1),查询!$I$3=""),OR(AND(查询!$I$4&lt;&gt;"",IFERROR(FIND(查询!$I$4,工作备忘明细表!E1215,1),0)&gt;=1),查询!$I$4="")),ROW(),"")</f>
        <v/>
      </c>
      <c r="B1215" s="42" t="str">
        <f ca="1">IF(C1215=TODAY(),"今"&amp;ROW(),IF(AND(MONTH(C1215)=工作万年历提醒!$E$20,I1215&lt;&gt;"完成"),IF(G1215="重要",ROW()+300000-3*C1215,IF(G1215="中等",ROW()+100000-2*C1215,ROW())),""))</f>
        <v/>
      </c>
      <c r="C1215" s="48"/>
      <c r="D1215" s="49"/>
      <c r="E1215" s="50"/>
      <c r="F1215" s="51"/>
      <c r="G1215" s="50"/>
      <c r="H1215" s="52" t="str">
        <f t="shared" si="19"/>
        <v/>
      </c>
      <c r="I1215" s="50"/>
    </row>
    <row r="1216" spans="1:9">
      <c r="A1216" s="42" t="str">
        <f>IF(AND(OR(C1216&gt;=查询!$F$3,查询!$F$3=""),OR(C1216&lt;=查询!$F$4,查询!$F$4=""),OR(AND(查询!$I$3&lt;&gt;"",IFERROR(FIND(查询!$I$3,工作备忘明细表!F1216,1),0)&gt;=1),查询!$I$3=""),OR(AND(查询!$I$4&lt;&gt;"",IFERROR(FIND(查询!$I$4,工作备忘明细表!E1216,1),0)&gt;=1),查询!$I$4="")),ROW(),"")</f>
        <v/>
      </c>
      <c r="B1216" s="42" t="str">
        <f ca="1">IF(C1216=TODAY(),"今"&amp;ROW(),IF(AND(MONTH(C1216)=工作万年历提醒!$E$20,I1216&lt;&gt;"完成"),IF(G1216="重要",ROW()+300000-3*C1216,IF(G1216="中等",ROW()+100000-2*C1216,ROW())),""))</f>
        <v/>
      </c>
      <c r="C1216" s="48"/>
      <c r="D1216" s="49"/>
      <c r="E1216" s="50"/>
      <c r="F1216" s="51"/>
      <c r="G1216" s="50"/>
      <c r="H1216" s="52" t="str">
        <f t="shared" si="19"/>
        <v/>
      </c>
      <c r="I1216" s="50"/>
    </row>
    <row r="1217" spans="1:9">
      <c r="A1217" s="42" t="str">
        <f>IF(AND(OR(C1217&gt;=查询!$F$3,查询!$F$3=""),OR(C1217&lt;=查询!$F$4,查询!$F$4=""),OR(AND(查询!$I$3&lt;&gt;"",IFERROR(FIND(查询!$I$3,工作备忘明细表!F1217,1),0)&gt;=1),查询!$I$3=""),OR(AND(查询!$I$4&lt;&gt;"",IFERROR(FIND(查询!$I$4,工作备忘明细表!E1217,1),0)&gt;=1),查询!$I$4="")),ROW(),"")</f>
        <v/>
      </c>
      <c r="B1217" s="42" t="str">
        <f ca="1">IF(C1217=TODAY(),"今"&amp;ROW(),IF(AND(MONTH(C1217)=工作万年历提醒!$E$20,I1217&lt;&gt;"完成"),IF(G1217="重要",ROW()+300000-3*C1217,IF(G1217="中等",ROW()+100000-2*C1217,ROW())),""))</f>
        <v/>
      </c>
      <c r="C1217" s="48"/>
      <c r="D1217" s="49"/>
      <c r="E1217" s="50"/>
      <c r="F1217" s="51"/>
      <c r="G1217" s="50"/>
      <c r="H1217" s="52" t="str">
        <f t="shared" si="19"/>
        <v/>
      </c>
      <c r="I1217" s="50"/>
    </row>
    <row r="1218" spans="1:9">
      <c r="A1218" s="42" t="str">
        <f>IF(AND(OR(C1218&gt;=查询!$F$3,查询!$F$3=""),OR(C1218&lt;=查询!$F$4,查询!$F$4=""),OR(AND(查询!$I$3&lt;&gt;"",IFERROR(FIND(查询!$I$3,工作备忘明细表!F1218,1),0)&gt;=1),查询!$I$3=""),OR(AND(查询!$I$4&lt;&gt;"",IFERROR(FIND(查询!$I$4,工作备忘明细表!E1218,1),0)&gt;=1),查询!$I$4="")),ROW(),"")</f>
        <v/>
      </c>
      <c r="B1218" s="42" t="str">
        <f ca="1">IF(C1218=TODAY(),"今"&amp;ROW(),IF(AND(MONTH(C1218)=工作万年历提醒!$E$20,I1218&lt;&gt;"完成"),IF(G1218="重要",ROW()+300000-3*C1218,IF(G1218="中等",ROW()+100000-2*C1218,ROW())),""))</f>
        <v/>
      </c>
      <c r="C1218" s="48"/>
      <c r="D1218" s="49"/>
      <c r="E1218" s="50"/>
      <c r="F1218" s="51"/>
      <c r="G1218" s="50"/>
      <c r="H1218" s="52" t="str">
        <f t="shared" si="19"/>
        <v/>
      </c>
      <c r="I1218" s="50"/>
    </row>
    <row r="1219" spans="1:9">
      <c r="A1219" s="42" t="str">
        <f>IF(AND(OR(C1219&gt;=查询!$F$3,查询!$F$3=""),OR(C1219&lt;=查询!$F$4,查询!$F$4=""),OR(AND(查询!$I$3&lt;&gt;"",IFERROR(FIND(查询!$I$3,工作备忘明细表!F1219,1),0)&gt;=1),查询!$I$3=""),OR(AND(查询!$I$4&lt;&gt;"",IFERROR(FIND(查询!$I$4,工作备忘明细表!E1219,1),0)&gt;=1),查询!$I$4="")),ROW(),"")</f>
        <v/>
      </c>
      <c r="B1219" s="42" t="str">
        <f ca="1">IF(C1219=TODAY(),"今"&amp;ROW(),IF(AND(MONTH(C1219)=工作万年历提醒!$E$20,I1219&lt;&gt;"完成"),IF(G1219="重要",ROW()+300000-3*C1219,IF(G1219="中等",ROW()+100000-2*C1219,ROW())),""))</f>
        <v/>
      </c>
      <c r="C1219" s="48"/>
      <c r="D1219" s="49"/>
      <c r="E1219" s="50"/>
      <c r="F1219" s="51"/>
      <c r="G1219" s="50"/>
      <c r="H1219" s="52" t="str">
        <f t="shared" si="19"/>
        <v/>
      </c>
      <c r="I1219" s="50"/>
    </row>
    <row r="1220" spans="1:9">
      <c r="A1220" s="42" t="str">
        <f>IF(AND(OR(C1220&gt;=查询!$F$3,查询!$F$3=""),OR(C1220&lt;=查询!$F$4,查询!$F$4=""),OR(AND(查询!$I$3&lt;&gt;"",IFERROR(FIND(查询!$I$3,工作备忘明细表!F1220,1),0)&gt;=1),查询!$I$3=""),OR(AND(查询!$I$4&lt;&gt;"",IFERROR(FIND(查询!$I$4,工作备忘明细表!E1220,1),0)&gt;=1),查询!$I$4="")),ROW(),"")</f>
        <v/>
      </c>
      <c r="B1220" s="42" t="str">
        <f ca="1">IF(C1220=TODAY(),"今"&amp;ROW(),IF(AND(MONTH(C1220)=工作万年历提醒!$E$20,I1220&lt;&gt;"完成"),IF(G1220="重要",ROW()+300000-3*C1220,IF(G1220="中等",ROW()+100000-2*C1220,ROW())),""))</f>
        <v/>
      </c>
      <c r="C1220" s="48"/>
      <c r="D1220" s="49"/>
      <c r="E1220" s="50"/>
      <c r="F1220" s="51"/>
      <c r="G1220" s="50"/>
      <c r="H1220" s="52" t="str">
        <f t="shared" ref="H1220:H1283" si="20">IF(C1220="","",WEEKNUM(C1220,1))</f>
        <v/>
      </c>
      <c r="I1220" s="50"/>
    </row>
    <row r="1221" spans="1:9">
      <c r="A1221" s="42" t="str">
        <f>IF(AND(OR(C1221&gt;=查询!$F$3,查询!$F$3=""),OR(C1221&lt;=查询!$F$4,查询!$F$4=""),OR(AND(查询!$I$3&lt;&gt;"",IFERROR(FIND(查询!$I$3,工作备忘明细表!F1221,1),0)&gt;=1),查询!$I$3=""),OR(AND(查询!$I$4&lt;&gt;"",IFERROR(FIND(查询!$I$4,工作备忘明细表!E1221,1),0)&gt;=1),查询!$I$4="")),ROW(),"")</f>
        <v/>
      </c>
      <c r="B1221" s="42" t="str">
        <f ca="1">IF(C1221=TODAY(),"今"&amp;ROW(),IF(AND(MONTH(C1221)=工作万年历提醒!$E$20,I1221&lt;&gt;"完成"),IF(G1221="重要",ROW()+300000-3*C1221,IF(G1221="中等",ROW()+100000-2*C1221,ROW())),""))</f>
        <v/>
      </c>
      <c r="C1221" s="48"/>
      <c r="D1221" s="49"/>
      <c r="E1221" s="50"/>
      <c r="F1221" s="51"/>
      <c r="G1221" s="50"/>
      <c r="H1221" s="52" t="str">
        <f t="shared" si="20"/>
        <v/>
      </c>
      <c r="I1221" s="50"/>
    </row>
    <row r="1222" spans="1:9">
      <c r="A1222" s="42" t="str">
        <f>IF(AND(OR(C1222&gt;=查询!$F$3,查询!$F$3=""),OR(C1222&lt;=查询!$F$4,查询!$F$4=""),OR(AND(查询!$I$3&lt;&gt;"",IFERROR(FIND(查询!$I$3,工作备忘明细表!F1222,1),0)&gt;=1),查询!$I$3=""),OR(AND(查询!$I$4&lt;&gt;"",IFERROR(FIND(查询!$I$4,工作备忘明细表!E1222,1),0)&gt;=1),查询!$I$4="")),ROW(),"")</f>
        <v/>
      </c>
      <c r="B1222" s="42" t="str">
        <f ca="1">IF(C1222=TODAY(),"今"&amp;ROW(),IF(AND(MONTH(C1222)=工作万年历提醒!$E$20,I1222&lt;&gt;"完成"),IF(G1222="重要",ROW()+300000-3*C1222,IF(G1222="中等",ROW()+100000-2*C1222,ROW())),""))</f>
        <v/>
      </c>
      <c r="C1222" s="48"/>
      <c r="D1222" s="49"/>
      <c r="E1222" s="50"/>
      <c r="F1222" s="51"/>
      <c r="G1222" s="50"/>
      <c r="H1222" s="52" t="str">
        <f t="shared" si="20"/>
        <v/>
      </c>
      <c r="I1222" s="50"/>
    </row>
    <row r="1223" spans="1:9">
      <c r="A1223" s="42" t="str">
        <f>IF(AND(OR(C1223&gt;=查询!$F$3,查询!$F$3=""),OR(C1223&lt;=查询!$F$4,查询!$F$4=""),OR(AND(查询!$I$3&lt;&gt;"",IFERROR(FIND(查询!$I$3,工作备忘明细表!F1223,1),0)&gt;=1),查询!$I$3=""),OR(AND(查询!$I$4&lt;&gt;"",IFERROR(FIND(查询!$I$4,工作备忘明细表!E1223,1),0)&gt;=1),查询!$I$4="")),ROW(),"")</f>
        <v/>
      </c>
      <c r="B1223" s="42" t="str">
        <f ca="1">IF(C1223=TODAY(),"今"&amp;ROW(),IF(AND(MONTH(C1223)=工作万年历提醒!$E$20,I1223&lt;&gt;"完成"),IF(G1223="重要",ROW()+300000-3*C1223,IF(G1223="中等",ROW()+100000-2*C1223,ROW())),""))</f>
        <v/>
      </c>
      <c r="C1223" s="48"/>
      <c r="D1223" s="49"/>
      <c r="E1223" s="50"/>
      <c r="F1223" s="51"/>
      <c r="G1223" s="50"/>
      <c r="H1223" s="52" t="str">
        <f t="shared" si="20"/>
        <v/>
      </c>
      <c r="I1223" s="50"/>
    </row>
    <row r="1224" spans="1:9">
      <c r="A1224" s="42" t="str">
        <f>IF(AND(OR(C1224&gt;=查询!$F$3,查询!$F$3=""),OR(C1224&lt;=查询!$F$4,查询!$F$4=""),OR(AND(查询!$I$3&lt;&gt;"",IFERROR(FIND(查询!$I$3,工作备忘明细表!F1224,1),0)&gt;=1),查询!$I$3=""),OR(AND(查询!$I$4&lt;&gt;"",IFERROR(FIND(查询!$I$4,工作备忘明细表!E1224,1),0)&gt;=1),查询!$I$4="")),ROW(),"")</f>
        <v/>
      </c>
      <c r="B1224" s="42" t="str">
        <f ca="1">IF(C1224=TODAY(),"今"&amp;ROW(),IF(AND(MONTH(C1224)=工作万年历提醒!$E$20,I1224&lt;&gt;"完成"),IF(G1224="重要",ROW()+300000-3*C1224,IF(G1224="中等",ROW()+100000-2*C1224,ROW())),""))</f>
        <v/>
      </c>
      <c r="C1224" s="48"/>
      <c r="D1224" s="49"/>
      <c r="E1224" s="50"/>
      <c r="F1224" s="51"/>
      <c r="G1224" s="50"/>
      <c r="H1224" s="52" t="str">
        <f t="shared" si="20"/>
        <v/>
      </c>
      <c r="I1224" s="50"/>
    </row>
    <row r="1225" spans="1:9">
      <c r="A1225" s="42" t="str">
        <f>IF(AND(OR(C1225&gt;=查询!$F$3,查询!$F$3=""),OR(C1225&lt;=查询!$F$4,查询!$F$4=""),OR(AND(查询!$I$3&lt;&gt;"",IFERROR(FIND(查询!$I$3,工作备忘明细表!F1225,1),0)&gt;=1),查询!$I$3=""),OR(AND(查询!$I$4&lt;&gt;"",IFERROR(FIND(查询!$I$4,工作备忘明细表!E1225,1),0)&gt;=1),查询!$I$4="")),ROW(),"")</f>
        <v/>
      </c>
      <c r="B1225" s="42" t="str">
        <f ca="1">IF(C1225=TODAY(),"今"&amp;ROW(),IF(AND(MONTH(C1225)=工作万年历提醒!$E$20,I1225&lt;&gt;"完成"),IF(G1225="重要",ROW()+300000-3*C1225,IF(G1225="中等",ROW()+100000-2*C1225,ROW())),""))</f>
        <v/>
      </c>
      <c r="C1225" s="48"/>
      <c r="D1225" s="49"/>
      <c r="E1225" s="50"/>
      <c r="F1225" s="51"/>
      <c r="G1225" s="50"/>
      <c r="H1225" s="52" t="str">
        <f t="shared" si="20"/>
        <v/>
      </c>
      <c r="I1225" s="50"/>
    </row>
    <row r="1226" spans="1:9">
      <c r="A1226" s="42" t="str">
        <f>IF(AND(OR(C1226&gt;=查询!$F$3,查询!$F$3=""),OR(C1226&lt;=查询!$F$4,查询!$F$4=""),OR(AND(查询!$I$3&lt;&gt;"",IFERROR(FIND(查询!$I$3,工作备忘明细表!F1226,1),0)&gt;=1),查询!$I$3=""),OR(AND(查询!$I$4&lt;&gt;"",IFERROR(FIND(查询!$I$4,工作备忘明细表!E1226,1),0)&gt;=1),查询!$I$4="")),ROW(),"")</f>
        <v/>
      </c>
      <c r="B1226" s="42" t="str">
        <f ca="1">IF(C1226=TODAY(),"今"&amp;ROW(),IF(AND(MONTH(C1226)=工作万年历提醒!$E$20,I1226&lt;&gt;"完成"),IF(G1226="重要",ROW()+300000-3*C1226,IF(G1226="中等",ROW()+100000-2*C1226,ROW())),""))</f>
        <v/>
      </c>
      <c r="C1226" s="48"/>
      <c r="D1226" s="49"/>
      <c r="E1226" s="50"/>
      <c r="F1226" s="51"/>
      <c r="G1226" s="50"/>
      <c r="H1226" s="52" t="str">
        <f t="shared" si="20"/>
        <v/>
      </c>
      <c r="I1226" s="50"/>
    </row>
    <row r="1227" spans="1:9">
      <c r="A1227" s="42" t="str">
        <f>IF(AND(OR(C1227&gt;=查询!$F$3,查询!$F$3=""),OR(C1227&lt;=查询!$F$4,查询!$F$4=""),OR(AND(查询!$I$3&lt;&gt;"",IFERROR(FIND(查询!$I$3,工作备忘明细表!F1227,1),0)&gt;=1),查询!$I$3=""),OR(AND(查询!$I$4&lt;&gt;"",IFERROR(FIND(查询!$I$4,工作备忘明细表!E1227,1),0)&gt;=1),查询!$I$4="")),ROW(),"")</f>
        <v/>
      </c>
      <c r="B1227" s="42" t="str">
        <f ca="1">IF(C1227=TODAY(),"今"&amp;ROW(),IF(AND(MONTH(C1227)=工作万年历提醒!$E$20,I1227&lt;&gt;"完成"),IF(G1227="重要",ROW()+300000-3*C1227,IF(G1227="中等",ROW()+100000-2*C1227,ROW())),""))</f>
        <v/>
      </c>
      <c r="C1227" s="48"/>
      <c r="D1227" s="49"/>
      <c r="E1227" s="50"/>
      <c r="F1227" s="51"/>
      <c r="G1227" s="50"/>
      <c r="H1227" s="52" t="str">
        <f t="shared" si="20"/>
        <v/>
      </c>
      <c r="I1227" s="50"/>
    </row>
    <row r="1228" spans="1:9">
      <c r="A1228" s="42" t="str">
        <f>IF(AND(OR(C1228&gt;=查询!$F$3,查询!$F$3=""),OR(C1228&lt;=查询!$F$4,查询!$F$4=""),OR(AND(查询!$I$3&lt;&gt;"",IFERROR(FIND(查询!$I$3,工作备忘明细表!F1228,1),0)&gt;=1),查询!$I$3=""),OR(AND(查询!$I$4&lt;&gt;"",IFERROR(FIND(查询!$I$4,工作备忘明细表!E1228,1),0)&gt;=1),查询!$I$4="")),ROW(),"")</f>
        <v/>
      </c>
      <c r="B1228" s="42" t="str">
        <f ca="1">IF(C1228=TODAY(),"今"&amp;ROW(),IF(AND(MONTH(C1228)=工作万年历提醒!$E$20,I1228&lt;&gt;"完成"),IF(G1228="重要",ROW()+300000-3*C1228,IF(G1228="中等",ROW()+100000-2*C1228,ROW())),""))</f>
        <v/>
      </c>
      <c r="C1228" s="48"/>
      <c r="D1228" s="49"/>
      <c r="E1228" s="50"/>
      <c r="F1228" s="51"/>
      <c r="G1228" s="50"/>
      <c r="H1228" s="52" t="str">
        <f t="shared" si="20"/>
        <v/>
      </c>
      <c r="I1228" s="50"/>
    </row>
    <row r="1229" spans="1:9">
      <c r="A1229" s="42" t="str">
        <f>IF(AND(OR(C1229&gt;=查询!$F$3,查询!$F$3=""),OR(C1229&lt;=查询!$F$4,查询!$F$4=""),OR(AND(查询!$I$3&lt;&gt;"",IFERROR(FIND(查询!$I$3,工作备忘明细表!F1229,1),0)&gt;=1),查询!$I$3=""),OR(AND(查询!$I$4&lt;&gt;"",IFERROR(FIND(查询!$I$4,工作备忘明细表!E1229,1),0)&gt;=1),查询!$I$4="")),ROW(),"")</f>
        <v/>
      </c>
      <c r="B1229" s="42" t="str">
        <f ca="1">IF(C1229=TODAY(),"今"&amp;ROW(),IF(AND(MONTH(C1229)=工作万年历提醒!$E$20,I1229&lt;&gt;"完成"),IF(G1229="重要",ROW()+300000-3*C1229,IF(G1229="中等",ROW()+100000-2*C1229,ROW())),""))</f>
        <v/>
      </c>
      <c r="C1229" s="48"/>
      <c r="D1229" s="49"/>
      <c r="E1229" s="50"/>
      <c r="F1229" s="51"/>
      <c r="G1229" s="50"/>
      <c r="H1229" s="52" t="str">
        <f t="shared" si="20"/>
        <v/>
      </c>
      <c r="I1229" s="50"/>
    </row>
    <row r="1230" spans="1:9">
      <c r="A1230" s="42" t="str">
        <f>IF(AND(OR(C1230&gt;=查询!$F$3,查询!$F$3=""),OR(C1230&lt;=查询!$F$4,查询!$F$4=""),OR(AND(查询!$I$3&lt;&gt;"",IFERROR(FIND(查询!$I$3,工作备忘明细表!F1230,1),0)&gt;=1),查询!$I$3=""),OR(AND(查询!$I$4&lt;&gt;"",IFERROR(FIND(查询!$I$4,工作备忘明细表!E1230,1),0)&gt;=1),查询!$I$4="")),ROW(),"")</f>
        <v/>
      </c>
      <c r="B1230" s="42" t="str">
        <f ca="1">IF(C1230=TODAY(),"今"&amp;ROW(),IF(AND(MONTH(C1230)=工作万年历提醒!$E$20,I1230&lt;&gt;"完成"),IF(G1230="重要",ROW()+300000-3*C1230,IF(G1230="中等",ROW()+100000-2*C1230,ROW())),""))</f>
        <v/>
      </c>
      <c r="C1230" s="48"/>
      <c r="D1230" s="49"/>
      <c r="E1230" s="50"/>
      <c r="F1230" s="51"/>
      <c r="G1230" s="50"/>
      <c r="H1230" s="52" t="str">
        <f t="shared" si="20"/>
        <v/>
      </c>
      <c r="I1230" s="50"/>
    </row>
    <row r="1231" spans="1:9">
      <c r="A1231" s="42" t="str">
        <f>IF(AND(OR(C1231&gt;=查询!$F$3,查询!$F$3=""),OR(C1231&lt;=查询!$F$4,查询!$F$4=""),OR(AND(查询!$I$3&lt;&gt;"",IFERROR(FIND(查询!$I$3,工作备忘明细表!F1231,1),0)&gt;=1),查询!$I$3=""),OR(AND(查询!$I$4&lt;&gt;"",IFERROR(FIND(查询!$I$4,工作备忘明细表!E1231,1),0)&gt;=1),查询!$I$4="")),ROW(),"")</f>
        <v/>
      </c>
      <c r="B1231" s="42" t="str">
        <f ca="1">IF(C1231=TODAY(),"今"&amp;ROW(),IF(AND(MONTH(C1231)=工作万年历提醒!$E$20,I1231&lt;&gt;"完成"),IF(G1231="重要",ROW()+300000-3*C1231,IF(G1231="中等",ROW()+100000-2*C1231,ROW())),""))</f>
        <v/>
      </c>
      <c r="C1231" s="48"/>
      <c r="D1231" s="49"/>
      <c r="E1231" s="50"/>
      <c r="F1231" s="51"/>
      <c r="G1231" s="50"/>
      <c r="H1231" s="52" t="str">
        <f t="shared" si="20"/>
        <v/>
      </c>
      <c r="I1231" s="50"/>
    </row>
    <row r="1232" spans="1:9">
      <c r="A1232" s="42" t="str">
        <f>IF(AND(OR(C1232&gt;=查询!$F$3,查询!$F$3=""),OR(C1232&lt;=查询!$F$4,查询!$F$4=""),OR(AND(查询!$I$3&lt;&gt;"",IFERROR(FIND(查询!$I$3,工作备忘明细表!F1232,1),0)&gt;=1),查询!$I$3=""),OR(AND(查询!$I$4&lt;&gt;"",IFERROR(FIND(查询!$I$4,工作备忘明细表!E1232,1),0)&gt;=1),查询!$I$4="")),ROW(),"")</f>
        <v/>
      </c>
      <c r="B1232" s="42" t="str">
        <f ca="1">IF(C1232=TODAY(),"今"&amp;ROW(),IF(AND(MONTH(C1232)=工作万年历提醒!$E$20,I1232&lt;&gt;"完成"),IF(G1232="重要",ROW()+300000-3*C1232,IF(G1232="中等",ROW()+100000-2*C1232,ROW())),""))</f>
        <v/>
      </c>
      <c r="C1232" s="48"/>
      <c r="D1232" s="49"/>
      <c r="E1232" s="50"/>
      <c r="F1232" s="51"/>
      <c r="G1232" s="50"/>
      <c r="H1232" s="52" t="str">
        <f t="shared" si="20"/>
        <v/>
      </c>
      <c r="I1232" s="50"/>
    </row>
    <row r="1233" spans="1:9">
      <c r="A1233" s="42" t="str">
        <f>IF(AND(OR(C1233&gt;=查询!$F$3,查询!$F$3=""),OR(C1233&lt;=查询!$F$4,查询!$F$4=""),OR(AND(查询!$I$3&lt;&gt;"",IFERROR(FIND(查询!$I$3,工作备忘明细表!F1233,1),0)&gt;=1),查询!$I$3=""),OR(AND(查询!$I$4&lt;&gt;"",IFERROR(FIND(查询!$I$4,工作备忘明细表!E1233,1),0)&gt;=1),查询!$I$4="")),ROW(),"")</f>
        <v/>
      </c>
      <c r="B1233" s="42" t="str">
        <f ca="1">IF(C1233=TODAY(),"今"&amp;ROW(),IF(AND(MONTH(C1233)=工作万年历提醒!$E$20,I1233&lt;&gt;"完成"),IF(G1233="重要",ROW()+300000-3*C1233,IF(G1233="中等",ROW()+100000-2*C1233,ROW())),""))</f>
        <v/>
      </c>
      <c r="C1233" s="48"/>
      <c r="D1233" s="49"/>
      <c r="E1233" s="50"/>
      <c r="F1233" s="51"/>
      <c r="G1233" s="50"/>
      <c r="H1233" s="52" t="str">
        <f t="shared" si="20"/>
        <v/>
      </c>
      <c r="I1233" s="50"/>
    </row>
    <row r="1234" spans="1:9">
      <c r="A1234" s="42" t="str">
        <f>IF(AND(OR(C1234&gt;=查询!$F$3,查询!$F$3=""),OR(C1234&lt;=查询!$F$4,查询!$F$4=""),OR(AND(查询!$I$3&lt;&gt;"",IFERROR(FIND(查询!$I$3,工作备忘明细表!F1234,1),0)&gt;=1),查询!$I$3=""),OR(AND(查询!$I$4&lt;&gt;"",IFERROR(FIND(查询!$I$4,工作备忘明细表!E1234,1),0)&gt;=1),查询!$I$4="")),ROW(),"")</f>
        <v/>
      </c>
      <c r="B1234" s="42" t="str">
        <f ca="1">IF(C1234=TODAY(),"今"&amp;ROW(),IF(AND(MONTH(C1234)=工作万年历提醒!$E$20,I1234&lt;&gt;"完成"),IF(G1234="重要",ROW()+300000-3*C1234,IF(G1234="中等",ROW()+100000-2*C1234,ROW())),""))</f>
        <v/>
      </c>
      <c r="C1234" s="48"/>
      <c r="D1234" s="49"/>
      <c r="E1234" s="50"/>
      <c r="F1234" s="51"/>
      <c r="G1234" s="50"/>
      <c r="H1234" s="52" t="str">
        <f t="shared" si="20"/>
        <v/>
      </c>
      <c r="I1234" s="50"/>
    </row>
    <row r="1235" spans="1:9">
      <c r="A1235" s="42" t="str">
        <f>IF(AND(OR(C1235&gt;=查询!$F$3,查询!$F$3=""),OR(C1235&lt;=查询!$F$4,查询!$F$4=""),OR(AND(查询!$I$3&lt;&gt;"",IFERROR(FIND(查询!$I$3,工作备忘明细表!F1235,1),0)&gt;=1),查询!$I$3=""),OR(AND(查询!$I$4&lt;&gt;"",IFERROR(FIND(查询!$I$4,工作备忘明细表!E1235,1),0)&gt;=1),查询!$I$4="")),ROW(),"")</f>
        <v/>
      </c>
      <c r="B1235" s="42" t="str">
        <f ca="1">IF(C1235=TODAY(),"今"&amp;ROW(),IF(AND(MONTH(C1235)=工作万年历提醒!$E$20,I1235&lt;&gt;"完成"),IF(G1235="重要",ROW()+300000-3*C1235,IF(G1235="中等",ROW()+100000-2*C1235,ROW())),""))</f>
        <v/>
      </c>
      <c r="C1235" s="48"/>
      <c r="D1235" s="49"/>
      <c r="E1235" s="50"/>
      <c r="F1235" s="51"/>
      <c r="G1235" s="50"/>
      <c r="H1235" s="52" t="str">
        <f t="shared" si="20"/>
        <v/>
      </c>
      <c r="I1235" s="50"/>
    </row>
    <row r="1236" spans="1:9">
      <c r="A1236" s="42" t="str">
        <f>IF(AND(OR(C1236&gt;=查询!$F$3,查询!$F$3=""),OR(C1236&lt;=查询!$F$4,查询!$F$4=""),OR(AND(查询!$I$3&lt;&gt;"",IFERROR(FIND(查询!$I$3,工作备忘明细表!F1236,1),0)&gt;=1),查询!$I$3=""),OR(AND(查询!$I$4&lt;&gt;"",IFERROR(FIND(查询!$I$4,工作备忘明细表!E1236,1),0)&gt;=1),查询!$I$4="")),ROW(),"")</f>
        <v/>
      </c>
      <c r="B1236" s="42" t="str">
        <f ca="1">IF(C1236=TODAY(),"今"&amp;ROW(),IF(AND(MONTH(C1236)=工作万年历提醒!$E$20,I1236&lt;&gt;"完成"),IF(G1236="重要",ROW()+300000-3*C1236,IF(G1236="中等",ROW()+100000-2*C1236,ROW())),""))</f>
        <v/>
      </c>
      <c r="C1236" s="48"/>
      <c r="D1236" s="49"/>
      <c r="E1236" s="50"/>
      <c r="F1236" s="51"/>
      <c r="G1236" s="50"/>
      <c r="H1236" s="52" t="str">
        <f t="shared" si="20"/>
        <v/>
      </c>
      <c r="I1236" s="50"/>
    </row>
    <row r="1237" spans="1:9">
      <c r="A1237" s="42" t="str">
        <f>IF(AND(OR(C1237&gt;=查询!$F$3,查询!$F$3=""),OR(C1237&lt;=查询!$F$4,查询!$F$4=""),OR(AND(查询!$I$3&lt;&gt;"",IFERROR(FIND(查询!$I$3,工作备忘明细表!F1237,1),0)&gt;=1),查询!$I$3=""),OR(AND(查询!$I$4&lt;&gt;"",IFERROR(FIND(查询!$I$4,工作备忘明细表!E1237,1),0)&gt;=1),查询!$I$4="")),ROW(),"")</f>
        <v/>
      </c>
      <c r="B1237" s="42" t="str">
        <f ca="1">IF(C1237=TODAY(),"今"&amp;ROW(),IF(AND(MONTH(C1237)=工作万年历提醒!$E$20,I1237&lt;&gt;"完成"),IF(G1237="重要",ROW()+300000-3*C1237,IF(G1237="中等",ROW()+100000-2*C1237,ROW())),""))</f>
        <v/>
      </c>
      <c r="C1237" s="48"/>
      <c r="D1237" s="49"/>
      <c r="E1237" s="50"/>
      <c r="F1237" s="51"/>
      <c r="G1237" s="50"/>
      <c r="H1237" s="52" t="str">
        <f t="shared" si="20"/>
        <v/>
      </c>
      <c r="I1237" s="50"/>
    </row>
    <row r="1238" spans="1:9">
      <c r="A1238" s="42" t="str">
        <f>IF(AND(OR(C1238&gt;=查询!$F$3,查询!$F$3=""),OR(C1238&lt;=查询!$F$4,查询!$F$4=""),OR(AND(查询!$I$3&lt;&gt;"",IFERROR(FIND(查询!$I$3,工作备忘明细表!F1238,1),0)&gt;=1),查询!$I$3=""),OR(AND(查询!$I$4&lt;&gt;"",IFERROR(FIND(查询!$I$4,工作备忘明细表!E1238,1),0)&gt;=1),查询!$I$4="")),ROW(),"")</f>
        <v/>
      </c>
      <c r="B1238" s="42" t="str">
        <f ca="1">IF(C1238=TODAY(),"今"&amp;ROW(),IF(AND(MONTH(C1238)=工作万年历提醒!$E$20,I1238&lt;&gt;"完成"),IF(G1238="重要",ROW()+300000-3*C1238,IF(G1238="中等",ROW()+100000-2*C1238,ROW())),""))</f>
        <v/>
      </c>
      <c r="C1238" s="48"/>
      <c r="D1238" s="49"/>
      <c r="E1238" s="50"/>
      <c r="F1238" s="51"/>
      <c r="G1238" s="50"/>
      <c r="H1238" s="52" t="str">
        <f t="shared" si="20"/>
        <v/>
      </c>
      <c r="I1238" s="50"/>
    </row>
    <row r="1239" spans="1:9">
      <c r="A1239" s="42" t="str">
        <f>IF(AND(OR(C1239&gt;=查询!$F$3,查询!$F$3=""),OR(C1239&lt;=查询!$F$4,查询!$F$4=""),OR(AND(查询!$I$3&lt;&gt;"",IFERROR(FIND(查询!$I$3,工作备忘明细表!F1239,1),0)&gt;=1),查询!$I$3=""),OR(AND(查询!$I$4&lt;&gt;"",IFERROR(FIND(查询!$I$4,工作备忘明细表!E1239,1),0)&gt;=1),查询!$I$4="")),ROW(),"")</f>
        <v/>
      </c>
      <c r="B1239" s="42" t="str">
        <f ca="1">IF(C1239=TODAY(),"今"&amp;ROW(),IF(AND(MONTH(C1239)=工作万年历提醒!$E$20,I1239&lt;&gt;"完成"),IF(G1239="重要",ROW()+300000-3*C1239,IF(G1239="中等",ROW()+100000-2*C1239,ROW())),""))</f>
        <v/>
      </c>
      <c r="C1239" s="48"/>
      <c r="D1239" s="49"/>
      <c r="E1239" s="50"/>
      <c r="F1239" s="51"/>
      <c r="G1239" s="50"/>
      <c r="H1239" s="52" t="str">
        <f t="shared" si="20"/>
        <v/>
      </c>
      <c r="I1239" s="50"/>
    </row>
    <row r="1240" spans="1:9">
      <c r="A1240" s="42" t="str">
        <f>IF(AND(OR(C1240&gt;=查询!$F$3,查询!$F$3=""),OR(C1240&lt;=查询!$F$4,查询!$F$4=""),OR(AND(查询!$I$3&lt;&gt;"",IFERROR(FIND(查询!$I$3,工作备忘明细表!F1240,1),0)&gt;=1),查询!$I$3=""),OR(AND(查询!$I$4&lt;&gt;"",IFERROR(FIND(查询!$I$4,工作备忘明细表!E1240,1),0)&gt;=1),查询!$I$4="")),ROW(),"")</f>
        <v/>
      </c>
      <c r="B1240" s="42" t="str">
        <f ca="1">IF(C1240=TODAY(),"今"&amp;ROW(),IF(AND(MONTH(C1240)=工作万年历提醒!$E$20,I1240&lt;&gt;"完成"),IF(G1240="重要",ROW()+300000-3*C1240,IF(G1240="中等",ROW()+100000-2*C1240,ROW())),""))</f>
        <v/>
      </c>
      <c r="C1240" s="48"/>
      <c r="D1240" s="49"/>
      <c r="E1240" s="50"/>
      <c r="F1240" s="51"/>
      <c r="G1240" s="50"/>
      <c r="H1240" s="52" t="str">
        <f t="shared" si="20"/>
        <v/>
      </c>
      <c r="I1240" s="50"/>
    </row>
    <row r="1241" spans="1:9">
      <c r="A1241" s="42" t="str">
        <f>IF(AND(OR(C1241&gt;=查询!$F$3,查询!$F$3=""),OR(C1241&lt;=查询!$F$4,查询!$F$4=""),OR(AND(查询!$I$3&lt;&gt;"",IFERROR(FIND(查询!$I$3,工作备忘明细表!F1241,1),0)&gt;=1),查询!$I$3=""),OR(AND(查询!$I$4&lt;&gt;"",IFERROR(FIND(查询!$I$4,工作备忘明细表!E1241,1),0)&gt;=1),查询!$I$4="")),ROW(),"")</f>
        <v/>
      </c>
      <c r="B1241" s="42" t="str">
        <f ca="1">IF(C1241=TODAY(),"今"&amp;ROW(),IF(AND(MONTH(C1241)=工作万年历提醒!$E$20,I1241&lt;&gt;"完成"),IF(G1241="重要",ROW()+300000-3*C1241,IF(G1241="中等",ROW()+100000-2*C1241,ROW())),""))</f>
        <v/>
      </c>
      <c r="C1241" s="48"/>
      <c r="D1241" s="49"/>
      <c r="E1241" s="50"/>
      <c r="F1241" s="51"/>
      <c r="G1241" s="50"/>
      <c r="H1241" s="52" t="str">
        <f t="shared" si="20"/>
        <v/>
      </c>
      <c r="I1241" s="50"/>
    </row>
    <row r="1242" spans="1:9">
      <c r="A1242" s="42" t="str">
        <f>IF(AND(OR(C1242&gt;=查询!$F$3,查询!$F$3=""),OR(C1242&lt;=查询!$F$4,查询!$F$4=""),OR(AND(查询!$I$3&lt;&gt;"",IFERROR(FIND(查询!$I$3,工作备忘明细表!F1242,1),0)&gt;=1),查询!$I$3=""),OR(AND(查询!$I$4&lt;&gt;"",IFERROR(FIND(查询!$I$4,工作备忘明细表!E1242,1),0)&gt;=1),查询!$I$4="")),ROW(),"")</f>
        <v/>
      </c>
      <c r="B1242" s="42" t="str">
        <f ca="1">IF(C1242=TODAY(),"今"&amp;ROW(),IF(AND(MONTH(C1242)=工作万年历提醒!$E$20,I1242&lt;&gt;"完成"),IF(G1242="重要",ROW()+300000-3*C1242,IF(G1242="中等",ROW()+100000-2*C1242,ROW())),""))</f>
        <v/>
      </c>
      <c r="C1242" s="48"/>
      <c r="D1242" s="49"/>
      <c r="E1242" s="50"/>
      <c r="F1242" s="51"/>
      <c r="G1242" s="50"/>
      <c r="H1242" s="52" t="str">
        <f t="shared" si="20"/>
        <v/>
      </c>
      <c r="I1242" s="50"/>
    </row>
    <row r="1243" spans="1:9">
      <c r="A1243" s="42" t="str">
        <f>IF(AND(OR(C1243&gt;=查询!$F$3,查询!$F$3=""),OR(C1243&lt;=查询!$F$4,查询!$F$4=""),OR(AND(查询!$I$3&lt;&gt;"",IFERROR(FIND(查询!$I$3,工作备忘明细表!F1243,1),0)&gt;=1),查询!$I$3=""),OR(AND(查询!$I$4&lt;&gt;"",IFERROR(FIND(查询!$I$4,工作备忘明细表!E1243,1),0)&gt;=1),查询!$I$4="")),ROW(),"")</f>
        <v/>
      </c>
      <c r="B1243" s="42" t="str">
        <f ca="1">IF(C1243=TODAY(),"今"&amp;ROW(),IF(AND(MONTH(C1243)=工作万年历提醒!$E$20,I1243&lt;&gt;"完成"),IF(G1243="重要",ROW()+300000-3*C1243,IF(G1243="中等",ROW()+100000-2*C1243,ROW())),""))</f>
        <v/>
      </c>
      <c r="C1243" s="48"/>
      <c r="D1243" s="49"/>
      <c r="E1243" s="50"/>
      <c r="F1243" s="51"/>
      <c r="G1243" s="50"/>
      <c r="H1243" s="52" t="str">
        <f t="shared" si="20"/>
        <v/>
      </c>
      <c r="I1243" s="50"/>
    </row>
    <row r="1244" spans="1:9">
      <c r="A1244" s="42" t="str">
        <f>IF(AND(OR(C1244&gt;=查询!$F$3,查询!$F$3=""),OR(C1244&lt;=查询!$F$4,查询!$F$4=""),OR(AND(查询!$I$3&lt;&gt;"",IFERROR(FIND(查询!$I$3,工作备忘明细表!F1244,1),0)&gt;=1),查询!$I$3=""),OR(AND(查询!$I$4&lt;&gt;"",IFERROR(FIND(查询!$I$4,工作备忘明细表!E1244,1),0)&gt;=1),查询!$I$4="")),ROW(),"")</f>
        <v/>
      </c>
      <c r="B1244" s="42" t="str">
        <f ca="1">IF(C1244=TODAY(),"今"&amp;ROW(),IF(AND(MONTH(C1244)=工作万年历提醒!$E$20,I1244&lt;&gt;"完成"),IF(G1244="重要",ROW()+300000-3*C1244,IF(G1244="中等",ROW()+100000-2*C1244,ROW())),""))</f>
        <v/>
      </c>
      <c r="C1244" s="48"/>
      <c r="D1244" s="49"/>
      <c r="E1244" s="50"/>
      <c r="F1244" s="51"/>
      <c r="G1244" s="50"/>
      <c r="H1244" s="52" t="str">
        <f t="shared" si="20"/>
        <v/>
      </c>
      <c r="I1244" s="50"/>
    </row>
    <row r="1245" spans="1:9">
      <c r="A1245" s="42" t="str">
        <f>IF(AND(OR(C1245&gt;=查询!$F$3,查询!$F$3=""),OR(C1245&lt;=查询!$F$4,查询!$F$4=""),OR(AND(查询!$I$3&lt;&gt;"",IFERROR(FIND(查询!$I$3,工作备忘明细表!F1245,1),0)&gt;=1),查询!$I$3=""),OR(AND(查询!$I$4&lt;&gt;"",IFERROR(FIND(查询!$I$4,工作备忘明细表!E1245,1),0)&gt;=1),查询!$I$4="")),ROW(),"")</f>
        <v/>
      </c>
      <c r="B1245" s="42" t="str">
        <f ca="1">IF(C1245=TODAY(),"今"&amp;ROW(),IF(AND(MONTH(C1245)=工作万年历提醒!$E$20,I1245&lt;&gt;"完成"),IF(G1245="重要",ROW()+300000-3*C1245,IF(G1245="中等",ROW()+100000-2*C1245,ROW())),""))</f>
        <v/>
      </c>
      <c r="C1245" s="48"/>
      <c r="D1245" s="49"/>
      <c r="E1245" s="50"/>
      <c r="F1245" s="51"/>
      <c r="G1245" s="50"/>
      <c r="H1245" s="52" t="str">
        <f t="shared" si="20"/>
        <v/>
      </c>
      <c r="I1245" s="50"/>
    </row>
    <row r="1246" spans="1:9">
      <c r="A1246" s="42" t="str">
        <f>IF(AND(OR(C1246&gt;=查询!$F$3,查询!$F$3=""),OR(C1246&lt;=查询!$F$4,查询!$F$4=""),OR(AND(查询!$I$3&lt;&gt;"",IFERROR(FIND(查询!$I$3,工作备忘明细表!F1246,1),0)&gt;=1),查询!$I$3=""),OR(AND(查询!$I$4&lt;&gt;"",IFERROR(FIND(查询!$I$4,工作备忘明细表!E1246,1),0)&gt;=1),查询!$I$4="")),ROW(),"")</f>
        <v/>
      </c>
      <c r="B1246" s="42" t="str">
        <f ca="1">IF(C1246=TODAY(),"今"&amp;ROW(),IF(AND(MONTH(C1246)=工作万年历提醒!$E$20,I1246&lt;&gt;"完成"),IF(G1246="重要",ROW()+300000-3*C1246,IF(G1246="中等",ROW()+100000-2*C1246,ROW())),""))</f>
        <v/>
      </c>
      <c r="C1246" s="48"/>
      <c r="D1246" s="49"/>
      <c r="E1246" s="50"/>
      <c r="F1246" s="51"/>
      <c r="G1246" s="50"/>
      <c r="H1246" s="52" t="str">
        <f t="shared" si="20"/>
        <v/>
      </c>
      <c r="I1246" s="50"/>
    </row>
    <row r="1247" spans="1:9">
      <c r="A1247" s="42" t="str">
        <f>IF(AND(OR(C1247&gt;=查询!$F$3,查询!$F$3=""),OR(C1247&lt;=查询!$F$4,查询!$F$4=""),OR(AND(查询!$I$3&lt;&gt;"",IFERROR(FIND(查询!$I$3,工作备忘明细表!F1247,1),0)&gt;=1),查询!$I$3=""),OR(AND(查询!$I$4&lt;&gt;"",IFERROR(FIND(查询!$I$4,工作备忘明细表!E1247,1),0)&gt;=1),查询!$I$4="")),ROW(),"")</f>
        <v/>
      </c>
      <c r="B1247" s="42" t="str">
        <f ca="1">IF(C1247=TODAY(),"今"&amp;ROW(),IF(AND(MONTH(C1247)=工作万年历提醒!$E$20,I1247&lt;&gt;"完成"),IF(G1247="重要",ROW()+300000-3*C1247,IF(G1247="中等",ROW()+100000-2*C1247,ROW())),""))</f>
        <v/>
      </c>
      <c r="C1247" s="48"/>
      <c r="D1247" s="49"/>
      <c r="E1247" s="50"/>
      <c r="F1247" s="51"/>
      <c r="G1247" s="50"/>
      <c r="H1247" s="52" t="str">
        <f t="shared" si="20"/>
        <v/>
      </c>
      <c r="I1247" s="50"/>
    </row>
    <row r="1248" spans="1:9">
      <c r="A1248" s="42" t="str">
        <f>IF(AND(OR(C1248&gt;=查询!$F$3,查询!$F$3=""),OR(C1248&lt;=查询!$F$4,查询!$F$4=""),OR(AND(查询!$I$3&lt;&gt;"",IFERROR(FIND(查询!$I$3,工作备忘明细表!F1248,1),0)&gt;=1),查询!$I$3=""),OR(AND(查询!$I$4&lt;&gt;"",IFERROR(FIND(查询!$I$4,工作备忘明细表!E1248,1),0)&gt;=1),查询!$I$4="")),ROW(),"")</f>
        <v/>
      </c>
      <c r="B1248" s="42" t="str">
        <f ca="1">IF(C1248=TODAY(),"今"&amp;ROW(),IF(AND(MONTH(C1248)=工作万年历提醒!$E$20,I1248&lt;&gt;"完成"),IF(G1248="重要",ROW()+300000-3*C1248,IF(G1248="中等",ROW()+100000-2*C1248,ROW())),""))</f>
        <v/>
      </c>
      <c r="C1248" s="48"/>
      <c r="D1248" s="49"/>
      <c r="E1248" s="50"/>
      <c r="F1248" s="51"/>
      <c r="G1248" s="50"/>
      <c r="H1248" s="52" t="str">
        <f t="shared" si="20"/>
        <v/>
      </c>
      <c r="I1248" s="50"/>
    </row>
    <row r="1249" spans="1:9">
      <c r="A1249" s="42" t="str">
        <f>IF(AND(OR(C1249&gt;=查询!$F$3,查询!$F$3=""),OR(C1249&lt;=查询!$F$4,查询!$F$4=""),OR(AND(查询!$I$3&lt;&gt;"",IFERROR(FIND(查询!$I$3,工作备忘明细表!F1249,1),0)&gt;=1),查询!$I$3=""),OR(AND(查询!$I$4&lt;&gt;"",IFERROR(FIND(查询!$I$4,工作备忘明细表!E1249,1),0)&gt;=1),查询!$I$4="")),ROW(),"")</f>
        <v/>
      </c>
      <c r="B1249" s="42" t="str">
        <f ca="1">IF(C1249=TODAY(),"今"&amp;ROW(),IF(AND(MONTH(C1249)=工作万年历提醒!$E$20,I1249&lt;&gt;"完成"),IF(G1249="重要",ROW()+300000-3*C1249,IF(G1249="中等",ROW()+100000-2*C1249,ROW())),""))</f>
        <v/>
      </c>
      <c r="C1249" s="48"/>
      <c r="D1249" s="49"/>
      <c r="E1249" s="50"/>
      <c r="F1249" s="51"/>
      <c r="G1249" s="50"/>
      <c r="H1249" s="52" t="str">
        <f t="shared" si="20"/>
        <v/>
      </c>
      <c r="I1249" s="50"/>
    </row>
    <row r="1250" spans="1:9">
      <c r="A1250" s="42" t="str">
        <f>IF(AND(OR(C1250&gt;=查询!$F$3,查询!$F$3=""),OR(C1250&lt;=查询!$F$4,查询!$F$4=""),OR(AND(查询!$I$3&lt;&gt;"",IFERROR(FIND(查询!$I$3,工作备忘明细表!F1250,1),0)&gt;=1),查询!$I$3=""),OR(AND(查询!$I$4&lt;&gt;"",IFERROR(FIND(查询!$I$4,工作备忘明细表!E1250,1),0)&gt;=1),查询!$I$4="")),ROW(),"")</f>
        <v/>
      </c>
      <c r="B1250" s="42" t="str">
        <f ca="1">IF(C1250=TODAY(),"今"&amp;ROW(),IF(AND(MONTH(C1250)=工作万年历提醒!$E$20,I1250&lt;&gt;"完成"),IF(G1250="重要",ROW()+300000-3*C1250,IF(G1250="中等",ROW()+100000-2*C1250,ROW())),""))</f>
        <v/>
      </c>
      <c r="C1250" s="48"/>
      <c r="D1250" s="49"/>
      <c r="E1250" s="50"/>
      <c r="F1250" s="51"/>
      <c r="G1250" s="50"/>
      <c r="H1250" s="52" t="str">
        <f t="shared" si="20"/>
        <v/>
      </c>
      <c r="I1250" s="50"/>
    </row>
    <row r="1251" spans="1:9">
      <c r="A1251" s="42" t="str">
        <f>IF(AND(OR(C1251&gt;=查询!$F$3,查询!$F$3=""),OR(C1251&lt;=查询!$F$4,查询!$F$4=""),OR(AND(查询!$I$3&lt;&gt;"",IFERROR(FIND(查询!$I$3,工作备忘明细表!F1251,1),0)&gt;=1),查询!$I$3=""),OR(AND(查询!$I$4&lt;&gt;"",IFERROR(FIND(查询!$I$4,工作备忘明细表!E1251,1),0)&gt;=1),查询!$I$4="")),ROW(),"")</f>
        <v/>
      </c>
      <c r="B1251" s="42" t="str">
        <f ca="1">IF(C1251=TODAY(),"今"&amp;ROW(),IF(AND(MONTH(C1251)=工作万年历提醒!$E$20,I1251&lt;&gt;"完成"),IF(G1251="重要",ROW()+300000-3*C1251,IF(G1251="中等",ROW()+100000-2*C1251,ROW())),""))</f>
        <v/>
      </c>
      <c r="C1251" s="48"/>
      <c r="D1251" s="49"/>
      <c r="E1251" s="50"/>
      <c r="F1251" s="51"/>
      <c r="G1251" s="50"/>
      <c r="H1251" s="52" t="str">
        <f t="shared" si="20"/>
        <v/>
      </c>
      <c r="I1251" s="50"/>
    </row>
    <row r="1252" spans="1:9">
      <c r="A1252" s="42" t="str">
        <f>IF(AND(OR(C1252&gt;=查询!$F$3,查询!$F$3=""),OR(C1252&lt;=查询!$F$4,查询!$F$4=""),OR(AND(查询!$I$3&lt;&gt;"",IFERROR(FIND(查询!$I$3,工作备忘明细表!F1252,1),0)&gt;=1),查询!$I$3=""),OR(AND(查询!$I$4&lt;&gt;"",IFERROR(FIND(查询!$I$4,工作备忘明细表!E1252,1),0)&gt;=1),查询!$I$4="")),ROW(),"")</f>
        <v/>
      </c>
      <c r="B1252" s="42" t="str">
        <f ca="1">IF(C1252=TODAY(),"今"&amp;ROW(),IF(AND(MONTH(C1252)=工作万年历提醒!$E$20,I1252&lt;&gt;"完成"),IF(G1252="重要",ROW()+300000-3*C1252,IF(G1252="中等",ROW()+100000-2*C1252,ROW())),""))</f>
        <v/>
      </c>
      <c r="C1252" s="48"/>
      <c r="D1252" s="49"/>
      <c r="E1252" s="50"/>
      <c r="F1252" s="51"/>
      <c r="G1252" s="50"/>
      <c r="H1252" s="52" t="str">
        <f t="shared" si="20"/>
        <v/>
      </c>
      <c r="I1252" s="50"/>
    </row>
    <row r="1253" spans="1:9">
      <c r="A1253" s="42" t="str">
        <f>IF(AND(OR(C1253&gt;=查询!$F$3,查询!$F$3=""),OR(C1253&lt;=查询!$F$4,查询!$F$4=""),OR(AND(查询!$I$3&lt;&gt;"",IFERROR(FIND(查询!$I$3,工作备忘明细表!F1253,1),0)&gt;=1),查询!$I$3=""),OR(AND(查询!$I$4&lt;&gt;"",IFERROR(FIND(查询!$I$4,工作备忘明细表!E1253,1),0)&gt;=1),查询!$I$4="")),ROW(),"")</f>
        <v/>
      </c>
      <c r="B1253" s="42" t="str">
        <f ca="1">IF(C1253=TODAY(),"今"&amp;ROW(),IF(AND(MONTH(C1253)=工作万年历提醒!$E$20,I1253&lt;&gt;"完成"),IF(G1253="重要",ROW()+300000-3*C1253,IF(G1253="中等",ROW()+100000-2*C1253,ROW())),""))</f>
        <v/>
      </c>
      <c r="C1253" s="48"/>
      <c r="D1253" s="49"/>
      <c r="E1253" s="50"/>
      <c r="F1253" s="51"/>
      <c r="G1253" s="50"/>
      <c r="H1253" s="52" t="str">
        <f t="shared" si="20"/>
        <v/>
      </c>
      <c r="I1253" s="50"/>
    </row>
    <row r="1254" spans="1:9">
      <c r="A1254" s="42" t="str">
        <f>IF(AND(OR(C1254&gt;=查询!$F$3,查询!$F$3=""),OR(C1254&lt;=查询!$F$4,查询!$F$4=""),OR(AND(查询!$I$3&lt;&gt;"",IFERROR(FIND(查询!$I$3,工作备忘明细表!F1254,1),0)&gt;=1),查询!$I$3=""),OR(AND(查询!$I$4&lt;&gt;"",IFERROR(FIND(查询!$I$4,工作备忘明细表!E1254,1),0)&gt;=1),查询!$I$4="")),ROW(),"")</f>
        <v/>
      </c>
      <c r="B1254" s="42" t="str">
        <f ca="1">IF(C1254=TODAY(),"今"&amp;ROW(),IF(AND(MONTH(C1254)=工作万年历提醒!$E$20,I1254&lt;&gt;"完成"),IF(G1254="重要",ROW()+300000-3*C1254,IF(G1254="中等",ROW()+100000-2*C1254,ROW())),""))</f>
        <v/>
      </c>
      <c r="C1254" s="48"/>
      <c r="D1254" s="49"/>
      <c r="E1254" s="50"/>
      <c r="F1254" s="51"/>
      <c r="G1254" s="50"/>
      <c r="H1254" s="52" t="str">
        <f t="shared" si="20"/>
        <v/>
      </c>
      <c r="I1254" s="50"/>
    </row>
    <row r="1255" spans="1:9">
      <c r="A1255" s="42" t="str">
        <f>IF(AND(OR(C1255&gt;=查询!$F$3,查询!$F$3=""),OR(C1255&lt;=查询!$F$4,查询!$F$4=""),OR(AND(查询!$I$3&lt;&gt;"",IFERROR(FIND(查询!$I$3,工作备忘明细表!F1255,1),0)&gt;=1),查询!$I$3=""),OR(AND(查询!$I$4&lt;&gt;"",IFERROR(FIND(查询!$I$4,工作备忘明细表!E1255,1),0)&gt;=1),查询!$I$4="")),ROW(),"")</f>
        <v/>
      </c>
      <c r="B1255" s="42" t="str">
        <f ca="1">IF(C1255=TODAY(),"今"&amp;ROW(),IF(AND(MONTH(C1255)=工作万年历提醒!$E$20,I1255&lt;&gt;"完成"),IF(G1255="重要",ROW()+300000-3*C1255,IF(G1255="中等",ROW()+100000-2*C1255,ROW())),""))</f>
        <v/>
      </c>
      <c r="C1255" s="48"/>
      <c r="D1255" s="49"/>
      <c r="E1255" s="50"/>
      <c r="F1255" s="51"/>
      <c r="G1255" s="50"/>
      <c r="H1255" s="52" t="str">
        <f t="shared" si="20"/>
        <v/>
      </c>
      <c r="I1255" s="50"/>
    </row>
    <row r="1256" spans="1:9">
      <c r="A1256" s="42" t="str">
        <f>IF(AND(OR(C1256&gt;=查询!$F$3,查询!$F$3=""),OR(C1256&lt;=查询!$F$4,查询!$F$4=""),OR(AND(查询!$I$3&lt;&gt;"",IFERROR(FIND(查询!$I$3,工作备忘明细表!F1256,1),0)&gt;=1),查询!$I$3=""),OR(AND(查询!$I$4&lt;&gt;"",IFERROR(FIND(查询!$I$4,工作备忘明细表!E1256,1),0)&gt;=1),查询!$I$4="")),ROW(),"")</f>
        <v/>
      </c>
      <c r="B1256" s="42" t="str">
        <f ca="1">IF(C1256=TODAY(),"今"&amp;ROW(),IF(AND(MONTH(C1256)=工作万年历提醒!$E$20,I1256&lt;&gt;"完成"),IF(G1256="重要",ROW()+300000-3*C1256,IF(G1256="中等",ROW()+100000-2*C1256,ROW())),""))</f>
        <v/>
      </c>
      <c r="C1256" s="48"/>
      <c r="D1256" s="49"/>
      <c r="E1256" s="50"/>
      <c r="F1256" s="51"/>
      <c r="G1256" s="50"/>
      <c r="H1256" s="52" t="str">
        <f t="shared" si="20"/>
        <v/>
      </c>
      <c r="I1256" s="50"/>
    </row>
    <row r="1257" spans="1:9">
      <c r="A1257" s="42" t="str">
        <f>IF(AND(OR(C1257&gt;=查询!$F$3,查询!$F$3=""),OR(C1257&lt;=查询!$F$4,查询!$F$4=""),OR(AND(查询!$I$3&lt;&gt;"",IFERROR(FIND(查询!$I$3,工作备忘明细表!F1257,1),0)&gt;=1),查询!$I$3=""),OR(AND(查询!$I$4&lt;&gt;"",IFERROR(FIND(查询!$I$4,工作备忘明细表!E1257,1),0)&gt;=1),查询!$I$4="")),ROW(),"")</f>
        <v/>
      </c>
      <c r="B1257" s="42" t="str">
        <f ca="1">IF(C1257=TODAY(),"今"&amp;ROW(),IF(AND(MONTH(C1257)=工作万年历提醒!$E$20,I1257&lt;&gt;"完成"),IF(G1257="重要",ROW()+300000-3*C1257,IF(G1257="中等",ROW()+100000-2*C1257,ROW())),""))</f>
        <v/>
      </c>
      <c r="C1257" s="48"/>
      <c r="D1257" s="49"/>
      <c r="E1257" s="50"/>
      <c r="F1257" s="51"/>
      <c r="G1257" s="50"/>
      <c r="H1257" s="52" t="str">
        <f t="shared" si="20"/>
        <v/>
      </c>
      <c r="I1257" s="50"/>
    </row>
    <row r="1258" spans="1:9">
      <c r="A1258" s="42" t="str">
        <f>IF(AND(OR(C1258&gt;=查询!$F$3,查询!$F$3=""),OR(C1258&lt;=查询!$F$4,查询!$F$4=""),OR(AND(查询!$I$3&lt;&gt;"",IFERROR(FIND(查询!$I$3,工作备忘明细表!F1258,1),0)&gt;=1),查询!$I$3=""),OR(AND(查询!$I$4&lt;&gt;"",IFERROR(FIND(查询!$I$4,工作备忘明细表!E1258,1),0)&gt;=1),查询!$I$4="")),ROW(),"")</f>
        <v/>
      </c>
      <c r="B1258" s="42" t="str">
        <f ca="1">IF(C1258=TODAY(),"今"&amp;ROW(),IF(AND(MONTH(C1258)=工作万年历提醒!$E$20,I1258&lt;&gt;"完成"),IF(G1258="重要",ROW()+300000-3*C1258,IF(G1258="中等",ROW()+100000-2*C1258,ROW())),""))</f>
        <v/>
      </c>
      <c r="C1258" s="48"/>
      <c r="D1258" s="49"/>
      <c r="E1258" s="50"/>
      <c r="F1258" s="51"/>
      <c r="G1258" s="50"/>
      <c r="H1258" s="52" t="str">
        <f t="shared" si="20"/>
        <v/>
      </c>
      <c r="I1258" s="50"/>
    </row>
    <row r="1259" spans="1:9">
      <c r="A1259" s="42" t="str">
        <f>IF(AND(OR(C1259&gt;=查询!$F$3,查询!$F$3=""),OR(C1259&lt;=查询!$F$4,查询!$F$4=""),OR(AND(查询!$I$3&lt;&gt;"",IFERROR(FIND(查询!$I$3,工作备忘明细表!F1259,1),0)&gt;=1),查询!$I$3=""),OR(AND(查询!$I$4&lt;&gt;"",IFERROR(FIND(查询!$I$4,工作备忘明细表!E1259,1),0)&gt;=1),查询!$I$4="")),ROW(),"")</f>
        <v/>
      </c>
      <c r="B1259" s="42" t="str">
        <f ca="1">IF(C1259=TODAY(),"今"&amp;ROW(),IF(AND(MONTH(C1259)=工作万年历提醒!$E$20,I1259&lt;&gt;"完成"),IF(G1259="重要",ROW()+300000-3*C1259,IF(G1259="中等",ROW()+100000-2*C1259,ROW())),""))</f>
        <v/>
      </c>
      <c r="C1259" s="48"/>
      <c r="D1259" s="49"/>
      <c r="E1259" s="50"/>
      <c r="F1259" s="51"/>
      <c r="G1259" s="50"/>
      <c r="H1259" s="52" t="str">
        <f t="shared" si="20"/>
        <v/>
      </c>
      <c r="I1259" s="50"/>
    </row>
    <row r="1260" spans="1:9">
      <c r="A1260" s="42" t="str">
        <f>IF(AND(OR(C1260&gt;=查询!$F$3,查询!$F$3=""),OR(C1260&lt;=查询!$F$4,查询!$F$4=""),OR(AND(查询!$I$3&lt;&gt;"",IFERROR(FIND(查询!$I$3,工作备忘明细表!F1260,1),0)&gt;=1),查询!$I$3=""),OR(AND(查询!$I$4&lt;&gt;"",IFERROR(FIND(查询!$I$4,工作备忘明细表!E1260,1),0)&gt;=1),查询!$I$4="")),ROW(),"")</f>
        <v/>
      </c>
      <c r="B1260" s="42" t="str">
        <f ca="1">IF(C1260=TODAY(),"今"&amp;ROW(),IF(AND(MONTH(C1260)=工作万年历提醒!$E$20,I1260&lt;&gt;"完成"),IF(G1260="重要",ROW()+300000-3*C1260,IF(G1260="中等",ROW()+100000-2*C1260,ROW())),""))</f>
        <v/>
      </c>
      <c r="C1260" s="48"/>
      <c r="D1260" s="49"/>
      <c r="E1260" s="50"/>
      <c r="F1260" s="51"/>
      <c r="G1260" s="50"/>
      <c r="H1260" s="52" t="str">
        <f t="shared" si="20"/>
        <v/>
      </c>
      <c r="I1260" s="50"/>
    </row>
    <row r="1261" spans="1:9">
      <c r="A1261" s="42" t="str">
        <f>IF(AND(OR(C1261&gt;=查询!$F$3,查询!$F$3=""),OR(C1261&lt;=查询!$F$4,查询!$F$4=""),OR(AND(查询!$I$3&lt;&gt;"",IFERROR(FIND(查询!$I$3,工作备忘明细表!F1261,1),0)&gt;=1),查询!$I$3=""),OR(AND(查询!$I$4&lt;&gt;"",IFERROR(FIND(查询!$I$4,工作备忘明细表!E1261,1),0)&gt;=1),查询!$I$4="")),ROW(),"")</f>
        <v/>
      </c>
      <c r="B1261" s="42" t="str">
        <f ca="1">IF(C1261=TODAY(),"今"&amp;ROW(),IF(AND(MONTH(C1261)=工作万年历提醒!$E$20,I1261&lt;&gt;"完成"),IF(G1261="重要",ROW()+300000-3*C1261,IF(G1261="中等",ROW()+100000-2*C1261,ROW())),""))</f>
        <v/>
      </c>
      <c r="C1261" s="48"/>
      <c r="D1261" s="49"/>
      <c r="E1261" s="50"/>
      <c r="F1261" s="51"/>
      <c r="G1261" s="50"/>
      <c r="H1261" s="52" t="str">
        <f t="shared" si="20"/>
        <v/>
      </c>
      <c r="I1261" s="50"/>
    </row>
    <row r="1262" spans="1:9">
      <c r="A1262" s="42" t="str">
        <f>IF(AND(OR(C1262&gt;=查询!$F$3,查询!$F$3=""),OR(C1262&lt;=查询!$F$4,查询!$F$4=""),OR(AND(查询!$I$3&lt;&gt;"",IFERROR(FIND(查询!$I$3,工作备忘明细表!F1262,1),0)&gt;=1),查询!$I$3=""),OR(AND(查询!$I$4&lt;&gt;"",IFERROR(FIND(查询!$I$4,工作备忘明细表!E1262,1),0)&gt;=1),查询!$I$4="")),ROW(),"")</f>
        <v/>
      </c>
      <c r="B1262" s="42" t="str">
        <f ca="1">IF(C1262=TODAY(),"今"&amp;ROW(),IF(AND(MONTH(C1262)=工作万年历提醒!$E$20,I1262&lt;&gt;"完成"),IF(G1262="重要",ROW()+300000-3*C1262,IF(G1262="中等",ROW()+100000-2*C1262,ROW())),""))</f>
        <v/>
      </c>
      <c r="C1262" s="48"/>
      <c r="D1262" s="49"/>
      <c r="E1262" s="50"/>
      <c r="F1262" s="51"/>
      <c r="G1262" s="50"/>
      <c r="H1262" s="52" t="str">
        <f t="shared" si="20"/>
        <v/>
      </c>
      <c r="I1262" s="50"/>
    </row>
    <row r="1263" spans="1:9">
      <c r="A1263" s="42" t="str">
        <f>IF(AND(OR(C1263&gt;=查询!$F$3,查询!$F$3=""),OR(C1263&lt;=查询!$F$4,查询!$F$4=""),OR(AND(查询!$I$3&lt;&gt;"",IFERROR(FIND(查询!$I$3,工作备忘明细表!F1263,1),0)&gt;=1),查询!$I$3=""),OR(AND(查询!$I$4&lt;&gt;"",IFERROR(FIND(查询!$I$4,工作备忘明细表!E1263,1),0)&gt;=1),查询!$I$4="")),ROW(),"")</f>
        <v/>
      </c>
      <c r="B1263" s="42" t="str">
        <f ca="1">IF(C1263=TODAY(),"今"&amp;ROW(),IF(AND(MONTH(C1263)=工作万年历提醒!$E$20,I1263&lt;&gt;"完成"),IF(G1263="重要",ROW()+300000-3*C1263,IF(G1263="中等",ROW()+100000-2*C1263,ROW())),""))</f>
        <v/>
      </c>
      <c r="C1263" s="48"/>
      <c r="D1263" s="49"/>
      <c r="E1263" s="50"/>
      <c r="F1263" s="51"/>
      <c r="G1263" s="50"/>
      <c r="H1263" s="52" t="str">
        <f t="shared" si="20"/>
        <v/>
      </c>
      <c r="I1263" s="50"/>
    </row>
    <row r="1264" spans="1:9">
      <c r="A1264" s="42" t="str">
        <f>IF(AND(OR(C1264&gt;=查询!$F$3,查询!$F$3=""),OR(C1264&lt;=查询!$F$4,查询!$F$4=""),OR(AND(查询!$I$3&lt;&gt;"",IFERROR(FIND(查询!$I$3,工作备忘明细表!F1264,1),0)&gt;=1),查询!$I$3=""),OR(AND(查询!$I$4&lt;&gt;"",IFERROR(FIND(查询!$I$4,工作备忘明细表!E1264,1),0)&gt;=1),查询!$I$4="")),ROW(),"")</f>
        <v/>
      </c>
      <c r="B1264" s="42" t="str">
        <f ca="1">IF(C1264=TODAY(),"今"&amp;ROW(),IF(AND(MONTH(C1264)=工作万年历提醒!$E$20,I1264&lt;&gt;"完成"),IF(G1264="重要",ROW()+300000-3*C1264,IF(G1264="中等",ROW()+100000-2*C1264,ROW())),""))</f>
        <v/>
      </c>
      <c r="C1264" s="48"/>
      <c r="D1264" s="49"/>
      <c r="E1264" s="50"/>
      <c r="F1264" s="51"/>
      <c r="G1264" s="50"/>
      <c r="H1264" s="52" t="str">
        <f t="shared" si="20"/>
        <v/>
      </c>
      <c r="I1264" s="50"/>
    </row>
    <row r="1265" spans="1:9">
      <c r="A1265" s="42" t="str">
        <f>IF(AND(OR(C1265&gt;=查询!$F$3,查询!$F$3=""),OR(C1265&lt;=查询!$F$4,查询!$F$4=""),OR(AND(查询!$I$3&lt;&gt;"",IFERROR(FIND(查询!$I$3,工作备忘明细表!F1265,1),0)&gt;=1),查询!$I$3=""),OR(AND(查询!$I$4&lt;&gt;"",IFERROR(FIND(查询!$I$4,工作备忘明细表!E1265,1),0)&gt;=1),查询!$I$4="")),ROW(),"")</f>
        <v/>
      </c>
      <c r="B1265" s="42" t="str">
        <f ca="1">IF(C1265=TODAY(),"今"&amp;ROW(),IF(AND(MONTH(C1265)=工作万年历提醒!$E$20,I1265&lt;&gt;"完成"),IF(G1265="重要",ROW()+300000-3*C1265,IF(G1265="中等",ROW()+100000-2*C1265,ROW())),""))</f>
        <v/>
      </c>
      <c r="C1265" s="48"/>
      <c r="D1265" s="49"/>
      <c r="E1265" s="50"/>
      <c r="F1265" s="51"/>
      <c r="G1265" s="50"/>
      <c r="H1265" s="52" t="str">
        <f t="shared" si="20"/>
        <v/>
      </c>
      <c r="I1265" s="50"/>
    </row>
    <row r="1266" spans="1:9">
      <c r="A1266" s="42" t="str">
        <f>IF(AND(OR(C1266&gt;=查询!$F$3,查询!$F$3=""),OR(C1266&lt;=查询!$F$4,查询!$F$4=""),OR(AND(查询!$I$3&lt;&gt;"",IFERROR(FIND(查询!$I$3,工作备忘明细表!F1266,1),0)&gt;=1),查询!$I$3=""),OR(AND(查询!$I$4&lt;&gt;"",IFERROR(FIND(查询!$I$4,工作备忘明细表!E1266,1),0)&gt;=1),查询!$I$4="")),ROW(),"")</f>
        <v/>
      </c>
      <c r="B1266" s="42" t="str">
        <f ca="1">IF(C1266=TODAY(),"今"&amp;ROW(),IF(AND(MONTH(C1266)=工作万年历提醒!$E$20,I1266&lt;&gt;"完成"),IF(G1266="重要",ROW()+300000-3*C1266,IF(G1266="中等",ROW()+100000-2*C1266,ROW())),""))</f>
        <v/>
      </c>
      <c r="C1266" s="48"/>
      <c r="D1266" s="49"/>
      <c r="E1266" s="50"/>
      <c r="F1266" s="51"/>
      <c r="G1266" s="50"/>
      <c r="H1266" s="52" t="str">
        <f t="shared" si="20"/>
        <v/>
      </c>
      <c r="I1266" s="50"/>
    </row>
    <row r="1267" spans="1:9">
      <c r="A1267" s="42" t="str">
        <f>IF(AND(OR(C1267&gt;=查询!$F$3,查询!$F$3=""),OR(C1267&lt;=查询!$F$4,查询!$F$4=""),OR(AND(查询!$I$3&lt;&gt;"",IFERROR(FIND(查询!$I$3,工作备忘明细表!F1267,1),0)&gt;=1),查询!$I$3=""),OR(AND(查询!$I$4&lt;&gt;"",IFERROR(FIND(查询!$I$4,工作备忘明细表!E1267,1),0)&gt;=1),查询!$I$4="")),ROW(),"")</f>
        <v/>
      </c>
      <c r="B1267" s="42" t="str">
        <f ca="1">IF(C1267=TODAY(),"今"&amp;ROW(),IF(AND(MONTH(C1267)=工作万年历提醒!$E$20,I1267&lt;&gt;"完成"),IF(G1267="重要",ROW()+300000-3*C1267,IF(G1267="中等",ROW()+100000-2*C1267,ROW())),""))</f>
        <v/>
      </c>
      <c r="C1267" s="48"/>
      <c r="D1267" s="49"/>
      <c r="E1267" s="50"/>
      <c r="F1267" s="51"/>
      <c r="G1267" s="50"/>
      <c r="H1267" s="52" t="str">
        <f t="shared" si="20"/>
        <v/>
      </c>
      <c r="I1267" s="50"/>
    </row>
    <row r="1268" spans="1:9">
      <c r="A1268" s="42" t="str">
        <f>IF(AND(OR(C1268&gt;=查询!$F$3,查询!$F$3=""),OR(C1268&lt;=查询!$F$4,查询!$F$4=""),OR(AND(查询!$I$3&lt;&gt;"",IFERROR(FIND(查询!$I$3,工作备忘明细表!F1268,1),0)&gt;=1),查询!$I$3=""),OR(AND(查询!$I$4&lt;&gt;"",IFERROR(FIND(查询!$I$4,工作备忘明细表!E1268,1),0)&gt;=1),查询!$I$4="")),ROW(),"")</f>
        <v/>
      </c>
      <c r="B1268" s="42" t="str">
        <f ca="1">IF(C1268=TODAY(),"今"&amp;ROW(),IF(AND(MONTH(C1268)=工作万年历提醒!$E$20,I1268&lt;&gt;"完成"),IF(G1268="重要",ROW()+300000-3*C1268,IF(G1268="中等",ROW()+100000-2*C1268,ROW())),""))</f>
        <v/>
      </c>
      <c r="C1268" s="48"/>
      <c r="D1268" s="49"/>
      <c r="E1268" s="50"/>
      <c r="F1268" s="51"/>
      <c r="G1268" s="50"/>
      <c r="H1268" s="52" t="str">
        <f t="shared" si="20"/>
        <v/>
      </c>
      <c r="I1268" s="50"/>
    </row>
    <row r="1269" spans="1:9">
      <c r="A1269" s="42" t="str">
        <f>IF(AND(OR(C1269&gt;=查询!$F$3,查询!$F$3=""),OR(C1269&lt;=查询!$F$4,查询!$F$4=""),OR(AND(查询!$I$3&lt;&gt;"",IFERROR(FIND(查询!$I$3,工作备忘明细表!F1269,1),0)&gt;=1),查询!$I$3=""),OR(AND(查询!$I$4&lt;&gt;"",IFERROR(FIND(查询!$I$4,工作备忘明细表!E1269,1),0)&gt;=1),查询!$I$4="")),ROW(),"")</f>
        <v/>
      </c>
      <c r="B1269" s="42" t="str">
        <f ca="1">IF(C1269=TODAY(),"今"&amp;ROW(),IF(AND(MONTH(C1269)=工作万年历提醒!$E$20,I1269&lt;&gt;"完成"),IF(G1269="重要",ROW()+300000-3*C1269,IF(G1269="中等",ROW()+100000-2*C1269,ROW())),""))</f>
        <v/>
      </c>
      <c r="C1269" s="48"/>
      <c r="D1269" s="49"/>
      <c r="E1269" s="50"/>
      <c r="F1269" s="51"/>
      <c r="G1269" s="50"/>
      <c r="H1269" s="52" t="str">
        <f t="shared" si="20"/>
        <v/>
      </c>
      <c r="I1269" s="50"/>
    </row>
    <row r="1270" spans="1:9">
      <c r="A1270" s="42" t="str">
        <f>IF(AND(OR(C1270&gt;=查询!$F$3,查询!$F$3=""),OR(C1270&lt;=查询!$F$4,查询!$F$4=""),OR(AND(查询!$I$3&lt;&gt;"",IFERROR(FIND(查询!$I$3,工作备忘明细表!F1270,1),0)&gt;=1),查询!$I$3=""),OR(AND(查询!$I$4&lt;&gt;"",IFERROR(FIND(查询!$I$4,工作备忘明细表!E1270,1),0)&gt;=1),查询!$I$4="")),ROW(),"")</f>
        <v/>
      </c>
      <c r="B1270" s="42" t="str">
        <f ca="1">IF(C1270=TODAY(),"今"&amp;ROW(),IF(AND(MONTH(C1270)=工作万年历提醒!$E$20,I1270&lt;&gt;"完成"),IF(G1270="重要",ROW()+300000-3*C1270,IF(G1270="中等",ROW()+100000-2*C1270,ROW())),""))</f>
        <v/>
      </c>
      <c r="C1270" s="48"/>
      <c r="D1270" s="49"/>
      <c r="E1270" s="50"/>
      <c r="F1270" s="51"/>
      <c r="G1270" s="50"/>
      <c r="H1270" s="52" t="str">
        <f t="shared" si="20"/>
        <v/>
      </c>
      <c r="I1270" s="50"/>
    </row>
    <row r="1271" spans="1:9">
      <c r="A1271" s="42" t="str">
        <f>IF(AND(OR(C1271&gt;=查询!$F$3,查询!$F$3=""),OR(C1271&lt;=查询!$F$4,查询!$F$4=""),OR(AND(查询!$I$3&lt;&gt;"",IFERROR(FIND(查询!$I$3,工作备忘明细表!F1271,1),0)&gt;=1),查询!$I$3=""),OR(AND(查询!$I$4&lt;&gt;"",IFERROR(FIND(查询!$I$4,工作备忘明细表!E1271,1),0)&gt;=1),查询!$I$4="")),ROW(),"")</f>
        <v/>
      </c>
      <c r="B1271" s="42" t="str">
        <f ca="1">IF(C1271=TODAY(),"今"&amp;ROW(),IF(AND(MONTH(C1271)=工作万年历提醒!$E$20,I1271&lt;&gt;"完成"),IF(G1271="重要",ROW()+300000-3*C1271,IF(G1271="中等",ROW()+100000-2*C1271,ROW())),""))</f>
        <v/>
      </c>
      <c r="C1271" s="48"/>
      <c r="D1271" s="49"/>
      <c r="E1271" s="50"/>
      <c r="F1271" s="51"/>
      <c r="G1271" s="50"/>
      <c r="H1271" s="52" t="str">
        <f t="shared" si="20"/>
        <v/>
      </c>
      <c r="I1271" s="50"/>
    </row>
    <row r="1272" spans="1:9">
      <c r="A1272" s="42" t="str">
        <f>IF(AND(OR(C1272&gt;=查询!$F$3,查询!$F$3=""),OR(C1272&lt;=查询!$F$4,查询!$F$4=""),OR(AND(查询!$I$3&lt;&gt;"",IFERROR(FIND(查询!$I$3,工作备忘明细表!F1272,1),0)&gt;=1),查询!$I$3=""),OR(AND(查询!$I$4&lt;&gt;"",IFERROR(FIND(查询!$I$4,工作备忘明细表!E1272,1),0)&gt;=1),查询!$I$4="")),ROW(),"")</f>
        <v/>
      </c>
      <c r="B1272" s="42" t="str">
        <f ca="1">IF(C1272=TODAY(),"今"&amp;ROW(),IF(AND(MONTH(C1272)=工作万年历提醒!$E$20,I1272&lt;&gt;"完成"),IF(G1272="重要",ROW()+300000-3*C1272,IF(G1272="中等",ROW()+100000-2*C1272,ROW())),""))</f>
        <v/>
      </c>
      <c r="C1272" s="48"/>
      <c r="D1272" s="49"/>
      <c r="E1272" s="50"/>
      <c r="F1272" s="51"/>
      <c r="G1272" s="50"/>
      <c r="H1272" s="52" t="str">
        <f t="shared" si="20"/>
        <v/>
      </c>
      <c r="I1272" s="50"/>
    </row>
    <row r="1273" spans="1:9">
      <c r="A1273" s="42" t="str">
        <f>IF(AND(OR(C1273&gt;=查询!$F$3,查询!$F$3=""),OR(C1273&lt;=查询!$F$4,查询!$F$4=""),OR(AND(查询!$I$3&lt;&gt;"",IFERROR(FIND(查询!$I$3,工作备忘明细表!F1273,1),0)&gt;=1),查询!$I$3=""),OR(AND(查询!$I$4&lt;&gt;"",IFERROR(FIND(查询!$I$4,工作备忘明细表!E1273,1),0)&gt;=1),查询!$I$4="")),ROW(),"")</f>
        <v/>
      </c>
      <c r="B1273" s="42" t="str">
        <f ca="1">IF(C1273=TODAY(),"今"&amp;ROW(),IF(AND(MONTH(C1273)=工作万年历提醒!$E$20,I1273&lt;&gt;"完成"),IF(G1273="重要",ROW()+300000-3*C1273,IF(G1273="中等",ROW()+100000-2*C1273,ROW())),""))</f>
        <v/>
      </c>
      <c r="C1273" s="48"/>
      <c r="D1273" s="49"/>
      <c r="E1273" s="50"/>
      <c r="F1273" s="51"/>
      <c r="G1273" s="50"/>
      <c r="H1273" s="52" t="str">
        <f t="shared" si="20"/>
        <v/>
      </c>
      <c r="I1273" s="50"/>
    </row>
    <row r="1274" spans="1:9">
      <c r="A1274" s="42" t="str">
        <f>IF(AND(OR(C1274&gt;=查询!$F$3,查询!$F$3=""),OR(C1274&lt;=查询!$F$4,查询!$F$4=""),OR(AND(查询!$I$3&lt;&gt;"",IFERROR(FIND(查询!$I$3,工作备忘明细表!F1274,1),0)&gt;=1),查询!$I$3=""),OR(AND(查询!$I$4&lt;&gt;"",IFERROR(FIND(查询!$I$4,工作备忘明细表!E1274,1),0)&gt;=1),查询!$I$4="")),ROW(),"")</f>
        <v/>
      </c>
      <c r="B1274" s="42" t="str">
        <f ca="1">IF(C1274=TODAY(),"今"&amp;ROW(),IF(AND(MONTH(C1274)=工作万年历提醒!$E$20,I1274&lt;&gt;"完成"),IF(G1274="重要",ROW()+300000-3*C1274,IF(G1274="中等",ROW()+100000-2*C1274,ROW())),""))</f>
        <v/>
      </c>
      <c r="C1274" s="48"/>
      <c r="D1274" s="49"/>
      <c r="E1274" s="50"/>
      <c r="F1274" s="51"/>
      <c r="G1274" s="50"/>
      <c r="H1274" s="52" t="str">
        <f t="shared" si="20"/>
        <v/>
      </c>
      <c r="I1274" s="50"/>
    </row>
    <row r="1275" spans="1:9">
      <c r="A1275" s="42" t="str">
        <f>IF(AND(OR(C1275&gt;=查询!$F$3,查询!$F$3=""),OR(C1275&lt;=查询!$F$4,查询!$F$4=""),OR(AND(查询!$I$3&lt;&gt;"",IFERROR(FIND(查询!$I$3,工作备忘明细表!F1275,1),0)&gt;=1),查询!$I$3=""),OR(AND(查询!$I$4&lt;&gt;"",IFERROR(FIND(查询!$I$4,工作备忘明细表!E1275,1),0)&gt;=1),查询!$I$4="")),ROW(),"")</f>
        <v/>
      </c>
      <c r="B1275" s="42" t="str">
        <f ca="1">IF(C1275=TODAY(),"今"&amp;ROW(),IF(AND(MONTH(C1275)=工作万年历提醒!$E$20,I1275&lt;&gt;"完成"),IF(G1275="重要",ROW()+300000-3*C1275,IF(G1275="中等",ROW()+100000-2*C1275,ROW())),""))</f>
        <v/>
      </c>
      <c r="C1275" s="48"/>
      <c r="D1275" s="49"/>
      <c r="E1275" s="50"/>
      <c r="F1275" s="51"/>
      <c r="G1275" s="50"/>
      <c r="H1275" s="52" t="str">
        <f t="shared" si="20"/>
        <v/>
      </c>
      <c r="I1275" s="50"/>
    </row>
    <row r="1276" spans="1:9">
      <c r="A1276" s="42" t="str">
        <f>IF(AND(OR(C1276&gt;=查询!$F$3,查询!$F$3=""),OR(C1276&lt;=查询!$F$4,查询!$F$4=""),OR(AND(查询!$I$3&lt;&gt;"",IFERROR(FIND(查询!$I$3,工作备忘明细表!F1276,1),0)&gt;=1),查询!$I$3=""),OR(AND(查询!$I$4&lt;&gt;"",IFERROR(FIND(查询!$I$4,工作备忘明细表!E1276,1),0)&gt;=1),查询!$I$4="")),ROW(),"")</f>
        <v/>
      </c>
      <c r="B1276" s="42" t="str">
        <f ca="1">IF(C1276=TODAY(),"今"&amp;ROW(),IF(AND(MONTH(C1276)=工作万年历提醒!$E$20,I1276&lt;&gt;"完成"),IF(G1276="重要",ROW()+300000-3*C1276,IF(G1276="中等",ROW()+100000-2*C1276,ROW())),""))</f>
        <v/>
      </c>
      <c r="C1276" s="48"/>
      <c r="D1276" s="49"/>
      <c r="E1276" s="50"/>
      <c r="F1276" s="51"/>
      <c r="G1276" s="50"/>
      <c r="H1276" s="52" t="str">
        <f t="shared" si="20"/>
        <v/>
      </c>
      <c r="I1276" s="50"/>
    </row>
    <row r="1277" spans="1:9">
      <c r="A1277" s="42" t="str">
        <f>IF(AND(OR(C1277&gt;=查询!$F$3,查询!$F$3=""),OR(C1277&lt;=查询!$F$4,查询!$F$4=""),OR(AND(查询!$I$3&lt;&gt;"",IFERROR(FIND(查询!$I$3,工作备忘明细表!F1277,1),0)&gt;=1),查询!$I$3=""),OR(AND(查询!$I$4&lt;&gt;"",IFERROR(FIND(查询!$I$4,工作备忘明细表!E1277,1),0)&gt;=1),查询!$I$4="")),ROW(),"")</f>
        <v/>
      </c>
      <c r="B1277" s="42" t="str">
        <f ca="1">IF(C1277=TODAY(),"今"&amp;ROW(),IF(AND(MONTH(C1277)=工作万年历提醒!$E$20,I1277&lt;&gt;"完成"),IF(G1277="重要",ROW()+300000-3*C1277,IF(G1277="中等",ROW()+100000-2*C1277,ROW())),""))</f>
        <v/>
      </c>
      <c r="C1277" s="48"/>
      <c r="D1277" s="49"/>
      <c r="E1277" s="50"/>
      <c r="F1277" s="51"/>
      <c r="G1277" s="50"/>
      <c r="H1277" s="52" t="str">
        <f t="shared" si="20"/>
        <v/>
      </c>
      <c r="I1277" s="50"/>
    </row>
    <row r="1278" spans="1:9">
      <c r="A1278" s="42" t="str">
        <f>IF(AND(OR(C1278&gt;=查询!$F$3,查询!$F$3=""),OR(C1278&lt;=查询!$F$4,查询!$F$4=""),OR(AND(查询!$I$3&lt;&gt;"",IFERROR(FIND(查询!$I$3,工作备忘明细表!F1278,1),0)&gt;=1),查询!$I$3=""),OR(AND(查询!$I$4&lt;&gt;"",IFERROR(FIND(查询!$I$4,工作备忘明细表!E1278,1),0)&gt;=1),查询!$I$4="")),ROW(),"")</f>
        <v/>
      </c>
      <c r="B1278" s="42" t="str">
        <f ca="1">IF(C1278=TODAY(),"今"&amp;ROW(),IF(AND(MONTH(C1278)=工作万年历提醒!$E$20,I1278&lt;&gt;"完成"),IF(G1278="重要",ROW()+300000-3*C1278,IF(G1278="中等",ROW()+100000-2*C1278,ROW())),""))</f>
        <v/>
      </c>
      <c r="C1278" s="48"/>
      <c r="D1278" s="49"/>
      <c r="E1278" s="50"/>
      <c r="F1278" s="51"/>
      <c r="G1278" s="50"/>
      <c r="H1278" s="52" t="str">
        <f t="shared" si="20"/>
        <v/>
      </c>
      <c r="I1278" s="50"/>
    </row>
    <row r="1279" spans="1:9">
      <c r="A1279" s="42" t="str">
        <f>IF(AND(OR(C1279&gt;=查询!$F$3,查询!$F$3=""),OR(C1279&lt;=查询!$F$4,查询!$F$4=""),OR(AND(查询!$I$3&lt;&gt;"",IFERROR(FIND(查询!$I$3,工作备忘明细表!F1279,1),0)&gt;=1),查询!$I$3=""),OR(AND(查询!$I$4&lt;&gt;"",IFERROR(FIND(查询!$I$4,工作备忘明细表!E1279,1),0)&gt;=1),查询!$I$4="")),ROW(),"")</f>
        <v/>
      </c>
      <c r="B1279" s="42" t="str">
        <f ca="1">IF(C1279=TODAY(),"今"&amp;ROW(),IF(AND(MONTH(C1279)=工作万年历提醒!$E$20,I1279&lt;&gt;"完成"),IF(G1279="重要",ROW()+300000-3*C1279,IF(G1279="中等",ROW()+100000-2*C1279,ROW())),""))</f>
        <v/>
      </c>
      <c r="C1279" s="48"/>
      <c r="D1279" s="49"/>
      <c r="E1279" s="50"/>
      <c r="F1279" s="51"/>
      <c r="G1279" s="50"/>
      <c r="H1279" s="52" t="str">
        <f t="shared" si="20"/>
        <v/>
      </c>
      <c r="I1279" s="50"/>
    </row>
    <row r="1280" spans="1:9">
      <c r="A1280" s="42" t="str">
        <f>IF(AND(OR(C1280&gt;=查询!$F$3,查询!$F$3=""),OR(C1280&lt;=查询!$F$4,查询!$F$4=""),OR(AND(查询!$I$3&lt;&gt;"",IFERROR(FIND(查询!$I$3,工作备忘明细表!F1280,1),0)&gt;=1),查询!$I$3=""),OR(AND(查询!$I$4&lt;&gt;"",IFERROR(FIND(查询!$I$4,工作备忘明细表!E1280,1),0)&gt;=1),查询!$I$4="")),ROW(),"")</f>
        <v/>
      </c>
      <c r="B1280" s="42" t="str">
        <f ca="1">IF(C1280=TODAY(),"今"&amp;ROW(),IF(AND(MONTH(C1280)=工作万年历提醒!$E$20,I1280&lt;&gt;"完成"),IF(G1280="重要",ROW()+300000-3*C1280,IF(G1280="中等",ROW()+100000-2*C1280,ROW())),""))</f>
        <v/>
      </c>
      <c r="C1280" s="48"/>
      <c r="D1280" s="49"/>
      <c r="E1280" s="50"/>
      <c r="F1280" s="51"/>
      <c r="G1280" s="50"/>
      <c r="H1280" s="52" t="str">
        <f t="shared" si="20"/>
        <v/>
      </c>
      <c r="I1280" s="50"/>
    </row>
    <row r="1281" spans="1:9">
      <c r="A1281" s="42" t="str">
        <f>IF(AND(OR(C1281&gt;=查询!$F$3,查询!$F$3=""),OR(C1281&lt;=查询!$F$4,查询!$F$4=""),OR(AND(查询!$I$3&lt;&gt;"",IFERROR(FIND(查询!$I$3,工作备忘明细表!F1281,1),0)&gt;=1),查询!$I$3=""),OR(AND(查询!$I$4&lt;&gt;"",IFERROR(FIND(查询!$I$4,工作备忘明细表!E1281,1),0)&gt;=1),查询!$I$4="")),ROW(),"")</f>
        <v/>
      </c>
      <c r="B1281" s="42" t="str">
        <f ca="1">IF(C1281=TODAY(),"今"&amp;ROW(),IF(AND(MONTH(C1281)=工作万年历提醒!$E$20,I1281&lt;&gt;"完成"),IF(G1281="重要",ROW()+300000-3*C1281,IF(G1281="中等",ROW()+100000-2*C1281,ROW())),""))</f>
        <v/>
      </c>
      <c r="C1281" s="48"/>
      <c r="D1281" s="49"/>
      <c r="E1281" s="50"/>
      <c r="F1281" s="51"/>
      <c r="G1281" s="50"/>
      <c r="H1281" s="52" t="str">
        <f t="shared" si="20"/>
        <v/>
      </c>
      <c r="I1281" s="50"/>
    </row>
    <row r="1282" spans="1:9">
      <c r="A1282" s="42" t="str">
        <f>IF(AND(OR(C1282&gt;=查询!$F$3,查询!$F$3=""),OR(C1282&lt;=查询!$F$4,查询!$F$4=""),OR(AND(查询!$I$3&lt;&gt;"",IFERROR(FIND(查询!$I$3,工作备忘明细表!F1282,1),0)&gt;=1),查询!$I$3=""),OR(AND(查询!$I$4&lt;&gt;"",IFERROR(FIND(查询!$I$4,工作备忘明细表!E1282,1),0)&gt;=1),查询!$I$4="")),ROW(),"")</f>
        <v/>
      </c>
      <c r="B1282" s="42" t="str">
        <f ca="1">IF(C1282=TODAY(),"今"&amp;ROW(),IF(AND(MONTH(C1282)=工作万年历提醒!$E$20,I1282&lt;&gt;"完成"),IF(G1282="重要",ROW()+300000-3*C1282,IF(G1282="中等",ROW()+100000-2*C1282,ROW())),""))</f>
        <v/>
      </c>
      <c r="C1282" s="48"/>
      <c r="D1282" s="49"/>
      <c r="E1282" s="50"/>
      <c r="F1282" s="51"/>
      <c r="G1282" s="50"/>
      <c r="H1282" s="52" t="str">
        <f t="shared" si="20"/>
        <v/>
      </c>
      <c r="I1282" s="50"/>
    </row>
    <row r="1283" spans="1:9">
      <c r="A1283" s="42" t="str">
        <f>IF(AND(OR(C1283&gt;=查询!$F$3,查询!$F$3=""),OR(C1283&lt;=查询!$F$4,查询!$F$4=""),OR(AND(查询!$I$3&lt;&gt;"",IFERROR(FIND(查询!$I$3,工作备忘明细表!F1283,1),0)&gt;=1),查询!$I$3=""),OR(AND(查询!$I$4&lt;&gt;"",IFERROR(FIND(查询!$I$4,工作备忘明细表!E1283,1),0)&gt;=1),查询!$I$4="")),ROW(),"")</f>
        <v/>
      </c>
      <c r="B1283" s="42" t="str">
        <f ca="1">IF(C1283=TODAY(),"今"&amp;ROW(),IF(AND(MONTH(C1283)=工作万年历提醒!$E$20,I1283&lt;&gt;"完成"),IF(G1283="重要",ROW()+300000-3*C1283,IF(G1283="中等",ROW()+100000-2*C1283,ROW())),""))</f>
        <v/>
      </c>
      <c r="C1283" s="48"/>
      <c r="D1283" s="49"/>
      <c r="E1283" s="50"/>
      <c r="F1283" s="51"/>
      <c r="G1283" s="50"/>
      <c r="H1283" s="52" t="str">
        <f t="shared" si="20"/>
        <v/>
      </c>
      <c r="I1283" s="50"/>
    </row>
    <row r="1284" spans="1:9">
      <c r="A1284" s="42" t="str">
        <f>IF(AND(OR(C1284&gt;=查询!$F$3,查询!$F$3=""),OR(C1284&lt;=查询!$F$4,查询!$F$4=""),OR(AND(查询!$I$3&lt;&gt;"",IFERROR(FIND(查询!$I$3,工作备忘明细表!F1284,1),0)&gt;=1),查询!$I$3=""),OR(AND(查询!$I$4&lt;&gt;"",IFERROR(FIND(查询!$I$4,工作备忘明细表!E1284,1),0)&gt;=1),查询!$I$4="")),ROW(),"")</f>
        <v/>
      </c>
      <c r="B1284" s="42" t="str">
        <f ca="1">IF(C1284=TODAY(),"今"&amp;ROW(),IF(AND(MONTH(C1284)=工作万年历提醒!$E$20,I1284&lt;&gt;"完成"),IF(G1284="重要",ROW()+300000-3*C1284,IF(G1284="中等",ROW()+100000-2*C1284,ROW())),""))</f>
        <v/>
      </c>
      <c r="C1284" s="48"/>
      <c r="D1284" s="49"/>
      <c r="E1284" s="50"/>
      <c r="F1284" s="51"/>
      <c r="G1284" s="50"/>
      <c r="H1284" s="52" t="str">
        <f t="shared" ref="H1284:H1347" si="21">IF(C1284="","",WEEKNUM(C1284,1))</f>
        <v/>
      </c>
      <c r="I1284" s="50"/>
    </row>
    <row r="1285" spans="1:9">
      <c r="A1285" s="42" t="str">
        <f>IF(AND(OR(C1285&gt;=查询!$F$3,查询!$F$3=""),OR(C1285&lt;=查询!$F$4,查询!$F$4=""),OR(AND(查询!$I$3&lt;&gt;"",IFERROR(FIND(查询!$I$3,工作备忘明细表!F1285,1),0)&gt;=1),查询!$I$3=""),OR(AND(查询!$I$4&lt;&gt;"",IFERROR(FIND(查询!$I$4,工作备忘明细表!E1285,1),0)&gt;=1),查询!$I$4="")),ROW(),"")</f>
        <v/>
      </c>
      <c r="B1285" s="42" t="str">
        <f ca="1">IF(C1285=TODAY(),"今"&amp;ROW(),IF(AND(MONTH(C1285)=工作万年历提醒!$E$20,I1285&lt;&gt;"完成"),IF(G1285="重要",ROW()+300000-3*C1285,IF(G1285="中等",ROW()+100000-2*C1285,ROW())),""))</f>
        <v/>
      </c>
      <c r="C1285" s="48"/>
      <c r="D1285" s="49"/>
      <c r="E1285" s="50"/>
      <c r="F1285" s="51"/>
      <c r="G1285" s="50"/>
      <c r="H1285" s="52" t="str">
        <f t="shared" si="21"/>
        <v/>
      </c>
      <c r="I1285" s="50"/>
    </row>
    <row r="1286" spans="1:9">
      <c r="A1286" s="42" t="str">
        <f>IF(AND(OR(C1286&gt;=查询!$F$3,查询!$F$3=""),OR(C1286&lt;=查询!$F$4,查询!$F$4=""),OR(AND(查询!$I$3&lt;&gt;"",IFERROR(FIND(查询!$I$3,工作备忘明细表!F1286,1),0)&gt;=1),查询!$I$3=""),OR(AND(查询!$I$4&lt;&gt;"",IFERROR(FIND(查询!$I$4,工作备忘明细表!E1286,1),0)&gt;=1),查询!$I$4="")),ROW(),"")</f>
        <v/>
      </c>
      <c r="B1286" s="42" t="str">
        <f ca="1">IF(C1286=TODAY(),"今"&amp;ROW(),IF(AND(MONTH(C1286)=工作万年历提醒!$E$20,I1286&lt;&gt;"完成"),IF(G1286="重要",ROW()+300000-3*C1286,IF(G1286="中等",ROW()+100000-2*C1286,ROW())),""))</f>
        <v/>
      </c>
      <c r="C1286" s="48"/>
      <c r="D1286" s="49"/>
      <c r="E1286" s="50"/>
      <c r="F1286" s="51"/>
      <c r="G1286" s="50"/>
      <c r="H1286" s="52" t="str">
        <f t="shared" si="21"/>
        <v/>
      </c>
      <c r="I1286" s="50"/>
    </row>
    <row r="1287" spans="1:9">
      <c r="A1287" s="42" t="str">
        <f>IF(AND(OR(C1287&gt;=查询!$F$3,查询!$F$3=""),OR(C1287&lt;=查询!$F$4,查询!$F$4=""),OR(AND(查询!$I$3&lt;&gt;"",IFERROR(FIND(查询!$I$3,工作备忘明细表!F1287,1),0)&gt;=1),查询!$I$3=""),OR(AND(查询!$I$4&lt;&gt;"",IFERROR(FIND(查询!$I$4,工作备忘明细表!E1287,1),0)&gt;=1),查询!$I$4="")),ROW(),"")</f>
        <v/>
      </c>
      <c r="B1287" s="42" t="str">
        <f ca="1">IF(C1287=TODAY(),"今"&amp;ROW(),IF(AND(MONTH(C1287)=工作万年历提醒!$E$20,I1287&lt;&gt;"完成"),IF(G1287="重要",ROW()+300000-3*C1287,IF(G1287="中等",ROW()+100000-2*C1287,ROW())),""))</f>
        <v/>
      </c>
      <c r="C1287" s="48"/>
      <c r="D1287" s="49"/>
      <c r="E1287" s="50"/>
      <c r="F1287" s="51"/>
      <c r="G1287" s="50"/>
      <c r="H1287" s="52" t="str">
        <f t="shared" si="21"/>
        <v/>
      </c>
      <c r="I1287" s="50"/>
    </row>
    <row r="1288" spans="1:9">
      <c r="A1288" s="42" t="str">
        <f>IF(AND(OR(C1288&gt;=查询!$F$3,查询!$F$3=""),OR(C1288&lt;=查询!$F$4,查询!$F$4=""),OR(AND(查询!$I$3&lt;&gt;"",IFERROR(FIND(查询!$I$3,工作备忘明细表!F1288,1),0)&gt;=1),查询!$I$3=""),OR(AND(查询!$I$4&lt;&gt;"",IFERROR(FIND(查询!$I$4,工作备忘明细表!E1288,1),0)&gt;=1),查询!$I$4="")),ROW(),"")</f>
        <v/>
      </c>
      <c r="B1288" s="42" t="str">
        <f ca="1">IF(C1288=TODAY(),"今"&amp;ROW(),IF(AND(MONTH(C1288)=工作万年历提醒!$E$20,I1288&lt;&gt;"完成"),IF(G1288="重要",ROW()+300000-3*C1288,IF(G1288="中等",ROW()+100000-2*C1288,ROW())),""))</f>
        <v/>
      </c>
      <c r="C1288" s="48"/>
      <c r="D1288" s="49"/>
      <c r="E1288" s="50"/>
      <c r="F1288" s="51"/>
      <c r="G1288" s="50"/>
      <c r="H1288" s="52" t="str">
        <f t="shared" si="21"/>
        <v/>
      </c>
      <c r="I1288" s="50"/>
    </row>
    <row r="1289" spans="1:9">
      <c r="A1289" s="42" t="str">
        <f>IF(AND(OR(C1289&gt;=查询!$F$3,查询!$F$3=""),OR(C1289&lt;=查询!$F$4,查询!$F$4=""),OR(AND(查询!$I$3&lt;&gt;"",IFERROR(FIND(查询!$I$3,工作备忘明细表!F1289,1),0)&gt;=1),查询!$I$3=""),OR(AND(查询!$I$4&lt;&gt;"",IFERROR(FIND(查询!$I$4,工作备忘明细表!E1289,1),0)&gt;=1),查询!$I$4="")),ROW(),"")</f>
        <v/>
      </c>
      <c r="B1289" s="42" t="str">
        <f ca="1">IF(C1289=TODAY(),"今"&amp;ROW(),IF(AND(MONTH(C1289)=工作万年历提醒!$E$20,I1289&lt;&gt;"完成"),IF(G1289="重要",ROW()+300000-3*C1289,IF(G1289="中等",ROW()+100000-2*C1289,ROW())),""))</f>
        <v/>
      </c>
      <c r="C1289" s="48"/>
      <c r="D1289" s="49"/>
      <c r="E1289" s="50"/>
      <c r="F1289" s="51"/>
      <c r="G1289" s="50"/>
      <c r="H1289" s="52" t="str">
        <f t="shared" si="21"/>
        <v/>
      </c>
      <c r="I1289" s="50"/>
    </row>
    <row r="1290" spans="1:9">
      <c r="A1290" s="42" t="str">
        <f>IF(AND(OR(C1290&gt;=查询!$F$3,查询!$F$3=""),OR(C1290&lt;=查询!$F$4,查询!$F$4=""),OR(AND(查询!$I$3&lt;&gt;"",IFERROR(FIND(查询!$I$3,工作备忘明细表!F1290,1),0)&gt;=1),查询!$I$3=""),OR(AND(查询!$I$4&lt;&gt;"",IFERROR(FIND(查询!$I$4,工作备忘明细表!E1290,1),0)&gt;=1),查询!$I$4="")),ROW(),"")</f>
        <v/>
      </c>
      <c r="B1290" s="42" t="str">
        <f ca="1">IF(C1290=TODAY(),"今"&amp;ROW(),IF(AND(MONTH(C1290)=工作万年历提醒!$E$20,I1290&lt;&gt;"完成"),IF(G1290="重要",ROW()+300000-3*C1290,IF(G1290="中等",ROW()+100000-2*C1290,ROW())),""))</f>
        <v/>
      </c>
      <c r="C1290" s="48"/>
      <c r="D1290" s="49"/>
      <c r="E1290" s="50"/>
      <c r="F1290" s="51"/>
      <c r="G1290" s="50"/>
      <c r="H1290" s="52" t="str">
        <f t="shared" si="21"/>
        <v/>
      </c>
      <c r="I1290" s="50"/>
    </row>
    <row r="1291" spans="1:9">
      <c r="A1291" s="42" t="str">
        <f>IF(AND(OR(C1291&gt;=查询!$F$3,查询!$F$3=""),OR(C1291&lt;=查询!$F$4,查询!$F$4=""),OR(AND(查询!$I$3&lt;&gt;"",IFERROR(FIND(查询!$I$3,工作备忘明细表!F1291,1),0)&gt;=1),查询!$I$3=""),OR(AND(查询!$I$4&lt;&gt;"",IFERROR(FIND(查询!$I$4,工作备忘明细表!E1291,1),0)&gt;=1),查询!$I$4="")),ROW(),"")</f>
        <v/>
      </c>
      <c r="B1291" s="42" t="str">
        <f ca="1">IF(C1291=TODAY(),"今"&amp;ROW(),IF(AND(MONTH(C1291)=工作万年历提醒!$E$20,I1291&lt;&gt;"完成"),IF(G1291="重要",ROW()+300000-3*C1291,IF(G1291="中等",ROW()+100000-2*C1291,ROW())),""))</f>
        <v/>
      </c>
      <c r="C1291" s="48"/>
      <c r="D1291" s="49"/>
      <c r="E1291" s="50"/>
      <c r="F1291" s="51"/>
      <c r="G1291" s="50"/>
      <c r="H1291" s="52" t="str">
        <f t="shared" si="21"/>
        <v/>
      </c>
      <c r="I1291" s="50"/>
    </row>
    <row r="1292" spans="1:9">
      <c r="A1292" s="42" t="str">
        <f>IF(AND(OR(C1292&gt;=查询!$F$3,查询!$F$3=""),OR(C1292&lt;=查询!$F$4,查询!$F$4=""),OR(AND(查询!$I$3&lt;&gt;"",IFERROR(FIND(查询!$I$3,工作备忘明细表!F1292,1),0)&gt;=1),查询!$I$3=""),OR(AND(查询!$I$4&lt;&gt;"",IFERROR(FIND(查询!$I$4,工作备忘明细表!E1292,1),0)&gt;=1),查询!$I$4="")),ROW(),"")</f>
        <v/>
      </c>
      <c r="B1292" s="42" t="str">
        <f ca="1">IF(C1292=TODAY(),"今"&amp;ROW(),IF(AND(MONTH(C1292)=工作万年历提醒!$E$20,I1292&lt;&gt;"完成"),IF(G1292="重要",ROW()+300000-3*C1292,IF(G1292="中等",ROW()+100000-2*C1292,ROW())),""))</f>
        <v/>
      </c>
      <c r="C1292" s="48"/>
      <c r="D1292" s="49"/>
      <c r="E1292" s="50"/>
      <c r="F1292" s="51"/>
      <c r="G1292" s="50"/>
      <c r="H1292" s="52" t="str">
        <f t="shared" si="21"/>
        <v/>
      </c>
      <c r="I1292" s="50"/>
    </row>
    <row r="1293" spans="1:9">
      <c r="A1293" s="42" t="str">
        <f>IF(AND(OR(C1293&gt;=查询!$F$3,查询!$F$3=""),OR(C1293&lt;=查询!$F$4,查询!$F$4=""),OR(AND(查询!$I$3&lt;&gt;"",IFERROR(FIND(查询!$I$3,工作备忘明细表!F1293,1),0)&gt;=1),查询!$I$3=""),OR(AND(查询!$I$4&lt;&gt;"",IFERROR(FIND(查询!$I$4,工作备忘明细表!E1293,1),0)&gt;=1),查询!$I$4="")),ROW(),"")</f>
        <v/>
      </c>
      <c r="B1293" s="42" t="str">
        <f ca="1">IF(C1293=TODAY(),"今"&amp;ROW(),IF(AND(MONTH(C1293)=工作万年历提醒!$E$20,I1293&lt;&gt;"完成"),IF(G1293="重要",ROW()+300000-3*C1293,IF(G1293="中等",ROW()+100000-2*C1293,ROW())),""))</f>
        <v/>
      </c>
      <c r="C1293" s="48"/>
      <c r="D1293" s="49"/>
      <c r="E1293" s="50"/>
      <c r="F1293" s="51"/>
      <c r="G1293" s="50"/>
      <c r="H1293" s="52" t="str">
        <f t="shared" si="21"/>
        <v/>
      </c>
      <c r="I1293" s="50"/>
    </row>
    <row r="1294" spans="1:9">
      <c r="A1294" s="42" t="str">
        <f>IF(AND(OR(C1294&gt;=查询!$F$3,查询!$F$3=""),OR(C1294&lt;=查询!$F$4,查询!$F$4=""),OR(AND(查询!$I$3&lt;&gt;"",IFERROR(FIND(查询!$I$3,工作备忘明细表!F1294,1),0)&gt;=1),查询!$I$3=""),OR(AND(查询!$I$4&lt;&gt;"",IFERROR(FIND(查询!$I$4,工作备忘明细表!E1294,1),0)&gt;=1),查询!$I$4="")),ROW(),"")</f>
        <v/>
      </c>
      <c r="B1294" s="42" t="str">
        <f ca="1">IF(C1294=TODAY(),"今"&amp;ROW(),IF(AND(MONTH(C1294)=工作万年历提醒!$E$20,I1294&lt;&gt;"完成"),IF(G1294="重要",ROW()+300000-3*C1294,IF(G1294="中等",ROW()+100000-2*C1294,ROW())),""))</f>
        <v/>
      </c>
      <c r="C1294" s="48"/>
      <c r="D1294" s="49"/>
      <c r="E1294" s="50"/>
      <c r="F1294" s="51"/>
      <c r="G1294" s="50"/>
      <c r="H1294" s="52" t="str">
        <f t="shared" si="21"/>
        <v/>
      </c>
      <c r="I1294" s="50"/>
    </row>
    <row r="1295" spans="1:9">
      <c r="A1295" s="42" t="str">
        <f>IF(AND(OR(C1295&gt;=查询!$F$3,查询!$F$3=""),OR(C1295&lt;=查询!$F$4,查询!$F$4=""),OR(AND(查询!$I$3&lt;&gt;"",IFERROR(FIND(查询!$I$3,工作备忘明细表!F1295,1),0)&gt;=1),查询!$I$3=""),OR(AND(查询!$I$4&lt;&gt;"",IFERROR(FIND(查询!$I$4,工作备忘明细表!E1295,1),0)&gt;=1),查询!$I$4="")),ROW(),"")</f>
        <v/>
      </c>
      <c r="B1295" s="42" t="str">
        <f ca="1">IF(C1295=TODAY(),"今"&amp;ROW(),IF(AND(MONTH(C1295)=工作万年历提醒!$E$20,I1295&lt;&gt;"完成"),IF(G1295="重要",ROW()+300000-3*C1295,IF(G1295="中等",ROW()+100000-2*C1295,ROW())),""))</f>
        <v/>
      </c>
      <c r="C1295" s="48"/>
      <c r="D1295" s="49"/>
      <c r="E1295" s="50"/>
      <c r="F1295" s="51"/>
      <c r="G1295" s="50"/>
      <c r="H1295" s="52" t="str">
        <f t="shared" si="21"/>
        <v/>
      </c>
      <c r="I1295" s="50"/>
    </row>
    <row r="1296" spans="1:9">
      <c r="A1296" s="42" t="str">
        <f>IF(AND(OR(C1296&gt;=查询!$F$3,查询!$F$3=""),OR(C1296&lt;=查询!$F$4,查询!$F$4=""),OR(AND(查询!$I$3&lt;&gt;"",IFERROR(FIND(查询!$I$3,工作备忘明细表!F1296,1),0)&gt;=1),查询!$I$3=""),OR(AND(查询!$I$4&lt;&gt;"",IFERROR(FIND(查询!$I$4,工作备忘明细表!E1296,1),0)&gt;=1),查询!$I$4="")),ROW(),"")</f>
        <v/>
      </c>
      <c r="B1296" s="42" t="str">
        <f ca="1">IF(C1296=TODAY(),"今"&amp;ROW(),IF(AND(MONTH(C1296)=工作万年历提醒!$E$20,I1296&lt;&gt;"完成"),IF(G1296="重要",ROW()+300000-3*C1296,IF(G1296="中等",ROW()+100000-2*C1296,ROW())),""))</f>
        <v/>
      </c>
      <c r="C1296" s="48"/>
      <c r="D1296" s="49"/>
      <c r="E1296" s="50"/>
      <c r="F1296" s="51"/>
      <c r="G1296" s="50"/>
      <c r="H1296" s="52" t="str">
        <f t="shared" si="21"/>
        <v/>
      </c>
      <c r="I1296" s="50"/>
    </row>
    <row r="1297" spans="1:9">
      <c r="A1297" s="42" t="str">
        <f>IF(AND(OR(C1297&gt;=查询!$F$3,查询!$F$3=""),OR(C1297&lt;=查询!$F$4,查询!$F$4=""),OR(AND(查询!$I$3&lt;&gt;"",IFERROR(FIND(查询!$I$3,工作备忘明细表!F1297,1),0)&gt;=1),查询!$I$3=""),OR(AND(查询!$I$4&lt;&gt;"",IFERROR(FIND(查询!$I$4,工作备忘明细表!E1297,1),0)&gt;=1),查询!$I$4="")),ROW(),"")</f>
        <v/>
      </c>
      <c r="B1297" s="42" t="str">
        <f ca="1">IF(C1297=TODAY(),"今"&amp;ROW(),IF(AND(MONTH(C1297)=工作万年历提醒!$E$20,I1297&lt;&gt;"完成"),IF(G1297="重要",ROW()+300000-3*C1297,IF(G1297="中等",ROW()+100000-2*C1297,ROW())),""))</f>
        <v/>
      </c>
      <c r="C1297" s="48"/>
      <c r="D1297" s="49"/>
      <c r="E1297" s="50"/>
      <c r="F1297" s="51"/>
      <c r="G1297" s="50"/>
      <c r="H1297" s="52" t="str">
        <f t="shared" si="21"/>
        <v/>
      </c>
      <c r="I1297" s="50"/>
    </row>
    <row r="1298" spans="1:9">
      <c r="A1298" s="42" t="str">
        <f>IF(AND(OR(C1298&gt;=查询!$F$3,查询!$F$3=""),OR(C1298&lt;=查询!$F$4,查询!$F$4=""),OR(AND(查询!$I$3&lt;&gt;"",IFERROR(FIND(查询!$I$3,工作备忘明细表!F1298,1),0)&gt;=1),查询!$I$3=""),OR(AND(查询!$I$4&lt;&gt;"",IFERROR(FIND(查询!$I$4,工作备忘明细表!E1298,1),0)&gt;=1),查询!$I$4="")),ROW(),"")</f>
        <v/>
      </c>
      <c r="B1298" s="42" t="str">
        <f ca="1">IF(C1298=TODAY(),"今"&amp;ROW(),IF(AND(MONTH(C1298)=工作万年历提醒!$E$20,I1298&lt;&gt;"完成"),IF(G1298="重要",ROW()+300000-3*C1298,IF(G1298="中等",ROW()+100000-2*C1298,ROW())),""))</f>
        <v/>
      </c>
      <c r="C1298" s="48"/>
      <c r="D1298" s="49"/>
      <c r="E1298" s="50"/>
      <c r="F1298" s="51"/>
      <c r="G1298" s="50"/>
      <c r="H1298" s="52" t="str">
        <f t="shared" si="21"/>
        <v/>
      </c>
      <c r="I1298" s="50"/>
    </row>
    <row r="1299" spans="1:9">
      <c r="A1299" s="42" t="str">
        <f>IF(AND(OR(C1299&gt;=查询!$F$3,查询!$F$3=""),OR(C1299&lt;=查询!$F$4,查询!$F$4=""),OR(AND(查询!$I$3&lt;&gt;"",IFERROR(FIND(查询!$I$3,工作备忘明细表!F1299,1),0)&gt;=1),查询!$I$3=""),OR(AND(查询!$I$4&lt;&gt;"",IFERROR(FIND(查询!$I$4,工作备忘明细表!E1299,1),0)&gt;=1),查询!$I$4="")),ROW(),"")</f>
        <v/>
      </c>
      <c r="B1299" s="42" t="str">
        <f ca="1">IF(C1299=TODAY(),"今"&amp;ROW(),IF(AND(MONTH(C1299)=工作万年历提醒!$E$20,I1299&lt;&gt;"完成"),IF(G1299="重要",ROW()+300000-3*C1299,IF(G1299="中等",ROW()+100000-2*C1299,ROW())),""))</f>
        <v/>
      </c>
      <c r="C1299" s="48"/>
      <c r="D1299" s="49"/>
      <c r="E1299" s="50"/>
      <c r="F1299" s="51"/>
      <c r="G1299" s="50"/>
      <c r="H1299" s="52" t="str">
        <f t="shared" si="21"/>
        <v/>
      </c>
      <c r="I1299" s="50"/>
    </row>
    <row r="1300" spans="1:9">
      <c r="A1300" s="42" t="str">
        <f>IF(AND(OR(C1300&gt;=查询!$F$3,查询!$F$3=""),OR(C1300&lt;=查询!$F$4,查询!$F$4=""),OR(AND(查询!$I$3&lt;&gt;"",IFERROR(FIND(查询!$I$3,工作备忘明细表!F1300,1),0)&gt;=1),查询!$I$3=""),OR(AND(查询!$I$4&lt;&gt;"",IFERROR(FIND(查询!$I$4,工作备忘明细表!E1300,1),0)&gt;=1),查询!$I$4="")),ROW(),"")</f>
        <v/>
      </c>
      <c r="B1300" s="42" t="str">
        <f ca="1">IF(C1300=TODAY(),"今"&amp;ROW(),IF(AND(MONTH(C1300)=工作万年历提醒!$E$20,I1300&lt;&gt;"完成"),IF(G1300="重要",ROW()+300000-3*C1300,IF(G1300="中等",ROW()+100000-2*C1300,ROW())),""))</f>
        <v/>
      </c>
      <c r="C1300" s="48"/>
      <c r="D1300" s="49"/>
      <c r="E1300" s="50"/>
      <c r="F1300" s="51"/>
      <c r="G1300" s="50"/>
      <c r="H1300" s="52" t="str">
        <f t="shared" si="21"/>
        <v/>
      </c>
      <c r="I1300" s="50"/>
    </row>
    <row r="1301" spans="1:9">
      <c r="A1301" s="42" t="str">
        <f>IF(AND(OR(C1301&gt;=查询!$F$3,查询!$F$3=""),OR(C1301&lt;=查询!$F$4,查询!$F$4=""),OR(AND(查询!$I$3&lt;&gt;"",IFERROR(FIND(查询!$I$3,工作备忘明细表!F1301,1),0)&gt;=1),查询!$I$3=""),OR(AND(查询!$I$4&lt;&gt;"",IFERROR(FIND(查询!$I$4,工作备忘明细表!E1301,1),0)&gt;=1),查询!$I$4="")),ROW(),"")</f>
        <v/>
      </c>
      <c r="B1301" s="42" t="str">
        <f ca="1">IF(C1301=TODAY(),"今"&amp;ROW(),IF(AND(MONTH(C1301)=工作万年历提醒!$E$20,I1301&lt;&gt;"完成"),IF(G1301="重要",ROW()+300000-3*C1301,IF(G1301="中等",ROW()+100000-2*C1301,ROW())),""))</f>
        <v/>
      </c>
      <c r="C1301" s="48"/>
      <c r="D1301" s="49"/>
      <c r="E1301" s="50"/>
      <c r="F1301" s="51"/>
      <c r="G1301" s="50"/>
      <c r="H1301" s="52" t="str">
        <f t="shared" si="21"/>
        <v/>
      </c>
      <c r="I1301" s="50"/>
    </row>
    <row r="1302" spans="1:9">
      <c r="A1302" s="42" t="str">
        <f>IF(AND(OR(C1302&gt;=查询!$F$3,查询!$F$3=""),OR(C1302&lt;=查询!$F$4,查询!$F$4=""),OR(AND(查询!$I$3&lt;&gt;"",IFERROR(FIND(查询!$I$3,工作备忘明细表!F1302,1),0)&gt;=1),查询!$I$3=""),OR(AND(查询!$I$4&lt;&gt;"",IFERROR(FIND(查询!$I$4,工作备忘明细表!E1302,1),0)&gt;=1),查询!$I$4="")),ROW(),"")</f>
        <v/>
      </c>
      <c r="B1302" s="42" t="str">
        <f ca="1">IF(C1302=TODAY(),"今"&amp;ROW(),IF(AND(MONTH(C1302)=工作万年历提醒!$E$20,I1302&lt;&gt;"完成"),IF(G1302="重要",ROW()+300000-3*C1302,IF(G1302="中等",ROW()+100000-2*C1302,ROW())),""))</f>
        <v/>
      </c>
      <c r="C1302" s="48"/>
      <c r="D1302" s="49"/>
      <c r="E1302" s="50"/>
      <c r="F1302" s="51"/>
      <c r="G1302" s="50"/>
      <c r="H1302" s="52" t="str">
        <f t="shared" si="21"/>
        <v/>
      </c>
      <c r="I1302" s="50"/>
    </row>
    <row r="1303" spans="1:9">
      <c r="A1303" s="42" t="str">
        <f>IF(AND(OR(C1303&gt;=查询!$F$3,查询!$F$3=""),OR(C1303&lt;=查询!$F$4,查询!$F$4=""),OR(AND(查询!$I$3&lt;&gt;"",IFERROR(FIND(查询!$I$3,工作备忘明细表!F1303,1),0)&gt;=1),查询!$I$3=""),OR(AND(查询!$I$4&lt;&gt;"",IFERROR(FIND(查询!$I$4,工作备忘明细表!E1303,1),0)&gt;=1),查询!$I$4="")),ROW(),"")</f>
        <v/>
      </c>
      <c r="B1303" s="42" t="str">
        <f ca="1">IF(C1303=TODAY(),"今"&amp;ROW(),IF(AND(MONTH(C1303)=工作万年历提醒!$E$20,I1303&lt;&gt;"完成"),IF(G1303="重要",ROW()+300000-3*C1303,IF(G1303="中等",ROW()+100000-2*C1303,ROW())),""))</f>
        <v/>
      </c>
      <c r="C1303" s="48"/>
      <c r="D1303" s="49"/>
      <c r="E1303" s="50"/>
      <c r="F1303" s="51"/>
      <c r="G1303" s="50"/>
      <c r="H1303" s="52" t="str">
        <f t="shared" si="21"/>
        <v/>
      </c>
      <c r="I1303" s="50"/>
    </row>
    <row r="1304" spans="1:9">
      <c r="A1304" s="42" t="str">
        <f>IF(AND(OR(C1304&gt;=查询!$F$3,查询!$F$3=""),OR(C1304&lt;=查询!$F$4,查询!$F$4=""),OR(AND(查询!$I$3&lt;&gt;"",IFERROR(FIND(查询!$I$3,工作备忘明细表!F1304,1),0)&gt;=1),查询!$I$3=""),OR(AND(查询!$I$4&lt;&gt;"",IFERROR(FIND(查询!$I$4,工作备忘明细表!E1304,1),0)&gt;=1),查询!$I$4="")),ROW(),"")</f>
        <v/>
      </c>
      <c r="B1304" s="42" t="str">
        <f ca="1">IF(C1304=TODAY(),"今"&amp;ROW(),IF(AND(MONTH(C1304)=工作万年历提醒!$E$20,I1304&lt;&gt;"完成"),IF(G1304="重要",ROW()+300000-3*C1304,IF(G1304="中等",ROW()+100000-2*C1304,ROW())),""))</f>
        <v/>
      </c>
      <c r="C1304" s="48"/>
      <c r="D1304" s="49"/>
      <c r="E1304" s="50"/>
      <c r="F1304" s="51"/>
      <c r="G1304" s="50"/>
      <c r="H1304" s="52" t="str">
        <f t="shared" si="21"/>
        <v/>
      </c>
      <c r="I1304" s="50"/>
    </row>
    <row r="1305" spans="1:9">
      <c r="A1305" s="42" t="str">
        <f>IF(AND(OR(C1305&gt;=查询!$F$3,查询!$F$3=""),OR(C1305&lt;=查询!$F$4,查询!$F$4=""),OR(AND(查询!$I$3&lt;&gt;"",IFERROR(FIND(查询!$I$3,工作备忘明细表!F1305,1),0)&gt;=1),查询!$I$3=""),OR(AND(查询!$I$4&lt;&gt;"",IFERROR(FIND(查询!$I$4,工作备忘明细表!E1305,1),0)&gt;=1),查询!$I$4="")),ROW(),"")</f>
        <v/>
      </c>
      <c r="B1305" s="42" t="str">
        <f ca="1">IF(C1305=TODAY(),"今"&amp;ROW(),IF(AND(MONTH(C1305)=工作万年历提醒!$E$20,I1305&lt;&gt;"完成"),IF(G1305="重要",ROW()+300000-3*C1305,IF(G1305="中等",ROW()+100000-2*C1305,ROW())),""))</f>
        <v/>
      </c>
      <c r="C1305" s="48"/>
      <c r="D1305" s="49"/>
      <c r="E1305" s="50"/>
      <c r="F1305" s="51"/>
      <c r="G1305" s="50"/>
      <c r="H1305" s="52" t="str">
        <f t="shared" si="21"/>
        <v/>
      </c>
      <c r="I1305" s="50"/>
    </row>
    <row r="1306" spans="1:9">
      <c r="A1306" s="42" t="str">
        <f>IF(AND(OR(C1306&gt;=查询!$F$3,查询!$F$3=""),OR(C1306&lt;=查询!$F$4,查询!$F$4=""),OR(AND(查询!$I$3&lt;&gt;"",IFERROR(FIND(查询!$I$3,工作备忘明细表!F1306,1),0)&gt;=1),查询!$I$3=""),OR(AND(查询!$I$4&lt;&gt;"",IFERROR(FIND(查询!$I$4,工作备忘明细表!E1306,1),0)&gt;=1),查询!$I$4="")),ROW(),"")</f>
        <v/>
      </c>
      <c r="B1306" s="42" t="str">
        <f ca="1">IF(C1306=TODAY(),"今"&amp;ROW(),IF(AND(MONTH(C1306)=工作万年历提醒!$E$20,I1306&lt;&gt;"完成"),IF(G1306="重要",ROW()+300000-3*C1306,IF(G1306="中等",ROW()+100000-2*C1306,ROW())),""))</f>
        <v/>
      </c>
      <c r="C1306" s="48"/>
      <c r="D1306" s="49"/>
      <c r="E1306" s="50"/>
      <c r="F1306" s="51"/>
      <c r="G1306" s="50"/>
      <c r="H1306" s="52" t="str">
        <f t="shared" si="21"/>
        <v/>
      </c>
      <c r="I1306" s="50"/>
    </row>
    <row r="1307" spans="1:9">
      <c r="A1307" s="42" t="str">
        <f>IF(AND(OR(C1307&gt;=查询!$F$3,查询!$F$3=""),OR(C1307&lt;=查询!$F$4,查询!$F$4=""),OR(AND(查询!$I$3&lt;&gt;"",IFERROR(FIND(查询!$I$3,工作备忘明细表!F1307,1),0)&gt;=1),查询!$I$3=""),OR(AND(查询!$I$4&lt;&gt;"",IFERROR(FIND(查询!$I$4,工作备忘明细表!E1307,1),0)&gt;=1),查询!$I$4="")),ROW(),"")</f>
        <v/>
      </c>
      <c r="B1307" s="42" t="str">
        <f ca="1">IF(C1307=TODAY(),"今"&amp;ROW(),IF(AND(MONTH(C1307)=工作万年历提醒!$E$20,I1307&lt;&gt;"完成"),IF(G1307="重要",ROW()+300000-3*C1307,IF(G1307="中等",ROW()+100000-2*C1307,ROW())),""))</f>
        <v/>
      </c>
      <c r="C1307" s="48"/>
      <c r="D1307" s="49"/>
      <c r="E1307" s="50"/>
      <c r="F1307" s="51"/>
      <c r="G1307" s="50"/>
      <c r="H1307" s="52" t="str">
        <f t="shared" si="21"/>
        <v/>
      </c>
      <c r="I1307" s="50"/>
    </row>
    <row r="1308" spans="1:9">
      <c r="A1308" s="42" t="str">
        <f>IF(AND(OR(C1308&gt;=查询!$F$3,查询!$F$3=""),OR(C1308&lt;=查询!$F$4,查询!$F$4=""),OR(AND(查询!$I$3&lt;&gt;"",IFERROR(FIND(查询!$I$3,工作备忘明细表!F1308,1),0)&gt;=1),查询!$I$3=""),OR(AND(查询!$I$4&lt;&gt;"",IFERROR(FIND(查询!$I$4,工作备忘明细表!E1308,1),0)&gt;=1),查询!$I$4="")),ROW(),"")</f>
        <v/>
      </c>
      <c r="B1308" s="42" t="str">
        <f ca="1">IF(C1308=TODAY(),"今"&amp;ROW(),IF(AND(MONTH(C1308)=工作万年历提醒!$E$20,I1308&lt;&gt;"完成"),IF(G1308="重要",ROW()+300000-3*C1308,IF(G1308="中等",ROW()+100000-2*C1308,ROW())),""))</f>
        <v/>
      </c>
      <c r="C1308" s="48"/>
      <c r="D1308" s="49"/>
      <c r="E1308" s="50"/>
      <c r="F1308" s="51"/>
      <c r="G1308" s="50"/>
      <c r="H1308" s="52" t="str">
        <f t="shared" si="21"/>
        <v/>
      </c>
      <c r="I1308" s="50"/>
    </row>
    <row r="1309" spans="1:9">
      <c r="A1309" s="42" t="str">
        <f>IF(AND(OR(C1309&gt;=查询!$F$3,查询!$F$3=""),OR(C1309&lt;=查询!$F$4,查询!$F$4=""),OR(AND(查询!$I$3&lt;&gt;"",IFERROR(FIND(查询!$I$3,工作备忘明细表!F1309,1),0)&gt;=1),查询!$I$3=""),OR(AND(查询!$I$4&lt;&gt;"",IFERROR(FIND(查询!$I$4,工作备忘明细表!E1309,1),0)&gt;=1),查询!$I$4="")),ROW(),"")</f>
        <v/>
      </c>
      <c r="B1309" s="42" t="str">
        <f ca="1">IF(C1309=TODAY(),"今"&amp;ROW(),IF(AND(MONTH(C1309)=工作万年历提醒!$E$20,I1309&lt;&gt;"完成"),IF(G1309="重要",ROW()+300000-3*C1309,IF(G1309="中等",ROW()+100000-2*C1309,ROW())),""))</f>
        <v/>
      </c>
      <c r="C1309" s="48"/>
      <c r="D1309" s="49"/>
      <c r="E1309" s="50"/>
      <c r="F1309" s="51"/>
      <c r="G1309" s="50"/>
      <c r="H1309" s="52" t="str">
        <f t="shared" si="21"/>
        <v/>
      </c>
      <c r="I1309" s="50"/>
    </row>
    <row r="1310" spans="1:9">
      <c r="A1310" s="42" t="str">
        <f>IF(AND(OR(C1310&gt;=查询!$F$3,查询!$F$3=""),OR(C1310&lt;=查询!$F$4,查询!$F$4=""),OR(AND(查询!$I$3&lt;&gt;"",IFERROR(FIND(查询!$I$3,工作备忘明细表!F1310,1),0)&gt;=1),查询!$I$3=""),OR(AND(查询!$I$4&lt;&gt;"",IFERROR(FIND(查询!$I$4,工作备忘明细表!E1310,1),0)&gt;=1),查询!$I$4="")),ROW(),"")</f>
        <v/>
      </c>
      <c r="B1310" s="42" t="str">
        <f ca="1">IF(C1310=TODAY(),"今"&amp;ROW(),IF(AND(MONTH(C1310)=工作万年历提醒!$E$20,I1310&lt;&gt;"完成"),IF(G1310="重要",ROW()+300000-3*C1310,IF(G1310="中等",ROW()+100000-2*C1310,ROW())),""))</f>
        <v/>
      </c>
      <c r="C1310" s="48"/>
      <c r="D1310" s="49"/>
      <c r="E1310" s="50"/>
      <c r="F1310" s="51"/>
      <c r="G1310" s="50"/>
      <c r="H1310" s="52" t="str">
        <f t="shared" si="21"/>
        <v/>
      </c>
      <c r="I1310" s="50"/>
    </row>
    <row r="1311" spans="1:9">
      <c r="A1311" s="42" t="str">
        <f>IF(AND(OR(C1311&gt;=查询!$F$3,查询!$F$3=""),OR(C1311&lt;=查询!$F$4,查询!$F$4=""),OR(AND(查询!$I$3&lt;&gt;"",IFERROR(FIND(查询!$I$3,工作备忘明细表!F1311,1),0)&gt;=1),查询!$I$3=""),OR(AND(查询!$I$4&lt;&gt;"",IFERROR(FIND(查询!$I$4,工作备忘明细表!E1311,1),0)&gt;=1),查询!$I$4="")),ROW(),"")</f>
        <v/>
      </c>
      <c r="B1311" s="42" t="str">
        <f ca="1">IF(C1311=TODAY(),"今"&amp;ROW(),IF(AND(MONTH(C1311)=工作万年历提醒!$E$20,I1311&lt;&gt;"完成"),IF(G1311="重要",ROW()+300000-3*C1311,IF(G1311="中等",ROW()+100000-2*C1311,ROW())),""))</f>
        <v/>
      </c>
      <c r="C1311" s="48"/>
      <c r="D1311" s="49"/>
      <c r="E1311" s="50"/>
      <c r="F1311" s="51"/>
      <c r="G1311" s="50"/>
      <c r="H1311" s="52" t="str">
        <f t="shared" si="21"/>
        <v/>
      </c>
      <c r="I1311" s="50"/>
    </row>
    <row r="1312" spans="1:9">
      <c r="A1312" s="42" t="str">
        <f>IF(AND(OR(C1312&gt;=查询!$F$3,查询!$F$3=""),OR(C1312&lt;=查询!$F$4,查询!$F$4=""),OR(AND(查询!$I$3&lt;&gt;"",IFERROR(FIND(查询!$I$3,工作备忘明细表!F1312,1),0)&gt;=1),查询!$I$3=""),OR(AND(查询!$I$4&lt;&gt;"",IFERROR(FIND(查询!$I$4,工作备忘明细表!E1312,1),0)&gt;=1),查询!$I$4="")),ROW(),"")</f>
        <v/>
      </c>
      <c r="B1312" s="42" t="str">
        <f ca="1">IF(C1312=TODAY(),"今"&amp;ROW(),IF(AND(MONTH(C1312)=工作万年历提醒!$E$20,I1312&lt;&gt;"完成"),IF(G1312="重要",ROW()+300000-3*C1312,IF(G1312="中等",ROW()+100000-2*C1312,ROW())),""))</f>
        <v/>
      </c>
      <c r="C1312" s="48"/>
      <c r="D1312" s="49"/>
      <c r="E1312" s="50"/>
      <c r="F1312" s="51"/>
      <c r="G1312" s="50"/>
      <c r="H1312" s="52" t="str">
        <f t="shared" si="21"/>
        <v/>
      </c>
      <c r="I1312" s="50"/>
    </row>
    <row r="1313" spans="1:9">
      <c r="A1313" s="42" t="str">
        <f>IF(AND(OR(C1313&gt;=查询!$F$3,查询!$F$3=""),OR(C1313&lt;=查询!$F$4,查询!$F$4=""),OR(AND(查询!$I$3&lt;&gt;"",IFERROR(FIND(查询!$I$3,工作备忘明细表!F1313,1),0)&gt;=1),查询!$I$3=""),OR(AND(查询!$I$4&lt;&gt;"",IFERROR(FIND(查询!$I$4,工作备忘明细表!E1313,1),0)&gt;=1),查询!$I$4="")),ROW(),"")</f>
        <v/>
      </c>
      <c r="B1313" s="42" t="str">
        <f ca="1">IF(C1313=TODAY(),"今"&amp;ROW(),IF(AND(MONTH(C1313)=工作万年历提醒!$E$20,I1313&lt;&gt;"完成"),IF(G1313="重要",ROW()+300000-3*C1313,IF(G1313="中等",ROW()+100000-2*C1313,ROW())),""))</f>
        <v/>
      </c>
      <c r="C1313" s="48"/>
      <c r="D1313" s="49"/>
      <c r="E1313" s="50"/>
      <c r="F1313" s="51"/>
      <c r="G1313" s="50"/>
      <c r="H1313" s="52" t="str">
        <f t="shared" si="21"/>
        <v/>
      </c>
      <c r="I1313" s="50"/>
    </row>
    <row r="1314" spans="1:9">
      <c r="A1314" s="42" t="str">
        <f>IF(AND(OR(C1314&gt;=查询!$F$3,查询!$F$3=""),OR(C1314&lt;=查询!$F$4,查询!$F$4=""),OR(AND(查询!$I$3&lt;&gt;"",IFERROR(FIND(查询!$I$3,工作备忘明细表!F1314,1),0)&gt;=1),查询!$I$3=""),OR(AND(查询!$I$4&lt;&gt;"",IFERROR(FIND(查询!$I$4,工作备忘明细表!E1314,1),0)&gt;=1),查询!$I$4="")),ROW(),"")</f>
        <v/>
      </c>
      <c r="B1314" s="42" t="str">
        <f ca="1">IF(C1314=TODAY(),"今"&amp;ROW(),IF(AND(MONTH(C1314)=工作万年历提醒!$E$20,I1314&lt;&gt;"完成"),IF(G1314="重要",ROW()+300000-3*C1314,IF(G1314="中等",ROW()+100000-2*C1314,ROW())),""))</f>
        <v/>
      </c>
      <c r="C1314" s="48"/>
      <c r="D1314" s="49"/>
      <c r="E1314" s="50"/>
      <c r="F1314" s="51"/>
      <c r="G1314" s="50"/>
      <c r="H1314" s="52" t="str">
        <f t="shared" si="21"/>
        <v/>
      </c>
      <c r="I1314" s="50"/>
    </row>
    <row r="1315" spans="1:9">
      <c r="A1315" s="42" t="str">
        <f>IF(AND(OR(C1315&gt;=查询!$F$3,查询!$F$3=""),OR(C1315&lt;=查询!$F$4,查询!$F$4=""),OR(AND(查询!$I$3&lt;&gt;"",IFERROR(FIND(查询!$I$3,工作备忘明细表!F1315,1),0)&gt;=1),查询!$I$3=""),OR(AND(查询!$I$4&lt;&gt;"",IFERROR(FIND(查询!$I$4,工作备忘明细表!E1315,1),0)&gt;=1),查询!$I$4="")),ROW(),"")</f>
        <v/>
      </c>
      <c r="B1315" s="42" t="str">
        <f ca="1">IF(C1315=TODAY(),"今"&amp;ROW(),IF(AND(MONTH(C1315)=工作万年历提醒!$E$20,I1315&lt;&gt;"完成"),IF(G1315="重要",ROW()+300000-3*C1315,IF(G1315="中等",ROW()+100000-2*C1315,ROW())),""))</f>
        <v/>
      </c>
      <c r="C1315" s="48"/>
      <c r="D1315" s="49"/>
      <c r="E1315" s="50"/>
      <c r="F1315" s="51"/>
      <c r="G1315" s="50"/>
      <c r="H1315" s="52" t="str">
        <f t="shared" si="21"/>
        <v/>
      </c>
      <c r="I1315" s="50"/>
    </row>
    <row r="1316" spans="1:9">
      <c r="A1316" s="42" t="str">
        <f>IF(AND(OR(C1316&gt;=查询!$F$3,查询!$F$3=""),OR(C1316&lt;=查询!$F$4,查询!$F$4=""),OR(AND(查询!$I$3&lt;&gt;"",IFERROR(FIND(查询!$I$3,工作备忘明细表!F1316,1),0)&gt;=1),查询!$I$3=""),OR(AND(查询!$I$4&lt;&gt;"",IFERROR(FIND(查询!$I$4,工作备忘明细表!E1316,1),0)&gt;=1),查询!$I$4="")),ROW(),"")</f>
        <v/>
      </c>
      <c r="B1316" s="42" t="str">
        <f ca="1">IF(C1316=TODAY(),"今"&amp;ROW(),IF(AND(MONTH(C1316)=工作万年历提醒!$E$20,I1316&lt;&gt;"完成"),IF(G1316="重要",ROW()+300000-3*C1316,IF(G1316="中等",ROW()+100000-2*C1316,ROW())),""))</f>
        <v/>
      </c>
      <c r="C1316" s="48"/>
      <c r="D1316" s="49"/>
      <c r="E1316" s="50"/>
      <c r="F1316" s="51"/>
      <c r="G1316" s="50"/>
      <c r="H1316" s="52" t="str">
        <f t="shared" si="21"/>
        <v/>
      </c>
      <c r="I1316" s="50"/>
    </row>
    <row r="1317" spans="1:9">
      <c r="A1317" s="42" t="str">
        <f>IF(AND(OR(C1317&gt;=查询!$F$3,查询!$F$3=""),OR(C1317&lt;=查询!$F$4,查询!$F$4=""),OR(AND(查询!$I$3&lt;&gt;"",IFERROR(FIND(查询!$I$3,工作备忘明细表!F1317,1),0)&gt;=1),查询!$I$3=""),OR(AND(查询!$I$4&lt;&gt;"",IFERROR(FIND(查询!$I$4,工作备忘明细表!E1317,1),0)&gt;=1),查询!$I$4="")),ROW(),"")</f>
        <v/>
      </c>
      <c r="B1317" s="42" t="str">
        <f ca="1">IF(C1317=TODAY(),"今"&amp;ROW(),IF(AND(MONTH(C1317)=工作万年历提醒!$E$20,I1317&lt;&gt;"完成"),IF(G1317="重要",ROW()+300000-3*C1317,IF(G1317="中等",ROW()+100000-2*C1317,ROW())),""))</f>
        <v/>
      </c>
      <c r="C1317" s="48"/>
      <c r="D1317" s="49"/>
      <c r="E1317" s="50"/>
      <c r="F1317" s="51"/>
      <c r="G1317" s="50"/>
      <c r="H1317" s="52" t="str">
        <f t="shared" si="21"/>
        <v/>
      </c>
      <c r="I1317" s="50"/>
    </row>
    <row r="1318" spans="1:9">
      <c r="A1318" s="42" t="str">
        <f>IF(AND(OR(C1318&gt;=查询!$F$3,查询!$F$3=""),OR(C1318&lt;=查询!$F$4,查询!$F$4=""),OR(AND(查询!$I$3&lt;&gt;"",IFERROR(FIND(查询!$I$3,工作备忘明细表!F1318,1),0)&gt;=1),查询!$I$3=""),OR(AND(查询!$I$4&lt;&gt;"",IFERROR(FIND(查询!$I$4,工作备忘明细表!E1318,1),0)&gt;=1),查询!$I$4="")),ROW(),"")</f>
        <v/>
      </c>
      <c r="B1318" s="42" t="str">
        <f ca="1">IF(C1318=TODAY(),"今"&amp;ROW(),IF(AND(MONTH(C1318)=工作万年历提醒!$E$20,I1318&lt;&gt;"完成"),IF(G1318="重要",ROW()+300000-3*C1318,IF(G1318="中等",ROW()+100000-2*C1318,ROW())),""))</f>
        <v/>
      </c>
      <c r="C1318" s="48"/>
      <c r="D1318" s="49"/>
      <c r="E1318" s="50"/>
      <c r="F1318" s="51"/>
      <c r="G1318" s="50"/>
      <c r="H1318" s="52" t="str">
        <f t="shared" si="21"/>
        <v/>
      </c>
      <c r="I1318" s="50"/>
    </row>
    <row r="1319" spans="1:9">
      <c r="A1319" s="42" t="str">
        <f>IF(AND(OR(C1319&gt;=查询!$F$3,查询!$F$3=""),OR(C1319&lt;=查询!$F$4,查询!$F$4=""),OR(AND(查询!$I$3&lt;&gt;"",IFERROR(FIND(查询!$I$3,工作备忘明细表!F1319,1),0)&gt;=1),查询!$I$3=""),OR(AND(查询!$I$4&lt;&gt;"",IFERROR(FIND(查询!$I$4,工作备忘明细表!E1319,1),0)&gt;=1),查询!$I$4="")),ROW(),"")</f>
        <v/>
      </c>
      <c r="B1319" s="42" t="str">
        <f ca="1">IF(C1319=TODAY(),"今"&amp;ROW(),IF(AND(MONTH(C1319)=工作万年历提醒!$E$20,I1319&lt;&gt;"完成"),IF(G1319="重要",ROW()+300000-3*C1319,IF(G1319="中等",ROW()+100000-2*C1319,ROW())),""))</f>
        <v/>
      </c>
      <c r="C1319" s="48"/>
      <c r="D1319" s="49"/>
      <c r="E1319" s="50"/>
      <c r="F1319" s="51"/>
      <c r="G1319" s="50"/>
      <c r="H1319" s="52" t="str">
        <f t="shared" si="21"/>
        <v/>
      </c>
      <c r="I1319" s="50"/>
    </row>
    <row r="1320" spans="1:9">
      <c r="A1320" s="42" t="str">
        <f>IF(AND(OR(C1320&gt;=查询!$F$3,查询!$F$3=""),OR(C1320&lt;=查询!$F$4,查询!$F$4=""),OR(AND(查询!$I$3&lt;&gt;"",IFERROR(FIND(查询!$I$3,工作备忘明细表!F1320,1),0)&gt;=1),查询!$I$3=""),OR(AND(查询!$I$4&lt;&gt;"",IFERROR(FIND(查询!$I$4,工作备忘明细表!E1320,1),0)&gt;=1),查询!$I$4="")),ROW(),"")</f>
        <v/>
      </c>
      <c r="B1320" s="42" t="str">
        <f ca="1">IF(C1320=TODAY(),"今"&amp;ROW(),IF(AND(MONTH(C1320)=工作万年历提醒!$E$20,I1320&lt;&gt;"完成"),IF(G1320="重要",ROW()+300000-3*C1320,IF(G1320="中等",ROW()+100000-2*C1320,ROW())),""))</f>
        <v/>
      </c>
      <c r="C1320" s="48"/>
      <c r="D1320" s="49"/>
      <c r="E1320" s="50"/>
      <c r="F1320" s="51"/>
      <c r="G1320" s="50"/>
      <c r="H1320" s="52" t="str">
        <f t="shared" si="21"/>
        <v/>
      </c>
      <c r="I1320" s="50"/>
    </row>
    <row r="1321" spans="1:9">
      <c r="A1321" s="42" t="str">
        <f>IF(AND(OR(C1321&gt;=查询!$F$3,查询!$F$3=""),OR(C1321&lt;=查询!$F$4,查询!$F$4=""),OR(AND(查询!$I$3&lt;&gt;"",IFERROR(FIND(查询!$I$3,工作备忘明细表!F1321,1),0)&gt;=1),查询!$I$3=""),OR(AND(查询!$I$4&lt;&gt;"",IFERROR(FIND(查询!$I$4,工作备忘明细表!E1321,1),0)&gt;=1),查询!$I$4="")),ROW(),"")</f>
        <v/>
      </c>
      <c r="B1321" s="42" t="str">
        <f ca="1">IF(C1321=TODAY(),"今"&amp;ROW(),IF(AND(MONTH(C1321)=工作万年历提醒!$E$20,I1321&lt;&gt;"完成"),IF(G1321="重要",ROW()+300000-3*C1321,IF(G1321="中等",ROW()+100000-2*C1321,ROW())),""))</f>
        <v/>
      </c>
      <c r="C1321" s="48"/>
      <c r="D1321" s="49"/>
      <c r="E1321" s="50"/>
      <c r="F1321" s="51"/>
      <c r="G1321" s="50"/>
      <c r="H1321" s="52" t="str">
        <f t="shared" si="21"/>
        <v/>
      </c>
      <c r="I1321" s="50"/>
    </row>
    <row r="1322" spans="1:9">
      <c r="A1322" s="42" t="str">
        <f>IF(AND(OR(C1322&gt;=查询!$F$3,查询!$F$3=""),OR(C1322&lt;=查询!$F$4,查询!$F$4=""),OR(AND(查询!$I$3&lt;&gt;"",IFERROR(FIND(查询!$I$3,工作备忘明细表!F1322,1),0)&gt;=1),查询!$I$3=""),OR(AND(查询!$I$4&lt;&gt;"",IFERROR(FIND(查询!$I$4,工作备忘明细表!E1322,1),0)&gt;=1),查询!$I$4="")),ROW(),"")</f>
        <v/>
      </c>
      <c r="B1322" s="42" t="str">
        <f ca="1">IF(C1322=TODAY(),"今"&amp;ROW(),IF(AND(MONTH(C1322)=工作万年历提醒!$E$20,I1322&lt;&gt;"完成"),IF(G1322="重要",ROW()+300000-3*C1322,IF(G1322="中等",ROW()+100000-2*C1322,ROW())),""))</f>
        <v/>
      </c>
      <c r="C1322" s="48"/>
      <c r="D1322" s="49"/>
      <c r="E1322" s="50"/>
      <c r="F1322" s="51"/>
      <c r="G1322" s="50"/>
      <c r="H1322" s="52" t="str">
        <f t="shared" si="21"/>
        <v/>
      </c>
      <c r="I1322" s="50"/>
    </row>
    <row r="1323" spans="1:9">
      <c r="A1323" s="42" t="str">
        <f>IF(AND(OR(C1323&gt;=查询!$F$3,查询!$F$3=""),OR(C1323&lt;=查询!$F$4,查询!$F$4=""),OR(AND(查询!$I$3&lt;&gt;"",IFERROR(FIND(查询!$I$3,工作备忘明细表!F1323,1),0)&gt;=1),查询!$I$3=""),OR(AND(查询!$I$4&lt;&gt;"",IFERROR(FIND(查询!$I$4,工作备忘明细表!E1323,1),0)&gt;=1),查询!$I$4="")),ROW(),"")</f>
        <v/>
      </c>
      <c r="B1323" s="42" t="str">
        <f ca="1">IF(C1323=TODAY(),"今"&amp;ROW(),IF(AND(MONTH(C1323)=工作万年历提醒!$E$20,I1323&lt;&gt;"完成"),IF(G1323="重要",ROW()+300000-3*C1323,IF(G1323="中等",ROW()+100000-2*C1323,ROW())),""))</f>
        <v/>
      </c>
      <c r="C1323" s="48"/>
      <c r="D1323" s="49"/>
      <c r="E1323" s="50"/>
      <c r="F1323" s="51"/>
      <c r="G1323" s="50"/>
      <c r="H1323" s="52" t="str">
        <f t="shared" si="21"/>
        <v/>
      </c>
      <c r="I1323" s="50"/>
    </row>
    <row r="1324" spans="1:9">
      <c r="A1324" s="42" t="str">
        <f>IF(AND(OR(C1324&gt;=查询!$F$3,查询!$F$3=""),OR(C1324&lt;=查询!$F$4,查询!$F$4=""),OR(AND(查询!$I$3&lt;&gt;"",IFERROR(FIND(查询!$I$3,工作备忘明细表!F1324,1),0)&gt;=1),查询!$I$3=""),OR(AND(查询!$I$4&lt;&gt;"",IFERROR(FIND(查询!$I$4,工作备忘明细表!E1324,1),0)&gt;=1),查询!$I$4="")),ROW(),"")</f>
        <v/>
      </c>
      <c r="B1324" s="42" t="str">
        <f ca="1">IF(C1324=TODAY(),"今"&amp;ROW(),IF(AND(MONTH(C1324)=工作万年历提醒!$E$20,I1324&lt;&gt;"完成"),IF(G1324="重要",ROW()+300000-3*C1324,IF(G1324="中等",ROW()+100000-2*C1324,ROW())),""))</f>
        <v/>
      </c>
      <c r="C1324" s="48"/>
      <c r="D1324" s="49"/>
      <c r="E1324" s="50"/>
      <c r="F1324" s="51"/>
      <c r="G1324" s="50"/>
      <c r="H1324" s="52" t="str">
        <f t="shared" si="21"/>
        <v/>
      </c>
      <c r="I1324" s="50"/>
    </row>
    <row r="1325" spans="1:9">
      <c r="A1325" s="42" t="str">
        <f>IF(AND(OR(C1325&gt;=查询!$F$3,查询!$F$3=""),OR(C1325&lt;=查询!$F$4,查询!$F$4=""),OR(AND(查询!$I$3&lt;&gt;"",IFERROR(FIND(查询!$I$3,工作备忘明细表!F1325,1),0)&gt;=1),查询!$I$3=""),OR(AND(查询!$I$4&lt;&gt;"",IFERROR(FIND(查询!$I$4,工作备忘明细表!E1325,1),0)&gt;=1),查询!$I$4="")),ROW(),"")</f>
        <v/>
      </c>
      <c r="B1325" s="42" t="str">
        <f ca="1">IF(C1325=TODAY(),"今"&amp;ROW(),IF(AND(MONTH(C1325)=工作万年历提醒!$E$20,I1325&lt;&gt;"完成"),IF(G1325="重要",ROW()+300000-3*C1325,IF(G1325="中等",ROW()+100000-2*C1325,ROW())),""))</f>
        <v/>
      </c>
      <c r="C1325" s="48"/>
      <c r="D1325" s="49"/>
      <c r="E1325" s="50"/>
      <c r="F1325" s="51"/>
      <c r="G1325" s="50"/>
      <c r="H1325" s="52" t="str">
        <f t="shared" si="21"/>
        <v/>
      </c>
      <c r="I1325" s="50"/>
    </row>
    <row r="1326" spans="1:9">
      <c r="A1326" s="42" t="str">
        <f>IF(AND(OR(C1326&gt;=查询!$F$3,查询!$F$3=""),OR(C1326&lt;=查询!$F$4,查询!$F$4=""),OR(AND(查询!$I$3&lt;&gt;"",IFERROR(FIND(查询!$I$3,工作备忘明细表!F1326,1),0)&gt;=1),查询!$I$3=""),OR(AND(查询!$I$4&lt;&gt;"",IFERROR(FIND(查询!$I$4,工作备忘明细表!E1326,1),0)&gt;=1),查询!$I$4="")),ROW(),"")</f>
        <v/>
      </c>
      <c r="B1326" s="42" t="str">
        <f ca="1">IF(C1326=TODAY(),"今"&amp;ROW(),IF(AND(MONTH(C1326)=工作万年历提醒!$E$20,I1326&lt;&gt;"完成"),IF(G1326="重要",ROW()+300000-3*C1326,IF(G1326="中等",ROW()+100000-2*C1326,ROW())),""))</f>
        <v/>
      </c>
      <c r="C1326" s="48"/>
      <c r="D1326" s="49"/>
      <c r="E1326" s="50"/>
      <c r="F1326" s="51"/>
      <c r="G1326" s="50"/>
      <c r="H1326" s="52" t="str">
        <f t="shared" si="21"/>
        <v/>
      </c>
      <c r="I1326" s="50"/>
    </row>
    <row r="1327" spans="1:9">
      <c r="A1327" s="42" t="str">
        <f>IF(AND(OR(C1327&gt;=查询!$F$3,查询!$F$3=""),OR(C1327&lt;=查询!$F$4,查询!$F$4=""),OR(AND(查询!$I$3&lt;&gt;"",IFERROR(FIND(查询!$I$3,工作备忘明细表!F1327,1),0)&gt;=1),查询!$I$3=""),OR(AND(查询!$I$4&lt;&gt;"",IFERROR(FIND(查询!$I$4,工作备忘明细表!E1327,1),0)&gt;=1),查询!$I$4="")),ROW(),"")</f>
        <v/>
      </c>
      <c r="B1327" s="42" t="str">
        <f ca="1">IF(C1327=TODAY(),"今"&amp;ROW(),IF(AND(MONTH(C1327)=工作万年历提醒!$E$20,I1327&lt;&gt;"完成"),IF(G1327="重要",ROW()+300000-3*C1327,IF(G1327="中等",ROW()+100000-2*C1327,ROW())),""))</f>
        <v/>
      </c>
      <c r="C1327" s="48"/>
      <c r="D1327" s="49"/>
      <c r="E1327" s="50"/>
      <c r="F1327" s="51"/>
      <c r="G1327" s="50"/>
      <c r="H1327" s="52" t="str">
        <f t="shared" si="21"/>
        <v/>
      </c>
      <c r="I1327" s="50"/>
    </row>
    <row r="1328" spans="1:9">
      <c r="A1328" s="42" t="str">
        <f>IF(AND(OR(C1328&gt;=查询!$F$3,查询!$F$3=""),OR(C1328&lt;=查询!$F$4,查询!$F$4=""),OR(AND(查询!$I$3&lt;&gt;"",IFERROR(FIND(查询!$I$3,工作备忘明细表!F1328,1),0)&gt;=1),查询!$I$3=""),OR(AND(查询!$I$4&lt;&gt;"",IFERROR(FIND(查询!$I$4,工作备忘明细表!E1328,1),0)&gt;=1),查询!$I$4="")),ROW(),"")</f>
        <v/>
      </c>
      <c r="B1328" s="42" t="str">
        <f ca="1">IF(C1328=TODAY(),"今"&amp;ROW(),IF(AND(MONTH(C1328)=工作万年历提醒!$E$20,I1328&lt;&gt;"完成"),IF(G1328="重要",ROW()+300000-3*C1328,IF(G1328="中等",ROW()+100000-2*C1328,ROW())),""))</f>
        <v/>
      </c>
      <c r="C1328" s="48"/>
      <c r="D1328" s="49"/>
      <c r="E1328" s="50"/>
      <c r="F1328" s="51"/>
      <c r="G1328" s="50"/>
      <c r="H1328" s="52" t="str">
        <f t="shared" si="21"/>
        <v/>
      </c>
      <c r="I1328" s="50"/>
    </row>
    <row r="1329" spans="1:9">
      <c r="A1329" s="42" t="str">
        <f>IF(AND(OR(C1329&gt;=查询!$F$3,查询!$F$3=""),OR(C1329&lt;=查询!$F$4,查询!$F$4=""),OR(AND(查询!$I$3&lt;&gt;"",IFERROR(FIND(查询!$I$3,工作备忘明细表!F1329,1),0)&gt;=1),查询!$I$3=""),OR(AND(查询!$I$4&lt;&gt;"",IFERROR(FIND(查询!$I$4,工作备忘明细表!E1329,1),0)&gt;=1),查询!$I$4="")),ROW(),"")</f>
        <v/>
      </c>
      <c r="B1329" s="42" t="str">
        <f ca="1">IF(C1329=TODAY(),"今"&amp;ROW(),IF(AND(MONTH(C1329)=工作万年历提醒!$E$20,I1329&lt;&gt;"完成"),IF(G1329="重要",ROW()+300000-3*C1329,IF(G1329="中等",ROW()+100000-2*C1329,ROW())),""))</f>
        <v/>
      </c>
      <c r="C1329" s="48"/>
      <c r="D1329" s="49"/>
      <c r="E1329" s="50"/>
      <c r="F1329" s="51"/>
      <c r="G1329" s="50"/>
      <c r="H1329" s="52" t="str">
        <f t="shared" si="21"/>
        <v/>
      </c>
      <c r="I1329" s="50"/>
    </row>
    <row r="1330" spans="1:9">
      <c r="A1330" s="42" t="str">
        <f>IF(AND(OR(C1330&gt;=查询!$F$3,查询!$F$3=""),OR(C1330&lt;=查询!$F$4,查询!$F$4=""),OR(AND(查询!$I$3&lt;&gt;"",IFERROR(FIND(查询!$I$3,工作备忘明细表!F1330,1),0)&gt;=1),查询!$I$3=""),OR(AND(查询!$I$4&lt;&gt;"",IFERROR(FIND(查询!$I$4,工作备忘明细表!E1330,1),0)&gt;=1),查询!$I$4="")),ROW(),"")</f>
        <v/>
      </c>
      <c r="B1330" s="42" t="str">
        <f ca="1">IF(C1330=TODAY(),"今"&amp;ROW(),IF(AND(MONTH(C1330)=工作万年历提醒!$E$20,I1330&lt;&gt;"完成"),IF(G1330="重要",ROW()+300000-3*C1330,IF(G1330="中等",ROW()+100000-2*C1330,ROW())),""))</f>
        <v/>
      </c>
      <c r="C1330" s="48"/>
      <c r="D1330" s="49"/>
      <c r="E1330" s="50"/>
      <c r="F1330" s="51"/>
      <c r="G1330" s="50"/>
      <c r="H1330" s="52" t="str">
        <f t="shared" si="21"/>
        <v/>
      </c>
      <c r="I1330" s="50"/>
    </row>
    <row r="1331" spans="1:9">
      <c r="A1331" s="42" t="str">
        <f>IF(AND(OR(C1331&gt;=查询!$F$3,查询!$F$3=""),OR(C1331&lt;=查询!$F$4,查询!$F$4=""),OR(AND(查询!$I$3&lt;&gt;"",IFERROR(FIND(查询!$I$3,工作备忘明细表!F1331,1),0)&gt;=1),查询!$I$3=""),OR(AND(查询!$I$4&lt;&gt;"",IFERROR(FIND(查询!$I$4,工作备忘明细表!E1331,1),0)&gt;=1),查询!$I$4="")),ROW(),"")</f>
        <v/>
      </c>
      <c r="B1331" s="42" t="str">
        <f ca="1">IF(C1331=TODAY(),"今"&amp;ROW(),IF(AND(MONTH(C1331)=工作万年历提醒!$E$20,I1331&lt;&gt;"完成"),IF(G1331="重要",ROW()+300000-3*C1331,IF(G1331="中等",ROW()+100000-2*C1331,ROW())),""))</f>
        <v/>
      </c>
      <c r="C1331" s="48"/>
      <c r="D1331" s="49"/>
      <c r="E1331" s="50"/>
      <c r="F1331" s="51"/>
      <c r="G1331" s="50"/>
      <c r="H1331" s="52" t="str">
        <f t="shared" si="21"/>
        <v/>
      </c>
      <c r="I1331" s="50"/>
    </row>
    <row r="1332" spans="1:9">
      <c r="A1332" s="42" t="str">
        <f>IF(AND(OR(C1332&gt;=查询!$F$3,查询!$F$3=""),OR(C1332&lt;=查询!$F$4,查询!$F$4=""),OR(AND(查询!$I$3&lt;&gt;"",IFERROR(FIND(查询!$I$3,工作备忘明细表!F1332,1),0)&gt;=1),查询!$I$3=""),OR(AND(查询!$I$4&lt;&gt;"",IFERROR(FIND(查询!$I$4,工作备忘明细表!E1332,1),0)&gt;=1),查询!$I$4="")),ROW(),"")</f>
        <v/>
      </c>
      <c r="B1332" s="42" t="str">
        <f ca="1">IF(C1332=TODAY(),"今"&amp;ROW(),IF(AND(MONTH(C1332)=工作万年历提醒!$E$20,I1332&lt;&gt;"完成"),IF(G1332="重要",ROW()+300000-3*C1332,IF(G1332="中等",ROW()+100000-2*C1332,ROW())),""))</f>
        <v/>
      </c>
      <c r="C1332" s="48"/>
      <c r="D1332" s="49"/>
      <c r="E1332" s="50"/>
      <c r="F1332" s="51"/>
      <c r="G1332" s="50"/>
      <c r="H1332" s="52" t="str">
        <f t="shared" si="21"/>
        <v/>
      </c>
      <c r="I1332" s="50"/>
    </row>
    <row r="1333" spans="1:9">
      <c r="A1333" s="42" t="str">
        <f>IF(AND(OR(C1333&gt;=查询!$F$3,查询!$F$3=""),OR(C1333&lt;=查询!$F$4,查询!$F$4=""),OR(AND(查询!$I$3&lt;&gt;"",IFERROR(FIND(查询!$I$3,工作备忘明细表!F1333,1),0)&gt;=1),查询!$I$3=""),OR(AND(查询!$I$4&lt;&gt;"",IFERROR(FIND(查询!$I$4,工作备忘明细表!E1333,1),0)&gt;=1),查询!$I$4="")),ROW(),"")</f>
        <v/>
      </c>
      <c r="B1333" s="42" t="str">
        <f ca="1">IF(C1333=TODAY(),"今"&amp;ROW(),IF(AND(MONTH(C1333)=工作万年历提醒!$E$20,I1333&lt;&gt;"完成"),IF(G1333="重要",ROW()+300000-3*C1333,IF(G1333="中等",ROW()+100000-2*C1333,ROW())),""))</f>
        <v/>
      </c>
      <c r="C1333" s="48"/>
      <c r="D1333" s="49"/>
      <c r="E1333" s="50"/>
      <c r="F1333" s="51"/>
      <c r="G1333" s="50"/>
      <c r="H1333" s="52" t="str">
        <f t="shared" si="21"/>
        <v/>
      </c>
      <c r="I1333" s="50"/>
    </row>
    <row r="1334" spans="1:9">
      <c r="A1334" s="42" t="str">
        <f>IF(AND(OR(C1334&gt;=查询!$F$3,查询!$F$3=""),OR(C1334&lt;=查询!$F$4,查询!$F$4=""),OR(AND(查询!$I$3&lt;&gt;"",IFERROR(FIND(查询!$I$3,工作备忘明细表!F1334,1),0)&gt;=1),查询!$I$3=""),OR(AND(查询!$I$4&lt;&gt;"",IFERROR(FIND(查询!$I$4,工作备忘明细表!E1334,1),0)&gt;=1),查询!$I$4="")),ROW(),"")</f>
        <v/>
      </c>
      <c r="B1334" s="42" t="str">
        <f ca="1">IF(C1334=TODAY(),"今"&amp;ROW(),IF(AND(MONTH(C1334)=工作万年历提醒!$E$20,I1334&lt;&gt;"完成"),IF(G1334="重要",ROW()+300000-3*C1334,IF(G1334="中等",ROW()+100000-2*C1334,ROW())),""))</f>
        <v/>
      </c>
      <c r="C1334" s="48"/>
      <c r="D1334" s="49"/>
      <c r="E1334" s="50"/>
      <c r="F1334" s="51"/>
      <c r="G1334" s="50"/>
      <c r="H1334" s="52" t="str">
        <f t="shared" si="21"/>
        <v/>
      </c>
      <c r="I1334" s="50"/>
    </row>
    <row r="1335" spans="1:9">
      <c r="A1335" s="42" t="str">
        <f>IF(AND(OR(C1335&gt;=查询!$F$3,查询!$F$3=""),OR(C1335&lt;=查询!$F$4,查询!$F$4=""),OR(AND(查询!$I$3&lt;&gt;"",IFERROR(FIND(查询!$I$3,工作备忘明细表!F1335,1),0)&gt;=1),查询!$I$3=""),OR(AND(查询!$I$4&lt;&gt;"",IFERROR(FIND(查询!$I$4,工作备忘明细表!E1335,1),0)&gt;=1),查询!$I$4="")),ROW(),"")</f>
        <v/>
      </c>
      <c r="B1335" s="42" t="str">
        <f ca="1">IF(C1335=TODAY(),"今"&amp;ROW(),IF(AND(MONTH(C1335)=工作万年历提醒!$E$20,I1335&lt;&gt;"完成"),IF(G1335="重要",ROW()+300000-3*C1335,IF(G1335="中等",ROW()+100000-2*C1335,ROW())),""))</f>
        <v/>
      </c>
      <c r="C1335" s="48"/>
      <c r="D1335" s="49"/>
      <c r="E1335" s="50"/>
      <c r="F1335" s="51"/>
      <c r="G1335" s="50"/>
      <c r="H1335" s="52" t="str">
        <f t="shared" si="21"/>
        <v/>
      </c>
      <c r="I1335" s="50"/>
    </row>
    <row r="1336" spans="1:9">
      <c r="A1336" s="42" t="str">
        <f>IF(AND(OR(C1336&gt;=查询!$F$3,查询!$F$3=""),OR(C1336&lt;=查询!$F$4,查询!$F$4=""),OR(AND(查询!$I$3&lt;&gt;"",IFERROR(FIND(查询!$I$3,工作备忘明细表!F1336,1),0)&gt;=1),查询!$I$3=""),OR(AND(查询!$I$4&lt;&gt;"",IFERROR(FIND(查询!$I$4,工作备忘明细表!E1336,1),0)&gt;=1),查询!$I$4="")),ROW(),"")</f>
        <v/>
      </c>
      <c r="B1336" s="42" t="str">
        <f ca="1">IF(C1336=TODAY(),"今"&amp;ROW(),IF(AND(MONTH(C1336)=工作万年历提醒!$E$20,I1336&lt;&gt;"完成"),IF(G1336="重要",ROW()+300000-3*C1336,IF(G1336="中等",ROW()+100000-2*C1336,ROW())),""))</f>
        <v/>
      </c>
      <c r="C1336" s="48"/>
      <c r="D1336" s="49"/>
      <c r="E1336" s="50"/>
      <c r="F1336" s="51"/>
      <c r="G1336" s="50"/>
      <c r="H1336" s="52" t="str">
        <f t="shared" si="21"/>
        <v/>
      </c>
      <c r="I1336" s="50"/>
    </row>
    <row r="1337" spans="1:9">
      <c r="A1337" s="42" t="str">
        <f>IF(AND(OR(C1337&gt;=查询!$F$3,查询!$F$3=""),OR(C1337&lt;=查询!$F$4,查询!$F$4=""),OR(AND(查询!$I$3&lt;&gt;"",IFERROR(FIND(查询!$I$3,工作备忘明细表!F1337,1),0)&gt;=1),查询!$I$3=""),OR(AND(查询!$I$4&lt;&gt;"",IFERROR(FIND(查询!$I$4,工作备忘明细表!E1337,1),0)&gt;=1),查询!$I$4="")),ROW(),"")</f>
        <v/>
      </c>
      <c r="B1337" s="42" t="str">
        <f ca="1">IF(C1337=TODAY(),"今"&amp;ROW(),IF(AND(MONTH(C1337)=工作万年历提醒!$E$20,I1337&lt;&gt;"完成"),IF(G1337="重要",ROW()+300000-3*C1337,IF(G1337="中等",ROW()+100000-2*C1337,ROW())),""))</f>
        <v/>
      </c>
      <c r="C1337" s="48"/>
      <c r="D1337" s="49"/>
      <c r="E1337" s="50"/>
      <c r="F1337" s="51"/>
      <c r="G1337" s="50"/>
      <c r="H1337" s="52" t="str">
        <f t="shared" si="21"/>
        <v/>
      </c>
      <c r="I1337" s="50"/>
    </row>
    <row r="1338" spans="1:9">
      <c r="A1338" s="42" t="str">
        <f>IF(AND(OR(C1338&gt;=查询!$F$3,查询!$F$3=""),OR(C1338&lt;=查询!$F$4,查询!$F$4=""),OR(AND(查询!$I$3&lt;&gt;"",IFERROR(FIND(查询!$I$3,工作备忘明细表!F1338,1),0)&gt;=1),查询!$I$3=""),OR(AND(查询!$I$4&lt;&gt;"",IFERROR(FIND(查询!$I$4,工作备忘明细表!E1338,1),0)&gt;=1),查询!$I$4="")),ROW(),"")</f>
        <v/>
      </c>
      <c r="B1338" s="42" t="str">
        <f ca="1">IF(C1338=TODAY(),"今"&amp;ROW(),IF(AND(MONTH(C1338)=工作万年历提醒!$E$20,I1338&lt;&gt;"完成"),IF(G1338="重要",ROW()+300000-3*C1338,IF(G1338="中等",ROW()+100000-2*C1338,ROW())),""))</f>
        <v/>
      </c>
      <c r="C1338" s="48"/>
      <c r="D1338" s="49"/>
      <c r="E1338" s="50"/>
      <c r="F1338" s="51"/>
      <c r="G1338" s="50"/>
      <c r="H1338" s="52" t="str">
        <f t="shared" si="21"/>
        <v/>
      </c>
      <c r="I1338" s="50"/>
    </row>
    <row r="1339" spans="1:9">
      <c r="A1339" s="42" t="str">
        <f>IF(AND(OR(C1339&gt;=查询!$F$3,查询!$F$3=""),OR(C1339&lt;=查询!$F$4,查询!$F$4=""),OR(AND(查询!$I$3&lt;&gt;"",IFERROR(FIND(查询!$I$3,工作备忘明细表!F1339,1),0)&gt;=1),查询!$I$3=""),OR(AND(查询!$I$4&lt;&gt;"",IFERROR(FIND(查询!$I$4,工作备忘明细表!E1339,1),0)&gt;=1),查询!$I$4="")),ROW(),"")</f>
        <v/>
      </c>
      <c r="B1339" s="42" t="str">
        <f ca="1">IF(C1339=TODAY(),"今"&amp;ROW(),IF(AND(MONTH(C1339)=工作万年历提醒!$E$20,I1339&lt;&gt;"完成"),IF(G1339="重要",ROW()+300000-3*C1339,IF(G1339="中等",ROW()+100000-2*C1339,ROW())),""))</f>
        <v/>
      </c>
      <c r="C1339" s="48"/>
      <c r="D1339" s="49"/>
      <c r="E1339" s="50"/>
      <c r="F1339" s="51"/>
      <c r="G1339" s="50"/>
      <c r="H1339" s="52" t="str">
        <f t="shared" si="21"/>
        <v/>
      </c>
      <c r="I1339" s="50"/>
    </row>
    <row r="1340" spans="1:9">
      <c r="A1340" s="42" t="str">
        <f>IF(AND(OR(C1340&gt;=查询!$F$3,查询!$F$3=""),OR(C1340&lt;=查询!$F$4,查询!$F$4=""),OR(AND(查询!$I$3&lt;&gt;"",IFERROR(FIND(查询!$I$3,工作备忘明细表!F1340,1),0)&gt;=1),查询!$I$3=""),OR(AND(查询!$I$4&lt;&gt;"",IFERROR(FIND(查询!$I$4,工作备忘明细表!E1340,1),0)&gt;=1),查询!$I$4="")),ROW(),"")</f>
        <v/>
      </c>
      <c r="B1340" s="42" t="str">
        <f ca="1">IF(C1340=TODAY(),"今"&amp;ROW(),IF(AND(MONTH(C1340)=工作万年历提醒!$E$20,I1340&lt;&gt;"完成"),IF(G1340="重要",ROW()+300000-3*C1340,IF(G1340="中等",ROW()+100000-2*C1340,ROW())),""))</f>
        <v/>
      </c>
      <c r="C1340" s="48"/>
      <c r="D1340" s="49"/>
      <c r="E1340" s="50"/>
      <c r="F1340" s="51"/>
      <c r="G1340" s="50"/>
      <c r="H1340" s="52" t="str">
        <f t="shared" si="21"/>
        <v/>
      </c>
      <c r="I1340" s="50"/>
    </row>
    <row r="1341" spans="1:9">
      <c r="A1341" s="42" t="str">
        <f>IF(AND(OR(C1341&gt;=查询!$F$3,查询!$F$3=""),OR(C1341&lt;=查询!$F$4,查询!$F$4=""),OR(AND(查询!$I$3&lt;&gt;"",IFERROR(FIND(查询!$I$3,工作备忘明细表!F1341,1),0)&gt;=1),查询!$I$3=""),OR(AND(查询!$I$4&lt;&gt;"",IFERROR(FIND(查询!$I$4,工作备忘明细表!E1341,1),0)&gt;=1),查询!$I$4="")),ROW(),"")</f>
        <v/>
      </c>
      <c r="B1341" s="42" t="str">
        <f ca="1">IF(C1341=TODAY(),"今"&amp;ROW(),IF(AND(MONTH(C1341)=工作万年历提醒!$E$20,I1341&lt;&gt;"完成"),IF(G1341="重要",ROW()+300000-3*C1341,IF(G1341="中等",ROW()+100000-2*C1341,ROW())),""))</f>
        <v/>
      </c>
      <c r="C1341" s="48"/>
      <c r="D1341" s="49"/>
      <c r="E1341" s="50"/>
      <c r="F1341" s="51"/>
      <c r="G1341" s="50"/>
      <c r="H1341" s="52" t="str">
        <f t="shared" si="21"/>
        <v/>
      </c>
      <c r="I1341" s="50"/>
    </row>
    <row r="1342" spans="1:9">
      <c r="A1342" s="42" t="str">
        <f>IF(AND(OR(C1342&gt;=查询!$F$3,查询!$F$3=""),OR(C1342&lt;=查询!$F$4,查询!$F$4=""),OR(AND(查询!$I$3&lt;&gt;"",IFERROR(FIND(查询!$I$3,工作备忘明细表!F1342,1),0)&gt;=1),查询!$I$3=""),OR(AND(查询!$I$4&lt;&gt;"",IFERROR(FIND(查询!$I$4,工作备忘明细表!E1342,1),0)&gt;=1),查询!$I$4="")),ROW(),"")</f>
        <v/>
      </c>
      <c r="B1342" s="42" t="str">
        <f ca="1">IF(C1342=TODAY(),"今"&amp;ROW(),IF(AND(MONTH(C1342)=工作万年历提醒!$E$20,I1342&lt;&gt;"完成"),IF(G1342="重要",ROW()+300000-3*C1342,IF(G1342="中等",ROW()+100000-2*C1342,ROW())),""))</f>
        <v/>
      </c>
      <c r="C1342" s="48"/>
      <c r="D1342" s="49"/>
      <c r="E1342" s="50"/>
      <c r="F1342" s="51"/>
      <c r="G1342" s="50"/>
      <c r="H1342" s="52" t="str">
        <f t="shared" si="21"/>
        <v/>
      </c>
      <c r="I1342" s="50"/>
    </row>
    <row r="1343" spans="1:9">
      <c r="A1343" s="42" t="str">
        <f>IF(AND(OR(C1343&gt;=查询!$F$3,查询!$F$3=""),OR(C1343&lt;=查询!$F$4,查询!$F$4=""),OR(AND(查询!$I$3&lt;&gt;"",IFERROR(FIND(查询!$I$3,工作备忘明细表!F1343,1),0)&gt;=1),查询!$I$3=""),OR(AND(查询!$I$4&lt;&gt;"",IFERROR(FIND(查询!$I$4,工作备忘明细表!E1343,1),0)&gt;=1),查询!$I$4="")),ROW(),"")</f>
        <v/>
      </c>
      <c r="B1343" s="42" t="str">
        <f ca="1">IF(C1343=TODAY(),"今"&amp;ROW(),IF(AND(MONTH(C1343)=工作万年历提醒!$E$20,I1343&lt;&gt;"完成"),IF(G1343="重要",ROW()+300000-3*C1343,IF(G1343="中等",ROW()+100000-2*C1343,ROW())),""))</f>
        <v/>
      </c>
      <c r="C1343" s="48"/>
      <c r="D1343" s="49"/>
      <c r="E1343" s="50"/>
      <c r="F1343" s="51"/>
      <c r="G1343" s="50"/>
      <c r="H1343" s="52" t="str">
        <f t="shared" si="21"/>
        <v/>
      </c>
      <c r="I1343" s="50"/>
    </row>
    <row r="1344" spans="1:9">
      <c r="A1344" s="42" t="str">
        <f>IF(AND(OR(C1344&gt;=查询!$F$3,查询!$F$3=""),OR(C1344&lt;=查询!$F$4,查询!$F$4=""),OR(AND(查询!$I$3&lt;&gt;"",IFERROR(FIND(查询!$I$3,工作备忘明细表!F1344,1),0)&gt;=1),查询!$I$3=""),OR(AND(查询!$I$4&lt;&gt;"",IFERROR(FIND(查询!$I$4,工作备忘明细表!E1344,1),0)&gt;=1),查询!$I$4="")),ROW(),"")</f>
        <v/>
      </c>
      <c r="B1344" s="42" t="str">
        <f ca="1">IF(C1344=TODAY(),"今"&amp;ROW(),IF(AND(MONTH(C1344)=工作万年历提醒!$E$20,I1344&lt;&gt;"完成"),IF(G1344="重要",ROW()+300000-3*C1344,IF(G1344="中等",ROW()+100000-2*C1344,ROW())),""))</f>
        <v/>
      </c>
      <c r="C1344" s="48"/>
      <c r="D1344" s="49"/>
      <c r="E1344" s="50"/>
      <c r="F1344" s="51"/>
      <c r="G1344" s="50"/>
      <c r="H1344" s="52" t="str">
        <f t="shared" si="21"/>
        <v/>
      </c>
      <c r="I1344" s="50"/>
    </row>
    <row r="1345" spans="1:9">
      <c r="A1345" s="42" t="str">
        <f>IF(AND(OR(C1345&gt;=查询!$F$3,查询!$F$3=""),OR(C1345&lt;=查询!$F$4,查询!$F$4=""),OR(AND(查询!$I$3&lt;&gt;"",IFERROR(FIND(查询!$I$3,工作备忘明细表!F1345,1),0)&gt;=1),查询!$I$3=""),OR(AND(查询!$I$4&lt;&gt;"",IFERROR(FIND(查询!$I$4,工作备忘明细表!E1345,1),0)&gt;=1),查询!$I$4="")),ROW(),"")</f>
        <v/>
      </c>
      <c r="B1345" s="42" t="str">
        <f ca="1">IF(C1345=TODAY(),"今"&amp;ROW(),IF(AND(MONTH(C1345)=工作万年历提醒!$E$20,I1345&lt;&gt;"完成"),IF(G1345="重要",ROW()+300000-3*C1345,IF(G1345="中等",ROW()+100000-2*C1345,ROW())),""))</f>
        <v/>
      </c>
      <c r="C1345" s="48"/>
      <c r="D1345" s="49"/>
      <c r="E1345" s="50"/>
      <c r="F1345" s="51"/>
      <c r="G1345" s="50"/>
      <c r="H1345" s="52" t="str">
        <f t="shared" si="21"/>
        <v/>
      </c>
      <c r="I1345" s="50"/>
    </row>
    <row r="1346" spans="1:9">
      <c r="A1346" s="42" t="str">
        <f>IF(AND(OR(C1346&gt;=查询!$F$3,查询!$F$3=""),OR(C1346&lt;=查询!$F$4,查询!$F$4=""),OR(AND(查询!$I$3&lt;&gt;"",IFERROR(FIND(查询!$I$3,工作备忘明细表!F1346,1),0)&gt;=1),查询!$I$3=""),OR(AND(查询!$I$4&lt;&gt;"",IFERROR(FIND(查询!$I$4,工作备忘明细表!E1346,1),0)&gt;=1),查询!$I$4="")),ROW(),"")</f>
        <v/>
      </c>
      <c r="B1346" s="42" t="str">
        <f ca="1">IF(C1346=TODAY(),"今"&amp;ROW(),IF(AND(MONTH(C1346)=工作万年历提醒!$E$20,I1346&lt;&gt;"完成"),IF(G1346="重要",ROW()+300000-3*C1346,IF(G1346="中等",ROW()+100000-2*C1346,ROW())),""))</f>
        <v/>
      </c>
      <c r="C1346" s="48"/>
      <c r="D1346" s="49"/>
      <c r="E1346" s="50"/>
      <c r="F1346" s="51"/>
      <c r="G1346" s="50"/>
      <c r="H1346" s="52" t="str">
        <f t="shared" si="21"/>
        <v/>
      </c>
      <c r="I1346" s="50"/>
    </row>
    <row r="1347" spans="1:9">
      <c r="A1347" s="42" t="str">
        <f>IF(AND(OR(C1347&gt;=查询!$F$3,查询!$F$3=""),OR(C1347&lt;=查询!$F$4,查询!$F$4=""),OR(AND(查询!$I$3&lt;&gt;"",IFERROR(FIND(查询!$I$3,工作备忘明细表!F1347,1),0)&gt;=1),查询!$I$3=""),OR(AND(查询!$I$4&lt;&gt;"",IFERROR(FIND(查询!$I$4,工作备忘明细表!E1347,1),0)&gt;=1),查询!$I$4="")),ROW(),"")</f>
        <v/>
      </c>
      <c r="B1347" s="42" t="str">
        <f ca="1">IF(C1347=TODAY(),"今"&amp;ROW(),IF(AND(MONTH(C1347)=工作万年历提醒!$E$20,I1347&lt;&gt;"完成"),IF(G1347="重要",ROW()+300000-3*C1347,IF(G1347="中等",ROW()+100000-2*C1347,ROW())),""))</f>
        <v/>
      </c>
      <c r="C1347" s="48"/>
      <c r="D1347" s="49"/>
      <c r="E1347" s="50"/>
      <c r="F1347" s="51"/>
      <c r="G1347" s="50"/>
      <c r="H1347" s="52" t="str">
        <f t="shared" si="21"/>
        <v/>
      </c>
      <c r="I1347" s="50"/>
    </row>
    <row r="1348" spans="1:9">
      <c r="A1348" s="42" t="str">
        <f>IF(AND(OR(C1348&gt;=查询!$F$3,查询!$F$3=""),OR(C1348&lt;=查询!$F$4,查询!$F$4=""),OR(AND(查询!$I$3&lt;&gt;"",IFERROR(FIND(查询!$I$3,工作备忘明细表!F1348,1),0)&gt;=1),查询!$I$3=""),OR(AND(查询!$I$4&lt;&gt;"",IFERROR(FIND(查询!$I$4,工作备忘明细表!E1348,1),0)&gt;=1),查询!$I$4="")),ROW(),"")</f>
        <v/>
      </c>
      <c r="B1348" s="42" t="str">
        <f ca="1">IF(C1348=TODAY(),"今"&amp;ROW(),IF(AND(MONTH(C1348)=工作万年历提醒!$E$20,I1348&lt;&gt;"完成"),IF(G1348="重要",ROW()+300000-3*C1348,IF(G1348="中等",ROW()+100000-2*C1348,ROW())),""))</f>
        <v/>
      </c>
      <c r="C1348" s="48"/>
      <c r="D1348" s="49"/>
      <c r="E1348" s="50"/>
      <c r="F1348" s="51"/>
      <c r="G1348" s="50"/>
      <c r="H1348" s="52" t="str">
        <f t="shared" ref="H1348:H1411" si="22">IF(C1348="","",WEEKNUM(C1348,1))</f>
        <v/>
      </c>
      <c r="I1348" s="50"/>
    </row>
    <row r="1349" spans="1:9">
      <c r="A1349" s="42" t="str">
        <f>IF(AND(OR(C1349&gt;=查询!$F$3,查询!$F$3=""),OR(C1349&lt;=查询!$F$4,查询!$F$4=""),OR(AND(查询!$I$3&lt;&gt;"",IFERROR(FIND(查询!$I$3,工作备忘明细表!F1349,1),0)&gt;=1),查询!$I$3=""),OR(AND(查询!$I$4&lt;&gt;"",IFERROR(FIND(查询!$I$4,工作备忘明细表!E1349,1),0)&gt;=1),查询!$I$4="")),ROW(),"")</f>
        <v/>
      </c>
      <c r="B1349" s="42" t="str">
        <f ca="1">IF(C1349=TODAY(),"今"&amp;ROW(),IF(AND(MONTH(C1349)=工作万年历提醒!$E$20,I1349&lt;&gt;"完成"),IF(G1349="重要",ROW()+300000-3*C1349,IF(G1349="中等",ROW()+100000-2*C1349,ROW())),""))</f>
        <v/>
      </c>
      <c r="C1349" s="48"/>
      <c r="D1349" s="49"/>
      <c r="E1349" s="50"/>
      <c r="F1349" s="51"/>
      <c r="G1349" s="50"/>
      <c r="H1349" s="52" t="str">
        <f t="shared" si="22"/>
        <v/>
      </c>
      <c r="I1349" s="50"/>
    </row>
    <row r="1350" spans="1:9">
      <c r="A1350" s="42" t="str">
        <f>IF(AND(OR(C1350&gt;=查询!$F$3,查询!$F$3=""),OR(C1350&lt;=查询!$F$4,查询!$F$4=""),OR(AND(查询!$I$3&lt;&gt;"",IFERROR(FIND(查询!$I$3,工作备忘明细表!F1350,1),0)&gt;=1),查询!$I$3=""),OR(AND(查询!$I$4&lt;&gt;"",IFERROR(FIND(查询!$I$4,工作备忘明细表!E1350,1),0)&gt;=1),查询!$I$4="")),ROW(),"")</f>
        <v/>
      </c>
      <c r="B1350" s="42" t="str">
        <f ca="1">IF(C1350=TODAY(),"今"&amp;ROW(),IF(AND(MONTH(C1350)=工作万年历提醒!$E$20,I1350&lt;&gt;"完成"),IF(G1350="重要",ROW()+300000-3*C1350,IF(G1350="中等",ROW()+100000-2*C1350,ROW())),""))</f>
        <v/>
      </c>
      <c r="C1350" s="48"/>
      <c r="D1350" s="49"/>
      <c r="E1350" s="50"/>
      <c r="F1350" s="51"/>
      <c r="G1350" s="50"/>
      <c r="H1350" s="52" t="str">
        <f t="shared" si="22"/>
        <v/>
      </c>
      <c r="I1350" s="50"/>
    </row>
    <row r="1351" spans="1:9">
      <c r="A1351" s="42" t="str">
        <f>IF(AND(OR(C1351&gt;=查询!$F$3,查询!$F$3=""),OR(C1351&lt;=查询!$F$4,查询!$F$4=""),OR(AND(查询!$I$3&lt;&gt;"",IFERROR(FIND(查询!$I$3,工作备忘明细表!F1351,1),0)&gt;=1),查询!$I$3=""),OR(AND(查询!$I$4&lt;&gt;"",IFERROR(FIND(查询!$I$4,工作备忘明细表!E1351,1),0)&gt;=1),查询!$I$4="")),ROW(),"")</f>
        <v/>
      </c>
      <c r="B1351" s="42" t="str">
        <f ca="1">IF(C1351=TODAY(),"今"&amp;ROW(),IF(AND(MONTH(C1351)=工作万年历提醒!$E$20,I1351&lt;&gt;"完成"),IF(G1351="重要",ROW()+300000-3*C1351,IF(G1351="中等",ROW()+100000-2*C1351,ROW())),""))</f>
        <v/>
      </c>
      <c r="C1351" s="48"/>
      <c r="D1351" s="49"/>
      <c r="E1351" s="50"/>
      <c r="F1351" s="51"/>
      <c r="G1351" s="50"/>
      <c r="H1351" s="52" t="str">
        <f t="shared" si="22"/>
        <v/>
      </c>
      <c r="I1351" s="50"/>
    </row>
    <row r="1352" spans="1:9">
      <c r="A1352" s="42" t="str">
        <f>IF(AND(OR(C1352&gt;=查询!$F$3,查询!$F$3=""),OR(C1352&lt;=查询!$F$4,查询!$F$4=""),OR(AND(查询!$I$3&lt;&gt;"",IFERROR(FIND(查询!$I$3,工作备忘明细表!F1352,1),0)&gt;=1),查询!$I$3=""),OR(AND(查询!$I$4&lt;&gt;"",IFERROR(FIND(查询!$I$4,工作备忘明细表!E1352,1),0)&gt;=1),查询!$I$4="")),ROW(),"")</f>
        <v/>
      </c>
      <c r="B1352" s="42" t="str">
        <f ca="1">IF(C1352=TODAY(),"今"&amp;ROW(),IF(AND(MONTH(C1352)=工作万年历提醒!$E$20,I1352&lt;&gt;"完成"),IF(G1352="重要",ROW()+300000-3*C1352,IF(G1352="中等",ROW()+100000-2*C1352,ROW())),""))</f>
        <v/>
      </c>
      <c r="C1352" s="48"/>
      <c r="D1352" s="49"/>
      <c r="E1352" s="50"/>
      <c r="F1352" s="51"/>
      <c r="G1352" s="50"/>
      <c r="H1352" s="52" t="str">
        <f t="shared" si="22"/>
        <v/>
      </c>
      <c r="I1352" s="50"/>
    </row>
    <row r="1353" spans="1:9">
      <c r="A1353" s="42" t="str">
        <f>IF(AND(OR(C1353&gt;=查询!$F$3,查询!$F$3=""),OR(C1353&lt;=查询!$F$4,查询!$F$4=""),OR(AND(查询!$I$3&lt;&gt;"",IFERROR(FIND(查询!$I$3,工作备忘明细表!F1353,1),0)&gt;=1),查询!$I$3=""),OR(AND(查询!$I$4&lt;&gt;"",IFERROR(FIND(查询!$I$4,工作备忘明细表!E1353,1),0)&gt;=1),查询!$I$4="")),ROW(),"")</f>
        <v/>
      </c>
      <c r="B1353" s="42" t="str">
        <f ca="1">IF(C1353=TODAY(),"今"&amp;ROW(),IF(AND(MONTH(C1353)=工作万年历提醒!$E$20,I1353&lt;&gt;"完成"),IF(G1353="重要",ROW()+300000-3*C1353,IF(G1353="中等",ROW()+100000-2*C1353,ROW())),""))</f>
        <v/>
      </c>
      <c r="C1353" s="48"/>
      <c r="D1353" s="49"/>
      <c r="E1353" s="50"/>
      <c r="F1353" s="51"/>
      <c r="G1353" s="50"/>
      <c r="H1353" s="52" t="str">
        <f t="shared" si="22"/>
        <v/>
      </c>
      <c r="I1353" s="50"/>
    </row>
    <row r="1354" spans="1:9">
      <c r="A1354" s="42" t="str">
        <f>IF(AND(OR(C1354&gt;=查询!$F$3,查询!$F$3=""),OR(C1354&lt;=查询!$F$4,查询!$F$4=""),OR(AND(查询!$I$3&lt;&gt;"",IFERROR(FIND(查询!$I$3,工作备忘明细表!F1354,1),0)&gt;=1),查询!$I$3=""),OR(AND(查询!$I$4&lt;&gt;"",IFERROR(FIND(查询!$I$4,工作备忘明细表!E1354,1),0)&gt;=1),查询!$I$4="")),ROW(),"")</f>
        <v/>
      </c>
      <c r="B1354" s="42" t="str">
        <f ca="1">IF(C1354=TODAY(),"今"&amp;ROW(),IF(AND(MONTH(C1354)=工作万年历提醒!$E$20,I1354&lt;&gt;"完成"),IF(G1354="重要",ROW()+300000-3*C1354,IF(G1354="中等",ROW()+100000-2*C1354,ROW())),""))</f>
        <v/>
      </c>
      <c r="C1354" s="48"/>
      <c r="D1354" s="49"/>
      <c r="E1354" s="50"/>
      <c r="F1354" s="51"/>
      <c r="G1354" s="50"/>
      <c r="H1354" s="52" t="str">
        <f t="shared" si="22"/>
        <v/>
      </c>
      <c r="I1354" s="50"/>
    </row>
    <row r="1355" spans="1:9">
      <c r="A1355" s="42" t="str">
        <f>IF(AND(OR(C1355&gt;=查询!$F$3,查询!$F$3=""),OR(C1355&lt;=查询!$F$4,查询!$F$4=""),OR(AND(查询!$I$3&lt;&gt;"",IFERROR(FIND(查询!$I$3,工作备忘明细表!F1355,1),0)&gt;=1),查询!$I$3=""),OR(AND(查询!$I$4&lt;&gt;"",IFERROR(FIND(查询!$I$4,工作备忘明细表!E1355,1),0)&gt;=1),查询!$I$4="")),ROW(),"")</f>
        <v/>
      </c>
      <c r="B1355" s="42" t="str">
        <f ca="1">IF(C1355=TODAY(),"今"&amp;ROW(),IF(AND(MONTH(C1355)=工作万年历提醒!$E$20,I1355&lt;&gt;"完成"),IF(G1355="重要",ROW()+300000-3*C1355,IF(G1355="中等",ROW()+100000-2*C1355,ROW())),""))</f>
        <v/>
      </c>
      <c r="C1355" s="48"/>
      <c r="D1355" s="49"/>
      <c r="E1355" s="50"/>
      <c r="F1355" s="51"/>
      <c r="G1355" s="50"/>
      <c r="H1355" s="52" t="str">
        <f t="shared" si="22"/>
        <v/>
      </c>
      <c r="I1355" s="50"/>
    </row>
    <row r="1356" spans="1:9">
      <c r="A1356" s="42" t="str">
        <f>IF(AND(OR(C1356&gt;=查询!$F$3,查询!$F$3=""),OR(C1356&lt;=查询!$F$4,查询!$F$4=""),OR(AND(查询!$I$3&lt;&gt;"",IFERROR(FIND(查询!$I$3,工作备忘明细表!F1356,1),0)&gt;=1),查询!$I$3=""),OR(AND(查询!$I$4&lt;&gt;"",IFERROR(FIND(查询!$I$4,工作备忘明细表!E1356,1),0)&gt;=1),查询!$I$4="")),ROW(),"")</f>
        <v/>
      </c>
      <c r="B1356" s="42" t="str">
        <f ca="1">IF(C1356=TODAY(),"今"&amp;ROW(),IF(AND(MONTH(C1356)=工作万年历提醒!$E$20,I1356&lt;&gt;"完成"),IF(G1356="重要",ROW()+300000-3*C1356,IF(G1356="中等",ROW()+100000-2*C1356,ROW())),""))</f>
        <v/>
      </c>
      <c r="C1356" s="48"/>
      <c r="D1356" s="49"/>
      <c r="E1356" s="50"/>
      <c r="F1356" s="51"/>
      <c r="G1356" s="50"/>
      <c r="H1356" s="52" t="str">
        <f t="shared" si="22"/>
        <v/>
      </c>
      <c r="I1356" s="50"/>
    </row>
    <row r="1357" spans="1:9">
      <c r="A1357" s="42" t="str">
        <f>IF(AND(OR(C1357&gt;=查询!$F$3,查询!$F$3=""),OR(C1357&lt;=查询!$F$4,查询!$F$4=""),OR(AND(查询!$I$3&lt;&gt;"",IFERROR(FIND(查询!$I$3,工作备忘明细表!F1357,1),0)&gt;=1),查询!$I$3=""),OR(AND(查询!$I$4&lt;&gt;"",IFERROR(FIND(查询!$I$4,工作备忘明细表!E1357,1),0)&gt;=1),查询!$I$4="")),ROW(),"")</f>
        <v/>
      </c>
      <c r="B1357" s="42" t="str">
        <f ca="1">IF(C1357=TODAY(),"今"&amp;ROW(),IF(AND(MONTH(C1357)=工作万年历提醒!$E$20,I1357&lt;&gt;"完成"),IF(G1357="重要",ROW()+300000-3*C1357,IF(G1357="中等",ROW()+100000-2*C1357,ROW())),""))</f>
        <v/>
      </c>
      <c r="C1357" s="48"/>
      <c r="D1357" s="49"/>
      <c r="E1357" s="50"/>
      <c r="F1357" s="51"/>
      <c r="G1357" s="50"/>
      <c r="H1357" s="52" t="str">
        <f t="shared" si="22"/>
        <v/>
      </c>
      <c r="I1357" s="50"/>
    </row>
    <row r="1358" spans="1:9">
      <c r="A1358" s="42" t="str">
        <f>IF(AND(OR(C1358&gt;=查询!$F$3,查询!$F$3=""),OR(C1358&lt;=查询!$F$4,查询!$F$4=""),OR(AND(查询!$I$3&lt;&gt;"",IFERROR(FIND(查询!$I$3,工作备忘明细表!F1358,1),0)&gt;=1),查询!$I$3=""),OR(AND(查询!$I$4&lt;&gt;"",IFERROR(FIND(查询!$I$4,工作备忘明细表!E1358,1),0)&gt;=1),查询!$I$4="")),ROW(),"")</f>
        <v/>
      </c>
      <c r="B1358" s="42" t="str">
        <f ca="1">IF(C1358=TODAY(),"今"&amp;ROW(),IF(AND(MONTH(C1358)=工作万年历提醒!$E$20,I1358&lt;&gt;"完成"),IF(G1358="重要",ROW()+300000-3*C1358,IF(G1358="中等",ROW()+100000-2*C1358,ROW())),""))</f>
        <v/>
      </c>
      <c r="C1358" s="48"/>
      <c r="D1358" s="49"/>
      <c r="E1358" s="50"/>
      <c r="F1358" s="51"/>
      <c r="G1358" s="50"/>
      <c r="H1358" s="52" t="str">
        <f t="shared" si="22"/>
        <v/>
      </c>
      <c r="I1358" s="50"/>
    </row>
    <row r="1359" spans="1:9">
      <c r="A1359" s="42" t="str">
        <f>IF(AND(OR(C1359&gt;=查询!$F$3,查询!$F$3=""),OR(C1359&lt;=查询!$F$4,查询!$F$4=""),OR(AND(查询!$I$3&lt;&gt;"",IFERROR(FIND(查询!$I$3,工作备忘明细表!F1359,1),0)&gt;=1),查询!$I$3=""),OR(AND(查询!$I$4&lt;&gt;"",IFERROR(FIND(查询!$I$4,工作备忘明细表!E1359,1),0)&gt;=1),查询!$I$4="")),ROW(),"")</f>
        <v/>
      </c>
      <c r="B1359" s="42" t="str">
        <f ca="1">IF(C1359=TODAY(),"今"&amp;ROW(),IF(AND(MONTH(C1359)=工作万年历提醒!$E$20,I1359&lt;&gt;"完成"),IF(G1359="重要",ROW()+300000-3*C1359,IF(G1359="中等",ROW()+100000-2*C1359,ROW())),""))</f>
        <v/>
      </c>
      <c r="C1359" s="48"/>
      <c r="D1359" s="49"/>
      <c r="E1359" s="50"/>
      <c r="F1359" s="51"/>
      <c r="G1359" s="50"/>
      <c r="H1359" s="52" t="str">
        <f t="shared" si="22"/>
        <v/>
      </c>
      <c r="I1359" s="50"/>
    </row>
    <row r="1360" spans="1:9">
      <c r="A1360" s="42" t="str">
        <f>IF(AND(OR(C1360&gt;=查询!$F$3,查询!$F$3=""),OR(C1360&lt;=查询!$F$4,查询!$F$4=""),OR(AND(查询!$I$3&lt;&gt;"",IFERROR(FIND(查询!$I$3,工作备忘明细表!F1360,1),0)&gt;=1),查询!$I$3=""),OR(AND(查询!$I$4&lt;&gt;"",IFERROR(FIND(查询!$I$4,工作备忘明细表!E1360,1),0)&gt;=1),查询!$I$4="")),ROW(),"")</f>
        <v/>
      </c>
      <c r="B1360" s="42" t="str">
        <f ca="1">IF(C1360=TODAY(),"今"&amp;ROW(),IF(AND(MONTH(C1360)=工作万年历提醒!$E$20,I1360&lt;&gt;"完成"),IF(G1360="重要",ROW()+300000-3*C1360,IF(G1360="中等",ROW()+100000-2*C1360,ROW())),""))</f>
        <v/>
      </c>
      <c r="C1360" s="48"/>
      <c r="D1360" s="49"/>
      <c r="E1360" s="50"/>
      <c r="F1360" s="51"/>
      <c r="G1360" s="50"/>
      <c r="H1360" s="52" t="str">
        <f t="shared" si="22"/>
        <v/>
      </c>
      <c r="I1360" s="50"/>
    </row>
    <row r="1361" spans="1:9">
      <c r="A1361" s="42" t="str">
        <f>IF(AND(OR(C1361&gt;=查询!$F$3,查询!$F$3=""),OR(C1361&lt;=查询!$F$4,查询!$F$4=""),OR(AND(查询!$I$3&lt;&gt;"",IFERROR(FIND(查询!$I$3,工作备忘明细表!F1361,1),0)&gt;=1),查询!$I$3=""),OR(AND(查询!$I$4&lt;&gt;"",IFERROR(FIND(查询!$I$4,工作备忘明细表!E1361,1),0)&gt;=1),查询!$I$4="")),ROW(),"")</f>
        <v/>
      </c>
      <c r="B1361" s="42" t="str">
        <f ca="1">IF(C1361=TODAY(),"今"&amp;ROW(),IF(AND(MONTH(C1361)=工作万年历提醒!$E$20,I1361&lt;&gt;"完成"),IF(G1361="重要",ROW()+300000-3*C1361,IF(G1361="中等",ROW()+100000-2*C1361,ROW())),""))</f>
        <v/>
      </c>
      <c r="C1361" s="48"/>
      <c r="D1361" s="49"/>
      <c r="E1361" s="50"/>
      <c r="F1361" s="51"/>
      <c r="G1361" s="50"/>
      <c r="H1361" s="52" t="str">
        <f t="shared" si="22"/>
        <v/>
      </c>
      <c r="I1361" s="50"/>
    </row>
    <row r="1362" spans="1:9">
      <c r="A1362" s="42" t="str">
        <f>IF(AND(OR(C1362&gt;=查询!$F$3,查询!$F$3=""),OR(C1362&lt;=查询!$F$4,查询!$F$4=""),OR(AND(查询!$I$3&lt;&gt;"",IFERROR(FIND(查询!$I$3,工作备忘明细表!F1362,1),0)&gt;=1),查询!$I$3=""),OR(AND(查询!$I$4&lt;&gt;"",IFERROR(FIND(查询!$I$4,工作备忘明细表!E1362,1),0)&gt;=1),查询!$I$4="")),ROW(),"")</f>
        <v/>
      </c>
      <c r="B1362" s="42" t="str">
        <f ca="1">IF(C1362=TODAY(),"今"&amp;ROW(),IF(AND(MONTH(C1362)=工作万年历提醒!$E$20,I1362&lt;&gt;"完成"),IF(G1362="重要",ROW()+300000-3*C1362,IF(G1362="中等",ROW()+100000-2*C1362,ROW())),""))</f>
        <v/>
      </c>
      <c r="C1362" s="48"/>
      <c r="D1362" s="49"/>
      <c r="E1362" s="50"/>
      <c r="F1362" s="51"/>
      <c r="G1362" s="50"/>
      <c r="H1362" s="52" t="str">
        <f t="shared" si="22"/>
        <v/>
      </c>
      <c r="I1362" s="50"/>
    </row>
    <row r="1363" spans="1:9">
      <c r="A1363" s="42" t="str">
        <f>IF(AND(OR(C1363&gt;=查询!$F$3,查询!$F$3=""),OR(C1363&lt;=查询!$F$4,查询!$F$4=""),OR(AND(查询!$I$3&lt;&gt;"",IFERROR(FIND(查询!$I$3,工作备忘明细表!F1363,1),0)&gt;=1),查询!$I$3=""),OR(AND(查询!$I$4&lt;&gt;"",IFERROR(FIND(查询!$I$4,工作备忘明细表!E1363,1),0)&gt;=1),查询!$I$4="")),ROW(),"")</f>
        <v/>
      </c>
      <c r="B1363" s="42" t="str">
        <f ca="1">IF(C1363=TODAY(),"今"&amp;ROW(),IF(AND(MONTH(C1363)=工作万年历提醒!$E$20,I1363&lt;&gt;"完成"),IF(G1363="重要",ROW()+300000-3*C1363,IF(G1363="中等",ROW()+100000-2*C1363,ROW())),""))</f>
        <v/>
      </c>
      <c r="C1363" s="48"/>
      <c r="D1363" s="49"/>
      <c r="E1363" s="50"/>
      <c r="F1363" s="51"/>
      <c r="G1363" s="50"/>
      <c r="H1363" s="52" t="str">
        <f t="shared" si="22"/>
        <v/>
      </c>
      <c r="I1363" s="50"/>
    </row>
    <row r="1364" spans="1:9">
      <c r="A1364" s="42" t="str">
        <f>IF(AND(OR(C1364&gt;=查询!$F$3,查询!$F$3=""),OR(C1364&lt;=查询!$F$4,查询!$F$4=""),OR(AND(查询!$I$3&lt;&gt;"",IFERROR(FIND(查询!$I$3,工作备忘明细表!F1364,1),0)&gt;=1),查询!$I$3=""),OR(AND(查询!$I$4&lt;&gt;"",IFERROR(FIND(查询!$I$4,工作备忘明细表!E1364,1),0)&gt;=1),查询!$I$4="")),ROW(),"")</f>
        <v/>
      </c>
      <c r="B1364" s="42" t="str">
        <f ca="1">IF(C1364=TODAY(),"今"&amp;ROW(),IF(AND(MONTH(C1364)=工作万年历提醒!$E$20,I1364&lt;&gt;"完成"),IF(G1364="重要",ROW()+300000-3*C1364,IF(G1364="中等",ROW()+100000-2*C1364,ROW())),""))</f>
        <v/>
      </c>
      <c r="C1364" s="48"/>
      <c r="D1364" s="49"/>
      <c r="E1364" s="50"/>
      <c r="F1364" s="51"/>
      <c r="G1364" s="50"/>
      <c r="H1364" s="52" t="str">
        <f t="shared" si="22"/>
        <v/>
      </c>
      <c r="I1364" s="50"/>
    </row>
    <row r="1365" spans="1:9">
      <c r="A1365" s="42" t="str">
        <f>IF(AND(OR(C1365&gt;=查询!$F$3,查询!$F$3=""),OR(C1365&lt;=查询!$F$4,查询!$F$4=""),OR(AND(查询!$I$3&lt;&gt;"",IFERROR(FIND(查询!$I$3,工作备忘明细表!F1365,1),0)&gt;=1),查询!$I$3=""),OR(AND(查询!$I$4&lt;&gt;"",IFERROR(FIND(查询!$I$4,工作备忘明细表!E1365,1),0)&gt;=1),查询!$I$4="")),ROW(),"")</f>
        <v/>
      </c>
      <c r="B1365" s="42" t="str">
        <f ca="1">IF(C1365=TODAY(),"今"&amp;ROW(),IF(AND(MONTH(C1365)=工作万年历提醒!$E$20,I1365&lt;&gt;"完成"),IF(G1365="重要",ROW()+300000-3*C1365,IF(G1365="中等",ROW()+100000-2*C1365,ROW())),""))</f>
        <v/>
      </c>
      <c r="C1365" s="48"/>
      <c r="D1365" s="49"/>
      <c r="E1365" s="50"/>
      <c r="F1365" s="51"/>
      <c r="G1365" s="50"/>
      <c r="H1365" s="52" t="str">
        <f t="shared" si="22"/>
        <v/>
      </c>
      <c r="I1365" s="50"/>
    </row>
    <row r="1366" spans="1:9">
      <c r="A1366" s="42" t="str">
        <f>IF(AND(OR(C1366&gt;=查询!$F$3,查询!$F$3=""),OR(C1366&lt;=查询!$F$4,查询!$F$4=""),OR(AND(查询!$I$3&lt;&gt;"",IFERROR(FIND(查询!$I$3,工作备忘明细表!F1366,1),0)&gt;=1),查询!$I$3=""),OR(AND(查询!$I$4&lt;&gt;"",IFERROR(FIND(查询!$I$4,工作备忘明细表!E1366,1),0)&gt;=1),查询!$I$4="")),ROW(),"")</f>
        <v/>
      </c>
      <c r="B1366" s="42" t="str">
        <f ca="1">IF(C1366=TODAY(),"今"&amp;ROW(),IF(AND(MONTH(C1366)=工作万年历提醒!$E$20,I1366&lt;&gt;"完成"),IF(G1366="重要",ROW()+300000-3*C1366,IF(G1366="中等",ROW()+100000-2*C1366,ROW())),""))</f>
        <v/>
      </c>
      <c r="C1366" s="48"/>
      <c r="D1366" s="49"/>
      <c r="E1366" s="50"/>
      <c r="F1366" s="51"/>
      <c r="G1366" s="50"/>
      <c r="H1366" s="52" t="str">
        <f t="shared" si="22"/>
        <v/>
      </c>
      <c r="I1366" s="50"/>
    </row>
    <row r="1367" spans="1:9">
      <c r="A1367" s="42" t="str">
        <f>IF(AND(OR(C1367&gt;=查询!$F$3,查询!$F$3=""),OR(C1367&lt;=查询!$F$4,查询!$F$4=""),OR(AND(查询!$I$3&lt;&gt;"",IFERROR(FIND(查询!$I$3,工作备忘明细表!F1367,1),0)&gt;=1),查询!$I$3=""),OR(AND(查询!$I$4&lt;&gt;"",IFERROR(FIND(查询!$I$4,工作备忘明细表!E1367,1),0)&gt;=1),查询!$I$4="")),ROW(),"")</f>
        <v/>
      </c>
      <c r="B1367" s="42" t="str">
        <f ca="1">IF(C1367=TODAY(),"今"&amp;ROW(),IF(AND(MONTH(C1367)=工作万年历提醒!$E$20,I1367&lt;&gt;"完成"),IF(G1367="重要",ROW()+300000-3*C1367,IF(G1367="中等",ROW()+100000-2*C1367,ROW())),""))</f>
        <v/>
      </c>
      <c r="C1367" s="48"/>
      <c r="D1367" s="49"/>
      <c r="E1367" s="50"/>
      <c r="F1367" s="51"/>
      <c r="G1367" s="50"/>
      <c r="H1367" s="52" t="str">
        <f t="shared" si="22"/>
        <v/>
      </c>
      <c r="I1367" s="50"/>
    </row>
    <row r="1368" spans="1:9">
      <c r="A1368" s="42" t="str">
        <f>IF(AND(OR(C1368&gt;=查询!$F$3,查询!$F$3=""),OR(C1368&lt;=查询!$F$4,查询!$F$4=""),OR(AND(查询!$I$3&lt;&gt;"",IFERROR(FIND(查询!$I$3,工作备忘明细表!F1368,1),0)&gt;=1),查询!$I$3=""),OR(AND(查询!$I$4&lt;&gt;"",IFERROR(FIND(查询!$I$4,工作备忘明细表!E1368,1),0)&gt;=1),查询!$I$4="")),ROW(),"")</f>
        <v/>
      </c>
      <c r="B1368" s="42" t="str">
        <f ca="1">IF(C1368=TODAY(),"今"&amp;ROW(),IF(AND(MONTH(C1368)=工作万年历提醒!$E$20,I1368&lt;&gt;"完成"),IF(G1368="重要",ROW()+300000-3*C1368,IF(G1368="中等",ROW()+100000-2*C1368,ROW())),""))</f>
        <v/>
      </c>
      <c r="C1368" s="48"/>
      <c r="D1368" s="49"/>
      <c r="E1368" s="50"/>
      <c r="F1368" s="51"/>
      <c r="G1368" s="50"/>
      <c r="H1368" s="52" t="str">
        <f t="shared" si="22"/>
        <v/>
      </c>
      <c r="I1368" s="50"/>
    </row>
    <row r="1369" spans="1:9">
      <c r="A1369" s="42" t="str">
        <f>IF(AND(OR(C1369&gt;=查询!$F$3,查询!$F$3=""),OR(C1369&lt;=查询!$F$4,查询!$F$4=""),OR(AND(查询!$I$3&lt;&gt;"",IFERROR(FIND(查询!$I$3,工作备忘明细表!F1369,1),0)&gt;=1),查询!$I$3=""),OR(AND(查询!$I$4&lt;&gt;"",IFERROR(FIND(查询!$I$4,工作备忘明细表!E1369,1),0)&gt;=1),查询!$I$4="")),ROW(),"")</f>
        <v/>
      </c>
      <c r="B1369" s="42" t="str">
        <f ca="1">IF(C1369=TODAY(),"今"&amp;ROW(),IF(AND(MONTH(C1369)=工作万年历提醒!$E$20,I1369&lt;&gt;"完成"),IF(G1369="重要",ROW()+300000-3*C1369,IF(G1369="中等",ROW()+100000-2*C1369,ROW())),""))</f>
        <v/>
      </c>
      <c r="C1369" s="48"/>
      <c r="D1369" s="49"/>
      <c r="E1369" s="50"/>
      <c r="F1369" s="51"/>
      <c r="G1369" s="50"/>
      <c r="H1369" s="52" t="str">
        <f t="shared" si="22"/>
        <v/>
      </c>
      <c r="I1369" s="50"/>
    </row>
    <row r="1370" spans="1:9">
      <c r="A1370" s="42" t="str">
        <f>IF(AND(OR(C1370&gt;=查询!$F$3,查询!$F$3=""),OR(C1370&lt;=查询!$F$4,查询!$F$4=""),OR(AND(查询!$I$3&lt;&gt;"",IFERROR(FIND(查询!$I$3,工作备忘明细表!F1370,1),0)&gt;=1),查询!$I$3=""),OR(AND(查询!$I$4&lt;&gt;"",IFERROR(FIND(查询!$I$4,工作备忘明细表!E1370,1),0)&gt;=1),查询!$I$4="")),ROW(),"")</f>
        <v/>
      </c>
      <c r="B1370" s="42" t="str">
        <f ca="1">IF(C1370=TODAY(),"今"&amp;ROW(),IF(AND(MONTH(C1370)=工作万年历提醒!$E$20,I1370&lt;&gt;"完成"),IF(G1370="重要",ROW()+300000-3*C1370,IF(G1370="中等",ROW()+100000-2*C1370,ROW())),""))</f>
        <v/>
      </c>
      <c r="C1370" s="48"/>
      <c r="D1370" s="49"/>
      <c r="E1370" s="50"/>
      <c r="F1370" s="51"/>
      <c r="G1370" s="50"/>
      <c r="H1370" s="52" t="str">
        <f t="shared" si="22"/>
        <v/>
      </c>
      <c r="I1370" s="50"/>
    </row>
    <row r="1371" spans="1:9">
      <c r="A1371" s="42" t="str">
        <f>IF(AND(OR(C1371&gt;=查询!$F$3,查询!$F$3=""),OR(C1371&lt;=查询!$F$4,查询!$F$4=""),OR(AND(查询!$I$3&lt;&gt;"",IFERROR(FIND(查询!$I$3,工作备忘明细表!F1371,1),0)&gt;=1),查询!$I$3=""),OR(AND(查询!$I$4&lt;&gt;"",IFERROR(FIND(查询!$I$4,工作备忘明细表!E1371,1),0)&gt;=1),查询!$I$4="")),ROW(),"")</f>
        <v/>
      </c>
      <c r="B1371" s="42" t="str">
        <f ca="1">IF(C1371=TODAY(),"今"&amp;ROW(),IF(AND(MONTH(C1371)=工作万年历提醒!$E$20,I1371&lt;&gt;"完成"),IF(G1371="重要",ROW()+300000-3*C1371,IF(G1371="中等",ROW()+100000-2*C1371,ROW())),""))</f>
        <v/>
      </c>
      <c r="C1371" s="48"/>
      <c r="D1371" s="49"/>
      <c r="E1371" s="50"/>
      <c r="F1371" s="51"/>
      <c r="G1371" s="50"/>
      <c r="H1371" s="52" t="str">
        <f t="shared" si="22"/>
        <v/>
      </c>
      <c r="I1371" s="50"/>
    </row>
    <row r="1372" spans="1:9">
      <c r="A1372" s="42" t="str">
        <f>IF(AND(OR(C1372&gt;=查询!$F$3,查询!$F$3=""),OR(C1372&lt;=查询!$F$4,查询!$F$4=""),OR(AND(查询!$I$3&lt;&gt;"",IFERROR(FIND(查询!$I$3,工作备忘明细表!F1372,1),0)&gt;=1),查询!$I$3=""),OR(AND(查询!$I$4&lt;&gt;"",IFERROR(FIND(查询!$I$4,工作备忘明细表!E1372,1),0)&gt;=1),查询!$I$4="")),ROW(),"")</f>
        <v/>
      </c>
      <c r="B1372" s="42" t="str">
        <f ca="1">IF(C1372=TODAY(),"今"&amp;ROW(),IF(AND(MONTH(C1372)=工作万年历提醒!$E$20,I1372&lt;&gt;"完成"),IF(G1372="重要",ROW()+300000-3*C1372,IF(G1372="中等",ROW()+100000-2*C1372,ROW())),""))</f>
        <v/>
      </c>
      <c r="C1372" s="48"/>
      <c r="D1372" s="49"/>
      <c r="E1372" s="50"/>
      <c r="F1372" s="51"/>
      <c r="G1372" s="50"/>
      <c r="H1372" s="52" t="str">
        <f t="shared" si="22"/>
        <v/>
      </c>
      <c r="I1372" s="50"/>
    </row>
    <row r="1373" spans="1:9">
      <c r="A1373" s="42" t="str">
        <f>IF(AND(OR(C1373&gt;=查询!$F$3,查询!$F$3=""),OR(C1373&lt;=查询!$F$4,查询!$F$4=""),OR(AND(查询!$I$3&lt;&gt;"",IFERROR(FIND(查询!$I$3,工作备忘明细表!F1373,1),0)&gt;=1),查询!$I$3=""),OR(AND(查询!$I$4&lt;&gt;"",IFERROR(FIND(查询!$I$4,工作备忘明细表!E1373,1),0)&gt;=1),查询!$I$4="")),ROW(),"")</f>
        <v/>
      </c>
      <c r="B1373" s="42" t="str">
        <f ca="1">IF(C1373=TODAY(),"今"&amp;ROW(),IF(AND(MONTH(C1373)=工作万年历提醒!$E$20,I1373&lt;&gt;"完成"),IF(G1373="重要",ROW()+300000-3*C1373,IF(G1373="中等",ROW()+100000-2*C1373,ROW())),""))</f>
        <v/>
      </c>
      <c r="C1373" s="48"/>
      <c r="D1373" s="49"/>
      <c r="E1373" s="50"/>
      <c r="F1373" s="51"/>
      <c r="G1373" s="50"/>
      <c r="H1373" s="52" t="str">
        <f t="shared" si="22"/>
        <v/>
      </c>
      <c r="I1373" s="50"/>
    </row>
    <row r="1374" spans="1:9">
      <c r="A1374" s="42" t="str">
        <f>IF(AND(OR(C1374&gt;=查询!$F$3,查询!$F$3=""),OR(C1374&lt;=查询!$F$4,查询!$F$4=""),OR(AND(查询!$I$3&lt;&gt;"",IFERROR(FIND(查询!$I$3,工作备忘明细表!F1374,1),0)&gt;=1),查询!$I$3=""),OR(AND(查询!$I$4&lt;&gt;"",IFERROR(FIND(查询!$I$4,工作备忘明细表!E1374,1),0)&gt;=1),查询!$I$4="")),ROW(),"")</f>
        <v/>
      </c>
      <c r="B1374" s="42" t="str">
        <f ca="1">IF(C1374=TODAY(),"今"&amp;ROW(),IF(AND(MONTH(C1374)=工作万年历提醒!$E$20,I1374&lt;&gt;"完成"),IF(G1374="重要",ROW()+300000-3*C1374,IF(G1374="中等",ROW()+100000-2*C1374,ROW())),""))</f>
        <v/>
      </c>
      <c r="C1374" s="48"/>
      <c r="D1374" s="49"/>
      <c r="E1374" s="50"/>
      <c r="F1374" s="51"/>
      <c r="G1374" s="50"/>
      <c r="H1374" s="52" t="str">
        <f t="shared" si="22"/>
        <v/>
      </c>
      <c r="I1374" s="50"/>
    </row>
    <row r="1375" spans="1:9">
      <c r="A1375" s="42" t="str">
        <f>IF(AND(OR(C1375&gt;=查询!$F$3,查询!$F$3=""),OR(C1375&lt;=查询!$F$4,查询!$F$4=""),OR(AND(查询!$I$3&lt;&gt;"",IFERROR(FIND(查询!$I$3,工作备忘明细表!F1375,1),0)&gt;=1),查询!$I$3=""),OR(AND(查询!$I$4&lt;&gt;"",IFERROR(FIND(查询!$I$4,工作备忘明细表!E1375,1),0)&gt;=1),查询!$I$4="")),ROW(),"")</f>
        <v/>
      </c>
      <c r="B1375" s="42" t="str">
        <f ca="1">IF(C1375=TODAY(),"今"&amp;ROW(),IF(AND(MONTH(C1375)=工作万年历提醒!$E$20,I1375&lt;&gt;"完成"),IF(G1375="重要",ROW()+300000-3*C1375,IF(G1375="中等",ROW()+100000-2*C1375,ROW())),""))</f>
        <v/>
      </c>
      <c r="C1375" s="48"/>
      <c r="D1375" s="49"/>
      <c r="E1375" s="50"/>
      <c r="F1375" s="51"/>
      <c r="G1375" s="50"/>
      <c r="H1375" s="52" t="str">
        <f t="shared" si="22"/>
        <v/>
      </c>
      <c r="I1375" s="50"/>
    </row>
    <row r="1376" spans="1:9">
      <c r="A1376" s="42" t="str">
        <f>IF(AND(OR(C1376&gt;=查询!$F$3,查询!$F$3=""),OR(C1376&lt;=查询!$F$4,查询!$F$4=""),OR(AND(查询!$I$3&lt;&gt;"",IFERROR(FIND(查询!$I$3,工作备忘明细表!F1376,1),0)&gt;=1),查询!$I$3=""),OR(AND(查询!$I$4&lt;&gt;"",IFERROR(FIND(查询!$I$4,工作备忘明细表!E1376,1),0)&gt;=1),查询!$I$4="")),ROW(),"")</f>
        <v/>
      </c>
      <c r="B1376" s="42" t="str">
        <f ca="1">IF(C1376=TODAY(),"今"&amp;ROW(),IF(AND(MONTH(C1376)=工作万年历提醒!$E$20,I1376&lt;&gt;"完成"),IF(G1376="重要",ROW()+300000-3*C1376,IF(G1376="中等",ROW()+100000-2*C1376,ROW())),""))</f>
        <v/>
      </c>
      <c r="C1376" s="48"/>
      <c r="D1376" s="49"/>
      <c r="E1376" s="50"/>
      <c r="F1376" s="51"/>
      <c r="G1376" s="50"/>
      <c r="H1376" s="52" t="str">
        <f t="shared" si="22"/>
        <v/>
      </c>
      <c r="I1376" s="50"/>
    </row>
    <row r="1377" spans="1:9">
      <c r="A1377" s="42" t="str">
        <f>IF(AND(OR(C1377&gt;=查询!$F$3,查询!$F$3=""),OR(C1377&lt;=查询!$F$4,查询!$F$4=""),OR(AND(查询!$I$3&lt;&gt;"",IFERROR(FIND(查询!$I$3,工作备忘明细表!F1377,1),0)&gt;=1),查询!$I$3=""),OR(AND(查询!$I$4&lt;&gt;"",IFERROR(FIND(查询!$I$4,工作备忘明细表!E1377,1),0)&gt;=1),查询!$I$4="")),ROW(),"")</f>
        <v/>
      </c>
      <c r="B1377" s="42" t="str">
        <f ca="1">IF(C1377=TODAY(),"今"&amp;ROW(),IF(AND(MONTH(C1377)=工作万年历提醒!$E$20,I1377&lt;&gt;"完成"),IF(G1377="重要",ROW()+300000-3*C1377,IF(G1377="中等",ROW()+100000-2*C1377,ROW())),""))</f>
        <v/>
      </c>
      <c r="C1377" s="48"/>
      <c r="D1377" s="49"/>
      <c r="E1377" s="50"/>
      <c r="F1377" s="51"/>
      <c r="G1377" s="50"/>
      <c r="H1377" s="52" t="str">
        <f t="shared" si="22"/>
        <v/>
      </c>
      <c r="I1377" s="50"/>
    </row>
    <row r="1378" spans="1:9">
      <c r="A1378" s="42" t="str">
        <f>IF(AND(OR(C1378&gt;=查询!$F$3,查询!$F$3=""),OR(C1378&lt;=查询!$F$4,查询!$F$4=""),OR(AND(查询!$I$3&lt;&gt;"",IFERROR(FIND(查询!$I$3,工作备忘明细表!F1378,1),0)&gt;=1),查询!$I$3=""),OR(AND(查询!$I$4&lt;&gt;"",IFERROR(FIND(查询!$I$4,工作备忘明细表!E1378,1),0)&gt;=1),查询!$I$4="")),ROW(),"")</f>
        <v/>
      </c>
      <c r="B1378" s="42" t="str">
        <f ca="1">IF(C1378=TODAY(),"今"&amp;ROW(),IF(AND(MONTH(C1378)=工作万年历提醒!$E$20,I1378&lt;&gt;"完成"),IF(G1378="重要",ROW()+300000-3*C1378,IF(G1378="中等",ROW()+100000-2*C1378,ROW())),""))</f>
        <v/>
      </c>
      <c r="C1378" s="48"/>
      <c r="D1378" s="49"/>
      <c r="E1378" s="50"/>
      <c r="F1378" s="51"/>
      <c r="G1378" s="50"/>
      <c r="H1378" s="52" t="str">
        <f t="shared" si="22"/>
        <v/>
      </c>
      <c r="I1378" s="50"/>
    </row>
    <row r="1379" spans="1:9">
      <c r="A1379" s="42" t="str">
        <f>IF(AND(OR(C1379&gt;=查询!$F$3,查询!$F$3=""),OR(C1379&lt;=查询!$F$4,查询!$F$4=""),OR(AND(查询!$I$3&lt;&gt;"",IFERROR(FIND(查询!$I$3,工作备忘明细表!F1379,1),0)&gt;=1),查询!$I$3=""),OR(AND(查询!$I$4&lt;&gt;"",IFERROR(FIND(查询!$I$4,工作备忘明细表!E1379,1),0)&gt;=1),查询!$I$4="")),ROW(),"")</f>
        <v/>
      </c>
      <c r="B1379" s="42" t="str">
        <f ca="1">IF(C1379=TODAY(),"今"&amp;ROW(),IF(AND(MONTH(C1379)=工作万年历提醒!$E$20,I1379&lt;&gt;"完成"),IF(G1379="重要",ROW()+300000-3*C1379,IF(G1379="中等",ROW()+100000-2*C1379,ROW())),""))</f>
        <v/>
      </c>
      <c r="C1379" s="48"/>
      <c r="D1379" s="49"/>
      <c r="E1379" s="50"/>
      <c r="F1379" s="51"/>
      <c r="G1379" s="50"/>
      <c r="H1379" s="52" t="str">
        <f t="shared" si="22"/>
        <v/>
      </c>
      <c r="I1379" s="50"/>
    </row>
    <row r="1380" spans="1:9">
      <c r="A1380" s="42" t="str">
        <f>IF(AND(OR(C1380&gt;=查询!$F$3,查询!$F$3=""),OR(C1380&lt;=查询!$F$4,查询!$F$4=""),OR(AND(查询!$I$3&lt;&gt;"",IFERROR(FIND(查询!$I$3,工作备忘明细表!F1380,1),0)&gt;=1),查询!$I$3=""),OR(AND(查询!$I$4&lt;&gt;"",IFERROR(FIND(查询!$I$4,工作备忘明细表!E1380,1),0)&gt;=1),查询!$I$4="")),ROW(),"")</f>
        <v/>
      </c>
      <c r="B1380" s="42" t="str">
        <f ca="1">IF(C1380=TODAY(),"今"&amp;ROW(),IF(AND(MONTH(C1380)=工作万年历提醒!$E$20,I1380&lt;&gt;"完成"),IF(G1380="重要",ROW()+300000-3*C1380,IF(G1380="中等",ROW()+100000-2*C1380,ROW())),""))</f>
        <v/>
      </c>
      <c r="C1380" s="48"/>
      <c r="D1380" s="49"/>
      <c r="E1380" s="50"/>
      <c r="F1380" s="51"/>
      <c r="G1380" s="50"/>
      <c r="H1380" s="52" t="str">
        <f t="shared" si="22"/>
        <v/>
      </c>
      <c r="I1380" s="50"/>
    </row>
    <row r="1381" spans="1:9">
      <c r="A1381" s="42" t="str">
        <f>IF(AND(OR(C1381&gt;=查询!$F$3,查询!$F$3=""),OR(C1381&lt;=查询!$F$4,查询!$F$4=""),OR(AND(查询!$I$3&lt;&gt;"",IFERROR(FIND(查询!$I$3,工作备忘明细表!F1381,1),0)&gt;=1),查询!$I$3=""),OR(AND(查询!$I$4&lt;&gt;"",IFERROR(FIND(查询!$I$4,工作备忘明细表!E1381,1),0)&gt;=1),查询!$I$4="")),ROW(),"")</f>
        <v/>
      </c>
      <c r="B1381" s="42" t="str">
        <f ca="1">IF(C1381=TODAY(),"今"&amp;ROW(),IF(AND(MONTH(C1381)=工作万年历提醒!$E$20,I1381&lt;&gt;"完成"),IF(G1381="重要",ROW()+300000-3*C1381,IF(G1381="中等",ROW()+100000-2*C1381,ROW())),""))</f>
        <v/>
      </c>
      <c r="C1381" s="48"/>
      <c r="D1381" s="49"/>
      <c r="E1381" s="50"/>
      <c r="F1381" s="51"/>
      <c r="G1381" s="50"/>
      <c r="H1381" s="52" t="str">
        <f t="shared" si="22"/>
        <v/>
      </c>
      <c r="I1381" s="50"/>
    </row>
    <row r="1382" spans="1:9">
      <c r="A1382" s="42" t="str">
        <f>IF(AND(OR(C1382&gt;=查询!$F$3,查询!$F$3=""),OR(C1382&lt;=查询!$F$4,查询!$F$4=""),OR(AND(查询!$I$3&lt;&gt;"",IFERROR(FIND(查询!$I$3,工作备忘明细表!F1382,1),0)&gt;=1),查询!$I$3=""),OR(AND(查询!$I$4&lt;&gt;"",IFERROR(FIND(查询!$I$4,工作备忘明细表!E1382,1),0)&gt;=1),查询!$I$4="")),ROW(),"")</f>
        <v/>
      </c>
      <c r="B1382" s="42" t="str">
        <f ca="1">IF(C1382=TODAY(),"今"&amp;ROW(),IF(AND(MONTH(C1382)=工作万年历提醒!$E$20,I1382&lt;&gt;"完成"),IF(G1382="重要",ROW()+300000-3*C1382,IF(G1382="中等",ROW()+100000-2*C1382,ROW())),""))</f>
        <v/>
      </c>
      <c r="C1382" s="48"/>
      <c r="D1382" s="49"/>
      <c r="E1382" s="50"/>
      <c r="F1382" s="51"/>
      <c r="G1382" s="50"/>
      <c r="H1382" s="52" t="str">
        <f t="shared" si="22"/>
        <v/>
      </c>
      <c r="I1382" s="50"/>
    </row>
    <row r="1383" spans="1:9">
      <c r="A1383" s="42" t="str">
        <f>IF(AND(OR(C1383&gt;=查询!$F$3,查询!$F$3=""),OR(C1383&lt;=查询!$F$4,查询!$F$4=""),OR(AND(查询!$I$3&lt;&gt;"",IFERROR(FIND(查询!$I$3,工作备忘明细表!F1383,1),0)&gt;=1),查询!$I$3=""),OR(AND(查询!$I$4&lt;&gt;"",IFERROR(FIND(查询!$I$4,工作备忘明细表!E1383,1),0)&gt;=1),查询!$I$4="")),ROW(),"")</f>
        <v/>
      </c>
      <c r="B1383" s="42" t="str">
        <f ca="1">IF(C1383=TODAY(),"今"&amp;ROW(),IF(AND(MONTH(C1383)=工作万年历提醒!$E$20,I1383&lt;&gt;"完成"),IF(G1383="重要",ROW()+300000-3*C1383,IF(G1383="中等",ROW()+100000-2*C1383,ROW())),""))</f>
        <v/>
      </c>
      <c r="C1383" s="48"/>
      <c r="D1383" s="49"/>
      <c r="E1383" s="50"/>
      <c r="F1383" s="51"/>
      <c r="G1383" s="50"/>
      <c r="H1383" s="52" t="str">
        <f t="shared" si="22"/>
        <v/>
      </c>
      <c r="I1383" s="50"/>
    </row>
    <row r="1384" spans="1:9">
      <c r="A1384" s="42" t="str">
        <f>IF(AND(OR(C1384&gt;=查询!$F$3,查询!$F$3=""),OR(C1384&lt;=查询!$F$4,查询!$F$4=""),OR(AND(查询!$I$3&lt;&gt;"",IFERROR(FIND(查询!$I$3,工作备忘明细表!F1384,1),0)&gt;=1),查询!$I$3=""),OR(AND(查询!$I$4&lt;&gt;"",IFERROR(FIND(查询!$I$4,工作备忘明细表!E1384,1),0)&gt;=1),查询!$I$4="")),ROW(),"")</f>
        <v/>
      </c>
      <c r="B1384" s="42" t="str">
        <f ca="1">IF(C1384=TODAY(),"今"&amp;ROW(),IF(AND(MONTH(C1384)=工作万年历提醒!$E$20,I1384&lt;&gt;"完成"),IF(G1384="重要",ROW()+300000-3*C1384,IF(G1384="中等",ROW()+100000-2*C1384,ROW())),""))</f>
        <v/>
      </c>
      <c r="C1384" s="48"/>
      <c r="D1384" s="49"/>
      <c r="E1384" s="50"/>
      <c r="F1384" s="51"/>
      <c r="G1384" s="50"/>
      <c r="H1384" s="52" t="str">
        <f t="shared" si="22"/>
        <v/>
      </c>
      <c r="I1384" s="50"/>
    </row>
    <row r="1385" spans="1:9">
      <c r="A1385" s="42" t="str">
        <f>IF(AND(OR(C1385&gt;=查询!$F$3,查询!$F$3=""),OR(C1385&lt;=查询!$F$4,查询!$F$4=""),OR(AND(查询!$I$3&lt;&gt;"",IFERROR(FIND(查询!$I$3,工作备忘明细表!F1385,1),0)&gt;=1),查询!$I$3=""),OR(AND(查询!$I$4&lt;&gt;"",IFERROR(FIND(查询!$I$4,工作备忘明细表!E1385,1),0)&gt;=1),查询!$I$4="")),ROW(),"")</f>
        <v/>
      </c>
      <c r="B1385" s="42" t="str">
        <f ca="1">IF(C1385=TODAY(),"今"&amp;ROW(),IF(AND(MONTH(C1385)=工作万年历提醒!$E$20,I1385&lt;&gt;"完成"),IF(G1385="重要",ROW()+300000-3*C1385,IF(G1385="中等",ROW()+100000-2*C1385,ROW())),""))</f>
        <v/>
      </c>
      <c r="C1385" s="48"/>
      <c r="D1385" s="49"/>
      <c r="E1385" s="50"/>
      <c r="F1385" s="51"/>
      <c r="G1385" s="50"/>
      <c r="H1385" s="52" t="str">
        <f t="shared" si="22"/>
        <v/>
      </c>
      <c r="I1385" s="50"/>
    </row>
    <row r="1386" spans="1:9">
      <c r="A1386" s="42" t="str">
        <f>IF(AND(OR(C1386&gt;=查询!$F$3,查询!$F$3=""),OR(C1386&lt;=查询!$F$4,查询!$F$4=""),OR(AND(查询!$I$3&lt;&gt;"",IFERROR(FIND(查询!$I$3,工作备忘明细表!F1386,1),0)&gt;=1),查询!$I$3=""),OR(AND(查询!$I$4&lt;&gt;"",IFERROR(FIND(查询!$I$4,工作备忘明细表!E1386,1),0)&gt;=1),查询!$I$4="")),ROW(),"")</f>
        <v/>
      </c>
      <c r="B1386" s="42" t="str">
        <f ca="1">IF(C1386=TODAY(),"今"&amp;ROW(),IF(AND(MONTH(C1386)=工作万年历提醒!$E$20,I1386&lt;&gt;"完成"),IF(G1386="重要",ROW()+300000-3*C1386,IF(G1386="中等",ROW()+100000-2*C1386,ROW())),""))</f>
        <v/>
      </c>
      <c r="C1386" s="48"/>
      <c r="D1386" s="49"/>
      <c r="E1386" s="50"/>
      <c r="F1386" s="51"/>
      <c r="G1386" s="50"/>
      <c r="H1386" s="52" t="str">
        <f t="shared" si="22"/>
        <v/>
      </c>
      <c r="I1386" s="50"/>
    </row>
    <row r="1387" spans="1:9">
      <c r="A1387" s="42" t="str">
        <f>IF(AND(OR(C1387&gt;=查询!$F$3,查询!$F$3=""),OR(C1387&lt;=查询!$F$4,查询!$F$4=""),OR(AND(查询!$I$3&lt;&gt;"",IFERROR(FIND(查询!$I$3,工作备忘明细表!F1387,1),0)&gt;=1),查询!$I$3=""),OR(AND(查询!$I$4&lt;&gt;"",IFERROR(FIND(查询!$I$4,工作备忘明细表!E1387,1),0)&gt;=1),查询!$I$4="")),ROW(),"")</f>
        <v/>
      </c>
      <c r="B1387" s="42" t="str">
        <f ca="1">IF(C1387=TODAY(),"今"&amp;ROW(),IF(AND(MONTH(C1387)=工作万年历提醒!$E$20,I1387&lt;&gt;"完成"),IF(G1387="重要",ROW()+300000-3*C1387,IF(G1387="中等",ROW()+100000-2*C1387,ROW())),""))</f>
        <v/>
      </c>
      <c r="C1387" s="48"/>
      <c r="D1387" s="49"/>
      <c r="E1387" s="50"/>
      <c r="F1387" s="51"/>
      <c r="G1387" s="50"/>
      <c r="H1387" s="52" t="str">
        <f t="shared" si="22"/>
        <v/>
      </c>
      <c r="I1387" s="50"/>
    </row>
    <row r="1388" spans="1:9">
      <c r="A1388" s="42" t="str">
        <f>IF(AND(OR(C1388&gt;=查询!$F$3,查询!$F$3=""),OR(C1388&lt;=查询!$F$4,查询!$F$4=""),OR(AND(查询!$I$3&lt;&gt;"",IFERROR(FIND(查询!$I$3,工作备忘明细表!F1388,1),0)&gt;=1),查询!$I$3=""),OR(AND(查询!$I$4&lt;&gt;"",IFERROR(FIND(查询!$I$4,工作备忘明细表!E1388,1),0)&gt;=1),查询!$I$4="")),ROW(),"")</f>
        <v/>
      </c>
      <c r="B1388" s="42" t="str">
        <f ca="1">IF(C1388=TODAY(),"今"&amp;ROW(),IF(AND(MONTH(C1388)=工作万年历提醒!$E$20,I1388&lt;&gt;"完成"),IF(G1388="重要",ROW()+300000-3*C1388,IF(G1388="中等",ROW()+100000-2*C1388,ROW())),""))</f>
        <v/>
      </c>
      <c r="C1388" s="48"/>
      <c r="D1388" s="49"/>
      <c r="E1388" s="50"/>
      <c r="F1388" s="51"/>
      <c r="G1388" s="50"/>
      <c r="H1388" s="52" t="str">
        <f t="shared" si="22"/>
        <v/>
      </c>
      <c r="I1388" s="50"/>
    </row>
    <row r="1389" spans="1:9">
      <c r="A1389" s="42" t="str">
        <f>IF(AND(OR(C1389&gt;=查询!$F$3,查询!$F$3=""),OR(C1389&lt;=查询!$F$4,查询!$F$4=""),OR(AND(查询!$I$3&lt;&gt;"",IFERROR(FIND(查询!$I$3,工作备忘明细表!F1389,1),0)&gt;=1),查询!$I$3=""),OR(AND(查询!$I$4&lt;&gt;"",IFERROR(FIND(查询!$I$4,工作备忘明细表!E1389,1),0)&gt;=1),查询!$I$4="")),ROW(),"")</f>
        <v/>
      </c>
      <c r="B1389" s="42" t="str">
        <f ca="1">IF(C1389=TODAY(),"今"&amp;ROW(),IF(AND(MONTH(C1389)=工作万年历提醒!$E$20,I1389&lt;&gt;"完成"),IF(G1389="重要",ROW()+300000-3*C1389,IF(G1389="中等",ROW()+100000-2*C1389,ROW())),""))</f>
        <v/>
      </c>
      <c r="C1389" s="48"/>
      <c r="D1389" s="49"/>
      <c r="E1389" s="50"/>
      <c r="F1389" s="51"/>
      <c r="G1389" s="50"/>
      <c r="H1389" s="52" t="str">
        <f t="shared" si="22"/>
        <v/>
      </c>
      <c r="I1389" s="50"/>
    </row>
    <row r="1390" spans="1:9">
      <c r="A1390" s="42" t="str">
        <f>IF(AND(OR(C1390&gt;=查询!$F$3,查询!$F$3=""),OR(C1390&lt;=查询!$F$4,查询!$F$4=""),OR(AND(查询!$I$3&lt;&gt;"",IFERROR(FIND(查询!$I$3,工作备忘明细表!F1390,1),0)&gt;=1),查询!$I$3=""),OR(AND(查询!$I$4&lt;&gt;"",IFERROR(FIND(查询!$I$4,工作备忘明细表!E1390,1),0)&gt;=1),查询!$I$4="")),ROW(),"")</f>
        <v/>
      </c>
      <c r="B1390" s="42" t="str">
        <f ca="1">IF(C1390=TODAY(),"今"&amp;ROW(),IF(AND(MONTH(C1390)=工作万年历提醒!$E$20,I1390&lt;&gt;"完成"),IF(G1390="重要",ROW()+300000-3*C1390,IF(G1390="中等",ROW()+100000-2*C1390,ROW())),""))</f>
        <v/>
      </c>
      <c r="C1390" s="48"/>
      <c r="D1390" s="49"/>
      <c r="E1390" s="50"/>
      <c r="F1390" s="51"/>
      <c r="G1390" s="50"/>
      <c r="H1390" s="52" t="str">
        <f t="shared" si="22"/>
        <v/>
      </c>
      <c r="I1390" s="50"/>
    </row>
    <row r="1391" spans="1:9">
      <c r="A1391" s="42" t="str">
        <f>IF(AND(OR(C1391&gt;=查询!$F$3,查询!$F$3=""),OR(C1391&lt;=查询!$F$4,查询!$F$4=""),OR(AND(查询!$I$3&lt;&gt;"",IFERROR(FIND(查询!$I$3,工作备忘明细表!F1391,1),0)&gt;=1),查询!$I$3=""),OR(AND(查询!$I$4&lt;&gt;"",IFERROR(FIND(查询!$I$4,工作备忘明细表!E1391,1),0)&gt;=1),查询!$I$4="")),ROW(),"")</f>
        <v/>
      </c>
      <c r="B1391" s="42" t="str">
        <f ca="1">IF(C1391=TODAY(),"今"&amp;ROW(),IF(AND(MONTH(C1391)=工作万年历提醒!$E$20,I1391&lt;&gt;"完成"),IF(G1391="重要",ROW()+300000-3*C1391,IF(G1391="中等",ROW()+100000-2*C1391,ROW())),""))</f>
        <v/>
      </c>
      <c r="C1391" s="48"/>
      <c r="D1391" s="49"/>
      <c r="E1391" s="50"/>
      <c r="F1391" s="51"/>
      <c r="G1391" s="50"/>
      <c r="H1391" s="52" t="str">
        <f t="shared" si="22"/>
        <v/>
      </c>
      <c r="I1391" s="50"/>
    </row>
    <row r="1392" spans="1:9">
      <c r="A1392" s="42" t="str">
        <f>IF(AND(OR(C1392&gt;=查询!$F$3,查询!$F$3=""),OR(C1392&lt;=查询!$F$4,查询!$F$4=""),OR(AND(查询!$I$3&lt;&gt;"",IFERROR(FIND(查询!$I$3,工作备忘明细表!F1392,1),0)&gt;=1),查询!$I$3=""),OR(AND(查询!$I$4&lt;&gt;"",IFERROR(FIND(查询!$I$4,工作备忘明细表!E1392,1),0)&gt;=1),查询!$I$4="")),ROW(),"")</f>
        <v/>
      </c>
      <c r="B1392" s="42" t="str">
        <f ca="1">IF(C1392=TODAY(),"今"&amp;ROW(),IF(AND(MONTH(C1392)=工作万年历提醒!$E$20,I1392&lt;&gt;"完成"),IF(G1392="重要",ROW()+300000-3*C1392,IF(G1392="中等",ROW()+100000-2*C1392,ROW())),""))</f>
        <v/>
      </c>
      <c r="C1392" s="48"/>
      <c r="D1392" s="49"/>
      <c r="E1392" s="50"/>
      <c r="F1392" s="51"/>
      <c r="G1392" s="50"/>
      <c r="H1392" s="52" t="str">
        <f t="shared" si="22"/>
        <v/>
      </c>
      <c r="I1392" s="50"/>
    </row>
    <row r="1393" spans="1:9">
      <c r="A1393" s="42" t="str">
        <f>IF(AND(OR(C1393&gt;=查询!$F$3,查询!$F$3=""),OR(C1393&lt;=查询!$F$4,查询!$F$4=""),OR(AND(查询!$I$3&lt;&gt;"",IFERROR(FIND(查询!$I$3,工作备忘明细表!F1393,1),0)&gt;=1),查询!$I$3=""),OR(AND(查询!$I$4&lt;&gt;"",IFERROR(FIND(查询!$I$4,工作备忘明细表!E1393,1),0)&gt;=1),查询!$I$4="")),ROW(),"")</f>
        <v/>
      </c>
      <c r="B1393" s="42" t="str">
        <f ca="1">IF(C1393=TODAY(),"今"&amp;ROW(),IF(AND(MONTH(C1393)=工作万年历提醒!$E$20,I1393&lt;&gt;"完成"),IF(G1393="重要",ROW()+300000-3*C1393,IF(G1393="中等",ROW()+100000-2*C1393,ROW())),""))</f>
        <v/>
      </c>
      <c r="C1393" s="48"/>
      <c r="D1393" s="49"/>
      <c r="E1393" s="50"/>
      <c r="F1393" s="51"/>
      <c r="G1393" s="50"/>
      <c r="H1393" s="52" t="str">
        <f t="shared" si="22"/>
        <v/>
      </c>
      <c r="I1393" s="50"/>
    </row>
    <row r="1394" spans="1:9">
      <c r="A1394" s="42" t="str">
        <f>IF(AND(OR(C1394&gt;=查询!$F$3,查询!$F$3=""),OR(C1394&lt;=查询!$F$4,查询!$F$4=""),OR(AND(查询!$I$3&lt;&gt;"",IFERROR(FIND(查询!$I$3,工作备忘明细表!F1394,1),0)&gt;=1),查询!$I$3=""),OR(AND(查询!$I$4&lt;&gt;"",IFERROR(FIND(查询!$I$4,工作备忘明细表!E1394,1),0)&gt;=1),查询!$I$4="")),ROW(),"")</f>
        <v/>
      </c>
      <c r="B1394" s="42" t="str">
        <f ca="1">IF(C1394=TODAY(),"今"&amp;ROW(),IF(AND(MONTH(C1394)=工作万年历提醒!$E$20,I1394&lt;&gt;"完成"),IF(G1394="重要",ROW()+300000-3*C1394,IF(G1394="中等",ROW()+100000-2*C1394,ROW())),""))</f>
        <v/>
      </c>
      <c r="C1394" s="48"/>
      <c r="D1394" s="49"/>
      <c r="E1394" s="50"/>
      <c r="F1394" s="51"/>
      <c r="G1394" s="50"/>
      <c r="H1394" s="52" t="str">
        <f t="shared" si="22"/>
        <v/>
      </c>
      <c r="I1394" s="50"/>
    </row>
    <row r="1395" spans="1:9">
      <c r="A1395" s="42" t="str">
        <f>IF(AND(OR(C1395&gt;=查询!$F$3,查询!$F$3=""),OR(C1395&lt;=查询!$F$4,查询!$F$4=""),OR(AND(查询!$I$3&lt;&gt;"",IFERROR(FIND(查询!$I$3,工作备忘明细表!F1395,1),0)&gt;=1),查询!$I$3=""),OR(AND(查询!$I$4&lt;&gt;"",IFERROR(FIND(查询!$I$4,工作备忘明细表!E1395,1),0)&gt;=1),查询!$I$4="")),ROW(),"")</f>
        <v/>
      </c>
      <c r="B1395" s="42" t="str">
        <f ca="1">IF(C1395=TODAY(),"今"&amp;ROW(),IF(AND(MONTH(C1395)=工作万年历提醒!$E$20,I1395&lt;&gt;"完成"),IF(G1395="重要",ROW()+300000-3*C1395,IF(G1395="中等",ROW()+100000-2*C1395,ROW())),""))</f>
        <v/>
      </c>
      <c r="C1395" s="48"/>
      <c r="D1395" s="49"/>
      <c r="E1395" s="50"/>
      <c r="F1395" s="51"/>
      <c r="G1395" s="50"/>
      <c r="H1395" s="52" t="str">
        <f t="shared" si="22"/>
        <v/>
      </c>
      <c r="I1395" s="50"/>
    </row>
    <row r="1396" spans="1:9">
      <c r="A1396" s="42" t="str">
        <f>IF(AND(OR(C1396&gt;=查询!$F$3,查询!$F$3=""),OR(C1396&lt;=查询!$F$4,查询!$F$4=""),OR(AND(查询!$I$3&lt;&gt;"",IFERROR(FIND(查询!$I$3,工作备忘明细表!F1396,1),0)&gt;=1),查询!$I$3=""),OR(AND(查询!$I$4&lt;&gt;"",IFERROR(FIND(查询!$I$4,工作备忘明细表!E1396,1),0)&gt;=1),查询!$I$4="")),ROW(),"")</f>
        <v/>
      </c>
      <c r="B1396" s="42" t="str">
        <f ca="1">IF(C1396=TODAY(),"今"&amp;ROW(),IF(AND(MONTH(C1396)=工作万年历提醒!$E$20,I1396&lt;&gt;"完成"),IF(G1396="重要",ROW()+300000-3*C1396,IF(G1396="中等",ROW()+100000-2*C1396,ROW())),""))</f>
        <v/>
      </c>
      <c r="C1396" s="48"/>
      <c r="D1396" s="49"/>
      <c r="E1396" s="50"/>
      <c r="F1396" s="51"/>
      <c r="G1396" s="50"/>
      <c r="H1396" s="52" t="str">
        <f t="shared" si="22"/>
        <v/>
      </c>
      <c r="I1396" s="50"/>
    </row>
    <row r="1397" spans="1:9">
      <c r="A1397" s="42" t="str">
        <f>IF(AND(OR(C1397&gt;=查询!$F$3,查询!$F$3=""),OR(C1397&lt;=查询!$F$4,查询!$F$4=""),OR(AND(查询!$I$3&lt;&gt;"",IFERROR(FIND(查询!$I$3,工作备忘明细表!F1397,1),0)&gt;=1),查询!$I$3=""),OR(AND(查询!$I$4&lt;&gt;"",IFERROR(FIND(查询!$I$4,工作备忘明细表!E1397,1),0)&gt;=1),查询!$I$4="")),ROW(),"")</f>
        <v/>
      </c>
      <c r="B1397" s="42" t="str">
        <f ca="1">IF(C1397=TODAY(),"今"&amp;ROW(),IF(AND(MONTH(C1397)=工作万年历提醒!$E$20,I1397&lt;&gt;"完成"),IF(G1397="重要",ROW()+300000-3*C1397,IF(G1397="中等",ROW()+100000-2*C1397,ROW())),""))</f>
        <v/>
      </c>
      <c r="C1397" s="48"/>
      <c r="D1397" s="49"/>
      <c r="E1397" s="50"/>
      <c r="F1397" s="51"/>
      <c r="G1397" s="50"/>
      <c r="H1397" s="52" t="str">
        <f t="shared" si="22"/>
        <v/>
      </c>
      <c r="I1397" s="50"/>
    </row>
    <row r="1398" spans="1:9">
      <c r="A1398" s="42" t="str">
        <f>IF(AND(OR(C1398&gt;=查询!$F$3,查询!$F$3=""),OR(C1398&lt;=查询!$F$4,查询!$F$4=""),OR(AND(查询!$I$3&lt;&gt;"",IFERROR(FIND(查询!$I$3,工作备忘明细表!F1398,1),0)&gt;=1),查询!$I$3=""),OR(AND(查询!$I$4&lt;&gt;"",IFERROR(FIND(查询!$I$4,工作备忘明细表!E1398,1),0)&gt;=1),查询!$I$4="")),ROW(),"")</f>
        <v/>
      </c>
      <c r="B1398" s="42" t="str">
        <f ca="1">IF(C1398=TODAY(),"今"&amp;ROW(),IF(AND(MONTH(C1398)=工作万年历提醒!$E$20,I1398&lt;&gt;"完成"),IF(G1398="重要",ROW()+300000-3*C1398,IF(G1398="中等",ROW()+100000-2*C1398,ROW())),""))</f>
        <v/>
      </c>
      <c r="C1398" s="48"/>
      <c r="D1398" s="49"/>
      <c r="E1398" s="50"/>
      <c r="F1398" s="51"/>
      <c r="G1398" s="50"/>
      <c r="H1398" s="52" t="str">
        <f t="shared" si="22"/>
        <v/>
      </c>
      <c r="I1398" s="50"/>
    </row>
    <row r="1399" spans="1:9">
      <c r="A1399" s="42" t="str">
        <f>IF(AND(OR(C1399&gt;=查询!$F$3,查询!$F$3=""),OR(C1399&lt;=查询!$F$4,查询!$F$4=""),OR(AND(查询!$I$3&lt;&gt;"",IFERROR(FIND(查询!$I$3,工作备忘明细表!F1399,1),0)&gt;=1),查询!$I$3=""),OR(AND(查询!$I$4&lt;&gt;"",IFERROR(FIND(查询!$I$4,工作备忘明细表!E1399,1),0)&gt;=1),查询!$I$4="")),ROW(),"")</f>
        <v/>
      </c>
      <c r="B1399" s="42" t="str">
        <f ca="1">IF(C1399=TODAY(),"今"&amp;ROW(),IF(AND(MONTH(C1399)=工作万年历提醒!$E$20,I1399&lt;&gt;"完成"),IF(G1399="重要",ROW()+300000-3*C1399,IF(G1399="中等",ROW()+100000-2*C1399,ROW())),""))</f>
        <v/>
      </c>
      <c r="C1399" s="48"/>
      <c r="D1399" s="49"/>
      <c r="E1399" s="50"/>
      <c r="F1399" s="51"/>
      <c r="G1399" s="50"/>
      <c r="H1399" s="52" t="str">
        <f t="shared" si="22"/>
        <v/>
      </c>
      <c r="I1399" s="50"/>
    </row>
    <row r="1400" spans="1:9">
      <c r="A1400" s="42" t="str">
        <f>IF(AND(OR(C1400&gt;=查询!$F$3,查询!$F$3=""),OR(C1400&lt;=查询!$F$4,查询!$F$4=""),OR(AND(查询!$I$3&lt;&gt;"",IFERROR(FIND(查询!$I$3,工作备忘明细表!F1400,1),0)&gt;=1),查询!$I$3=""),OR(AND(查询!$I$4&lt;&gt;"",IFERROR(FIND(查询!$I$4,工作备忘明细表!E1400,1),0)&gt;=1),查询!$I$4="")),ROW(),"")</f>
        <v/>
      </c>
      <c r="B1400" s="42" t="str">
        <f ca="1">IF(C1400=TODAY(),"今"&amp;ROW(),IF(AND(MONTH(C1400)=工作万年历提醒!$E$20,I1400&lt;&gt;"完成"),IF(G1400="重要",ROW()+300000-3*C1400,IF(G1400="中等",ROW()+100000-2*C1400,ROW())),""))</f>
        <v/>
      </c>
      <c r="C1400" s="48"/>
      <c r="D1400" s="49"/>
      <c r="E1400" s="50"/>
      <c r="F1400" s="51"/>
      <c r="G1400" s="50"/>
      <c r="H1400" s="52" t="str">
        <f t="shared" si="22"/>
        <v/>
      </c>
      <c r="I1400" s="50"/>
    </row>
    <row r="1401" spans="1:9">
      <c r="A1401" s="42" t="str">
        <f>IF(AND(OR(C1401&gt;=查询!$F$3,查询!$F$3=""),OR(C1401&lt;=查询!$F$4,查询!$F$4=""),OR(AND(查询!$I$3&lt;&gt;"",IFERROR(FIND(查询!$I$3,工作备忘明细表!F1401,1),0)&gt;=1),查询!$I$3=""),OR(AND(查询!$I$4&lt;&gt;"",IFERROR(FIND(查询!$I$4,工作备忘明细表!E1401,1),0)&gt;=1),查询!$I$4="")),ROW(),"")</f>
        <v/>
      </c>
      <c r="B1401" s="42" t="str">
        <f ca="1">IF(C1401=TODAY(),"今"&amp;ROW(),IF(AND(MONTH(C1401)=工作万年历提醒!$E$20,I1401&lt;&gt;"完成"),IF(G1401="重要",ROW()+300000-3*C1401,IF(G1401="中等",ROW()+100000-2*C1401,ROW())),""))</f>
        <v/>
      </c>
      <c r="C1401" s="48"/>
      <c r="D1401" s="49"/>
      <c r="E1401" s="50"/>
      <c r="F1401" s="51"/>
      <c r="G1401" s="50"/>
      <c r="H1401" s="52" t="str">
        <f t="shared" si="22"/>
        <v/>
      </c>
      <c r="I1401" s="50"/>
    </row>
    <row r="1402" spans="1:9">
      <c r="A1402" s="42" t="str">
        <f>IF(AND(OR(C1402&gt;=查询!$F$3,查询!$F$3=""),OR(C1402&lt;=查询!$F$4,查询!$F$4=""),OR(AND(查询!$I$3&lt;&gt;"",IFERROR(FIND(查询!$I$3,工作备忘明细表!F1402,1),0)&gt;=1),查询!$I$3=""),OR(AND(查询!$I$4&lt;&gt;"",IFERROR(FIND(查询!$I$4,工作备忘明细表!E1402,1),0)&gt;=1),查询!$I$4="")),ROW(),"")</f>
        <v/>
      </c>
      <c r="B1402" s="42" t="str">
        <f ca="1">IF(C1402=TODAY(),"今"&amp;ROW(),IF(AND(MONTH(C1402)=工作万年历提醒!$E$20,I1402&lt;&gt;"完成"),IF(G1402="重要",ROW()+300000-3*C1402,IF(G1402="中等",ROW()+100000-2*C1402,ROW())),""))</f>
        <v/>
      </c>
      <c r="C1402" s="48"/>
      <c r="D1402" s="49"/>
      <c r="E1402" s="50"/>
      <c r="F1402" s="51"/>
      <c r="G1402" s="50"/>
      <c r="H1402" s="52" t="str">
        <f t="shared" si="22"/>
        <v/>
      </c>
      <c r="I1402" s="50"/>
    </row>
    <row r="1403" spans="1:9">
      <c r="A1403" s="42" t="str">
        <f>IF(AND(OR(C1403&gt;=查询!$F$3,查询!$F$3=""),OR(C1403&lt;=查询!$F$4,查询!$F$4=""),OR(AND(查询!$I$3&lt;&gt;"",IFERROR(FIND(查询!$I$3,工作备忘明细表!F1403,1),0)&gt;=1),查询!$I$3=""),OR(AND(查询!$I$4&lt;&gt;"",IFERROR(FIND(查询!$I$4,工作备忘明细表!E1403,1),0)&gt;=1),查询!$I$4="")),ROW(),"")</f>
        <v/>
      </c>
      <c r="B1403" s="42" t="str">
        <f ca="1">IF(C1403=TODAY(),"今"&amp;ROW(),IF(AND(MONTH(C1403)=工作万年历提醒!$E$20,I1403&lt;&gt;"完成"),IF(G1403="重要",ROW()+300000-3*C1403,IF(G1403="中等",ROW()+100000-2*C1403,ROW())),""))</f>
        <v/>
      </c>
      <c r="C1403" s="48"/>
      <c r="D1403" s="49"/>
      <c r="E1403" s="50"/>
      <c r="F1403" s="51"/>
      <c r="G1403" s="50"/>
      <c r="H1403" s="52" t="str">
        <f t="shared" si="22"/>
        <v/>
      </c>
      <c r="I1403" s="50"/>
    </row>
    <row r="1404" spans="1:9">
      <c r="A1404" s="42" t="str">
        <f>IF(AND(OR(C1404&gt;=查询!$F$3,查询!$F$3=""),OR(C1404&lt;=查询!$F$4,查询!$F$4=""),OR(AND(查询!$I$3&lt;&gt;"",IFERROR(FIND(查询!$I$3,工作备忘明细表!F1404,1),0)&gt;=1),查询!$I$3=""),OR(AND(查询!$I$4&lt;&gt;"",IFERROR(FIND(查询!$I$4,工作备忘明细表!E1404,1),0)&gt;=1),查询!$I$4="")),ROW(),"")</f>
        <v/>
      </c>
      <c r="B1404" s="42" t="str">
        <f ca="1">IF(C1404=TODAY(),"今"&amp;ROW(),IF(AND(MONTH(C1404)=工作万年历提醒!$E$20,I1404&lt;&gt;"完成"),IF(G1404="重要",ROW()+300000-3*C1404,IF(G1404="中等",ROW()+100000-2*C1404,ROW())),""))</f>
        <v/>
      </c>
      <c r="C1404" s="48"/>
      <c r="D1404" s="49"/>
      <c r="E1404" s="50"/>
      <c r="F1404" s="51"/>
      <c r="G1404" s="50"/>
      <c r="H1404" s="52" t="str">
        <f t="shared" si="22"/>
        <v/>
      </c>
      <c r="I1404" s="50"/>
    </row>
    <row r="1405" spans="1:9">
      <c r="A1405" s="42" t="str">
        <f>IF(AND(OR(C1405&gt;=查询!$F$3,查询!$F$3=""),OR(C1405&lt;=查询!$F$4,查询!$F$4=""),OR(AND(查询!$I$3&lt;&gt;"",IFERROR(FIND(查询!$I$3,工作备忘明细表!F1405,1),0)&gt;=1),查询!$I$3=""),OR(AND(查询!$I$4&lt;&gt;"",IFERROR(FIND(查询!$I$4,工作备忘明细表!E1405,1),0)&gt;=1),查询!$I$4="")),ROW(),"")</f>
        <v/>
      </c>
      <c r="B1405" s="42" t="str">
        <f ca="1">IF(C1405=TODAY(),"今"&amp;ROW(),IF(AND(MONTH(C1405)=工作万年历提醒!$E$20,I1405&lt;&gt;"完成"),IF(G1405="重要",ROW()+300000-3*C1405,IF(G1405="中等",ROW()+100000-2*C1405,ROW())),""))</f>
        <v/>
      </c>
      <c r="C1405" s="48"/>
      <c r="D1405" s="49"/>
      <c r="E1405" s="50"/>
      <c r="F1405" s="51"/>
      <c r="G1405" s="50"/>
      <c r="H1405" s="52" t="str">
        <f t="shared" si="22"/>
        <v/>
      </c>
      <c r="I1405" s="50"/>
    </row>
    <row r="1406" spans="1:9">
      <c r="A1406" s="42" t="str">
        <f>IF(AND(OR(C1406&gt;=查询!$F$3,查询!$F$3=""),OR(C1406&lt;=查询!$F$4,查询!$F$4=""),OR(AND(查询!$I$3&lt;&gt;"",IFERROR(FIND(查询!$I$3,工作备忘明细表!F1406,1),0)&gt;=1),查询!$I$3=""),OR(AND(查询!$I$4&lt;&gt;"",IFERROR(FIND(查询!$I$4,工作备忘明细表!E1406,1),0)&gt;=1),查询!$I$4="")),ROW(),"")</f>
        <v/>
      </c>
      <c r="B1406" s="42" t="str">
        <f ca="1">IF(C1406=TODAY(),"今"&amp;ROW(),IF(AND(MONTH(C1406)=工作万年历提醒!$E$20,I1406&lt;&gt;"完成"),IF(G1406="重要",ROW()+300000-3*C1406,IF(G1406="中等",ROW()+100000-2*C1406,ROW())),""))</f>
        <v/>
      </c>
      <c r="C1406" s="48"/>
      <c r="D1406" s="49"/>
      <c r="E1406" s="50"/>
      <c r="F1406" s="51"/>
      <c r="G1406" s="50"/>
      <c r="H1406" s="52" t="str">
        <f t="shared" si="22"/>
        <v/>
      </c>
      <c r="I1406" s="50"/>
    </row>
    <row r="1407" spans="1:9">
      <c r="A1407" s="42" t="str">
        <f>IF(AND(OR(C1407&gt;=查询!$F$3,查询!$F$3=""),OR(C1407&lt;=查询!$F$4,查询!$F$4=""),OR(AND(查询!$I$3&lt;&gt;"",IFERROR(FIND(查询!$I$3,工作备忘明细表!F1407,1),0)&gt;=1),查询!$I$3=""),OR(AND(查询!$I$4&lt;&gt;"",IFERROR(FIND(查询!$I$4,工作备忘明细表!E1407,1),0)&gt;=1),查询!$I$4="")),ROW(),"")</f>
        <v/>
      </c>
      <c r="B1407" s="42" t="str">
        <f ca="1">IF(C1407=TODAY(),"今"&amp;ROW(),IF(AND(MONTH(C1407)=工作万年历提醒!$E$20,I1407&lt;&gt;"完成"),IF(G1407="重要",ROW()+300000-3*C1407,IF(G1407="中等",ROW()+100000-2*C1407,ROW())),""))</f>
        <v/>
      </c>
      <c r="C1407" s="48"/>
      <c r="D1407" s="49"/>
      <c r="E1407" s="50"/>
      <c r="F1407" s="51"/>
      <c r="G1407" s="50"/>
      <c r="H1407" s="52" t="str">
        <f t="shared" si="22"/>
        <v/>
      </c>
      <c r="I1407" s="50"/>
    </row>
    <row r="1408" spans="1:9">
      <c r="A1408" s="42" t="str">
        <f>IF(AND(OR(C1408&gt;=查询!$F$3,查询!$F$3=""),OR(C1408&lt;=查询!$F$4,查询!$F$4=""),OR(AND(查询!$I$3&lt;&gt;"",IFERROR(FIND(查询!$I$3,工作备忘明细表!F1408,1),0)&gt;=1),查询!$I$3=""),OR(AND(查询!$I$4&lt;&gt;"",IFERROR(FIND(查询!$I$4,工作备忘明细表!E1408,1),0)&gt;=1),查询!$I$4="")),ROW(),"")</f>
        <v/>
      </c>
      <c r="B1408" s="42" t="str">
        <f ca="1">IF(C1408=TODAY(),"今"&amp;ROW(),IF(AND(MONTH(C1408)=工作万年历提醒!$E$20,I1408&lt;&gt;"完成"),IF(G1408="重要",ROW()+300000-3*C1408,IF(G1408="中等",ROW()+100000-2*C1408,ROW())),""))</f>
        <v/>
      </c>
      <c r="C1408" s="48"/>
      <c r="D1408" s="49"/>
      <c r="E1408" s="50"/>
      <c r="F1408" s="51"/>
      <c r="G1408" s="50"/>
      <c r="H1408" s="52" t="str">
        <f t="shared" si="22"/>
        <v/>
      </c>
      <c r="I1408" s="50"/>
    </row>
    <row r="1409" spans="1:9">
      <c r="A1409" s="42" t="str">
        <f>IF(AND(OR(C1409&gt;=查询!$F$3,查询!$F$3=""),OR(C1409&lt;=查询!$F$4,查询!$F$4=""),OR(AND(查询!$I$3&lt;&gt;"",IFERROR(FIND(查询!$I$3,工作备忘明细表!F1409,1),0)&gt;=1),查询!$I$3=""),OR(AND(查询!$I$4&lt;&gt;"",IFERROR(FIND(查询!$I$4,工作备忘明细表!E1409,1),0)&gt;=1),查询!$I$4="")),ROW(),"")</f>
        <v/>
      </c>
      <c r="B1409" s="42" t="str">
        <f ca="1">IF(C1409=TODAY(),"今"&amp;ROW(),IF(AND(MONTH(C1409)=工作万年历提醒!$E$20,I1409&lt;&gt;"完成"),IF(G1409="重要",ROW()+300000-3*C1409,IF(G1409="中等",ROW()+100000-2*C1409,ROW())),""))</f>
        <v/>
      </c>
      <c r="C1409" s="48"/>
      <c r="D1409" s="49"/>
      <c r="E1409" s="50"/>
      <c r="F1409" s="51"/>
      <c r="G1409" s="50"/>
      <c r="H1409" s="52" t="str">
        <f t="shared" si="22"/>
        <v/>
      </c>
      <c r="I1409" s="50"/>
    </row>
    <row r="1410" spans="1:9">
      <c r="A1410" s="42" t="str">
        <f>IF(AND(OR(C1410&gt;=查询!$F$3,查询!$F$3=""),OR(C1410&lt;=查询!$F$4,查询!$F$4=""),OR(AND(查询!$I$3&lt;&gt;"",IFERROR(FIND(查询!$I$3,工作备忘明细表!F1410,1),0)&gt;=1),查询!$I$3=""),OR(AND(查询!$I$4&lt;&gt;"",IFERROR(FIND(查询!$I$4,工作备忘明细表!E1410,1),0)&gt;=1),查询!$I$4="")),ROW(),"")</f>
        <v/>
      </c>
      <c r="B1410" s="42" t="str">
        <f ca="1">IF(C1410=TODAY(),"今"&amp;ROW(),IF(AND(MONTH(C1410)=工作万年历提醒!$E$20,I1410&lt;&gt;"完成"),IF(G1410="重要",ROW()+300000-3*C1410,IF(G1410="中等",ROW()+100000-2*C1410,ROW())),""))</f>
        <v/>
      </c>
      <c r="C1410" s="48"/>
      <c r="D1410" s="49"/>
      <c r="E1410" s="50"/>
      <c r="F1410" s="51"/>
      <c r="G1410" s="50"/>
      <c r="H1410" s="52" t="str">
        <f t="shared" si="22"/>
        <v/>
      </c>
      <c r="I1410" s="50"/>
    </row>
    <row r="1411" spans="1:9">
      <c r="A1411" s="42" t="str">
        <f>IF(AND(OR(C1411&gt;=查询!$F$3,查询!$F$3=""),OR(C1411&lt;=查询!$F$4,查询!$F$4=""),OR(AND(查询!$I$3&lt;&gt;"",IFERROR(FIND(查询!$I$3,工作备忘明细表!F1411,1),0)&gt;=1),查询!$I$3=""),OR(AND(查询!$I$4&lt;&gt;"",IFERROR(FIND(查询!$I$4,工作备忘明细表!E1411,1),0)&gt;=1),查询!$I$4="")),ROW(),"")</f>
        <v/>
      </c>
      <c r="B1411" s="42" t="str">
        <f ca="1">IF(C1411=TODAY(),"今"&amp;ROW(),IF(AND(MONTH(C1411)=工作万年历提醒!$E$20,I1411&lt;&gt;"完成"),IF(G1411="重要",ROW()+300000-3*C1411,IF(G1411="中等",ROW()+100000-2*C1411,ROW())),""))</f>
        <v/>
      </c>
      <c r="C1411" s="48"/>
      <c r="D1411" s="49"/>
      <c r="E1411" s="50"/>
      <c r="F1411" s="51"/>
      <c r="G1411" s="50"/>
      <c r="H1411" s="52" t="str">
        <f t="shared" si="22"/>
        <v/>
      </c>
      <c r="I1411" s="50"/>
    </row>
    <row r="1412" spans="1:9">
      <c r="A1412" s="42" t="str">
        <f>IF(AND(OR(C1412&gt;=查询!$F$3,查询!$F$3=""),OR(C1412&lt;=查询!$F$4,查询!$F$4=""),OR(AND(查询!$I$3&lt;&gt;"",IFERROR(FIND(查询!$I$3,工作备忘明细表!F1412,1),0)&gt;=1),查询!$I$3=""),OR(AND(查询!$I$4&lt;&gt;"",IFERROR(FIND(查询!$I$4,工作备忘明细表!E1412,1),0)&gt;=1),查询!$I$4="")),ROW(),"")</f>
        <v/>
      </c>
      <c r="B1412" s="42" t="str">
        <f ca="1">IF(C1412=TODAY(),"今"&amp;ROW(),IF(AND(MONTH(C1412)=工作万年历提醒!$E$20,I1412&lt;&gt;"完成"),IF(G1412="重要",ROW()+300000-3*C1412,IF(G1412="中等",ROW()+100000-2*C1412,ROW())),""))</f>
        <v/>
      </c>
      <c r="C1412" s="48"/>
      <c r="D1412" s="49"/>
      <c r="E1412" s="50"/>
      <c r="F1412" s="51"/>
      <c r="G1412" s="50"/>
      <c r="H1412" s="52" t="str">
        <f t="shared" ref="H1412:H1475" si="23">IF(C1412="","",WEEKNUM(C1412,1))</f>
        <v/>
      </c>
      <c r="I1412" s="50"/>
    </row>
    <row r="1413" spans="1:9">
      <c r="A1413" s="42" t="str">
        <f>IF(AND(OR(C1413&gt;=查询!$F$3,查询!$F$3=""),OR(C1413&lt;=查询!$F$4,查询!$F$4=""),OR(AND(查询!$I$3&lt;&gt;"",IFERROR(FIND(查询!$I$3,工作备忘明细表!F1413,1),0)&gt;=1),查询!$I$3=""),OR(AND(查询!$I$4&lt;&gt;"",IFERROR(FIND(查询!$I$4,工作备忘明细表!E1413,1),0)&gt;=1),查询!$I$4="")),ROW(),"")</f>
        <v/>
      </c>
      <c r="B1413" s="42" t="str">
        <f ca="1">IF(C1413=TODAY(),"今"&amp;ROW(),IF(AND(MONTH(C1413)=工作万年历提醒!$E$20,I1413&lt;&gt;"完成"),IF(G1413="重要",ROW()+300000-3*C1413,IF(G1413="中等",ROW()+100000-2*C1413,ROW())),""))</f>
        <v/>
      </c>
      <c r="C1413" s="48"/>
      <c r="D1413" s="49"/>
      <c r="E1413" s="50"/>
      <c r="F1413" s="51"/>
      <c r="G1413" s="50"/>
      <c r="H1413" s="52" t="str">
        <f t="shared" si="23"/>
        <v/>
      </c>
      <c r="I1413" s="50"/>
    </row>
    <row r="1414" spans="1:9">
      <c r="A1414" s="42" t="str">
        <f>IF(AND(OR(C1414&gt;=查询!$F$3,查询!$F$3=""),OR(C1414&lt;=查询!$F$4,查询!$F$4=""),OR(AND(查询!$I$3&lt;&gt;"",IFERROR(FIND(查询!$I$3,工作备忘明细表!F1414,1),0)&gt;=1),查询!$I$3=""),OR(AND(查询!$I$4&lt;&gt;"",IFERROR(FIND(查询!$I$4,工作备忘明细表!E1414,1),0)&gt;=1),查询!$I$4="")),ROW(),"")</f>
        <v/>
      </c>
      <c r="B1414" s="42" t="str">
        <f ca="1">IF(C1414=TODAY(),"今"&amp;ROW(),IF(AND(MONTH(C1414)=工作万年历提醒!$E$20,I1414&lt;&gt;"完成"),IF(G1414="重要",ROW()+300000-3*C1414,IF(G1414="中等",ROW()+100000-2*C1414,ROW())),""))</f>
        <v/>
      </c>
      <c r="C1414" s="48"/>
      <c r="D1414" s="49"/>
      <c r="E1414" s="50"/>
      <c r="F1414" s="51"/>
      <c r="G1414" s="50"/>
      <c r="H1414" s="52" t="str">
        <f t="shared" si="23"/>
        <v/>
      </c>
      <c r="I1414" s="50"/>
    </row>
    <row r="1415" spans="1:9">
      <c r="A1415" s="42" t="str">
        <f>IF(AND(OR(C1415&gt;=查询!$F$3,查询!$F$3=""),OR(C1415&lt;=查询!$F$4,查询!$F$4=""),OR(AND(查询!$I$3&lt;&gt;"",IFERROR(FIND(查询!$I$3,工作备忘明细表!F1415,1),0)&gt;=1),查询!$I$3=""),OR(AND(查询!$I$4&lt;&gt;"",IFERROR(FIND(查询!$I$4,工作备忘明细表!E1415,1),0)&gt;=1),查询!$I$4="")),ROW(),"")</f>
        <v/>
      </c>
      <c r="B1415" s="42" t="str">
        <f ca="1">IF(C1415=TODAY(),"今"&amp;ROW(),IF(AND(MONTH(C1415)=工作万年历提醒!$E$20,I1415&lt;&gt;"完成"),IF(G1415="重要",ROW()+300000-3*C1415,IF(G1415="中等",ROW()+100000-2*C1415,ROW())),""))</f>
        <v/>
      </c>
      <c r="C1415" s="48"/>
      <c r="D1415" s="49"/>
      <c r="E1415" s="50"/>
      <c r="F1415" s="51"/>
      <c r="G1415" s="50"/>
      <c r="H1415" s="52" t="str">
        <f t="shared" si="23"/>
        <v/>
      </c>
      <c r="I1415" s="50"/>
    </row>
    <row r="1416" spans="1:9">
      <c r="A1416" s="42" t="str">
        <f>IF(AND(OR(C1416&gt;=查询!$F$3,查询!$F$3=""),OR(C1416&lt;=查询!$F$4,查询!$F$4=""),OR(AND(查询!$I$3&lt;&gt;"",IFERROR(FIND(查询!$I$3,工作备忘明细表!F1416,1),0)&gt;=1),查询!$I$3=""),OR(AND(查询!$I$4&lt;&gt;"",IFERROR(FIND(查询!$I$4,工作备忘明细表!E1416,1),0)&gt;=1),查询!$I$4="")),ROW(),"")</f>
        <v/>
      </c>
      <c r="B1416" s="42" t="str">
        <f ca="1">IF(C1416=TODAY(),"今"&amp;ROW(),IF(AND(MONTH(C1416)=工作万年历提醒!$E$20,I1416&lt;&gt;"完成"),IF(G1416="重要",ROW()+300000-3*C1416,IF(G1416="中等",ROW()+100000-2*C1416,ROW())),""))</f>
        <v/>
      </c>
      <c r="C1416" s="48"/>
      <c r="D1416" s="49"/>
      <c r="E1416" s="50"/>
      <c r="F1416" s="51"/>
      <c r="G1416" s="50"/>
      <c r="H1416" s="52" t="str">
        <f t="shared" si="23"/>
        <v/>
      </c>
      <c r="I1416" s="50"/>
    </row>
    <row r="1417" spans="1:9">
      <c r="A1417" s="42" t="str">
        <f>IF(AND(OR(C1417&gt;=查询!$F$3,查询!$F$3=""),OR(C1417&lt;=查询!$F$4,查询!$F$4=""),OR(AND(查询!$I$3&lt;&gt;"",IFERROR(FIND(查询!$I$3,工作备忘明细表!F1417,1),0)&gt;=1),查询!$I$3=""),OR(AND(查询!$I$4&lt;&gt;"",IFERROR(FIND(查询!$I$4,工作备忘明细表!E1417,1),0)&gt;=1),查询!$I$4="")),ROW(),"")</f>
        <v/>
      </c>
      <c r="B1417" s="42" t="str">
        <f ca="1">IF(C1417=TODAY(),"今"&amp;ROW(),IF(AND(MONTH(C1417)=工作万年历提醒!$E$20,I1417&lt;&gt;"完成"),IF(G1417="重要",ROW()+300000-3*C1417,IF(G1417="中等",ROW()+100000-2*C1417,ROW())),""))</f>
        <v/>
      </c>
      <c r="C1417" s="48"/>
      <c r="D1417" s="49"/>
      <c r="E1417" s="50"/>
      <c r="F1417" s="51"/>
      <c r="G1417" s="50"/>
      <c r="H1417" s="52" t="str">
        <f t="shared" si="23"/>
        <v/>
      </c>
      <c r="I1417" s="50"/>
    </row>
    <row r="1418" spans="1:9">
      <c r="A1418" s="42" t="str">
        <f>IF(AND(OR(C1418&gt;=查询!$F$3,查询!$F$3=""),OR(C1418&lt;=查询!$F$4,查询!$F$4=""),OR(AND(查询!$I$3&lt;&gt;"",IFERROR(FIND(查询!$I$3,工作备忘明细表!F1418,1),0)&gt;=1),查询!$I$3=""),OR(AND(查询!$I$4&lt;&gt;"",IFERROR(FIND(查询!$I$4,工作备忘明细表!E1418,1),0)&gt;=1),查询!$I$4="")),ROW(),"")</f>
        <v/>
      </c>
      <c r="B1418" s="42" t="str">
        <f ca="1">IF(C1418=TODAY(),"今"&amp;ROW(),IF(AND(MONTH(C1418)=工作万年历提醒!$E$20,I1418&lt;&gt;"完成"),IF(G1418="重要",ROW()+300000-3*C1418,IF(G1418="中等",ROW()+100000-2*C1418,ROW())),""))</f>
        <v/>
      </c>
      <c r="C1418" s="48"/>
      <c r="D1418" s="49"/>
      <c r="E1418" s="50"/>
      <c r="F1418" s="51"/>
      <c r="G1418" s="50"/>
      <c r="H1418" s="52" t="str">
        <f t="shared" si="23"/>
        <v/>
      </c>
      <c r="I1418" s="50"/>
    </row>
    <row r="1419" spans="1:9">
      <c r="A1419" s="42" t="str">
        <f>IF(AND(OR(C1419&gt;=查询!$F$3,查询!$F$3=""),OR(C1419&lt;=查询!$F$4,查询!$F$4=""),OR(AND(查询!$I$3&lt;&gt;"",IFERROR(FIND(查询!$I$3,工作备忘明细表!F1419,1),0)&gt;=1),查询!$I$3=""),OR(AND(查询!$I$4&lt;&gt;"",IFERROR(FIND(查询!$I$4,工作备忘明细表!E1419,1),0)&gt;=1),查询!$I$4="")),ROW(),"")</f>
        <v/>
      </c>
      <c r="B1419" s="42" t="str">
        <f ca="1">IF(C1419=TODAY(),"今"&amp;ROW(),IF(AND(MONTH(C1419)=工作万年历提醒!$E$20,I1419&lt;&gt;"完成"),IF(G1419="重要",ROW()+300000-3*C1419,IF(G1419="中等",ROW()+100000-2*C1419,ROW())),""))</f>
        <v/>
      </c>
      <c r="C1419" s="48"/>
      <c r="D1419" s="49"/>
      <c r="E1419" s="50"/>
      <c r="F1419" s="51"/>
      <c r="G1419" s="50"/>
      <c r="H1419" s="52" t="str">
        <f t="shared" si="23"/>
        <v/>
      </c>
      <c r="I1419" s="50"/>
    </row>
    <row r="1420" spans="1:9">
      <c r="A1420" s="42" t="str">
        <f>IF(AND(OR(C1420&gt;=查询!$F$3,查询!$F$3=""),OR(C1420&lt;=查询!$F$4,查询!$F$4=""),OR(AND(查询!$I$3&lt;&gt;"",IFERROR(FIND(查询!$I$3,工作备忘明细表!F1420,1),0)&gt;=1),查询!$I$3=""),OR(AND(查询!$I$4&lt;&gt;"",IFERROR(FIND(查询!$I$4,工作备忘明细表!E1420,1),0)&gt;=1),查询!$I$4="")),ROW(),"")</f>
        <v/>
      </c>
      <c r="B1420" s="42" t="str">
        <f ca="1">IF(C1420=TODAY(),"今"&amp;ROW(),IF(AND(MONTH(C1420)=工作万年历提醒!$E$20,I1420&lt;&gt;"完成"),IF(G1420="重要",ROW()+300000-3*C1420,IF(G1420="中等",ROW()+100000-2*C1420,ROW())),""))</f>
        <v/>
      </c>
      <c r="C1420" s="48"/>
      <c r="D1420" s="49"/>
      <c r="E1420" s="50"/>
      <c r="F1420" s="51"/>
      <c r="G1420" s="50"/>
      <c r="H1420" s="52" t="str">
        <f t="shared" si="23"/>
        <v/>
      </c>
      <c r="I1420" s="50"/>
    </row>
    <row r="1421" spans="1:9">
      <c r="A1421" s="42" t="str">
        <f>IF(AND(OR(C1421&gt;=查询!$F$3,查询!$F$3=""),OR(C1421&lt;=查询!$F$4,查询!$F$4=""),OR(AND(查询!$I$3&lt;&gt;"",IFERROR(FIND(查询!$I$3,工作备忘明细表!F1421,1),0)&gt;=1),查询!$I$3=""),OR(AND(查询!$I$4&lt;&gt;"",IFERROR(FIND(查询!$I$4,工作备忘明细表!E1421,1),0)&gt;=1),查询!$I$4="")),ROW(),"")</f>
        <v/>
      </c>
      <c r="B1421" s="42" t="str">
        <f ca="1">IF(C1421=TODAY(),"今"&amp;ROW(),IF(AND(MONTH(C1421)=工作万年历提醒!$E$20,I1421&lt;&gt;"完成"),IF(G1421="重要",ROW()+300000-3*C1421,IF(G1421="中等",ROW()+100000-2*C1421,ROW())),""))</f>
        <v/>
      </c>
      <c r="C1421" s="48"/>
      <c r="D1421" s="49"/>
      <c r="E1421" s="50"/>
      <c r="F1421" s="51"/>
      <c r="G1421" s="50"/>
      <c r="H1421" s="52" t="str">
        <f t="shared" si="23"/>
        <v/>
      </c>
      <c r="I1421" s="50"/>
    </row>
    <row r="1422" spans="1:9">
      <c r="A1422" s="42" t="str">
        <f>IF(AND(OR(C1422&gt;=查询!$F$3,查询!$F$3=""),OR(C1422&lt;=查询!$F$4,查询!$F$4=""),OR(AND(查询!$I$3&lt;&gt;"",IFERROR(FIND(查询!$I$3,工作备忘明细表!F1422,1),0)&gt;=1),查询!$I$3=""),OR(AND(查询!$I$4&lt;&gt;"",IFERROR(FIND(查询!$I$4,工作备忘明细表!E1422,1),0)&gt;=1),查询!$I$4="")),ROW(),"")</f>
        <v/>
      </c>
      <c r="B1422" s="42" t="str">
        <f ca="1">IF(C1422=TODAY(),"今"&amp;ROW(),IF(AND(MONTH(C1422)=工作万年历提醒!$E$20,I1422&lt;&gt;"完成"),IF(G1422="重要",ROW()+300000-3*C1422,IF(G1422="中等",ROW()+100000-2*C1422,ROW())),""))</f>
        <v/>
      </c>
      <c r="C1422" s="48"/>
      <c r="D1422" s="49"/>
      <c r="E1422" s="50"/>
      <c r="F1422" s="51"/>
      <c r="G1422" s="50"/>
      <c r="H1422" s="52" t="str">
        <f t="shared" si="23"/>
        <v/>
      </c>
      <c r="I1422" s="50"/>
    </row>
    <row r="1423" spans="1:9">
      <c r="A1423" s="42" t="str">
        <f>IF(AND(OR(C1423&gt;=查询!$F$3,查询!$F$3=""),OR(C1423&lt;=查询!$F$4,查询!$F$4=""),OR(AND(查询!$I$3&lt;&gt;"",IFERROR(FIND(查询!$I$3,工作备忘明细表!F1423,1),0)&gt;=1),查询!$I$3=""),OR(AND(查询!$I$4&lt;&gt;"",IFERROR(FIND(查询!$I$4,工作备忘明细表!E1423,1),0)&gt;=1),查询!$I$4="")),ROW(),"")</f>
        <v/>
      </c>
      <c r="B1423" s="42" t="str">
        <f ca="1">IF(C1423=TODAY(),"今"&amp;ROW(),IF(AND(MONTH(C1423)=工作万年历提醒!$E$20,I1423&lt;&gt;"完成"),IF(G1423="重要",ROW()+300000-3*C1423,IF(G1423="中等",ROW()+100000-2*C1423,ROW())),""))</f>
        <v/>
      </c>
      <c r="C1423" s="48"/>
      <c r="D1423" s="49"/>
      <c r="E1423" s="50"/>
      <c r="F1423" s="51"/>
      <c r="G1423" s="50"/>
      <c r="H1423" s="52" t="str">
        <f t="shared" si="23"/>
        <v/>
      </c>
      <c r="I1423" s="50"/>
    </row>
    <row r="1424" spans="1:9">
      <c r="A1424" s="42" t="str">
        <f>IF(AND(OR(C1424&gt;=查询!$F$3,查询!$F$3=""),OR(C1424&lt;=查询!$F$4,查询!$F$4=""),OR(AND(查询!$I$3&lt;&gt;"",IFERROR(FIND(查询!$I$3,工作备忘明细表!F1424,1),0)&gt;=1),查询!$I$3=""),OR(AND(查询!$I$4&lt;&gt;"",IFERROR(FIND(查询!$I$4,工作备忘明细表!E1424,1),0)&gt;=1),查询!$I$4="")),ROW(),"")</f>
        <v/>
      </c>
      <c r="B1424" s="42" t="str">
        <f ca="1">IF(C1424=TODAY(),"今"&amp;ROW(),IF(AND(MONTH(C1424)=工作万年历提醒!$E$20,I1424&lt;&gt;"完成"),IF(G1424="重要",ROW()+300000-3*C1424,IF(G1424="中等",ROW()+100000-2*C1424,ROW())),""))</f>
        <v/>
      </c>
      <c r="C1424" s="48"/>
      <c r="D1424" s="49"/>
      <c r="E1424" s="50"/>
      <c r="F1424" s="51"/>
      <c r="G1424" s="50"/>
      <c r="H1424" s="52" t="str">
        <f t="shared" si="23"/>
        <v/>
      </c>
      <c r="I1424" s="50"/>
    </row>
    <row r="1425" spans="1:9">
      <c r="A1425" s="42" t="str">
        <f>IF(AND(OR(C1425&gt;=查询!$F$3,查询!$F$3=""),OR(C1425&lt;=查询!$F$4,查询!$F$4=""),OR(AND(查询!$I$3&lt;&gt;"",IFERROR(FIND(查询!$I$3,工作备忘明细表!F1425,1),0)&gt;=1),查询!$I$3=""),OR(AND(查询!$I$4&lt;&gt;"",IFERROR(FIND(查询!$I$4,工作备忘明细表!E1425,1),0)&gt;=1),查询!$I$4="")),ROW(),"")</f>
        <v/>
      </c>
      <c r="B1425" s="42" t="str">
        <f ca="1">IF(C1425=TODAY(),"今"&amp;ROW(),IF(AND(MONTH(C1425)=工作万年历提醒!$E$20,I1425&lt;&gt;"完成"),IF(G1425="重要",ROW()+300000-3*C1425,IF(G1425="中等",ROW()+100000-2*C1425,ROW())),""))</f>
        <v/>
      </c>
      <c r="C1425" s="48"/>
      <c r="D1425" s="49"/>
      <c r="E1425" s="50"/>
      <c r="F1425" s="51"/>
      <c r="G1425" s="50"/>
      <c r="H1425" s="52" t="str">
        <f t="shared" si="23"/>
        <v/>
      </c>
      <c r="I1425" s="50"/>
    </row>
    <row r="1426" spans="1:9">
      <c r="A1426" s="42" t="str">
        <f>IF(AND(OR(C1426&gt;=查询!$F$3,查询!$F$3=""),OR(C1426&lt;=查询!$F$4,查询!$F$4=""),OR(AND(查询!$I$3&lt;&gt;"",IFERROR(FIND(查询!$I$3,工作备忘明细表!F1426,1),0)&gt;=1),查询!$I$3=""),OR(AND(查询!$I$4&lt;&gt;"",IFERROR(FIND(查询!$I$4,工作备忘明细表!E1426,1),0)&gt;=1),查询!$I$4="")),ROW(),"")</f>
        <v/>
      </c>
      <c r="B1426" s="42" t="str">
        <f ca="1">IF(C1426=TODAY(),"今"&amp;ROW(),IF(AND(MONTH(C1426)=工作万年历提醒!$E$20,I1426&lt;&gt;"完成"),IF(G1426="重要",ROW()+300000-3*C1426,IF(G1426="中等",ROW()+100000-2*C1426,ROW())),""))</f>
        <v/>
      </c>
      <c r="C1426" s="48"/>
      <c r="D1426" s="49"/>
      <c r="E1426" s="50"/>
      <c r="F1426" s="51"/>
      <c r="G1426" s="50"/>
      <c r="H1426" s="52" t="str">
        <f t="shared" si="23"/>
        <v/>
      </c>
      <c r="I1426" s="50"/>
    </row>
    <row r="1427" spans="1:9">
      <c r="A1427" s="42" t="str">
        <f>IF(AND(OR(C1427&gt;=查询!$F$3,查询!$F$3=""),OR(C1427&lt;=查询!$F$4,查询!$F$4=""),OR(AND(查询!$I$3&lt;&gt;"",IFERROR(FIND(查询!$I$3,工作备忘明细表!F1427,1),0)&gt;=1),查询!$I$3=""),OR(AND(查询!$I$4&lt;&gt;"",IFERROR(FIND(查询!$I$4,工作备忘明细表!E1427,1),0)&gt;=1),查询!$I$4="")),ROW(),"")</f>
        <v/>
      </c>
      <c r="B1427" s="42" t="str">
        <f ca="1">IF(C1427=TODAY(),"今"&amp;ROW(),IF(AND(MONTH(C1427)=工作万年历提醒!$E$20,I1427&lt;&gt;"完成"),IF(G1427="重要",ROW()+300000-3*C1427,IF(G1427="中等",ROW()+100000-2*C1427,ROW())),""))</f>
        <v/>
      </c>
      <c r="C1427" s="48"/>
      <c r="D1427" s="49"/>
      <c r="E1427" s="50"/>
      <c r="F1427" s="51"/>
      <c r="G1427" s="50"/>
      <c r="H1427" s="52" t="str">
        <f t="shared" si="23"/>
        <v/>
      </c>
      <c r="I1427" s="50"/>
    </row>
    <row r="1428" spans="1:9">
      <c r="A1428" s="42" t="str">
        <f>IF(AND(OR(C1428&gt;=查询!$F$3,查询!$F$3=""),OR(C1428&lt;=查询!$F$4,查询!$F$4=""),OR(AND(查询!$I$3&lt;&gt;"",IFERROR(FIND(查询!$I$3,工作备忘明细表!F1428,1),0)&gt;=1),查询!$I$3=""),OR(AND(查询!$I$4&lt;&gt;"",IFERROR(FIND(查询!$I$4,工作备忘明细表!E1428,1),0)&gt;=1),查询!$I$4="")),ROW(),"")</f>
        <v/>
      </c>
      <c r="B1428" s="42" t="str">
        <f ca="1">IF(C1428=TODAY(),"今"&amp;ROW(),IF(AND(MONTH(C1428)=工作万年历提醒!$E$20,I1428&lt;&gt;"完成"),IF(G1428="重要",ROW()+300000-3*C1428,IF(G1428="中等",ROW()+100000-2*C1428,ROW())),""))</f>
        <v/>
      </c>
      <c r="C1428" s="48"/>
      <c r="D1428" s="49"/>
      <c r="E1428" s="50"/>
      <c r="F1428" s="51"/>
      <c r="G1428" s="50"/>
      <c r="H1428" s="52" t="str">
        <f t="shared" si="23"/>
        <v/>
      </c>
      <c r="I1428" s="50"/>
    </row>
    <row r="1429" spans="1:9">
      <c r="A1429" s="42" t="str">
        <f>IF(AND(OR(C1429&gt;=查询!$F$3,查询!$F$3=""),OR(C1429&lt;=查询!$F$4,查询!$F$4=""),OR(AND(查询!$I$3&lt;&gt;"",IFERROR(FIND(查询!$I$3,工作备忘明细表!F1429,1),0)&gt;=1),查询!$I$3=""),OR(AND(查询!$I$4&lt;&gt;"",IFERROR(FIND(查询!$I$4,工作备忘明细表!E1429,1),0)&gt;=1),查询!$I$4="")),ROW(),"")</f>
        <v/>
      </c>
      <c r="B1429" s="42" t="str">
        <f ca="1">IF(C1429=TODAY(),"今"&amp;ROW(),IF(AND(MONTH(C1429)=工作万年历提醒!$E$20,I1429&lt;&gt;"完成"),IF(G1429="重要",ROW()+300000-3*C1429,IF(G1429="中等",ROW()+100000-2*C1429,ROW())),""))</f>
        <v/>
      </c>
      <c r="C1429" s="48"/>
      <c r="D1429" s="49"/>
      <c r="E1429" s="50"/>
      <c r="F1429" s="51"/>
      <c r="G1429" s="50"/>
      <c r="H1429" s="52" t="str">
        <f t="shared" si="23"/>
        <v/>
      </c>
      <c r="I1429" s="50"/>
    </row>
    <row r="1430" spans="1:9">
      <c r="A1430" s="42" t="str">
        <f>IF(AND(OR(C1430&gt;=查询!$F$3,查询!$F$3=""),OR(C1430&lt;=查询!$F$4,查询!$F$4=""),OR(AND(查询!$I$3&lt;&gt;"",IFERROR(FIND(查询!$I$3,工作备忘明细表!F1430,1),0)&gt;=1),查询!$I$3=""),OR(AND(查询!$I$4&lt;&gt;"",IFERROR(FIND(查询!$I$4,工作备忘明细表!E1430,1),0)&gt;=1),查询!$I$4="")),ROW(),"")</f>
        <v/>
      </c>
      <c r="B1430" s="42" t="str">
        <f ca="1">IF(C1430=TODAY(),"今"&amp;ROW(),IF(AND(MONTH(C1430)=工作万年历提醒!$E$20,I1430&lt;&gt;"完成"),IF(G1430="重要",ROW()+300000-3*C1430,IF(G1430="中等",ROW()+100000-2*C1430,ROW())),""))</f>
        <v/>
      </c>
      <c r="C1430" s="48"/>
      <c r="D1430" s="49"/>
      <c r="E1430" s="50"/>
      <c r="F1430" s="51"/>
      <c r="G1430" s="50"/>
      <c r="H1430" s="52" t="str">
        <f t="shared" si="23"/>
        <v/>
      </c>
      <c r="I1430" s="50"/>
    </row>
    <row r="1431" spans="1:9">
      <c r="A1431" s="42" t="str">
        <f>IF(AND(OR(C1431&gt;=查询!$F$3,查询!$F$3=""),OR(C1431&lt;=查询!$F$4,查询!$F$4=""),OR(AND(查询!$I$3&lt;&gt;"",IFERROR(FIND(查询!$I$3,工作备忘明细表!F1431,1),0)&gt;=1),查询!$I$3=""),OR(AND(查询!$I$4&lt;&gt;"",IFERROR(FIND(查询!$I$4,工作备忘明细表!E1431,1),0)&gt;=1),查询!$I$4="")),ROW(),"")</f>
        <v/>
      </c>
      <c r="B1431" s="42" t="str">
        <f ca="1">IF(C1431=TODAY(),"今"&amp;ROW(),IF(AND(MONTH(C1431)=工作万年历提醒!$E$20,I1431&lt;&gt;"完成"),IF(G1431="重要",ROW()+300000-3*C1431,IF(G1431="中等",ROW()+100000-2*C1431,ROW())),""))</f>
        <v/>
      </c>
      <c r="C1431" s="48"/>
      <c r="D1431" s="49"/>
      <c r="E1431" s="50"/>
      <c r="F1431" s="51"/>
      <c r="G1431" s="50"/>
      <c r="H1431" s="52" t="str">
        <f t="shared" si="23"/>
        <v/>
      </c>
      <c r="I1431" s="50"/>
    </row>
    <row r="1432" spans="1:9">
      <c r="A1432" s="42" t="str">
        <f>IF(AND(OR(C1432&gt;=查询!$F$3,查询!$F$3=""),OR(C1432&lt;=查询!$F$4,查询!$F$4=""),OR(AND(查询!$I$3&lt;&gt;"",IFERROR(FIND(查询!$I$3,工作备忘明细表!F1432,1),0)&gt;=1),查询!$I$3=""),OR(AND(查询!$I$4&lt;&gt;"",IFERROR(FIND(查询!$I$4,工作备忘明细表!E1432,1),0)&gt;=1),查询!$I$4="")),ROW(),"")</f>
        <v/>
      </c>
      <c r="B1432" s="42" t="str">
        <f ca="1">IF(C1432=TODAY(),"今"&amp;ROW(),IF(AND(MONTH(C1432)=工作万年历提醒!$E$20,I1432&lt;&gt;"完成"),IF(G1432="重要",ROW()+300000-3*C1432,IF(G1432="中等",ROW()+100000-2*C1432,ROW())),""))</f>
        <v/>
      </c>
      <c r="C1432" s="48"/>
      <c r="D1432" s="49"/>
      <c r="E1432" s="50"/>
      <c r="F1432" s="51"/>
      <c r="G1432" s="50"/>
      <c r="H1432" s="52" t="str">
        <f t="shared" si="23"/>
        <v/>
      </c>
      <c r="I1432" s="50"/>
    </row>
    <row r="1433" spans="1:9">
      <c r="A1433" s="42" t="str">
        <f>IF(AND(OR(C1433&gt;=查询!$F$3,查询!$F$3=""),OR(C1433&lt;=查询!$F$4,查询!$F$4=""),OR(AND(查询!$I$3&lt;&gt;"",IFERROR(FIND(查询!$I$3,工作备忘明细表!F1433,1),0)&gt;=1),查询!$I$3=""),OR(AND(查询!$I$4&lt;&gt;"",IFERROR(FIND(查询!$I$4,工作备忘明细表!E1433,1),0)&gt;=1),查询!$I$4="")),ROW(),"")</f>
        <v/>
      </c>
      <c r="B1433" s="42" t="str">
        <f ca="1">IF(C1433=TODAY(),"今"&amp;ROW(),IF(AND(MONTH(C1433)=工作万年历提醒!$E$20,I1433&lt;&gt;"完成"),IF(G1433="重要",ROW()+300000-3*C1433,IF(G1433="中等",ROW()+100000-2*C1433,ROW())),""))</f>
        <v/>
      </c>
      <c r="C1433" s="48"/>
      <c r="D1433" s="49"/>
      <c r="E1433" s="50"/>
      <c r="F1433" s="51"/>
      <c r="G1433" s="50"/>
      <c r="H1433" s="52" t="str">
        <f t="shared" si="23"/>
        <v/>
      </c>
      <c r="I1433" s="50"/>
    </row>
    <row r="1434" spans="1:9">
      <c r="A1434" s="42" t="str">
        <f>IF(AND(OR(C1434&gt;=查询!$F$3,查询!$F$3=""),OR(C1434&lt;=查询!$F$4,查询!$F$4=""),OR(AND(查询!$I$3&lt;&gt;"",IFERROR(FIND(查询!$I$3,工作备忘明细表!F1434,1),0)&gt;=1),查询!$I$3=""),OR(AND(查询!$I$4&lt;&gt;"",IFERROR(FIND(查询!$I$4,工作备忘明细表!E1434,1),0)&gt;=1),查询!$I$4="")),ROW(),"")</f>
        <v/>
      </c>
      <c r="B1434" s="42" t="str">
        <f ca="1">IF(C1434=TODAY(),"今"&amp;ROW(),IF(AND(MONTH(C1434)=工作万年历提醒!$E$20,I1434&lt;&gt;"完成"),IF(G1434="重要",ROW()+300000-3*C1434,IF(G1434="中等",ROW()+100000-2*C1434,ROW())),""))</f>
        <v/>
      </c>
      <c r="C1434" s="48"/>
      <c r="D1434" s="49"/>
      <c r="E1434" s="50"/>
      <c r="F1434" s="51"/>
      <c r="G1434" s="50"/>
      <c r="H1434" s="52" t="str">
        <f t="shared" si="23"/>
        <v/>
      </c>
      <c r="I1434" s="50"/>
    </row>
    <row r="1435" spans="1:9">
      <c r="A1435" s="42" t="str">
        <f>IF(AND(OR(C1435&gt;=查询!$F$3,查询!$F$3=""),OR(C1435&lt;=查询!$F$4,查询!$F$4=""),OR(AND(查询!$I$3&lt;&gt;"",IFERROR(FIND(查询!$I$3,工作备忘明细表!F1435,1),0)&gt;=1),查询!$I$3=""),OR(AND(查询!$I$4&lt;&gt;"",IFERROR(FIND(查询!$I$4,工作备忘明细表!E1435,1),0)&gt;=1),查询!$I$4="")),ROW(),"")</f>
        <v/>
      </c>
      <c r="B1435" s="42" t="str">
        <f ca="1">IF(C1435=TODAY(),"今"&amp;ROW(),IF(AND(MONTH(C1435)=工作万年历提醒!$E$20,I1435&lt;&gt;"完成"),IF(G1435="重要",ROW()+300000-3*C1435,IF(G1435="中等",ROW()+100000-2*C1435,ROW())),""))</f>
        <v/>
      </c>
      <c r="C1435" s="48"/>
      <c r="D1435" s="49"/>
      <c r="E1435" s="50"/>
      <c r="F1435" s="51"/>
      <c r="G1435" s="50"/>
      <c r="H1435" s="52" t="str">
        <f t="shared" si="23"/>
        <v/>
      </c>
      <c r="I1435" s="50"/>
    </row>
    <row r="1436" spans="1:9">
      <c r="A1436" s="42" t="str">
        <f>IF(AND(OR(C1436&gt;=查询!$F$3,查询!$F$3=""),OR(C1436&lt;=查询!$F$4,查询!$F$4=""),OR(AND(查询!$I$3&lt;&gt;"",IFERROR(FIND(查询!$I$3,工作备忘明细表!F1436,1),0)&gt;=1),查询!$I$3=""),OR(AND(查询!$I$4&lt;&gt;"",IFERROR(FIND(查询!$I$4,工作备忘明细表!E1436,1),0)&gt;=1),查询!$I$4="")),ROW(),"")</f>
        <v/>
      </c>
      <c r="B1436" s="42" t="str">
        <f ca="1">IF(C1436=TODAY(),"今"&amp;ROW(),IF(AND(MONTH(C1436)=工作万年历提醒!$E$20,I1436&lt;&gt;"完成"),IF(G1436="重要",ROW()+300000-3*C1436,IF(G1436="中等",ROW()+100000-2*C1436,ROW())),""))</f>
        <v/>
      </c>
      <c r="C1436" s="48"/>
      <c r="D1436" s="49"/>
      <c r="E1436" s="50"/>
      <c r="F1436" s="51"/>
      <c r="G1436" s="50"/>
      <c r="H1436" s="52" t="str">
        <f t="shared" si="23"/>
        <v/>
      </c>
      <c r="I1436" s="50"/>
    </row>
    <row r="1437" spans="1:9">
      <c r="A1437" s="42" t="str">
        <f>IF(AND(OR(C1437&gt;=查询!$F$3,查询!$F$3=""),OR(C1437&lt;=查询!$F$4,查询!$F$4=""),OR(AND(查询!$I$3&lt;&gt;"",IFERROR(FIND(查询!$I$3,工作备忘明细表!F1437,1),0)&gt;=1),查询!$I$3=""),OR(AND(查询!$I$4&lt;&gt;"",IFERROR(FIND(查询!$I$4,工作备忘明细表!E1437,1),0)&gt;=1),查询!$I$4="")),ROW(),"")</f>
        <v/>
      </c>
      <c r="B1437" s="42" t="str">
        <f ca="1">IF(C1437=TODAY(),"今"&amp;ROW(),IF(AND(MONTH(C1437)=工作万年历提醒!$E$20,I1437&lt;&gt;"完成"),IF(G1437="重要",ROW()+300000-3*C1437,IF(G1437="中等",ROW()+100000-2*C1437,ROW())),""))</f>
        <v/>
      </c>
      <c r="C1437" s="48"/>
      <c r="D1437" s="49"/>
      <c r="E1437" s="50"/>
      <c r="F1437" s="51"/>
      <c r="G1437" s="50"/>
      <c r="H1437" s="52" t="str">
        <f t="shared" si="23"/>
        <v/>
      </c>
      <c r="I1437" s="50"/>
    </row>
    <row r="1438" spans="1:9">
      <c r="A1438" s="42" t="str">
        <f>IF(AND(OR(C1438&gt;=查询!$F$3,查询!$F$3=""),OR(C1438&lt;=查询!$F$4,查询!$F$4=""),OR(AND(查询!$I$3&lt;&gt;"",IFERROR(FIND(查询!$I$3,工作备忘明细表!F1438,1),0)&gt;=1),查询!$I$3=""),OR(AND(查询!$I$4&lt;&gt;"",IFERROR(FIND(查询!$I$4,工作备忘明细表!E1438,1),0)&gt;=1),查询!$I$4="")),ROW(),"")</f>
        <v/>
      </c>
      <c r="B1438" s="42" t="str">
        <f ca="1">IF(C1438=TODAY(),"今"&amp;ROW(),IF(AND(MONTH(C1438)=工作万年历提醒!$E$20,I1438&lt;&gt;"完成"),IF(G1438="重要",ROW()+300000-3*C1438,IF(G1438="中等",ROW()+100000-2*C1438,ROW())),""))</f>
        <v/>
      </c>
      <c r="C1438" s="48"/>
      <c r="D1438" s="49"/>
      <c r="E1438" s="50"/>
      <c r="F1438" s="51"/>
      <c r="G1438" s="50"/>
      <c r="H1438" s="52" t="str">
        <f t="shared" si="23"/>
        <v/>
      </c>
      <c r="I1438" s="50"/>
    </row>
    <row r="1439" spans="1:9">
      <c r="A1439" s="42" t="str">
        <f>IF(AND(OR(C1439&gt;=查询!$F$3,查询!$F$3=""),OR(C1439&lt;=查询!$F$4,查询!$F$4=""),OR(AND(查询!$I$3&lt;&gt;"",IFERROR(FIND(查询!$I$3,工作备忘明细表!F1439,1),0)&gt;=1),查询!$I$3=""),OR(AND(查询!$I$4&lt;&gt;"",IFERROR(FIND(查询!$I$4,工作备忘明细表!E1439,1),0)&gt;=1),查询!$I$4="")),ROW(),"")</f>
        <v/>
      </c>
      <c r="B1439" s="42" t="str">
        <f ca="1">IF(C1439=TODAY(),"今"&amp;ROW(),IF(AND(MONTH(C1439)=工作万年历提醒!$E$20,I1439&lt;&gt;"完成"),IF(G1439="重要",ROW()+300000-3*C1439,IF(G1439="中等",ROW()+100000-2*C1439,ROW())),""))</f>
        <v/>
      </c>
      <c r="C1439" s="48"/>
      <c r="D1439" s="49"/>
      <c r="E1439" s="50"/>
      <c r="F1439" s="51"/>
      <c r="G1439" s="50"/>
      <c r="H1439" s="52" t="str">
        <f t="shared" si="23"/>
        <v/>
      </c>
      <c r="I1439" s="50"/>
    </row>
    <row r="1440" spans="1:9">
      <c r="A1440" s="42" t="str">
        <f>IF(AND(OR(C1440&gt;=查询!$F$3,查询!$F$3=""),OR(C1440&lt;=查询!$F$4,查询!$F$4=""),OR(AND(查询!$I$3&lt;&gt;"",IFERROR(FIND(查询!$I$3,工作备忘明细表!F1440,1),0)&gt;=1),查询!$I$3=""),OR(AND(查询!$I$4&lt;&gt;"",IFERROR(FIND(查询!$I$4,工作备忘明细表!E1440,1),0)&gt;=1),查询!$I$4="")),ROW(),"")</f>
        <v/>
      </c>
      <c r="B1440" s="42" t="str">
        <f ca="1">IF(C1440=TODAY(),"今"&amp;ROW(),IF(AND(MONTH(C1440)=工作万年历提醒!$E$20,I1440&lt;&gt;"完成"),IF(G1440="重要",ROW()+300000-3*C1440,IF(G1440="中等",ROW()+100000-2*C1440,ROW())),""))</f>
        <v/>
      </c>
      <c r="C1440" s="48"/>
      <c r="D1440" s="49"/>
      <c r="E1440" s="50"/>
      <c r="F1440" s="51"/>
      <c r="G1440" s="50"/>
      <c r="H1440" s="52" t="str">
        <f t="shared" si="23"/>
        <v/>
      </c>
      <c r="I1440" s="50"/>
    </row>
    <row r="1441" spans="1:9">
      <c r="A1441" s="42" t="str">
        <f>IF(AND(OR(C1441&gt;=查询!$F$3,查询!$F$3=""),OR(C1441&lt;=查询!$F$4,查询!$F$4=""),OR(AND(查询!$I$3&lt;&gt;"",IFERROR(FIND(查询!$I$3,工作备忘明细表!F1441,1),0)&gt;=1),查询!$I$3=""),OR(AND(查询!$I$4&lt;&gt;"",IFERROR(FIND(查询!$I$4,工作备忘明细表!E1441,1),0)&gt;=1),查询!$I$4="")),ROW(),"")</f>
        <v/>
      </c>
      <c r="B1441" s="42" t="str">
        <f ca="1">IF(C1441=TODAY(),"今"&amp;ROW(),IF(AND(MONTH(C1441)=工作万年历提醒!$E$20,I1441&lt;&gt;"完成"),IF(G1441="重要",ROW()+300000-3*C1441,IF(G1441="中等",ROW()+100000-2*C1441,ROW())),""))</f>
        <v/>
      </c>
      <c r="C1441" s="48"/>
      <c r="D1441" s="49"/>
      <c r="E1441" s="50"/>
      <c r="F1441" s="51"/>
      <c r="G1441" s="50"/>
      <c r="H1441" s="52" t="str">
        <f t="shared" si="23"/>
        <v/>
      </c>
      <c r="I1441" s="50"/>
    </row>
    <row r="1442" spans="1:9">
      <c r="A1442" s="42" t="str">
        <f>IF(AND(OR(C1442&gt;=查询!$F$3,查询!$F$3=""),OR(C1442&lt;=查询!$F$4,查询!$F$4=""),OR(AND(查询!$I$3&lt;&gt;"",IFERROR(FIND(查询!$I$3,工作备忘明细表!F1442,1),0)&gt;=1),查询!$I$3=""),OR(AND(查询!$I$4&lt;&gt;"",IFERROR(FIND(查询!$I$4,工作备忘明细表!E1442,1),0)&gt;=1),查询!$I$4="")),ROW(),"")</f>
        <v/>
      </c>
      <c r="B1442" s="42" t="str">
        <f ca="1">IF(C1442=TODAY(),"今"&amp;ROW(),IF(AND(MONTH(C1442)=工作万年历提醒!$E$20,I1442&lt;&gt;"完成"),IF(G1442="重要",ROW()+300000-3*C1442,IF(G1442="中等",ROW()+100000-2*C1442,ROW())),""))</f>
        <v/>
      </c>
      <c r="C1442" s="48"/>
      <c r="D1442" s="49"/>
      <c r="E1442" s="50"/>
      <c r="F1442" s="51"/>
      <c r="G1442" s="50"/>
      <c r="H1442" s="52" t="str">
        <f t="shared" si="23"/>
        <v/>
      </c>
      <c r="I1442" s="50"/>
    </row>
    <row r="1443" spans="1:9">
      <c r="A1443" s="42" t="str">
        <f>IF(AND(OR(C1443&gt;=查询!$F$3,查询!$F$3=""),OR(C1443&lt;=查询!$F$4,查询!$F$4=""),OR(AND(查询!$I$3&lt;&gt;"",IFERROR(FIND(查询!$I$3,工作备忘明细表!F1443,1),0)&gt;=1),查询!$I$3=""),OR(AND(查询!$I$4&lt;&gt;"",IFERROR(FIND(查询!$I$4,工作备忘明细表!E1443,1),0)&gt;=1),查询!$I$4="")),ROW(),"")</f>
        <v/>
      </c>
      <c r="B1443" s="42" t="str">
        <f ca="1">IF(C1443=TODAY(),"今"&amp;ROW(),IF(AND(MONTH(C1443)=工作万年历提醒!$E$20,I1443&lt;&gt;"完成"),IF(G1443="重要",ROW()+300000-3*C1443,IF(G1443="中等",ROW()+100000-2*C1443,ROW())),""))</f>
        <v/>
      </c>
      <c r="C1443" s="48"/>
      <c r="D1443" s="49"/>
      <c r="E1443" s="50"/>
      <c r="F1443" s="51"/>
      <c r="G1443" s="50"/>
      <c r="H1443" s="52" t="str">
        <f t="shared" si="23"/>
        <v/>
      </c>
      <c r="I1443" s="50"/>
    </row>
    <row r="1444" spans="1:9">
      <c r="A1444" s="42" t="str">
        <f>IF(AND(OR(C1444&gt;=查询!$F$3,查询!$F$3=""),OR(C1444&lt;=查询!$F$4,查询!$F$4=""),OR(AND(查询!$I$3&lt;&gt;"",IFERROR(FIND(查询!$I$3,工作备忘明细表!F1444,1),0)&gt;=1),查询!$I$3=""),OR(AND(查询!$I$4&lt;&gt;"",IFERROR(FIND(查询!$I$4,工作备忘明细表!E1444,1),0)&gt;=1),查询!$I$4="")),ROW(),"")</f>
        <v/>
      </c>
      <c r="B1444" s="42" t="str">
        <f ca="1">IF(C1444=TODAY(),"今"&amp;ROW(),IF(AND(MONTH(C1444)=工作万年历提醒!$E$20,I1444&lt;&gt;"完成"),IF(G1444="重要",ROW()+300000-3*C1444,IF(G1444="中等",ROW()+100000-2*C1444,ROW())),""))</f>
        <v/>
      </c>
      <c r="C1444" s="48"/>
      <c r="D1444" s="49"/>
      <c r="E1444" s="50"/>
      <c r="F1444" s="51"/>
      <c r="G1444" s="50"/>
      <c r="H1444" s="52" t="str">
        <f t="shared" si="23"/>
        <v/>
      </c>
      <c r="I1444" s="50"/>
    </row>
    <row r="1445" spans="1:9">
      <c r="A1445" s="42" t="str">
        <f>IF(AND(OR(C1445&gt;=查询!$F$3,查询!$F$3=""),OR(C1445&lt;=查询!$F$4,查询!$F$4=""),OR(AND(查询!$I$3&lt;&gt;"",IFERROR(FIND(查询!$I$3,工作备忘明细表!F1445,1),0)&gt;=1),查询!$I$3=""),OR(AND(查询!$I$4&lt;&gt;"",IFERROR(FIND(查询!$I$4,工作备忘明细表!E1445,1),0)&gt;=1),查询!$I$4="")),ROW(),"")</f>
        <v/>
      </c>
      <c r="B1445" s="42" t="str">
        <f ca="1">IF(C1445=TODAY(),"今"&amp;ROW(),IF(AND(MONTH(C1445)=工作万年历提醒!$E$20,I1445&lt;&gt;"完成"),IF(G1445="重要",ROW()+300000-3*C1445,IF(G1445="中等",ROW()+100000-2*C1445,ROW())),""))</f>
        <v/>
      </c>
      <c r="C1445" s="48"/>
      <c r="D1445" s="49"/>
      <c r="E1445" s="50"/>
      <c r="F1445" s="51"/>
      <c r="G1445" s="50"/>
      <c r="H1445" s="52" t="str">
        <f t="shared" si="23"/>
        <v/>
      </c>
      <c r="I1445" s="50"/>
    </row>
    <row r="1446" spans="1:9">
      <c r="A1446" s="42" t="str">
        <f>IF(AND(OR(C1446&gt;=查询!$F$3,查询!$F$3=""),OR(C1446&lt;=查询!$F$4,查询!$F$4=""),OR(AND(查询!$I$3&lt;&gt;"",IFERROR(FIND(查询!$I$3,工作备忘明细表!F1446,1),0)&gt;=1),查询!$I$3=""),OR(AND(查询!$I$4&lt;&gt;"",IFERROR(FIND(查询!$I$4,工作备忘明细表!E1446,1),0)&gt;=1),查询!$I$4="")),ROW(),"")</f>
        <v/>
      </c>
      <c r="B1446" s="42" t="str">
        <f ca="1">IF(C1446=TODAY(),"今"&amp;ROW(),IF(AND(MONTH(C1446)=工作万年历提醒!$E$20,I1446&lt;&gt;"完成"),IF(G1446="重要",ROW()+300000-3*C1446,IF(G1446="中等",ROW()+100000-2*C1446,ROW())),""))</f>
        <v/>
      </c>
      <c r="C1446" s="48"/>
      <c r="D1446" s="49"/>
      <c r="E1446" s="50"/>
      <c r="F1446" s="51"/>
      <c r="G1446" s="50"/>
      <c r="H1446" s="52" t="str">
        <f t="shared" si="23"/>
        <v/>
      </c>
      <c r="I1446" s="50"/>
    </row>
    <row r="1447" spans="1:9">
      <c r="A1447" s="42" t="str">
        <f>IF(AND(OR(C1447&gt;=查询!$F$3,查询!$F$3=""),OR(C1447&lt;=查询!$F$4,查询!$F$4=""),OR(AND(查询!$I$3&lt;&gt;"",IFERROR(FIND(查询!$I$3,工作备忘明细表!F1447,1),0)&gt;=1),查询!$I$3=""),OR(AND(查询!$I$4&lt;&gt;"",IFERROR(FIND(查询!$I$4,工作备忘明细表!E1447,1),0)&gt;=1),查询!$I$4="")),ROW(),"")</f>
        <v/>
      </c>
      <c r="B1447" s="42" t="str">
        <f ca="1">IF(C1447=TODAY(),"今"&amp;ROW(),IF(AND(MONTH(C1447)=工作万年历提醒!$E$20,I1447&lt;&gt;"完成"),IF(G1447="重要",ROW()+300000-3*C1447,IF(G1447="中等",ROW()+100000-2*C1447,ROW())),""))</f>
        <v/>
      </c>
      <c r="C1447" s="48"/>
      <c r="D1447" s="49"/>
      <c r="E1447" s="50"/>
      <c r="F1447" s="51"/>
      <c r="G1447" s="50"/>
      <c r="H1447" s="52" t="str">
        <f t="shared" si="23"/>
        <v/>
      </c>
      <c r="I1447" s="50"/>
    </row>
    <row r="1448" spans="1:9">
      <c r="A1448" s="42" t="str">
        <f>IF(AND(OR(C1448&gt;=查询!$F$3,查询!$F$3=""),OR(C1448&lt;=查询!$F$4,查询!$F$4=""),OR(AND(查询!$I$3&lt;&gt;"",IFERROR(FIND(查询!$I$3,工作备忘明细表!F1448,1),0)&gt;=1),查询!$I$3=""),OR(AND(查询!$I$4&lt;&gt;"",IFERROR(FIND(查询!$I$4,工作备忘明细表!E1448,1),0)&gt;=1),查询!$I$4="")),ROW(),"")</f>
        <v/>
      </c>
      <c r="B1448" s="42" t="str">
        <f ca="1">IF(C1448=TODAY(),"今"&amp;ROW(),IF(AND(MONTH(C1448)=工作万年历提醒!$E$20,I1448&lt;&gt;"完成"),IF(G1448="重要",ROW()+300000-3*C1448,IF(G1448="中等",ROW()+100000-2*C1448,ROW())),""))</f>
        <v/>
      </c>
      <c r="C1448" s="48"/>
      <c r="D1448" s="49"/>
      <c r="E1448" s="50"/>
      <c r="F1448" s="51"/>
      <c r="G1448" s="50"/>
      <c r="H1448" s="52" t="str">
        <f t="shared" si="23"/>
        <v/>
      </c>
      <c r="I1448" s="50"/>
    </row>
    <row r="1449" spans="1:9">
      <c r="A1449" s="42" t="str">
        <f>IF(AND(OR(C1449&gt;=查询!$F$3,查询!$F$3=""),OR(C1449&lt;=查询!$F$4,查询!$F$4=""),OR(AND(查询!$I$3&lt;&gt;"",IFERROR(FIND(查询!$I$3,工作备忘明细表!F1449,1),0)&gt;=1),查询!$I$3=""),OR(AND(查询!$I$4&lt;&gt;"",IFERROR(FIND(查询!$I$4,工作备忘明细表!E1449,1),0)&gt;=1),查询!$I$4="")),ROW(),"")</f>
        <v/>
      </c>
      <c r="B1449" s="42" t="str">
        <f ca="1">IF(C1449=TODAY(),"今"&amp;ROW(),IF(AND(MONTH(C1449)=工作万年历提醒!$E$20,I1449&lt;&gt;"完成"),IF(G1449="重要",ROW()+300000-3*C1449,IF(G1449="中等",ROW()+100000-2*C1449,ROW())),""))</f>
        <v/>
      </c>
      <c r="C1449" s="48"/>
      <c r="D1449" s="49"/>
      <c r="E1449" s="50"/>
      <c r="F1449" s="51"/>
      <c r="G1449" s="50"/>
      <c r="H1449" s="52" t="str">
        <f t="shared" si="23"/>
        <v/>
      </c>
      <c r="I1449" s="50"/>
    </row>
    <row r="1450" spans="1:9">
      <c r="A1450" s="42" t="str">
        <f>IF(AND(OR(C1450&gt;=查询!$F$3,查询!$F$3=""),OR(C1450&lt;=查询!$F$4,查询!$F$4=""),OR(AND(查询!$I$3&lt;&gt;"",IFERROR(FIND(查询!$I$3,工作备忘明细表!F1450,1),0)&gt;=1),查询!$I$3=""),OR(AND(查询!$I$4&lt;&gt;"",IFERROR(FIND(查询!$I$4,工作备忘明细表!E1450,1),0)&gt;=1),查询!$I$4="")),ROW(),"")</f>
        <v/>
      </c>
      <c r="B1450" s="42" t="str">
        <f ca="1">IF(C1450=TODAY(),"今"&amp;ROW(),IF(AND(MONTH(C1450)=工作万年历提醒!$E$20,I1450&lt;&gt;"完成"),IF(G1450="重要",ROW()+300000-3*C1450,IF(G1450="中等",ROW()+100000-2*C1450,ROW())),""))</f>
        <v/>
      </c>
      <c r="C1450" s="48"/>
      <c r="D1450" s="49"/>
      <c r="E1450" s="50"/>
      <c r="F1450" s="51"/>
      <c r="G1450" s="50"/>
      <c r="H1450" s="52" t="str">
        <f t="shared" si="23"/>
        <v/>
      </c>
      <c r="I1450" s="50"/>
    </row>
    <row r="1451" spans="1:9">
      <c r="A1451" s="42" t="str">
        <f>IF(AND(OR(C1451&gt;=查询!$F$3,查询!$F$3=""),OR(C1451&lt;=查询!$F$4,查询!$F$4=""),OR(AND(查询!$I$3&lt;&gt;"",IFERROR(FIND(查询!$I$3,工作备忘明细表!F1451,1),0)&gt;=1),查询!$I$3=""),OR(AND(查询!$I$4&lt;&gt;"",IFERROR(FIND(查询!$I$4,工作备忘明细表!E1451,1),0)&gt;=1),查询!$I$4="")),ROW(),"")</f>
        <v/>
      </c>
      <c r="B1451" s="42" t="str">
        <f ca="1">IF(C1451=TODAY(),"今"&amp;ROW(),IF(AND(MONTH(C1451)=工作万年历提醒!$E$20,I1451&lt;&gt;"完成"),IF(G1451="重要",ROW()+300000-3*C1451,IF(G1451="中等",ROW()+100000-2*C1451,ROW())),""))</f>
        <v/>
      </c>
      <c r="C1451" s="48"/>
      <c r="D1451" s="49"/>
      <c r="E1451" s="50"/>
      <c r="F1451" s="51"/>
      <c r="G1451" s="50"/>
      <c r="H1451" s="52" t="str">
        <f t="shared" si="23"/>
        <v/>
      </c>
      <c r="I1451" s="50"/>
    </row>
    <row r="1452" spans="1:9">
      <c r="A1452" s="42" t="str">
        <f>IF(AND(OR(C1452&gt;=查询!$F$3,查询!$F$3=""),OR(C1452&lt;=查询!$F$4,查询!$F$4=""),OR(AND(查询!$I$3&lt;&gt;"",IFERROR(FIND(查询!$I$3,工作备忘明细表!F1452,1),0)&gt;=1),查询!$I$3=""),OR(AND(查询!$I$4&lt;&gt;"",IFERROR(FIND(查询!$I$4,工作备忘明细表!E1452,1),0)&gt;=1),查询!$I$4="")),ROW(),"")</f>
        <v/>
      </c>
      <c r="B1452" s="42" t="str">
        <f ca="1">IF(C1452=TODAY(),"今"&amp;ROW(),IF(AND(MONTH(C1452)=工作万年历提醒!$E$20,I1452&lt;&gt;"完成"),IF(G1452="重要",ROW()+300000-3*C1452,IF(G1452="中等",ROW()+100000-2*C1452,ROW())),""))</f>
        <v/>
      </c>
      <c r="C1452" s="48"/>
      <c r="D1452" s="49"/>
      <c r="E1452" s="50"/>
      <c r="F1452" s="51"/>
      <c r="G1452" s="50"/>
      <c r="H1452" s="52" t="str">
        <f t="shared" si="23"/>
        <v/>
      </c>
      <c r="I1452" s="50"/>
    </row>
    <row r="1453" spans="1:9">
      <c r="A1453" s="42" t="str">
        <f>IF(AND(OR(C1453&gt;=查询!$F$3,查询!$F$3=""),OR(C1453&lt;=查询!$F$4,查询!$F$4=""),OR(AND(查询!$I$3&lt;&gt;"",IFERROR(FIND(查询!$I$3,工作备忘明细表!F1453,1),0)&gt;=1),查询!$I$3=""),OR(AND(查询!$I$4&lt;&gt;"",IFERROR(FIND(查询!$I$4,工作备忘明细表!E1453,1),0)&gt;=1),查询!$I$4="")),ROW(),"")</f>
        <v/>
      </c>
      <c r="B1453" s="42" t="str">
        <f ca="1">IF(C1453=TODAY(),"今"&amp;ROW(),IF(AND(MONTH(C1453)=工作万年历提醒!$E$20,I1453&lt;&gt;"完成"),IF(G1453="重要",ROW()+300000-3*C1453,IF(G1453="中等",ROW()+100000-2*C1453,ROW())),""))</f>
        <v/>
      </c>
      <c r="C1453" s="48"/>
      <c r="D1453" s="49"/>
      <c r="E1453" s="50"/>
      <c r="F1453" s="51"/>
      <c r="G1453" s="50"/>
      <c r="H1453" s="52" t="str">
        <f t="shared" si="23"/>
        <v/>
      </c>
      <c r="I1453" s="50"/>
    </row>
    <row r="1454" spans="1:9">
      <c r="A1454" s="42" t="str">
        <f>IF(AND(OR(C1454&gt;=查询!$F$3,查询!$F$3=""),OR(C1454&lt;=查询!$F$4,查询!$F$4=""),OR(AND(查询!$I$3&lt;&gt;"",IFERROR(FIND(查询!$I$3,工作备忘明细表!F1454,1),0)&gt;=1),查询!$I$3=""),OR(AND(查询!$I$4&lt;&gt;"",IFERROR(FIND(查询!$I$4,工作备忘明细表!E1454,1),0)&gt;=1),查询!$I$4="")),ROW(),"")</f>
        <v/>
      </c>
      <c r="B1454" s="42" t="str">
        <f ca="1">IF(C1454=TODAY(),"今"&amp;ROW(),IF(AND(MONTH(C1454)=工作万年历提醒!$E$20,I1454&lt;&gt;"完成"),IF(G1454="重要",ROW()+300000-3*C1454,IF(G1454="中等",ROW()+100000-2*C1454,ROW())),""))</f>
        <v/>
      </c>
      <c r="C1454" s="48"/>
      <c r="D1454" s="49"/>
      <c r="E1454" s="50"/>
      <c r="F1454" s="51"/>
      <c r="G1454" s="50"/>
      <c r="H1454" s="52" t="str">
        <f t="shared" si="23"/>
        <v/>
      </c>
      <c r="I1454" s="50"/>
    </row>
    <row r="1455" spans="1:9">
      <c r="A1455" s="42" t="str">
        <f>IF(AND(OR(C1455&gt;=查询!$F$3,查询!$F$3=""),OR(C1455&lt;=查询!$F$4,查询!$F$4=""),OR(AND(查询!$I$3&lt;&gt;"",IFERROR(FIND(查询!$I$3,工作备忘明细表!F1455,1),0)&gt;=1),查询!$I$3=""),OR(AND(查询!$I$4&lt;&gt;"",IFERROR(FIND(查询!$I$4,工作备忘明细表!E1455,1),0)&gt;=1),查询!$I$4="")),ROW(),"")</f>
        <v/>
      </c>
      <c r="B1455" s="42" t="str">
        <f ca="1">IF(C1455=TODAY(),"今"&amp;ROW(),IF(AND(MONTH(C1455)=工作万年历提醒!$E$20,I1455&lt;&gt;"完成"),IF(G1455="重要",ROW()+300000-3*C1455,IF(G1455="中等",ROW()+100000-2*C1455,ROW())),""))</f>
        <v/>
      </c>
      <c r="C1455" s="48"/>
      <c r="D1455" s="49"/>
      <c r="E1455" s="50"/>
      <c r="F1455" s="51"/>
      <c r="G1455" s="50"/>
      <c r="H1455" s="52" t="str">
        <f t="shared" si="23"/>
        <v/>
      </c>
      <c r="I1455" s="50"/>
    </row>
    <row r="1456" spans="1:9">
      <c r="A1456" s="42" t="str">
        <f>IF(AND(OR(C1456&gt;=查询!$F$3,查询!$F$3=""),OR(C1456&lt;=查询!$F$4,查询!$F$4=""),OR(AND(查询!$I$3&lt;&gt;"",IFERROR(FIND(查询!$I$3,工作备忘明细表!F1456,1),0)&gt;=1),查询!$I$3=""),OR(AND(查询!$I$4&lt;&gt;"",IFERROR(FIND(查询!$I$4,工作备忘明细表!E1456,1),0)&gt;=1),查询!$I$4="")),ROW(),"")</f>
        <v/>
      </c>
      <c r="B1456" s="42" t="str">
        <f ca="1">IF(C1456=TODAY(),"今"&amp;ROW(),IF(AND(MONTH(C1456)=工作万年历提醒!$E$20,I1456&lt;&gt;"完成"),IF(G1456="重要",ROW()+300000-3*C1456,IF(G1456="中等",ROW()+100000-2*C1456,ROW())),""))</f>
        <v/>
      </c>
      <c r="C1456" s="48"/>
      <c r="D1456" s="49"/>
      <c r="E1456" s="50"/>
      <c r="F1456" s="51"/>
      <c r="G1456" s="50"/>
      <c r="H1456" s="52" t="str">
        <f t="shared" si="23"/>
        <v/>
      </c>
      <c r="I1456" s="50"/>
    </row>
    <row r="1457" spans="1:9">
      <c r="A1457" s="42" t="str">
        <f>IF(AND(OR(C1457&gt;=查询!$F$3,查询!$F$3=""),OR(C1457&lt;=查询!$F$4,查询!$F$4=""),OR(AND(查询!$I$3&lt;&gt;"",IFERROR(FIND(查询!$I$3,工作备忘明细表!F1457,1),0)&gt;=1),查询!$I$3=""),OR(AND(查询!$I$4&lt;&gt;"",IFERROR(FIND(查询!$I$4,工作备忘明细表!E1457,1),0)&gt;=1),查询!$I$4="")),ROW(),"")</f>
        <v/>
      </c>
      <c r="B1457" s="42" t="str">
        <f ca="1">IF(C1457=TODAY(),"今"&amp;ROW(),IF(AND(MONTH(C1457)=工作万年历提醒!$E$20,I1457&lt;&gt;"完成"),IF(G1457="重要",ROW()+300000-3*C1457,IF(G1457="中等",ROW()+100000-2*C1457,ROW())),""))</f>
        <v/>
      </c>
      <c r="C1457" s="48"/>
      <c r="D1457" s="49"/>
      <c r="E1457" s="50"/>
      <c r="F1457" s="51"/>
      <c r="G1457" s="50"/>
      <c r="H1457" s="52" t="str">
        <f t="shared" si="23"/>
        <v/>
      </c>
      <c r="I1457" s="50"/>
    </row>
    <row r="1458" spans="1:9">
      <c r="A1458" s="42" t="str">
        <f>IF(AND(OR(C1458&gt;=查询!$F$3,查询!$F$3=""),OR(C1458&lt;=查询!$F$4,查询!$F$4=""),OR(AND(查询!$I$3&lt;&gt;"",IFERROR(FIND(查询!$I$3,工作备忘明细表!F1458,1),0)&gt;=1),查询!$I$3=""),OR(AND(查询!$I$4&lt;&gt;"",IFERROR(FIND(查询!$I$4,工作备忘明细表!E1458,1),0)&gt;=1),查询!$I$4="")),ROW(),"")</f>
        <v/>
      </c>
      <c r="B1458" s="42" t="str">
        <f ca="1">IF(C1458=TODAY(),"今"&amp;ROW(),IF(AND(MONTH(C1458)=工作万年历提醒!$E$20,I1458&lt;&gt;"完成"),IF(G1458="重要",ROW()+300000-3*C1458,IF(G1458="中等",ROW()+100000-2*C1458,ROW())),""))</f>
        <v/>
      </c>
      <c r="C1458" s="48"/>
      <c r="D1458" s="49"/>
      <c r="E1458" s="50"/>
      <c r="F1458" s="51"/>
      <c r="G1458" s="50"/>
      <c r="H1458" s="52" t="str">
        <f t="shared" si="23"/>
        <v/>
      </c>
      <c r="I1458" s="50"/>
    </row>
    <row r="1459" spans="1:9">
      <c r="A1459" s="42" t="str">
        <f>IF(AND(OR(C1459&gt;=查询!$F$3,查询!$F$3=""),OR(C1459&lt;=查询!$F$4,查询!$F$4=""),OR(AND(查询!$I$3&lt;&gt;"",IFERROR(FIND(查询!$I$3,工作备忘明细表!F1459,1),0)&gt;=1),查询!$I$3=""),OR(AND(查询!$I$4&lt;&gt;"",IFERROR(FIND(查询!$I$4,工作备忘明细表!E1459,1),0)&gt;=1),查询!$I$4="")),ROW(),"")</f>
        <v/>
      </c>
      <c r="B1459" s="42" t="str">
        <f ca="1">IF(C1459=TODAY(),"今"&amp;ROW(),IF(AND(MONTH(C1459)=工作万年历提醒!$E$20,I1459&lt;&gt;"完成"),IF(G1459="重要",ROW()+300000-3*C1459,IF(G1459="中等",ROW()+100000-2*C1459,ROW())),""))</f>
        <v/>
      </c>
      <c r="C1459" s="48"/>
      <c r="D1459" s="49"/>
      <c r="E1459" s="50"/>
      <c r="F1459" s="51"/>
      <c r="G1459" s="50"/>
      <c r="H1459" s="52" t="str">
        <f t="shared" si="23"/>
        <v/>
      </c>
      <c r="I1459" s="50"/>
    </row>
    <row r="1460" spans="1:9">
      <c r="A1460" s="42" t="str">
        <f>IF(AND(OR(C1460&gt;=查询!$F$3,查询!$F$3=""),OR(C1460&lt;=查询!$F$4,查询!$F$4=""),OR(AND(查询!$I$3&lt;&gt;"",IFERROR(FIND(查询!$I$3,工作备忘明细表!F1460,1),0)&gt;=1),查询!$I$3=""),OR(AND(查询!$I$4&lt;&gt;"",IFERROR(FIND(查询!$I$4,工作备忘明细表!E1460,1),0)&gt;=1),查询!$I$4="")),ROW(),"")</f>
        <v/>
      </c>
      <c r="B1460" s="42" t="str">
        <f ca="1">IF(C1460=TODAY(),"今"&amp;ROW(),IF(AND(MONTH(C1460)=工作万年历提醒!$E$20,I1460&lt;&gt;"完成"),IF(G1460="重要",ROW()+300000-3*C1460,IF(G1460="中等",ROW()+100000-2*C1460,ROW())),""))</f>
        <v/>
      </c>
      <c r="C1460" s="48"/>
      <c r="D1460" s="49"/>
      <c r="E1460" s="50"/>
      <c r="F1460" s="51"/>
      <c r="G1460" s="50"/>
      <c r="H1460" s="52" t="str">
        <f t="shared" si="23"/>
        <v/>
      </c>
      <c r="I1460" s="50"/>
    </row>
    <row r="1461" spans="1:9">
      <c r="A1461" s="42" t="str">
        <f>IF(AND(OR(C1461&gt;=查询!$F$3,查询!$F$3=""),OR(C1461&lt;=查询!$F$4,查询!$F$4=""),OR(AND(查询!$I$3&lt;&gt;"",IFERROR(FIND(查询!$I$3,工作备忘明细表!F1461,1),0)&gt;=1),查询!$I$3=""),OR(AND(查询!$I$4&lt;&gt;"",IFERROR(FIND(查询!$I$4,工作备忘明细表!E1461,1),0)&gt;=1),查询!$I$4="")),ROW(),"")</f>
        <v/>
      </c>
      <c r="B1461" s="42" t="str">
        <f ca="1">IF(C1461=TODAY(),"今"&amp;ROW(),IF(AND(MONTH(C1461)=工作万年历提醒!$E$20,I1461&lt;&gt;"完成"),IF(G1461="重要",ROW()+300000-3*C1461,IF(G1461="中等",ROW()+100000-2*C1461,ROW())),""))</f>
        <v/>
      </c>
      <c r="C1461" s="48"/>
      <c r="D1461" s="49"/>
      <c r="E1461" s="50"/>
      <c r="F1461" s="51"/>
      <c r="G1461" s="50"/>
      <c r="H1461" s="52" t="str">
        <f t="shared" si="23"/>
        <v/>
      </c>
      <c r="I1461" s="50"/>
    </row>
    <row r="1462" spans="1:9">
      <c r="A1462" s="42" t="str">
        <f>IF(AND(OR(C1462&gt;=查询!$F$3,查询!$F$3=""),OR(C1462&lt;=查询!$F$4,查询!$F$4=""),OR(AND(查询!$I$3&lt;&gt;"",IFERROR(FIND(查询!$I$3,工作备忘明细表!F1462,1),0)&gt;=1),查询!$I$3=""),OR(AND(查询!$I$4&lt;&gt;"",IFERROR(FIND(查询!$I$4,工作备忘明细表!E1462,1),0)&gt;=1),查询!$I$4="")),ROW(),"")</f>
        <v/>
      </c>
      <c r="B1462" s="42" t="str">
        <f ca="1">IF(C1462=TODAY(),"今"&amp;ROW(),IF(AND(MONTH(C1462)=工作万年历提醒!$E$20,I1462&lt;&gt;"完成"),IF(G1462="重要",ROW()+300000-3*C1462,IF(G1462="中等",ROW()+100000-2*C1462,ROW())),""))</f>
        <v/>
      </c>
      <c r="C1462" s="48"/>
      <c r="D1462" s="49"/>
      <c r="E1462" s="50"/>
      <c r="F1462" s="51"/>
      <c r="G1462" s="50"/>
      <c r="H1462" s="52" t="str">
        <f t="shared" si="23"/>
        <v/>
      </c>
      <c r="I1462" s="50"/>
    </row>
    <row r="1463" spans="1:9">
      <c r="A1463" s="42" t="str">
        <f>IF(AND(OR(C1463&gt;=查询!$F$3,查询!$F$3=""),OR(C1463&lt;=查询!$F$4,查询!$F$4=""),OR(AND(查询!$I$3&lt;&gt;"",IFERROR(FIND(查询!$I$3,工作备忘明细表!F1463,1),0)&gt;=1),查询!$I$3=""),OR(AND(查询!$I$4&lt;&gt;"",IFERROR(FIND(查询!$I$4,工作备忘明细表!E1463,1),0)&gt;=1),查询!$I$4="")),ROW(),"")</f>
        <v/>
      </c>
      <c r="B1463" s="42" t="str">
        <f ca="1">IF(C1463=TODAY(),"今"&amp;ROW(),IF(AND(MONTH(C1463)=工作万年历提醒!$E$20,I1463&lt;&gt;"完成"),IF(G1463="重要",ROW()+300000-3*C1463,IF(G1463="中等",ROW()+100000-2*C1463,ROW())),""))</f>
        <v/>
      </c>
      <c r="C1463" s="48"/>
      <c r="D1463" s="49"/>
      <c r="E1463" s="50"/>
      <c r="F1463" s="51"/>
      <c r="G1463" s="50"/>
      <c r="H1463" s="52" t="str">
        <f t="shared" si="23"/>
        <v/>
      </c>
      <c r="I1463" s="50"/>
    </row>
    <row r="1464" spans="1:9">
      <c r="A1464" s="42" t="str">
        <f>IF(AND(OR(C1464&gt;=查询!$F$3,查询!$F$3=""),OR(C1464&lt;=查询!$F$4,查询!$F$4=""),OR(AND(查询!$I$3&lt;&gt;"",IFERROR(FIND(查询!$I$3,工作备忘明细表!F1464,1),0)&gt;=1),查询!$I$3=""),OR(AND(查询!$I$4&lt;&gt;"",IFERROR(FIND(查询!$I$4,工作备忘明细表!E1464,1),0)&gt;=1),查询!$I$4="")),ROW(),"")</f>
        <v/>
      </c>
      <c r="B1464" s="42" t="str">
        <f ca="1">IF(C1464=TODAY(),"今"&amp;ROW(),IF(AND(MONTH(C1464)=工作万年历提醒!$E$20,I1464&lt;&gt;"完成"),IF(G1464="重要",ROW()+300000-3*C1464,IF(G1464="中等",ROW()+100000-2*C1464,ROW())),""))</f>
        <v/>
      </c>
      <c r="C1464" s="48"/>
      <c r="D1464" s="49"/>
      <c r="E1464" s="50"/>
      <c r="F1464" s="51"/>
      <c r="G1464" s="50"/>
      <c r="H1464" s="52" t="str">
        <f t="shared" si="23"/>
        <v/>
      </c>
      <c r="I1464" s="50"/>
    </row>
    <row r="1465" spans="1:9">
      <c r="A1465" s="42" t="str">
        <f>IF(AND(OR(C1465&gt;=查询!$F$3,查询!$F$3=""),OR(C1465&lt;=查询!$F$4,查询!$F$4=""),OR(AND(查询!$I$3&lt;&gt;"",IFERROR(FIND(查询!$I$3,工作备忘明细表!F1465,1),0)&gt;=1),查询!$I$3=""),OR(AND(查询!$I$4&lt;&gt;"",IFERROR(FIND(查询!$I$4,工作备忘明细表!E1465,1),0)&gt;=1),查询!$I$4="")),ROW(),"")</f>
        <v/>
      </c>
      <c r="B1465" s="42" t="str">
        <f ca="1">IF(C1465=TODAY(),"今"&amp;ROW(),IF(AND(MONTH(C1465)=工作万年历提醒!$E$20,I1465&lt;&gt;"完成"),IF(G1465="重要",ROW()+300000-3*C1465,IF(G1465="中等",ROW()+100000-2*C1465,ROW())),""))</f>
        <v/>
      </c>
      <c r="C1465" s="48"/>
      <c r="D1465" s="49"/>
      <c r="E1465" s="50"/>
      <c r="F1465" s="51"/>
      <c r="G1465" s="50"/>
      <c r="H1465" s="52" t="str">
        <f t="shared" si="23"/>
        <v/>
      </c>
      <c r="I1465" s="50"/>
    </row>
    <row r="1466" spans="1:9">
      <c r="A1466" s="42" t="str">
        <f>IF(AND(OR(C1466&gt;=查询!$F$3,查询!$F$3=""),OR(C1466&lt;=查询!$F$4,查询!$F$4=""),OR(AND(查询!$I$3&lt;&gt;"",IFERROR(FIND(查询!$I$3,工作备忘明细表!F1466,1),0)&gt;=1),查询!$I$3=""),OR(AND(查询!$I$4&lt;&gt;"",IFERROR(FIND(查询!$I$4,工作备忘明细表!E1466,1),0)&gt;=1),查询!$I$4="")),ROW(),"")</f>
        <v/>
      </c>
      <c r="B1466" s="42" t="str">
        <f ca="1">IF(C1466=TODAY(),"今"&amp;ROW(),IF(AND(MONTH(C1466)=工作万年历提醒!$E$20,I1466&lt;&gt;"完成"),IF(G1466="重要",ROW()+300000-3*C1466,IF(G1466="中等",ROW()+100000-2*C1466,ROW())),""))</f>
        <v/>
      </c>
      <c r="C1466" s="48"/>
      <c r="D1466" s="49"/>
      <c r="E1466" s="50"/>
      <c r="F1466" s="51"/>
      <c r="G1466" s="50"/>
      <c r="H1466" s="52" t="str">
        <f t="shared" si="23"/>
        <v/>
      </c>
      <c r="I1466" s="50"/>
    </row>
    <row r="1467" spans="1:9">
      <c r="A1467" s="42" t="str">
        <f>IF(AND(OR(C1467&gt;=查询!$F$3,查询!$F$3=""),OR(C1467&lt;=查询!$F$4,查询!$F$4=""),OR(AND(查询!$I$3&lt;&gt;"",IFERROR(FIND(查询!$I$3,工作备忘明细表!F1467,1),0)&gt;=1),查询!$I$3=""),OR(AND(查询!$I$4&lt;&gt;"",IFERROR(FIND(查询!$I$4,工作备忘明细表!E1467,1),0)&gt;=1),查询!$I$4="")),ROW(),"")</f>
        <v/>
      </c>
      <c r="B1467" s="42" t="str">
        <f ca="1">IF(C1467=TODAY(),"今"&amp;ROW(),IF(AND(MONTH(C1467)=工作万年历提醒!$E$20,I1467&lt;&gt;"完成"),IF(G1467="重要",ROW()+300000-3*C1467,IF(G1467="中等",ROW()+100000-2*C1467,ROW())),""))</f>
        <v/>
      </c>
      <c r="C1467" s="48"/>
      <c r="D1467" s="49"/>
      <c r="E1467" s="50"/>
      <c r="F1467" s="51"/>
      <c r="G1467" s="50"/>
      <c r="H1467" s="52" t="str">
        <f t="shared" si="23"/>
        <v/>
      </c>
      <c r="I1467" s="50"/>
    </row>
    <row r="1468" spans="1:9">
      <c r="A1468" s="42" t="str">
        <f>IF(AND(OR(C1468&gt;=查询!$F$3,查询!$F$3=""),OR(C1468&lt;=查询!$F$4,查询!$F$4=""),OR(AND(查询!$I$3&lt;&gt;"",IFERROR(FIND(查询!$I$3,工作备忘明细表!F1468,1),0)&gt;=1),查询!$I$3=""),OR(AND(查询!$I$4&lt;&gt;"",IFERROR(FIND(查询!$I$4,工作备忘明细表!E1468,1),0)&gt;=1),查询!$I$4="")),ROW(),"")</f>
        <v/>
      </c>
      <c r="B1468" s="42" t="str">
        <f ca="1">IF(C1468=TODAY(),"今"&amp;ROW(),IF(AND(MONTH(C1468)=工作万年历提醒!$E$20,I1468&lt;&gt;"完成"),IF(G1468="重要",ROW()+300000-3*C1468,IF(G1468="中等",ROW()+100000-2*C1468,ROW())),""))</f>
        <v/>
      </c>
      <c r="C1468" s="48"/>
      <c r="D1468" s="49"/>
      <c r="E1468" s="50"/>
      <c r="F1468" s="51"/>
      <c r="G1468" s="50"/>
      <c r="H1468" s="52" t="str">
        <f t="shared" si="23"/>
        <v/>
      </c>
      <c r="I1468" s="50"/>
    </row>
    <row r="1469" spans="1:9">
      <c r="A1469" s="42" t="str">
        <f>IF(AND(OR(C1469&gt;=查询!$F$3,查询!$F$3=""),OR(C1469&lt;=查询!$F$4,查询!$F$4=""),OR(AND(查询!$I$3&lt;&gt;"",IFERROR(FIND(查询!$I$3,工作备忘明细表!F1469,1),0)&gt;=1),查询!$I$3=""),OR(AND(查询!$I$4&lt;&gt;"",IFERROR(FIND(查询!$I$4,工作备忘明细表!E1469,1),0)&gt;=1),查询!$I$4="")),ROW(),"")</f>
        <v/>
      </c>
      <c r="B1469" s="42" t="str">
        <f ca="1">IF(C1469=TODAY(),"今"&amp;ROW(),IF(AND(MONTH(C1469)=工作万年历提醒!$E$20,I1469&lt;&gt;"完成"),IF(G1469="重要",ROW()+300000-3*C1469,IF(G1469="中等",ROW()+100000-2*C1469,ROW())),""))</f>
        <v/>
      </c>
      <c r="C1469" s="48"/>
      <c r="D1469" s="49"/>
      <c r="E1469" s="50"/>
      <c r="F1469" s="51"/>
      <c r="G1469" s="50"/>
      <c r="H1469" s="52" t="str">
        <f t="shared" si="23"/>
        <v/>
      </c>
      <c r="I1469" s="50"/>
    </row>
    <row r="1470" spans="1:9">
      <c r="A1470" s="42" t="str">
        <f>IF(AND(OR(C1470&gt;=查询!$F$3,查询!$F$3=""),OR(C1470&lt;=查询!$F$4,查询!$F$4=""),OR(AND(查询!$I$3&lt;&gt;"",IFERROR(FIND(查询!$I$3,工作备忘明细表!F1470,1),0)&gt;=1),查询!$I$3=""),OR(AND(查询!$I$4&lt;&gt;"",IFERROR(FIND(查询!$I$4,工作备忘明细表!E1470,1),0)&gt;=1),查询!$I$4="")),ROW(),"")</f>
        <v/>
      </c>
      <c r="B1470" s="42" t="str">
        <f ca="1">IF(C1470=TODAY(),"今"&amp;ROW(),IF(AND(MONTH(C1470)=工作万年历提醒!$E$20,I1470&lt;&gt;"完成"),IF(G1470="重要",ROW()+300000-3*C1470,IF(G1470="中等",ROW()+100000-2*C1470,ROW())),""))</f>
        <v/>
      </c>
      <c r="C1470" s="48"/>
      <c r="D1470" s="49"/>
      <c r="E1470" s="50"/>
      <c r="F1470" s="51"/>
      <c r="G1470" s="50"/>
      <c r="H1470" s="52" t="str">
        <f t="shared" si="23"/>
        <v/>
      </c>
      <c r="I1470" s="50"/>
    </row>
    <row r="1471" spans="1:9">
      <c r="A1471" s="42" t="str">
        <f>IF(AND(OR(C1471&gt;=查询!$F$3,查询!$F$3=""),OR(C1471&lt;=查询!$F$4,查询!$F$4=""),OR(AND(查询!$I$3&lt;&gt;"",IFERROR(FIND(查询!$I$3,工作备忘明细表!F1471,1),0)&gt;=1),查询!$I$3=""),OR(AND(查询!$I$4&lt;&gt;"",IFERROR(FIND(查询!$I$4,工作备忘明细表!E1471,1),0)&gt;=1),查询!$I$4="")),ROW(),"")</f>
        <v/>
      </c>
      <c r="B1471" s="42" t="str">
        <f ca="1">IF(C1471=TODAY(),"今"&amp;ROW(),IF(AND(MONTH(C1471)=工作万年历提醒!$E$20,I1471&lt;&gt;"完成"),IF(G1471="重要",ROW()+300000-3*C1471,IF(G1471="中等",ROW()+100000-2*C1471,ROW())),""))</f>
        <v/>
      </c>
      <c r="C1471" s="48"/>
      <c r="D1471" s="49"/>
      <c r="E1471" s="50"/>
      <c r="F1471" s="51"/>
      <c r="G1471" s="50"/>
      <c r="H1471" s="52" t="str">
        <f t="shared" si="23"/>
        <v/>
      </c>
      <c r="I1471" s="50"/>
    </row>
    <row r="1472" spans="1:9">
      <c r="A1472" s="42" t="str">
        <f>IF(AND(OR(C1472&gt;=查询!$F$3,查询!$F$3=""),OR(C1472&lt;=查询!$F$4,查询!$F$4=""),OR(AND(查询!$I$3&lt;&gt;"",IFERROR(FIND(查询!$I$3,工作备忘明细表!F1472,1),0)&gt;=1),查询!$I$3=""),OR(AND(查询!$I$4&lt;&gt;"",IFERROR(FIND(查询!$I$4,工作备忘明细表!E1472,1),0)&gt;=1),查询!$I$4="")),ROW(),"")</f>
        <v/>
      </c>
      <c r="B1472" s="42" t="str">
        <f ca="1">IF(C1472=TODAY(),"今"&amp;ROW(),IF(AND(MONTH(C1472)=工作万年历提醒!$E$20,I1472&lt;&gt;"完成"),IF(G1472="重要",ROW()+300000-3*C1472,IF(G1472="中等",ROW()+100000-2*C1472,ROW())),""))</f>
        <v/>
      </c>
      <c r="C1472" s="48"/>
      <c r="D1472" s="49"/>
      <c r="E1472" s="50"/>
      <c r="F1472" s="51"/>
      <c r="G1472" s="50"/>
      <c r="H1472" s="52" t="str">
        <f t="shared" si="23"/>
        <v/>
      </c>
      <c r="I1472" s="50"/>
    </row>
    <row r="1473" spans="1:9">
      <c r="A1473" s="42" t="str">
        <f>IF(AND(OR(C1473&gt;=查询!$F$3,查询!$F$3=""),OR(C1473&lt;=查询!$F$4,查询!$F$4=""),OR(AND(查询!$I$3&lt;&gt;"",IFERROR(FIND(查询!$I$3,工作备忘明细表!F1473,1),0)&gt;=1),查询!$I$3=""),OR(AND(查询!$I$4&lt;&gt;"",IFERROR(FIND(查询!$I$4,工作备忘明细表!E1473,1),0)&gt;=1),查询!$I$4="")),ROW(),"")</f>
        <v/>
      </c>
      <c r="B1473" s="42" t="str">
        <f ca="1">IF(C1473=TODAY(),"今"&amp;ROW(),IF(AND(MONTH(C1473)=工作万年历提醒!$E$20,I1473&lt;&gt;"完成"),IF(G1473="重要",ROW()+300000-3*C1473,IF(G1473="中等",ROW()+100000-2*C1473,ROW())),""))</f>
        <v/>
      </c>
      <c r="C1473" s="48"/>
      <c r="D1473" s="49"/>
      <c r="E1473" s="50"/>
      <c r="F1473" s="51"/>
      <c r="G1473" s="50"/>
      <c r="H1473" s="52" t="str">
        <f t="shared" si="23"/>
        <v/>
      </c>
      <c r="I1473" s="50"/>
    </row>
    <row r="1474" spans="1:9">
      <c r="A1474" s="42" t="str">
        <f>IF(AND(OR(C1474&gt;=查询!$F$3,查询!$F$3=""),OR(C1474&lt;=查询!$F$4,查询!$F$4=""),OR(AND(查询!$I$3&lt;&gt;"",IFERROR(FIND(查询!$I$3,工作备忘明细表!F1474,1),0)&gt;=1),查询!$I$3=""),OR(AND(查询!$I$4&lt;&gt;"",IFERROR(FIND(查询!$I$4,工作备忘明细表!E1474,1),0)&gt;=1),查询!$I$4="")),ROW(),"")</f>
        <v/>
      </c>
      <c r="B1474" s="42" t="str">
        <f ca="1">IF(C1474=TODAY(),"今"&amp;ROW(),IF(AND(MONTH(C1474)=工作万年历提醒!$E$20,I1474&lt;&gt;"完成"),IF(G1474="重要",ROW()+300000-3*C1474,IF(G1474="中等",ROW()+100000-2*C1474,ROW())),""))</f>
        <v/>
      </c>
      <c r="C1474" s="48"/>
      <c r="D1474" s="49"/>
      <c r="E1474" s="50"/>
      <c r="F1474" s="51"/>
      <c r="G1474" s="50"/>
      <c r="H1474" s="52" t="str">
        <f t="shared" si="23"/>
        <v/>
      </c>
      <c r="I1474" s="50"/>
    </row>
    <row r="1475" spans="1:9">
      <c r="A1475" s="42" t="str">
        <f>IF(AND(OR(C1475&gt;=查询!$F$3,查询!$F$3=""),OR(C1475&lt;=查询!$F$4,查询!$F$4=""),OR(AND(查询!$I$3&lt;&gt;"",IFERROR(FIND(查询!$I$3,工作备忘明细表!F1475,1),0)&gt;=1),查询!$I$3=""),OR(AND(查询!$I$4&lt;&gt;"",IFERROR(FIND(查询!$I$4,工作备忘明细表!E1475,1),0)&gt;=1),查询!$I$4="")),ROW(),"")</f>
        <v/>
      </c>
      <c r="B1475" s="42" t="str">
        <f ca="1">IF(C1475=TODAY(),"今"&amp;ROW(),IF(AND(MONTH(C1475)=工作万年历提醒!$E$20,I1475&lt;&gt;"完成"),IF(G1475="重要",ROW()+300000-3*C1475,IF(G1475="中等",ROW()+100000-2*C1475,ROW())),""))</f>
        <v/>
      </c>
      <c r="C1475" s="48"/>
      <c r="D1475" s="49"/>
      <c r="E1475" s="50"/>
      <c r="F1475" s="51"/>
      <c r="G1475" s="50"/>
      <c r="H1475" s="52" t="str">
        <f t="shared" si="23"/>
        <v/>
      </c>
      <c r="I1475" s="50"/>
    </row>
    <row r="1476" spans="1:9">
      <c r="A1476" s="42" t="str">
        <f>IF(AND(OR(C1476&gt;=查询!$F$3,查询!$F$3=""),OR(C1476&lt;=查询!$F$4,查询!$F$4=""),OR(AND(查询!$I$3&lt;&gt;"",IFERROR(FIND(查询!$I$3,工作备忘明细表!F1476,1),0)&gt;=1),查询!$I$3=""),OR(AND(查询!$I$4&lt;&gt;"",IFERROR(FIND(查询!$I$4,工作备忘明细表!E1476,1),0)&gt;=1),查询!$I$4="")),ROW(),"")</f>
        <v/>
      </c>
      <c r="B1476" s="42" t="str">
        <f ca="1">IF(C1476=TODAY(),"今"&amp;ROW(),IF(AND(MONTH(C1476)=工作万年历提醒!$E$20,I1476&lt;&gt;"完成"),IF(G1476="重要",ROW()+300000-3*C1476,IF(G1476="中等",ROW()+100000-2*C1476,ROW())),""))</f>
        <v/>
      </c>
      <c r="C1476" s="48"/>
      <c r="D1476" s="49"/>
      <c r="E1476" s="50"/>
      <c r="F1476" s="51"/>
      <c r="G1476" s="50"/>
      <c r="H1476" s="52" t="str">
        <f t="shared" ref="H1476:H1539" si="24">IF(C1476="","",WEEKNUM(C1476,1))</f>
        <v/>
      </c>
      <c r="I1476" s="50"/>
    </row>
    <row r="1477" spans="1:9">
      <c r="A1477" s="42" t="str">
        <f>IF(AND(OR(C1477&gt;=查询!$F$3,查询!$F$3=""),OR(C1477&lt;=查询!$F$4,查询!$F$4=""),OR(AND(查询!$I$3&lt;&gt;"",IFERROR(FIND(查询!$I$3,工作备忘明细表!F1477,1),0)&gt;=1),查询!$I$3=""),OR(AND(查询!$I$4&lt;&gt;"",IFERROR(FIND(查询!$I$4,工作备忘明细表!E1477,1),0)&gt;=1),查询!$I$4="")),ROW(),"")</f>
        <v/>
      </c>
      <c r="B1477" s="42" t="str">
        <f ca="1">IF(C1477=TODAY(),"今"&amp;ROW(),IF(AND(MONTH(C1477)=工作万年历提醒!$E$20,I1477&lt;&gt;"完成"),IF(G1477="重要",ROW()+300000-3*C1477,IF(G1477="中等",ROW()+100000-2*C1477,ROW())),""))</f>
        <v/>
      </c>
      <c r="C1477" s="48"/>
      <c r="D1477" s="49"/>
      <c r="E1477" s="50"/>
      <c r="F1477" s="51"/>
      <c r="G1477" s="50"/>
      <c r="H1477" s="52" t="str">
        <f t="shared" si="24"/>
        <v/>
      </c>
      <c r="I1477" s="50"/>
    </row>
    <row r="1478" spans="1:9">
      <c r="A1478" s="42" t="str">
        <f>IF(AND(OR(C1478&gt;=查询!$F$3,查询!$F$3=""),OR(C1478&lt;=查询!$F$4,查询!$F$4=""),OR(AND(查询!$I$3&lt;&gt;"",IFERROR(FIND(查询!$I$3,工作备忘明细表!F1478,1),0)&gt;=1),查询!$I$3=""),OR(AND(查询!$I$4&lt;&gt;"",IFERROR(FIND(查询!$I$4,工作备忘明细表!E1478,1),0)&gt;=1),查询!$I$4="")),ROW(),"")</f>
        <v/>
      </c>
      <c r="B1478" s="42" t="str">
        <f ca="1">IF(C1478=TODAY(),"今"&amp;ROW(),IF(AND(MONTH(C1478)=工作万年历提醒!$E$20,I1478&lt;&gt;"完成"),IF(G1478="重要",ROW()+300000-3*C1478,IF(G1478="中等",ROW()+100000-2*C1478,ROW())),""))</f>
        <v/>
      </c>
      <c r="C1478" s="48"/>
      <c r="D1478" s="49"/>
      <c r="E1478" s="50"/>
      <c r="F1478" s="51"/>
      <c r="G1478" s="50"/>
      <c r="H1478" s="52" t="str">
        <f t="shared" si="24"/>
        <v/>
      </c>
      <c r="I1478" s="50"/>
    </row>
    <row r="1479" spans="1:9">
      <c r="A1479" s="42" t="str">
        <f>IF(AND(OR(C1479&gt;=查询!$F$3,查询!$F$3=""),OR(C1479&lt;=查询!$F$4,查询!$F$4=""),OR(AND(查询!$I$3&lt;&gt;"",IFERROR(FIND(查询!$I$3,工作备忘明细表!F1479,1),0)&gt;=1),查询!$I$3=""),OR(AND(查询!$I$4&lt;&gt;"",IFERROR(FIND(查询!$I$4,工作备忘明细表!E1479,1),0)&gt;=1),查询!$I$4="")),ROW(),"")</f>
        <v/>
      </c>
      <c r="B1479" s="42" t="str">
        <f ca="1">IF(C1479=TODAY(),"今"&amp;ROW(),IF(AND(MONTH(C1479)=工作万年历提醒!$E$20,I1479&lt;&gt;"完成"),IF(G1479="重要",ROW()+300000-3*C1479,IF(G1479="中等",ROW()+100000-2*C1479,ROW())),""))</f>
        <v/>
      </c>
      <c r="C1479" s="48"/>
      <c r="D1479" s="49"/>
      <c r="E1479" s="50"/>
      <c r="F1479" s="51"/>
      <c r="G1479" s="50"/>
      <c r="H1479" s="52" t="str">
        <f t="shared" si="24"/>
        <v/>
      </c>
      <c r="I1479" s="50"/>
    </row>
    <row r="1480" spans="1:9">
      <c r="A1480" s="42" t="str">
        <f>IF(AND(OR(C1480&gt;=查询!$F$3,查询!$F$3=""),OR(C1480&lt;=查询!$F$4,查询!$F$4=""),OR(AND(查询!$I$3&lt;&gt;"",IFERROR(FIND(查询!$I$3,工作备忘明细表!F1480,1),0)&gt;=1),查询!$I$3=""),OR(AND(查询!$I$4&lt;&gt;"",IFERROR(FIND(查询!$I$4,工作备忘明细表!E1480,1),0)&gt;=1),查询!$I$4="")),ROW(),"")</f>
        <v/>
      </c>
      <c r="B1480" s="42" t="str">
        <f ca="1">IF(C1480=TODAY(),"今"&amp;ROW(),IF(AND(MONTH(C1480)=工作万年历提醒!$E$20,I1480&lt;&gt;"完成"),IF(G1480="重要",ROW()+300000-3*C1480,IF(G1480="中等",ROW()+100000-2*C1480,ROW())),""))</f>
        <v/>
      </c>
      <c r="C1480" s="48"/>
      <c r="D1480" s="49"/>
      <c r="E1480" s="50"/>
      <c r="F1480" s="51"/>
      <c r="G1480" s="50"/>
      <c r="H1480" s="52" t="str">
        <f t="shared" si="24"/>
        <v/>
      </c>
      <c r="I1480" s="50"/>
    </row>
    <row r="1481" spans="1:9">
      <c r="A1481" s="42" t="str">
        <f>IF(AND(OR(C1481&gt;=查询!$F$3,查询!$F$3=""),OR(C1481&lt;=查询!$F$4,查询!$F$4=""),OR(AND(查询!$I$3&lt;&gt;"",IFERROR(FIND(查询!$I$3,工作备忘明细表!F1481,1),0)&gt;=1),查询!$I$3=""),OR(AND(查询!$I$4&lt;&gt;"",IFERROR(FIND(查询!$I$4,工作备忘明细表!E1481,1),0)&gt;=1),查询!$I$4="")),ROW(),"")</f>
        <v/>
      </c>
      <c r="B1481" s="42" t="str">
        <f ca="1">IF(C1481=TODAY(),"今"&amp;ROW(),IF(AND(MONTH(C1481)=工作万年历提醒!$E$20,I1481&lt;&gt;"完成"),IF(G1481="重要",ROW()+300000-3*C1481,IF(G1481="中等",ROW()+100000-2*C1481,ROW())),""))</f>
        <v/>
      </c>
      <c r="C1481" s="48"/>
      <c r="D1481" s="49"/>
      <c r="E1481" s="50"/>
      <c r="F1481" s="51"/>
      <c r="G1481" s="50"/>
      <c r="H1481" s="52" t="str">
        <f t="shared" si="24"/>
        <v/>
      </c>
      <c r="I1481" s="50"/>
    </row>
    <row r="1482" spans="1:9">
      <c r="A1482" s="42" t="str">
        <f>IF(AND(OR(C1482&gt;=查询!$F$3,查询!$F$3=""),OR(C1482&lt;=查询!$F$4,查询!$F$4=""),OR(AND(查询!$I$3&lt;&gt;"",IFERROR(FIND(查询!$I$3,工作备忘明细表!F1482,1),0)&gt;=1),查询!$I$3=""),OR(AND(查询!$I$4&lt;&gt;"",IFERROR(FIND(查询!$I$4,工作备忘明细表!E1482,1),0)&gt;=1),查询!$I$4="")),ROW(),"")</f>
        <v/>
      </c>
      <c r="B1482" s="42" t="str">
        <f ca="1">IF(C1482=TODAY(),"今"&amp;ROW(),IF(AND(MONTH(C1482)=工作万年历提醒!$E$20,I1482&lt;&gt;"完成"),IF(G1482="重要",ROW()+300000-3*C1482,IF(G1482="中等",ROW()+100000-2*C1482,ROW())),""))</f>
        <v/>
      </c>
      <c r="C1482" s="48"/>
      <c r="D1482" s="49"/>
      <c r="E1482" s="50"/>
      <c r="F1482" s="51"/>
      <c r="G1482" s="50"/>
      <c r="H1482" s="52" t="str">
        <f t="shared" si="24"/>
        <v/>
      </c>
      <c r="I1482" s="50"/>
    </row>
    <row r="1483" spans="1:9">
      <c r="A1483" s="42" t="str">
        <f>IF(AND(OR(C1483&gt;=查询!$F$3,查询!$F$3=""),OR(C1483&lt;=查询!$F$4,查询!$F$4=""),OR(AND(查询!$I$3&lt;&gt;"",IFERROR(FIND(查询!$I$3,工作备忘明细表!F1483,1),0)&gt;=1),查询!$I$3=""),OR(AND(查询!$I$4&lt;&gt;"",IFERROR(FIND(查询!$I$4,工作备忘明细表!E1483,1),0)&gt;=1),查询!$I$4="")),ROW(),"")</f>
        <v/>
      </c>
      <c r="B1483" s="42" t="str">
        <f ca="1">IF(C1483=TODAY(),"今"&amp;ROW(),IF(AND(MONTH(C1483)=工作万年历提醒!$E$20,I1483&lt;&gt;"完成"),IF(G1483="重要",ROW()+300000-3*C1483,IF(G1483="中等",ROW()+100000-2*C1483,ROW())),""))</f>
        <v/>
      </c>
      <c r="C1483" s="48"/>
      <c r="D1483" s="49"/>
      <c r="E1483" s="50"/>
      <c r="F1483" s="51"/>
      <c r="G1483" s="50"/>
      <c r="H1483" s="52" t="str">
        <f t="shared" si="24"/>
        <v/>
      </c>
      <c r="I1483" s="50"/>
    </row>
    <row r="1484" spans="1:9">
      <c r="A1484" s="42" t="str">
        <f>IF(AND(OR(C1484&gt;=查询!$F$3,查询!$F$3=""),OR(C1484&lt;=查询!$F$4,查询!$F$4=""),OR(AND(查询!$I$3&lt;&gt;"",IFERROR(FIND(查询!$I$3,工作备忘明细表!F1484,1),0)&gt;=1),查询!$I$3=""),OR(AND(查询!$I$4&lt;&gt;"",IFERROR(FIND(查询!$I$4,工作备忘明细表!E1484,1),0)&gt;=1),查询!$I$4="")),ROW(),"")</f>
        <v/>
      </c>
      <c r="B1484" s="42" t="str">
        <f ca="1">IF(C1484=TODAY(),"今"&amp;ROW(),IF(AND(MONTH(C1484)=工作万年历提醒!$E$20,I1484&lt;&gt;"完成"),IF(G1484="重要",ROW()+300000-3*C1484,IF(G1484="中等",ROW()+100000-2*C1484,ROW())),""))</f>
        <v/>
      </c>
      <c r="C1484" s="48"/>
      <c r="D1484" s="49"/>
      <c r="E1484" s="50"/>
      <c r="F1484" s="51"/>
      <c r="G1484" s="50"/>
      <c r="H1484" s="52" t="str">
        <f t="shared" si="24"/>
        <v/>
      </c>
      <c r="I1484" s="50"/>
    </row>
    <row r="1485" spans="1:9">
      <c r="A1485" s="42" t="str">
        <f>IF(AND(OR(C1485&gt;=查询!$F$3,查询!$F$3=""),OR(C1485&lt;=查询!$F$4,查询!$F$4=""),OR(AND(查询!$I$3&lt;&gt;"",IFERROR(FIND(查询!$I$3,工作备忘明细表!F1485,1),0)&gt;=1),查询!$I$3=""),OR(AND(查询!$I$4&lt;&gt;"",IFERROR(FIND(查询!$I$4,工作备忘明细表!E1485,1),0)&gt;=1),查询!$I$4="")),ROW(),"")</f>
        <v/>
      </c>
      <c r="B1485" s="42" t="str">
        <f ca="1">IF(C1485=TODAY(),"今"&amp;ROW(),IF(AND(MONTH(C1485)=工作万年历提醒!$E$20,I1485&lt;&gt;"完成"),IF(G1485="重要",ROW()+300000-3*C1485,IF(G1485="中等",ROW()+100000-2*C1485,ROW())),""))</f>
        <v/>
      </c>
      <c r="C1485" s="48"/>
      <c r="D1485" s="49"/>
      <c r="E1485" s="50"/>
      <c r="F1485" s="51"/>
      <c r="G1485" s="50"/>
      <c r="H1485" s="52" t="str">
        <f t="shared" si="24"/>
        <v/>
      </c>
      <c r="I1485" s="50"/>
    </row>
    <row r="1486" spans="1:9">
      <c r="A1486" s="42" t="str">
        <f>IF(AND(OR(C1486&gt;=查询!$F$3,查询!$F$3=""),OR(C1486&lt;=查询!$F$4,查询!$F$4=""),OR(AND(查询!$I$3&lt;&gt;"",IFERROR(FIND(查询!$I$3,工作备忘明细表!F1486,1),0)&gt;=1),查询!$I$3=""),OR(AND(查询!$I$4&lt;&gt;"",IFERROR(FIND(查询!$I$4,工作备忘明细表!E1486,1),0)&gt;=1),查询!$I$4="")),ROW(),"")</f>
        <v/>
      </c>
      <c r="B1486" s="42" t="str">
        <f ca="1">IF(C1486=TODAY(),"今"&amp;ROW(),IF(AND(MONTH(C1486)=工作万年历提醒!$E$20,I1486&lt;&gt;"完成"),IF(G1486="重要",ROW()+300000-3*C1486,IF(G1486="中等",ROW()+100000-2*C1486,ROW())),""))</f>
        <v/>
      </c>
      <c r="C1486" s="48"/>
      <c r="D1486" s="49"/>
      <c r="E1486" s="50"/>
      <c r="F1486" s="51"/>
      <c r="G1486" s="50"/>
      <c r="H1486" s="52" t="str">
        <f t="shared" si="24"/>
        <v/>
      </c>
      <c r="I1486" s="50"/>
    </row>
    <row r="1487" spans="1:9">
      <c r="A1487" s="42" t="str">
        <f>IF(AND(OR(C1487&gt;=查询!$F$3,查询!$F$3=""),OR(C1487&lt;=查询!$F$4,查询!$F$4=""),OR(AND(查询!$I$3&lt;&gt;"",IFERROR(FIND(查询!$I$3,工作备忘明细表!F1487,1),0)&gt;=1),查询!$I$3=""),OR(AND(查询!$I$4&lt;&gt;"",IFERROR(FIND(查询!$I$4,工作备忘明细表!E1487,1),0)&gt;=1),查询!$I$4="")),ROW(),"")</f>
        <v/>
      </c>
      <c r="B1487" s="42" t="str">
        <f ca="1">IF(C1487=TODAY(),"今"&amp;ROW(),IF(AND(MONTH(C1487)=工作万年历提醒!$E$20,I1487&lt;&gt;"完成"),IF(G1487="重要",ROW()+300000-3*C1487,IF(G1487="中等",ROW()+100000-2*C1487,ROW())),""))</f>
        <v/>
      </c>
      <c r="C1487" s="48"/>
      <c r="D1487" s="49"/>
      <c r="E1487" s="50"/>
      <c r="F1487" s="51"/>
      <c r="G1487" s="50"/>
      <c r="H1487" s="52" t="str">
        <f t="shared" si="24"/>
        <v/>
      </c>
      <c r="I1487" s="50"/>
    </row>
    <row r="1488" spans="1:9">
      <c r="A1488" s="42" t="str">
        <f>IF(AND(OR(C1488&gt;=查询!$F$3,查询!$F$3=""),OR(C1488&lt;=查询!$F$4,查询!$F$4=""),OR(AND(查询!$I$3&lt;&gt;"",IFERROR(FIND(查询!$I$3,工作备忘明细表!F1488,1),0)&gt;=1),查询!$I$3=""),OR(AND(查询!$I$4&lt;&gt;"",IFERROR(FIND(查询!$I$4,工作备忘明细表!E1488,1),0)&gt;=1),查询!$I$4="")),ROW(),"")</f>
        <v/>
      </c>
      <c r="B1488" s="42" t="str">
        <f ca="1">IF(C1488=TODAY(),"今"&amp;ROW(),IF(AND(MONTH(C1488)=工作万年历提醒!$E$20,I1488&lt;&gt;"完成"),IF(G1488="重要",ROW()+300000-3*C1488,IF(G1488="中等",ROW()+100000-2*C1488,ROW())),""))</f>
        <v/>
      </c>
      <c r="C1488" s="48"/>
      <c r="D1488" s="49"/>
      <c r="E1488" s="50"/>
      <c r="F1488" s="51"/>
      <c r="G1488" s="50"/>
      <c r="H1488" s="52" t="str">
        <f t="shared" si="24"/>
        <v/>
      </c>
      <c r="I1488" s="50"/>
    </row>
    <row r="1489" spans="1:9">
      <c r="A1489" s="42" t="str">
        <f>IF(AND(OR(C1489&gt;=查询!$F$3,查询!$F$3=""),OR(C1489&lt;=查询!$F$4,查询!$F$4=""),OR(AND(查询!$I$3&lt;&gt;"",IFERROR(FIND(查询!$I$3,工作备忘明细表!F1489,1),0)&gt;=1),查询!$I$3=""),OR(AND(查询!$I$4&lt;&gt;"",IFERROR(FIND(查询!$I$4,工作备忘明细表!E1489,1),0)&gt;=1),查询!$I$4="")),ROW(),"")</f>
        <v/>
      </c>
      <c r="B1489" s="42" t="str">
        <f ca="1">IF(C1489=TODAY(),"今"&amp;ROW(),IF(AND(MONTH(C1489)=工作万年历提醒!$E$20,I1489&lt;&gt;"完成"),IF(G1489="重要",ROW()+300000-3*C1489,IF(G1489="中等",ROW()+100000-2*C1489,ROW())),""))</f>
        <v/>
      </c>
      <c r="C1489" s="48"/>
      <c r="D1489" s="49"/>
      <c r="E1489" s="50"/>
      <c r="F1489" s="51"/>
      <c r="G1489" s="50"/>
      <c r="H1489" s="52" t="str">
        <f t="shared" si="24"/>
        <v/>
      </c>
      <c r="I1489" s="50"/>
    </row>
    <row r="1490" spans="1:9">
      <c r="A1490" s="42" t="str">
        <f>IF(AND(OR(C1490&gt;=查询!$F$3,查询!$F$3=""),OR(C1490&lt;=查询!$F$4,查询!$F$4=""),OR(AND(查询!$I$3&lt;&gt;"",IFERROR(FIND(查询!$I$3,工作备忘明细表!F1490,1),0)&gt;=1),查询!$I$3=""),OR(AND(查询!$I$4&lt;&gt;"",IFERROR(FIND(查询!$I$4,工作备忘明细表!E1490,1),0)&gt;=1),查询!$I$4="")),ROW(),"")</f>
        <v/>
      </c>
      <c r="B1490" s="42" t="str">
        <f ca="1">IF(C1490=TODAY(),"今"&amp;ROW(),IF(AND(MONTH(C1490)=工作万年历提醒!$E$20,I1490&lt;&gt;"完成"),IF(G1490="重要",ROW()+300000-3*C1490,IF(G1490="中等",ROW()+100000-2*C1490,ROW())),""))</f>
        <v/>
      </c>
      <c r="C1490" s="48"/>
      <c r="D1490" s="49"/>
      <c r="E1490" s="50"/>
      <c r="F1490" s="51"/>
      <c r="G1490" s="50"/>
      <c r="H1490" s="52" t="str">
        <f t="shared" si="24"/>
        <v/>
      </c>
      <c r="I1490" s="50"/>
    </row>
    <row r="1491" spans="1:9">
      <c r="A1491" s="42" t="str">
        <f>IF(AND(OR(C1491&gt;=查询!$F$3,查询!$F$3=""),OR(C1491&lt;=查询!$F$4,查询!$F$4=""),OR(AND(查询!$I$3&lt;&gt;"",IFERROR(FIND(查询!$I$3,工作备忘明细表!F1491,1),0)&gt;=1),查询!$I$3=""),OR(AND(查询!$I$4&lt;&gt;"",IFERROR(FIND(查询!$I$4,工作备忘明细表!E1491,1),0)&gt;=1),查询!$I$4="")),ROW(),"")</f>
        <v/>
      </c>
      <c r="B1491" s="42" t="str">
        <f ca="1">IF(C1491=TODAY(),"今"&amp;ROW(),IF(AND(MONTH(C1491)=工作万年历提醒!$E$20,I1491&lt;&gt;"完成"),IF(G1491="重要",ROW()+300000-3*C1491,IF(G1491="中等",ROW()+100000-2*C1491,ROW())),""))</f>
        <v/>
      </c>
      <c r="C1491" s="48"/>
      <c r="D1491" s="49"/>
      <c r="E1491" s="50"/>
      <c r="F1491" s="51"/>
      <c r="G1491" s="50"/>
      <c r="H1491" s="52" t="str">
        <f t="shared" si="24"/>
        <v/>
      </c>
      <c r="I1491" s="50"/>
    </row>
    <row r="1492" spans="1:9">
      <c r="A1492" s="42" t="str">
        <f>IF(AND(OR(C1492&gt;=查询!$F$3,查询!$F$3=""),OR(C1492&lt;=查询!$F$4,查询!$F$4=""),OR(AND(查询!$I$3&lt;&gt;"",IFERROR(FIND(查询!$I$3,工作备忘明细表!F1492,1),0)&gt;=1),查询!$I$3=""),OR(AND(查询!$I$4&lt;&gt;"",IFERROR(FIND(查询!$I$4,工作备忘明细表!E1492,1),0)&gt;=1),查询!$I$4="")),ROW(),"")</f>
        <v/>
      </c>
      <c r="B1492" s="42" t="str">
        <f ca="1">IF(C1492=TODAY(),"今"&amp;ROW(),IF(AND(MONTH(C1492)=工作万年历提醒!$E$20,I1492&lt;&gt;"完成"),IF(G1492="重要",ROW()+300000-3*C1492,IF(G1492="中等",ROW()+100000-2*C1492,ROW())),""))</f>
        <v/>
      </c>
      <c r="C1492" s="48"/>
      <c r="D1492" s="49"/>
      <c r="E1492" s="50"/>
      <c r="F1492" s="51"/>
      <c r="G1492" s="50"/>
      <c r="H1492" s="52" t="str">
        <f t="shared" si="24"/>
        <v/>
      </c>
      <c r="I1492" s="50"/>
    </row>
    <row r="1493" spans="1:9">
      <c r="A1493" s="42" t="str">
        <f>IF(AND(OR(C1493&gt;=查询!$F$3,查询!$F$3=""),OR(C1493&lt;=查询!$F$4,查询!$F$4=""),OR(AND(查询!$I$3&lt;&gt;"",IFERROR(FIND(查询!$I$3,工作备忘明细表!F1493,1),0)&gt;=1),查询!$I$3=""),OR(AND(查询!$I$4&lt;&gt;"",IFERROR(FIND(查询!$I$4,工作备忘明细表!E1493,1),0)&gt;=1),查询!$I$4="")),ROW(),"")</f>
        <v/>
      </c>
      <c r="B1493" s="42" t="str">
        <f ca="1">IF(C1493=TODAY(),"今"&amp;ROW(),IF(AND(MONTH(C1493)=工作万年历提醒!$E$20,I1493&lt;&gt;"完成"),IF(G1493="重要",ROW()+300000-3*C1493,IF(G1493="中等",ROW()+100000-2*C1493,ROW())),""))</f>
        <v/>
      </c>
      <c r="C1493" s="48"/>
      <c r="D1493" s="49"/>
      <c r="E1493" s="50"/>
      <c r="F1493" s="51"/>
      <c r="G1493" s="50"/>
      <c r="H1493" s="52" t="str">
        <f t="shared" si="24"/>
        <v/>
      </c>
      <c r="I1493" s="50"/>
    </row>
    <row r="1494" spans="1:9">
      <c r="A1494" s="42" t="str">
        <f>IF(AND(OR(C1494&gt;=查询!$F$3,查询!$F$3=""),OR(C1494&lt;=查询!$F$4,查询!$F$4=""),OR(AND(查询!$I$3&lt;&gt;"",IFERROR(FIND(查询!$I$3,工作备忘明细表!F1494,1),0)&gt;=1),查询!$I$3=""),OR(AND(查询!$I$4&lt;&gt;"",IFERROR(FIND(查询!$I$4,工作备忘明细表!E1494,1),0)&gt;=1),查询!$I$4="")),ROW(),"")</f>
        <v/>
      </c>
      <c r="B1494" s="42" t="str">
        <f ca="1">IF(C1494=TODAY(),"今"&amp;ROW(),IF(AND(MONTH(C1494)=工作万年历提醒!$E$20,I1494&lt;&gt;"完成"),IF(G1494="重要",ROW()+300000-3*C1494,IF(G1494="中等",ROW()+100000-2*C1494,ROW())),""))</f>
        <v/>
      </c>
      <c r="C1494" s="48"/>
      <c r="D1494" s="49"/>
      <c r="E1494" s="50"/>
      <c r="F1494" s="51"/>
      <c r="G1494" s="50"/>
      <c r="H1494" s="52" t="str">
        <f t="shared" si="24"/>
        <v/>
      </c>
      <c r="I1494" s="50"/>
    </row>
    <row r="1495" spans="1:9">
      <c r="A1495" s="42" t="str">
        <f>IF(AND(OR(C1495&gt;=查询!$F$3,查询!$F$3=""),OR(C1495&lt;=查询!$F$4,查询!$F$4=""),OR(AND(查询!$I$3&lt;&gt;"",IFERROR(FIND(查询!$I$3,工作备忘明细表!F1495,1),0)&gt;=1),查询!$I$3=""),OR(AND(查询!$I$4&lt;&gt;"",IFERROR(FIND(查询!$I$4,工作备忘明细表!E1495,1),0)&gt;=1),查询!$I$4="")),ROW(),"")</f>
        <v/>
      </c>
      <c r="B1495" s="42" t="str">
        <f ca="1">IF(C1495=TODAY(),"今"&amp;ROW(),IF(AND(MONTH(C1495)=工作万年历提醒!$E$20,I1495&lt;&gt;"完成"),IF(G1495="重要",ROW()+300000-3*C1495,IF(G1495="中等",ROW()+100000-2*C1495,ROW())),""))</f>
        <v/>
      </c>
      <c r="C1495" s="48"/>
      <c r="D1495" s="49"/>
      <c r="E1495" s="50"/>
      <c r="F1495" s="51"/>
      <c r="G1495" s="50"/>
      <c r="H1495" s="52" t="str">
        <f t="shared" si="24"/>
        <v/>
      </c>
      <c r="I1495" s="50"/>
    </row>
    <row r="1496" spans="1:9">
      <c r="A1496" s="42" t="str">
        <f>IF(AND(OR(C1496&gt;=查询!$F$3,查询!$F$3=""),OR(C1496&lt;=查询!$F$4,查询!$F$4=""),OR(AND(查询!$I$3&lt;&gt;"",IFERROR(FIND(查询!$I$3,工作备忘明细表!F1496,1),0)&gt;=1),查询!$I$3=""),OR(AND(查询!$I$4&lt;&gt;"",IFERROR(FIND(查询!$I$4,工作备忘明细表!E1496,1),0)&gt;=1),查询!$I$4="")),ROW(),"")</f>
        <v/>
      </c>
      <c r="B1496" s="42" t="str">
        <f ca="1">IF(C1496=TODAY(),"今"&amp;ROW(),IF(AND(MONTH(C1496)=工作万年历提醒!$E$20,I1496&lt;&gt;"完成"),IF(G1496="重要",ROW()+300000-3*C1496,IF(G1496="中等",ROW()+100000-2*C1496,ROW())),""))</f>
        <v/>
      </c>
      <c r="C1496" s="48"/>
      <c r="D1496" s="49"/>
      <c r="E1496" s="50"/>
      <c r="F1496" s="51"/>
      <c r="G1496" s="50"/>
      <c r="H1496" s="52" t="str">
        <f t="shared" si="24"/>
        <v/>
      </c>
      <c r="I1496" s="50"/>
    </row>
    <row r="1497" spans="1:9">
      <c r="A1497" s="42" t="str">
        <f>IF(AND(OR(C1497&gt;=查询!$F$3,查询!$F$3=""),OR(C1497&lt;=查询!$F$4,查询!$F$4=""),OR(AND(查询!$I$3&lt;&gt;"",IFERROR(FIND(查询!$I$3,工作备忘明细表!F1497,1),0)&gt;=1),查询!$I$3=""),OR(AND(查询!$I$4&lt;&gt;"",IFERROR(FIND(查询!$I$4,工作备忘明细表!E1497,1),0)&gt;=1),查询!$I$4="")),ROW(),"")</f>
        <v/>
      </c>
      <c r="B1497" s="42" t="str">
        <f ca="1">IF(C1497=TODAY(),"今"&amp;ROW(),IF(AND(MONTH(C1497)=工作万年历提醒!$E$20,I1497&lt;&gt;"完成"),IF(G1497="重要",ROW()+300000-3*C1497,IF(G1497="中等",ROW()+100000-2*C1497,ROW())),""))</f>
        <v/>
      </c>
      <c r="C1497" s="48"/>
      <c r="D1497" s="49"/>
      <c r="E1497" s="50"/>
      <c r="F1497" s="51"/>
      <c r="G1497" s="50"/>
      <c r="H1497" s="52" t="str">
        <f t="shared" si="24"/>
        <v/>
      </c>
      <c r="I1497" s="50"/>
    </row>
    <row r="1498" spans="1:9">
      <c r="A1498" s="42" t="str">
        <f>IF(AND(OR(C1498&gt;=查询!$F$3,查询!$F$3=""),OR(C1498&lt;=查询!$F$4,查询!$F$4=""),OR(AND(查询!$I$3&lt;&gt;"",IFERROR(FIND(查询!$I$3,工作备忘明细表!F1498,1),0)&gt;=1),查询!$I$3=""),OR(AND(查询!$I$4&lt;&gt;"",IFERROR(FIND(查询!$I$4,工作备忘明细表!E1498,1),0)&gt;=1),查询!$I$4="")),ROW(),"")</f>
        <v/>
      </c>
      <c r="B1498" s="42" t="str">
        <f ca="1">IF(C1498=TODAY(),"今"&amp;ROW(),IF(AND(MONTH(C1498)=工作万年历提醒!$E$20,I1498&lt;&gt;"完成"),IF(G1498="重要",ROW()+300000-3*C1498,IF(G1498="中等",ROW()+100000-2*C1498,ROW())),""))</f>
        <v/>
      </c>
      <c r="C1498" s="48"/>
      <c r="D1498" s="49"/>
      <c r="E1498" s="50"/>
      <c r="F1498" s="51"/>
      <c r="G1498" s="50"/>
      <c r="H1498" s="52" t="str">
        <f t="shared" si="24"/>
        <v/>
      </c>
      <c r="I1498" s="50"/>
    </row>
    <row r="1499" spans="1:9">
      <c r="A1499" s="42" t="str">
        <f>IF(AND(OR(C1499&gt;=查询!$F$3,查询!$F$3=""),OR(C1499&lt;=查询!$F$4,查询!$F$4=""),OR(AND(查询!$I$3&lt;&gt;"",IFERROR(FIND(查询!$I$3,工作备忘明细表!F1499,1),0)&gt;=1),查询!$I$3=""),OR(AND(查询!$I$4&lt;&gt;"",IFERROR(FIND(查询!$I$4,工作备忘明细表!E1499,1),0)&gt;=1),查询!$I$4="")),ROW(),"")</f>
        <v/>
      </c>
      <c r="B1499" s="42" t="str">
        <f ca="1">IF(C1499=TODAY(),"今"&amp;ROW(),IF(AND(MONTH(C1499)=工作万年历提醒!$E$20,I1499&lt;&gt;"完成"),IF(G1499="重要",ROW()+300000-3*C1499,IF(G1499="中等",ROW()+100000-2*C1499,ROW())),""))</f>
        <v/>
      </c>
      <c r="C1499" s="48"/>
      <c r="D1499" s="49"/>
      <c r="E1499" s="50"/>
      <c r="F1499" s="51"/>
      <c r="G1499" s="50"/>
      <c r="H1499" s="52" t="str">
        <f t="shared" si="24"/>
        <v/>
      </c>
      <c r="I1499" s="50"/>
    </row>
    <row r="1500" spans="1:9">
      <c r="A1500" s="42" t="str">
        <f>IF(AND(OR(C1500&gt;=查询!$F$3,查询!$F$3=""),OR(C1500&lt;=查询!$F$4,查询!$F$4=""),OR(AND(查询!$I$3&lt;&gt;"",IFERROR(FIND(查询!$I$3,工作备忘明细表!F1500,1),0)&gt;=1),查询!$I$3=""),OR(AND(查询!$I$4&lt;&gt;"",IFERROR(FIND(查询!$I$4,工作备忘明细表!E1500,1),0)&gt;=1),查询!$I$4="")),ROW(),"")</f>
        <v/>
      </c>
      <c r="B1500" s="42" t="str">
        <f ca="1">IF(C1500=TODAY(),"今"&amp;ROW(),IF(AND(MONTH(C1500)=工作万年历提醒!$E$20,I1500&lt;&gt;"完成"),IF(G1500="重要",ROW()+300000-3*C1500,IF(G1500="中等",ROW()+100000-2*C1500,ROW())),""))</f>
        <v/>
      </c>
      <c r="C1500" s="48"/>
      <c r="D1500" s="49"/>
      <c r="E1500" s="50"/>
      <c r="F1500" s="51"/>
      <c r="G1500" s="50"/>
      <c r="H1500" s="52" t="str">
        <f t="shared" si="24"/>
        <v/>
      </c>
      <c r="I1500" s="50"/>
    </row>
    <row r="1501" spans="1:9">
      <c r="A1501" s="42" t="str">
        <f>IF(AND(OR(C1501&gt;=查询!$F$3,查询!$F$3=""),OR(C1501&lt;=查询!$F$4,查询!$F$4=""),OR(AND(查询!$I$3&lt;&gt;"",IFERROR(FIND(查询!$I$3,工作备忘明细表!F1501,1),0)&gt;=1),查询!$I$3=""),OR(AND(查询!$I$4&lt;&gt;"",IFERROR(FIND(查询!$I$4,工作备忘明细表!E1501,1),0)&gt;=1),查询!$I$4="")),ROW(),"")</f>
        <v/>
      </c>
      <c r="B1501" s="42" t="str">
        <f ca="1">IF(C1501=TODAY(),"今"&amp;ROW(),IF(AND(MONTH(C1501)=工作万年历提醒!$E$20,I1501&lt;&gt;"完成"),IF(G1501="重要",ROW()+300000-3*C1501,IF(G1501="中等",ROW()+100000-2*C1501,ROW())),""))</f>
        <v/>
      </c>
      <c r="C1501" s="48"/>
      <c r="D1501" s="49"/>
      <c r="E1501" s="50"/>
      <c r="F1501" s="51"/>
      <c r="G1501" s="50"/>
      <c r="H1501" s="52" t="str">
        <f t="shared" si="24"/>
        <v/>
      </c>
      <c r="I1501" s="50"/>
    </row>
    <row r="1502" spans="1:9">
      <c r="A1502" s="42" t="str">
        <f>IF(AND(OR(C1502&gt;=查询!$F$3,查询!$F$3=""),OR(C1502&lt;=查询!$F$4,查询!$F$4=""),OR(AND(查询!$I$3&lt;&gt;"",IFERROR(FIND(查询!$I$3,工作备忘明细表!F1502,1),0)&gt;=1),查询!$I$3=""),OR(AND(查询!$I$4&lt;&gt;"",IFERROR(FIND(查询!$I$4,工作备忘明细表!E1502,1),0)&gt;=1),查询!$I$4="")),ROW(),"")</f>
        <v/>
      </c>
      <c r="B1502" s="42" t="str">
        <f ca="1">IF(C1502=TODAY(),"今"&amp;ROW(),IF(AND(MONTH(C1502)=工作万年历提醒!$E$20,I1502&lt;&gt;"完成"),IF(G1502="重要",ROW()+300000-3*C1502,IF(G1502="中等",ROW()+100000-2*C1502,ROW())),""))</f>
        <v/>
      </c>
      <c r="C1502" s="48"/>
      <c r="D1502" s="49"/>
      <c r="E1502" s="50"/>
      <c r="F1502" s="51"/>
      <c r="G1502" s="50"/>
      <c r="H1502" s="52" t="str">
        <f t="shared" si="24"/>
        <v/>
      </c>
      <c r="I1502" s="50"/>
    </row>
    <row r="1503" spans="1:9">
      <c r="A1503" s="42" t="str">
        <f>IF(AND(OR(C1503&gt;=查询!$F$3,查询!$F$3=""),OR(C1503&lt;=查询!$F$4,查询!$F$4=""),OR(AND(查询!$I$3&lt;&gt;"",IFERROR(FIND(查询!$I$3,工作备忘明细表!F1503,1),0)&gt;=1),查询!$I$3=""),OR(AND(查询!$I$4&lt;&gt;"",IFERROR(FIND(查询!$I$4,工作备忘明细表!E1503,1),0)&gt;=1),查询!$I$4="")),ROW(),"")</f>
        <v/>
      </c>
      <c r="B1503" s="42" t="str">
        <f ca="1">IF(C1503=TODAY(),"今"&amp;ROW(),IF(AND(MONTH(C1503)=工作万年历提醒!$E$20,I1503&lt;&gt;"完成"),IF(G1503="重要",ROW()+300000-3*C1503,IF(G1503="中等",ROW()+100000-2*C1503,ROW())),""))</f>
        <v/>
      </c>
      <c r="C1503" s="48"/>
      <c r="D1503" s="49"/>
      <c r="E1503" s="50"/>
      <c r="F1503" s="51"/>
      <c r="G1503" s="50"/>
      <c r="H1503" s="52" t="str">
        <f t="shared" si="24"/>
        <v/>
      </c>
      <c r="I1503" s="50"/>
    </row>
    <row r="1504" spans="1:9">
      <c r="A1504" s="42" t="str">
        <f>IF(AND(OR(C1504&gt;=查询!$F$3,查询!$F$3=""),OR(C1504&lt;=查询!$F$4,查询!$F$4=""),OR(AND(查询!$I$3&lt;&gt;"",IFERROR(FIND(查询!$I$3,工作备忘明细表!F1504,1),0)&gt;=1),查询!$I$3=""),OR(AND(查询!$I$4&lt;&gt;"",IFERROR(FIND(查询!$I$4,工作备忘明细表!E1504,1),0)&gt;=1),查询!$I$4="")),ROW(),"")</f>
        <v/>
      </c>
      <c r="B1504" s="42" t="str">
        <f ca="1">IF(C1504=TODAY(),"今"&amp;ROW(),IF(AND(MONTH(C1504)=工作万年历提醒!$E$20,I1504&lt;&gt;"完成"),IF(G1504="重要",ROW()+300000-3*C1504,IF(G1504="中等",ROW()+100000-2*C1504,ROW())),""))</f>
        <v/>
      </c>
      <c r="C1504" s="48"/>
      <c r="D1504" s="49"/>
      <c r="E1504" s="50"/>
      <c r="F1504" s="51"/>
      <c r="G1504" s="50"/>
      <c r="H1504" s="52" t="str">
        <f t="shared" si="24"/>
        <v/>
      </c>
      <c r="I1504" s="50"/>
    </row>
    <row r="1505" spans="1:9">
      <c r="A1505" s="42" t="str">
        <f>IF(AND(OR(C1505&gt;=查询!$F$3,查询!$F$3=""),OR(C1505&lt;=查询!$F$4,查询!$F$4=""),OR(AND(查询!$I$3&lt;&gt;"",IFERROR(FIND(查询!$I$3,工作备忘明细表!F1505,1),0)&gt;=1),查询!$I$3=""),OR(AND(查询!$I$4&lt;&gt;"",IFERROR(FIND(查询!$I$4,工作备忘明细表!E1505,1),0)&gt;=1),查询!$I$4="")),ROW(),"")</f>
        <v/>
      </c>
      <c r="B1505" s="42" t="str">
        <f ca="1">IF(C1505=TODAY(),"今"&amp;ROW(),IF(AND(MONTH(C1505)=工作万年历提醒!$E$20,I1505&lt;&gt;"完成"),IF(G1505="重要",ROW()+300000-3*C1505,IF(G1505="中等",ROW()+100000-2*C1505,ROW())),""))</f>
        <v/>
      </c>
      <c r="C1505" s="48"/>
      <c r="D1505" s="49"/>
      <c r="E1505" s="50"/>
      <c r="F1505" s="51"/>
      <c r="G1505" s="50"/>
      <c r="H1505" s="52" t="str">
        <f t="shared" si="24"/>
        <v/>
      </c>
      <c r="I1505" s="50"/>
    </row>
    <row r="1506" spans="1:9">
      <c r="A1506" s="42" t="str">
        <f>IF(AND(OR(C1506&gt;=查询!$F$3,查询!$F$3=""),OR(C1506&lt;=查询!$F$4,查询!$F$4=""),OR(AND(查询!$I$3&lt;&gt;"",IFERROR(FIND(查询!$I$3,工作备忘明细表!F1506,1),0)&gt;=1),查询!$I$3=""),OR(AND(查询!$I$4&lt;&gt;"",IFERROR(FIND(查询!$I$4,工作备忘明细表!E1506,1),0)&gt;=1),查询!$I$4="")),ROW(),"")</f>
        <v/>
      </c>
      <c r="B1506" s="42" t="str">
        <f ca="1">IF(C1506=TODAY(),"今"&amp;ROW(),IF(AND(MONTH(C1506)=工作万年历提醒!$E$20,I1506&lt;&gt;"完成"),IF(G1506="重要",ROW()+300000-3*C1506,IF(G1506="中等",ROW()+100000-2*C1506,ROW())),""))</f>
        <v/>
      </c>
      <c r="C1506" s="48"/>
      <c r="D1506" s="49"/>
      <c r="E1506" s="50"/>
      <c r="F1506" s="51"/>
      <c r="G1506" s="50"/>
      <c r="H1506" s="52" t="str">
        <f t="shared" si="24"/>
        <v/>
      </c>
      <c r="I1506" s="50"/>
    </row>
    <row r="1507" spans="1:9">
      <c r="A1507" s="42" t="str">
        <f>IF(AND(OR(C1507&gt;=查询!$F$3,查询!$F$3=""),OR(C1507&lt;=查询!$F$4,查询!$F$4=""),OR(AND(查询!$I$3&lt;&gt;"",IFERROR(FIND(查询!$I$3,工作备忘明细表!F1507,1),0)&gt;=1),查询!$I$3=""),OR(AND(查询!$I$4&lt;&gt;"",IFERROR(FIND(查询!$I$4,工作备忘明细表!E1507,1),0)&gt;=1),查询!$I$4="")),ROW(),"")</f>
        <v/>
      </c>
      <c r="B1507" s="42" t="str">
        <f ca="1">IF(C1507=TODAY(),"今"&amp;ROW(),IF(AND(MONTH(C1507)=工作万年历提醒!$E$20,I1507&lt;&gt;"完成"),IF(G1507="重要",ROW()+300000-3*C1507,IF(G1507="中等",ROW()+100000-2*C1507,ROW())),""))</f>
        <v/>
      </c>
      <c r="C1507" s="48"/>
      <c r="D1507" s="49"/>
      <c r="E1507" s="50"/>
      <c r="F1507" s="51"/>
      <c r="G1507" s="50"/>
      <c r="H1507" s="52" t="str">
        <f t="shared" si="24"/>
        <v/>
      </c>
      <c r="I1507" s="50"/>
    </row>
    <row r="1508" spans="1:9">
      <c r="A1508" s="42" t="str">
        <f>IF(AND(OR(C1508&gt;=查询!$F$3,查询!$F$3=""),OR(C1508&lt;=查询!$F$4,查询!$F$4=""),OR(AND(查询!$I$3&lt;&gt;"",IFERROR(FIND(查询!$I$3,工作备忘明细表!F1508,1),0)&gt;=1),查询!$I$3=""),OR(AND(查询!$I$4&lt;&gt;"",IFERROR(FIND(查询!$I$4,工作备忘明细表!E1508,1),0)&gt;=1),查询!$I$4="")),ROW(),"")</f>
        <v/>
      </c>
      <c r="B1508" s="42" t="str">
        <f ca="1">IF(C1508=TODAY(),"今"&amp;ROW(),IF(AND(MONTH(C1508)=工作万年历提醒!$E$20,I1508&lt;&gt;"完成"),IF(G1508="重要",ROW()+300000-3*C1508,IF(G1508="中等",ROW()+100000-2*C1508,ROW())),""))</f>
        <v/>
      </c>
      <c r="C1508" s="48"/>
      <c r="D1508" s="49"/>
      <c r="E1508" s="50"/>
      <c r="F1508" s="51"/>
      <c r="G1508" s="50"/>
      <c r="H1508" s="52" t="str">
        <f t="shared" si="24"/>
        <v/>
      </c>
      <c r="I1508" s="50"/>
    </row>
    <row r="1509" spans="1:9">
      <c r="A1509" s="42" t="str">
        <f>IF(AND(OR(C1509&gt;=查询!$F$3,查询!$F$3=""),OR(C1509&lt;=查询!$F$4,查询!$F$4=""),OR(AND(查询!$I$3&lt;&gt;"",IFERROR(FIND(查询!$I$3,工作备忘明细表!F1509,1),0)&gt;=1),查询!$I$3=""),OR(AND(查询!$I$4&lt;&gt;"",IFERROR(FIND(查询!$I$4,工作备忘明细表!E1509,1),0)&gt;=1),查询!$I$4="")),ROW(),"")</f>
        <v/>
      </c>
      <c r="B1509" s="42" t="str">
        <f ca="1">IF(C1509=TODAY(),"今"&amp;ROW(),IF(AND(MONTH(C1509)=工作万年历提醒!$E$20,I1509&lt;&gt;"完成"),IF(G1509="重要",ROW()+300000-3*C1509,IF(G1509="中等",ROW()+100000-2*C1509,ROW())),""))</f>
        <v/>
      </c>
      <c r="C1509" s="48"/>
      <c r="D1509" s="49"/>
      <c r="E1509" s="50"/>
      <c r="F1509" s="51"/>
      <c r="G1509" s="50"/>
      <c r="H1509" s="52" t="str">
        <f t="shared" si="24"/>
        <v/>
      </c>
      <c r="I1509" s="50"/>
    </row>
    <row r="1510" spans="1:9">
      <c r="A1510" s="42" t="str">
        <f>IF(AND(OR(C1510&gt;=查询!$F$3,查询!$F$3=""),OR(C1510&lt;=查询!$F$4,查询!$F$4=""),OR(AND(查询!$I$3&lt;&gt;"",IFERROR(FIND(查询!$I$3,工作备忘明细表!F1510,1),0)&gt;=1),查询!$I$3=""),OR(AND(查询!$I$4&lt;&gt;"",IFERROR(FIND(查询!$I$4,工作备忘明细表!E1510,1),0)&gt;=1),查询!$I$4="")),ROW(),"")</f>
        <v/>
      </c>
      <c r="B1510" s="42" t="str">
        <f ca="1">IF(C1510=TODAY(),"今"&amp;ROW(),IF(AND(MONTH(C1510)=工作万年历提醒!$E$20,I1510&lt;&gt;"完成"),IF(G1510="重要",ROW()+300000-3*C1510,IF(G1510="中等",ROW()+100000-2*C1510,ROW())),""))</f>
        <v/>
      </c>
      <c r="C1510" s="48"/>
      <c r="D1510" s="49"/>
      <c r="E1510" s="50"/>
      <c r="F1510" s="51"/>
      <c r="G1510" s="50"/>
      <c r="H1510" s="52" t="str">
        <f t="shared" si="24"/>
        <v/>
      </c>
      <c r="I1510" s="50"/>
    </row>
    <row r="1511" spans="1:9">
      <c r="A1511" s="42" t="str">
        <f>IF(AND(OR(C1511&gt;=查询!$F$3,查询!$F$3=""),OR(C1511&lt;=查询!$F$4,查询!$F$4=""),OR(AND(查询!$I$3&lt;&gt;"",IFERROR(FIND(查询!$I$3,工作备忘明细表!F1511,1),0)&gt;=1),查询!$I$3=""),OR(AND(查询!$I$4&lt;&gt;"",IFERROR(FIND(查询!$I$4,工作备忘明细表!E1511,1),0)&gt;=1),查询!$I$4="")),ROW(),"")</f>
        <v/>
      </c>
      <c r="B1511" s="42" t="str">
        <f ca="1">IF(C1511=TODAY(),"今"&amp;ROW(),IF(AND(MONTH(C1511)=工作万年历提醒!$E$20,I1511&lt;&gt;"完成"),IF(G1511="重要",ROW()+300000-3*C1511,IF(G1511="中等",ROW()+100000-2*C1511,ROW())),""))</f>
        <v/>
      </c>
      <c r="C1511" s="48"/>
      <c r="D1511" s="49"/>
      <c r="E1511" s="50"/>
      <c r="F1511" s="51"/>
      <c r="G1511" s="50"/>
      <c r="H1511" s="52" t="str">
        <f t="shared" si="24"/>
        <v/>
      </c>
      <c r="I1511" s="50"/>
    </row>
    <row r="1512" spans="1:9">
      <c r="A1512" s="42" t="str">
        <f>IF(AND(OR(C1512&gt;=查询!$F$3,查询!$F$3=""),OR(C1512&lt;=查询!$F$4,查询!$F$4=""),OR(AND(查询!$I$3&lt;&gt;"",IFERROR(FIND(查询!$I$3,工作备忘明细表!F1512,1),0)&gt;=1),查询!$I$3=""),OR(AND(查询!$I$4&lt;&gt;"",IFERROR(FIND(查询!$I$4,工作备忘明细表!E1512,1),0)&gt;=1),查询!$I$4="")),ROW(),"")</f>
        <v/>
      </c>
      <c r="B1512" s="42" t="str">
        <f ca="1">IF(C1512=TODAY(),"今"&amp;ROW(),IF(AND(MONTH(C1512)=工作万年历提醒!$E$20,I1512&lt;&gt;"完成"),IF(G1512="重要",ROW()+300000-3*C1512,IF(G1512="中等",ROW()+100000-2*C1512,ROW())),""))</f>
        <v/>
      </c>
      <c r="C1512" s="48"/>
      <c r="D1512" s="49"/>
      <c r="E1512" s="50"/>
      <c r="F1512" s="51"/>
      <c r="G1512" s="50"/>
      <c r="H1512" s="52" t="str">
        <f t="shared" si="24"/>
        <v/>
      </c>
      <c r="I1512" s="50"/>
    </row>
    <row r="1513" spans="1:9">
      <c r="A1513" s="42" t="str">
        <f>IF(AND(OR(C1513&gt;=查询!$F$3,查询!$F$3=""),OR(C1513&lt;=查询!$F$4,查询!$F$4=""),OR(AND(查询!$I$3&lt;&gt;"",IFERROR(FIND(查询!$I$3,工作备忘明细表!F1513,1),0)&gt;=1),查询!$I$3=""),OR(AND(查询!$I$4&lt;&gt;"",IFERROR(FIND(查询!$I$4,工作备忘明细表!E1513,1),0)&gt;=1),查询!$I$4="")),ROW(),"")</f>
        <v/>
      </c>
      <c r="B1513" s="42" t="str">
        <f ca="1">IF(C1513=TODAY(),"今"&amp;ROW(),IF(AND(MONTH(C1513)=工作万年历提醒!$E$20,I1513&lt;&gt;"完成"),IF(G1513="重要",ROW()+300000-3*C1513,IF(G1513="中等",ROW()+100000-2*C1513,ROW())),""))</f>
        <v/>
      </c>
      <c r="C1513" s="48"/>
      <c r="D1513" s="49"/>
      <c r="E1513" s="50"/>
      <c r="F1513" s="51"/>
      <c r="G1513" s="50"/>
      <c r="H1513" s="52" t="str">
        <f t="shared" si="24"/>
        <v/>
      </c>
      <c r="I1513" s="50"/>
    </row>
    <row r="1514" spans="1:9">
      <c r="A1514" s="42" t="str">
        <f>IF(AND(OR(C1514&gt;=查询!$F$3,查询!$F$3=""),OR(C1514&lt;=查询!$F$4,查询!$F$4=""),OR(AND(查询!$I$3&lt;&gt;"",IFERROR(FIND(查询!$I$3,工作备忘明细表!F1514,1),0)&gt;=1),查询!$I$3=""),OR(AND(查询!$I$4&lt;&gt;"",IFERROR(FIND(查询!$I$4,工作备忘明细表!E1514,1),0)&gt;=1),查询!$I$4="")),ROW(),"")</f>
        <v/>
      </c>
      <c r="B1514" s="42" t="str">
        <f ca="1">IF(C1514=TODAY(),"今"&amp;ROW(),IF(AND(MONTH(C1514)=工作万年历提醒!$E$20,I1514&lt;&gt;"完成"),IF(G1514="重要",ROW()+300000-3*C1514,IF(G1514="中等",ROW()+100000-2*C1514,ROW())),""))</f>
        <v/>
      </c>
      <c r="C1514" s="48"/>
      <c r="D1514" s="49"/>
      <c r="E1514" s="50"/>
      <c r="F1514" s="51"/>
      <c r="G1514" s="50"/>
      <c r="H1514" s="52" t="str">
        <f t="shared" si="24"/>
        <v/>
      </c>
      <c r="I1514" s="50"/>
    </row>
    <row r="1515" spans="1:9">
      <c r="A1515" s="42" t="str">
        <f>IF(AND(OR(C1515&gt;=查询!$F$3,查询!$F$3=""),OR(C1515&lt;=查询!$F$4,查询!$F$4=""),OR(AND(查询!$I$3&lt;&gt;"",IFERROR(FIND(查询!$I$3,工作备忘明细表!F1515,1),0)&gt;=1),查询!$I$3=""),OR(AND(查询!$I$4&lt;&gt;"",IFERROR(FIND(查询!$I$4,工作备忘明细表!E1515,1),0)&gt;=1),查询!$I$4="")),ROW(),"")</f>
        <v/>
      </c>
      <c r="B1515" s="42" t="str">
        <f ca="1">IF(C1515=TODAY(),"今"&amp;ROW(),IF(AND(MONTH(C1515)=工作万年历提醒!$E$20,I1515&lt;&gt;"完成"),IF(G1515="重要",ROW()+300000-3*C1515,IF(G1515="中等",ROW()+100000-2*C1515,ROW())),""))</f>
        <v/>
      </c>
      <c r="C1515" s="48"/>
      <c r="D1515" s="49"/>
      <c r="E1515" s="50"/>
      <c r="F1515" s="51"/>
      <c r="G1515" s="50"/>
      <c r="H1515" s="52" t="str">
        <f t="shared" si="24"/>
        <v/>
      </c>
      <c r="I1515" s="50"/>
    </row>
    <row r="1516" spans="1:9">
      <c r="A1516" s="42" t="str">
        <f>IF(AND(OR(C1516&gt;=查询!$F$3,查询!$F$3=""),OR(C1516&lt;=查询!$F$4,查询!$F$4=""),OR(AND(查询!$I$3&lt;&gt;"",IFERROR(FIND(查询!$I$3,工作备忘明细表!F1516,1),0)&gt;=1),查询!$I$3=""),OR(AND(查询!$I$4&lt;&gt;"",IFERROR(FIND(查询!$I$4,工作备忘明细表!E1516,1),0)&gt;=1),查询!$I$4="")),ROW(),"")</f>
        <v/>
      </c>
      <c r="B1516" s="42" t="str">
        <f ca="1">IF(C1516=TODAY(),"今"&amp;ROW(),IF(AND(MONTH(C1516)=工作万年历提醒!$E$20,I1516&lt;&gt;"完成"),IF(G1516="重要",ROW()+300000-3*C1516,IF(G1516="中等",ROW()+100000-2*C1516,ROW())),""))</f>
        <v/>
      </c>
      <c r="C1516" s="48"/>
      <c r="D1516" s="49"/>
      <c r="E1516" s="50"/>
      <c r="F1516" s="51"/>
      <c r="G1516" s="50"/>
      <c r="H1516" s="52" t="str">
        <f t="shared" si="24"/>
        <v/>
      </c>
      <c r="I1516" s="50"/>
    </row>
    <row r="1517" spans="1:9">
      <c r="A1517" s="42" t="str">
        <f>IF(AND(OR(C1517&gt;=查询!$F$3,查询!$F$3=""),OR(C1517&lt;=查询!$F$4,查询!$F$4=""),OR(AND(查询!$I$3&lt;&gt;"",IFERROR(FIND(查询!$I$3,工作备忘明细表!F1517,1),0)&gt;=1),查询!$I$3=""),OR(AND(查询!$I$4&lt;&gt;"",IFERROR(FIND(查询!$I$4,工作备忘明细表!E1517,1),0)&gt;=1),查询!$I$4="")),ROW(),"")</f>
        <v/>
      </c>
      <c r="B1517" s="42" t="str">
        <f ca="1">IF(C1517=TODAY(),"今"&amp;ROW(),IF(AND(MONTH(C1517)=工作万年历提醒!$E$20,I1517&lt;&gt;"完成"),IF(G1517="重要",ROW()+300000-3*C1517,IF(G1517="中等",ROW()+100000-2*C1517,ROW())),""))</f>
        <v/>
      </c>
      <c r="C1517" s="48"/>
      <c r="D1517" s="49"/>
      <c r="E1517" s="50"/>
      <c r="F1517" s="51"/>
      <c r="G1517" s="50"/>
      <c r="H1517" s="52" t="str">
        <f t="shared" si="24"/>
        <v/>
      </c>
      <c r="I1517" s="50"/>
    </row>
    <row r="1518" spans="1:9">
      <c r="A1518" s="42" t="str">
        <f>IF(AND(OR(C1518&gt;=查询!$F$3,查询!$F$3=""),OR(C1518&lt;=查询!$F$4,查询!$F$4=""),OR(AND(查询!$I$3&lt;&gt;"",IFERROR(FIND(查询!$I$3,工作备忘明细表!F1518,1),0)&gt;=1),查询!$I$3=""),OR(AND(查询!$I$4&lt;&gt;"",IFERROR(FIND(查询!$I$4,工作备忘明细表!E1518,1),0)&gt;=1),查询!$I$4="")),ROW(),"")</f>
        <v/>
      </c>
      <c r="B1518" s="42" t="str">
        <f ca="1">IF(C1518=TODAY(),"今"&amp;ROW(),IF(AND(MONTH(C1518)=工作万年历提醒!$E$20,I1518&lt;&gt;"完成"),IF(G1518="重要",ROW()+300000-3*C1518,IF(G1518="中等",ROW()+100000-2*C1518,ROW())),""))</f>
        <v/>
      </c>
      <c r="C1518" s="48"/>
      <c r="D1518" s="49"/>
      <c r="E1518" s="50"/>
      <c r="F1518" s="51"/>
      <c r="G1518" s="50"/>
      <c r="H1518" s="52" t="str">
        <f t="shared" si="24"/>
        <v/>
      </c>
      <c r="I1518" s="50"/>
    </row>
    <row r="1519" spans="1:9">
      <c r="A1519" s="42" t="str">
        <f>IF(AND(OR(C1519&gt;=查询!$F$3,查询!$F$3=""),OR(C1519&lt;=查询!$F$4,查询!$F$4=""),OR(AND(查询!$I$3&lt;&gt;"",IFERROR(FIND(查询!$I$3,工作备忘明细表!F1519,1),0)&gt;=1),查询!$I$3=""),OR(AND(查询!$I$4&lt;&gt;"",IFERROR(FIND(查询!$I$4,工作备忘明细表!E1519,1),0)&gt;=1),查询!$I$4="")),ROW(),"")</f>
        <v/>
      </c>
      <c r="B1519" s="42" t="str">
        <f ca="1">IF(C1519=TODAY(),"今"&amp;ROW(),IF(AND(MONTH(C1519)=工作万年历提醒!$E$20,I1519&lt;&gt;"完成"),IF(G1519="重要",ROW()+300000-3*C1519,IF(G1519="中等",ROW()+100000-2*C1519,ROW())),""))</f>
        <v/>
      </c>
      <c r="C1519" s="48"/>
      <c r="D1519" s="49"/>
      <c r="E1519" s="50"/>
      <c r="F1519" s="51"/>
      <c r="G1519" s="50"/>
      <c r="H1519" s="52" t="str">
        <f t="shared" si="24"/>
        <v/>
      </c>
      <c r="I1519" s="50"/>
    </row>
    <row r="1520" spans="1:9">
      <c r="A1520" s="42" t="str">
        <f>IF(AND(OR(C1520&gt;=查询!$F$3,查询!$F$3=""),OR(C1520&lt;=查询!$F$4,查询!$F$4=""),OR(AND(查询!$I$3&lt;&gt;"",IFERROR(FIND(查询!$I$3,工作备忘明细表!F1520,1),0)&gt;=1),查询!$I$3=""),OR(AND(查询!$I$4&lt;&gt;"",IFERROR(FIND(查询!$I$4,工作备忘明细表!E1520,1),0)&gt;=1),查询!$I$4="")),ROW(),"")</f>
        <v/>
      </c>
      <c r="B1520" s="42" t="str">
        <f ca="1">IF(C1520=TODAY(),"今"&amp;ROW(),IF(AND(MONTH(C1520)=工作万年历提醒!$E$20,I1520&lt;&gt;"完成"),IF(G1520="重要",ROW()+300000-3*C1520,IF(G1520="中等",ROW()+100000-2*C1520,ROW())),""))</f>
        <v/>
      </c>
      <c r="C1520" s="48"/>
      <c r="D1520" s="49"/>
      <c r="E1520" s="50"/>
      <c r="F1520" s="51"/>
      <c r="G1520" s="50"/>
      <c r="H1520" s="52" t="str">
        <f t="shared" si="24"/>
        <v/>
      </c>
      <c r="I1520" s="50"/>
    </row>
    <row r="1521" spans="1:9">
      <c r="A1521" s="42" t="str">
        <f>IF(AND(OR(C1521&gt;=查询!$F$3,查询!$F$3=""),OR(C1521&lt;=查询!$F$4,查询!$F$4=""),OR(AND(查询!$I$3&lt;&gt;"",IFERROR(FIND(查询!$I$3,工作备忘明细表!F1521,1),0)&gt;=1),查询!$I$3=""),OR(AND(查询!$I$4&lt;&gt;"",IFERROR(FIND(查询!$I$4,工作备忘明细表!E1521,1),0)&gt;=1),查询!$I$4="")),ROW(),"")</f>
        <v/>
      </c>
      <c r="B1521" s="42" t="str">
        <f ca="1">IF(C1521=TODAY(),"今"&amp;ROW(),IF(AND(MONTH(C1521)=工作万年历提醒!$E$20,I1521&lt;&gt;"完成"),IF(G1521="重要",ROW()+300000-3*C1521,IF(G1521="中等",ROW()+100000-2*C1521,ROW())),""))</f>
        <v/>
      </c>
      <c r="C1521" s="48"/>
      <c r="D1521" s="49"/>
      <c r="E1521" s="50"/>
      <c r="F1521" s="51"/>
      <c r="G1521" s="50"/>
      <c r="H1521" s="52" t="str">
        <f t="shared" si="24"/>
        <v/>
      </c>
      <c r="I1521" s="50"/>
    </row>
    <row r="1522" spans="1:9">
      <c r="A1522" s="42" t="str">
        <f>IF(AND(OR(C1522&gt;=查询!$F$3,查询!$F$3=""),OR(C1522&lt;=查询!$F$4,查询!$F$4=""),OR(AND(查询!$I$3&lt;&gt;"",IFERROR(FIND(查询!$I$3,工作备忘明细表!F1522,1),0)&gt;=1),查询!$I$3=""),OR(AND(查询!$I$4&lt;&gt;"",IFERROR(FIND(查询!$I$4,工作备忘明细表!E1522,1),0)&gt;=1),查询!$I$4="")),ROW(),"")</f>
        <v/>
      </c>
      <c r="B1522" s="42" t="str">
        <f ca="1">IF(C1522=TODAY(),"今"&amp;ROW(),IF(AND(MONTH(C1522)=工作万年历提醒!$E$20,I1522&lt;&gt;"完成"),IF(G1522="重要",ROW()+300000-3*C1522,IF(G1522="中等",ROW()+100000-2*C1522,ROW())),""))</f>
        <v/>
      </c>
      <c r="C1522" s="48"/>
      <c r="D1522" s="49"/>
      <c r="E1522" s="50"/>
      <c r="F1522" s="51"/>
      <c r="G1522" s="50"/>
      <c r="H1522" s="52" t="str">
        <f t="shared" si="24"/>
        <v/>
      </c>
      <c r="I1522" s="50"/>
    </row>
    <row r="1523" spans="1:9">
      <c r="A1523" s="42" t="str">
        <f>IF(AND(OR(C1523&gt;=查询!$F$3,查询!$F$3=""),OR(C1523&lt;=查询!$F$4,查询!$F$4=""),OR(AND(查询!$I$3&lt;&gt;"",IFERROR(FIND(查询!$I$3,工作备忘明细表!F1523,1),0)&gt;=1),查询!$I$3=""),OR(AND(查询!$I$4&lt;&gt;"",IFERROR(FIND(查询!$I$4,工作备忘明细表!E1523,1),0)&gt;=1),查询!$I$4="")),ROW(),"")</f>
        <v/>
      </c>
      <c r="B1523" s="42" t="str">
        <f ca="1">IF(C1523=TODAY(),"今"&amp;ROW(),IF(AND(MONTH(C1523)=工作万年历提醒!$E$20,I1523&lt;&gt;"完成"),IF(G1523="重要",ROW()+300000-3*C1523,IF(G1523="中等",ROW()+100000-2*C1523,ROW())),""))</f>
        <v/>
      </c>
      <c r="C1523" s="48"/>
      <c r="D1523" s="49"/>
      <c r="E1523" s="50"/>
      <c r="F1523" s="51"/>
      <c r="G1523" s="50"/>
      <c r="H1523" s="52" t="str">
        <f t="shared" si="24"/>
        <v/>
      </c>
      <c r="I1523" s="50"/>
    </row>
    <row r="1524" spans="1:9">
      <c r="A1524" s="42" t="str">
        <f>IF(AND(OR(C1524&gt;=查询!$F$3,查询!$F$3=""),OR(C1524&lt;=查询!$F$4,查询!$F$4=""),OR(AND(查询!$I$3&lt;&gt;"",IFERROR(FIND(查询!$I$3,工作备忘明细表!F1524,1),0)&gt;=1),查询!$I$3=""),OR(AND(查询!$I$4&lt;&gt;"",IFERROR(FIND(查询!$I$4,工作备忘明细表!E1524,1),0)&gt;=1),查询!$I$4="")),ROW(),"")</f>
        <v/>
      </c>
      <c r="B1524" s="42" t="str">
        <f ca="1">IF(C1524=TODAY(),"今"&amp;ROW(),IF(AND(MONTH(C1524)=工作万年历提醒!$E$20,I1524&lt;&gt;"完成"),IF(G1524="重要",ROW()+300000-3*C1524,IF(G1524="中等",ROW()+100000-2*C1524,ROW())),""))</f>
        <v/>
      </c>
      <c r="C1524" s="48"/>
      <c r="D1524" s="49"/>
      <c r="E1524" s="50"/>
      <c r="F1524" s="51"/>
      <c r="G1524" s="50"/>
      <c r="H1524" s="52" t="str">
        <f t="shared" si="24"/>
        <v/>
      </c>
      <c r="I1524" s="50"/>
    </row>
    <row r="1525" spans="1:9">
      <c r="A1525" s="42" t="str">
        <f>IF(AND(OR(C1525&gt;=查询!$F$3,查询!$F$3=""),OR(C1525&lt;=查询!$F$4,查询!$F$4=""),OR(AND(查询!$I$3&lt;&gt;"",IFERROR(FIND(查询!$I$3,工作备忘明细表!F1525,1),0)&gt;=1),查询!$I$3=""),OR(AND(查询!$I$4&lt;&gt;"",IFERROR(FIND(查询!$I$4,工作备忘明细表!E1525,1),0)&gt;=1),查询!$I$4="")),ROW(),"")</f>
        <v/>
      </c>
      <c r="B1525" s="42" t="str">
        <f ca="1">IF(C1525=TODAY(),"今"&amp;ROW(),IF(AND(MONTH(C1525)=工作万年历提醒!$E$20,I1525&lt;&gt;"完成"),IF(G1525="重要",ROW()+300000-3*C1525,IF(G1525="中等",ROW()+100000-2*C1525,ROW())),""))</f>
        <v/>
      </c>
      <c r="C1525" s="48"/>
      <c r="D1525" s="49"/>
      <c r="E1525" s="50"/>
      <c r="F1525" s="51"/>
      <c r="G1525" s="50"/>
      <c r="H1525" s="52" t="str">
        <f t="shared" si="24"/>
        <v/>
      </c>
      <c r="I1525" s="50"/>
    </row>
    <row r="1526" spans="1:9">
      <c r="A1526" s="42" t="str">
        <f>IF(AND(OR(C1526&gt;=查询!$F$3,查询!$F$3=""),OR(C1526&lt;=查询!$F$4,查询!$F$4=""),OR(AND(查询!$I$3&lt;&gt;"",IFERROR(FIND(查询!$I$3,工作备忘明细表!F1526,1),0)&gt;=1),查询!$I$3=""),OR(AND(查询!$I$4&lt;&gt;"",IFERROR(FIND(查询!$I$4,工作备忘明细表!E1526,1),0)&gt;=1),查询!$I$4="")),ROW(),"")</f>
        <v/>
      </c>
      <c r="B1526" s="42" t="str">
        <f ca="1">IF(C1526=TODAY(),"今"&amp;ROW(),IF(AND(MONTH(C1526)=工作万年历提醒!$E$20,I1526&lt;&gt;"完成"),IF(G1526="重要",ROW()+300000-3*C1526,IF(G1526="中等",ROW()+100000-2*C1526,ROW())),""))</f>
        <v/>
      </c>
      <c r="C1526" s="48"/>
      <c r="D1526" s="49"/>
      <c r="E1526" s="50"/>
      <c r="F1526" s="51"/>
      <c r="G1526" s="50"/>
      <c r="H1526" s="52" t="str">
        <f t="shared" si="24"/>
        <v/>
      </c>
      <c r="I1526" s="50"/>
    </row>
    <row r="1527" spans="1:9">
      <c r="A1527" s="42" t="str">
        <f>IF(AND(OR(C1527&gt;=查询!$F$3,查询!$F$3=""),OR(C1527&lt;=查询!$F$4,查询!$F$4=""),OR(AND(查询!$I$3&lt;&gt;"",IFERROR(FIND(查询!$I$3,工作备忘明细表!F1527,1),0)&gt;=1),查询!$I$3=""),OR(AND(查询!$I$4&lt;&gt;"",IFERROR(FIND(查询!$I$4,工作备忘明细表!E1527,1),0)&gt;=1),查询!$I$4="")),ROW(),"")</f>
        <v/>
      </c>
      <c r="B1527" s="42" t="str">
        <f ca="1">IF(C1527=TODAY(),"今"&amp;ROW(),IF(AND(MONTH(C1527)=工作万年历提醒!$E$20,I1527&lt;&gt;"完成"),IF(G1527="重要",ROW()+300000-3*C1527,IF(G1527="中等",ROW()+100000-2*C1527,ROW())),""))</f>
        <v/>
      </c>
      <c r="C1527" s="48"/>
      <c r="D1527" s="49"/>
      <c r="E1527" s="50"/>
      <c r="F1527" s="51"/>
      <c r="G1527" s="50"/>
      <c r="H1527" s="52" t="str">
        <f t="shared" si="24"/>
        <v/>
      </c>
      <c r="I1527" s="50"/>
    </row>
    <row r="1528" spans="1:9">
      <c r="A1528" s="42" t="str">
        <f>IF(AND(OR(C1528&gt;=查询!$F$3,查询!$F$3=""),OR(C1528&lt;=查询!$F$4,查询!$F$4=""),OR(AND(查询!$I$3&lt;&gt;"",IFERROR(FIND(查询!$I$3,工作备忘明细表!F1528,1),0)&gt;=1),查询!$I$3=""),OR(AND(查询!$I$4&lt;&gt;"",IFERROR(FIND(查询!$I$4,工作备忘明细表!E1528,1),0)&gt;=1),查询!$I$4="")),ROW(),"")</f>
        <v/>
      </c>
      <c r="B1528" s="42" t="str">
        <f ca="1">IF(C1528=TODAY(),"今"&amp;ROW(),IF(AND(MONTH(C1528)=工作万年历提醒!$E$20,I1528&lt;&gt;"完成"),IF(G1528="重要",ROW()+300000-3*C1528,IF(G1528="中等",ROW()+100000-2*C1528,ROW())),""))</f>
        <v/>
      </c>
      <c r="C1528" s="48"/>
      <c r="D1528" s="49"/>
      <c r="E1528" s="50"/>
      <c r="F1528" s="51"/>
      <c r="G1528" s="50"/>
      <c r="H1528" s="52" t="str">
        <f t="shared" si="24"/>
        <v/>
      </c>
      <c r="I1528" s="50"/>
    </row>
    <row r="1529" spans="1:9">
      <c r="A1529" s="42" t="str">
        <f>IF(AND(OR(C1529&gt;=查询!$F$3,查询!$F$3=""),OR(C1529&lt;=查询!$F$4,查询!$F$4=""),OR(AND(查询!$I$3&lt;&gt;"",IFERROR(FIND(查询!$I$3,工作备忘明细表!F1529,1),0)&gt;=1),查询!$I$3=""),OR(AND(查询!$I$4&lt;&gt;"",IFERROR(FIND(查询!$I$4,工作备忘明细表!E1529,1),0)&gt;=1),查询!$I$4="")),ROW(),"")</f>
        <v/>
      </c>
      <c r="B1529" s="42" t="str">
        <f ca="1">IF(C1529=TODAY(),"今"&amp;ROW(),IF(AND(MONTH(C1529)=工作万年历提醒!$E$20,I1529&lt;&gt;"完成"),IF(G1529="重要",ROW()+300000-3*C1529,IF(G1529="中等",ROW()+100000-2*C1529,ROW())),""))</f>
        <v/>
      </c>
      <c r="C1529" s="48"/>
      <c r="D1529" s="49"/>
      <c r="E1529" s="50"/>
      <c r="F1529" s="51"/>
      <c r="G1529" s="50"/>
      <c r="H1529" s="52" t="str">
        <f t="shared" si="24"/>
        <v/>
      </c>
      <c r="I1529" s="50"/>
    </row>
    <row r="1530" spans="1:9">
      <c r="A1530" s="42" t="str">
        <f>IF(AND(OR(C1530&gt;=查询!$F$3,查询!$F$3=""),OR(C1530&lt;=查询!$F$4,查询!$F$4=""),OR(AND(查询!$I$3&lt;&gt;"",IFERROR(FIND(查询!$I$3,工作备忘明细表!F1530,1),0)&gt;=1),查询!$I$3=""),OR(AND(查询!$I$4&lt;&gt;"",IFERROR(FIND(查询!$I$4,工作备忘明细表!E1530,1),0)&gt;=1),查询!$I$4="")),ROW(),"")</f>
        <v/>
      </c>
      <c r="B1530" s="42" t="str">
        <f ca="1">IF(C1530=TODAY(),"今"&amp;ROW(),IF(AND(MONTH(C1530)=工作万年历提醒!$E$20,I1530&lt;&gt;"完成"),IF(G1530="重要",ROW()+300000-3*C1530,IF(G1530="中等",ROW()+100000-2*C1530,ROW())),""))</f>
        <v/>
      </c>
      <c r="C1530" s="48"/>
      <c r="D1530" s="49"/>
      <c r="E1530" s="50"/>
      <c r="F1530" s="51"/>
      <c r="G1530" s="50"/>
      <c r="H1530" s="52" t="str">
        <f t="shared" si="24"/>
        <v/>
      </c>
      <c r="I1530" s="50"/>
    </row>
    <row r="1531" spans="1:9">
      <c r="A1531" s="42" t="str">
        <f>IF(AND(OR(C1531&gt;=查询!$F$3,查询!$F$3=""),OR(C1531&lt;=查询!$F$4,查询!$F$4=""),OR(AND(查询!$I$3&lt;&gt;"",IFERROR(FIND(查询!$I$3,工作备忘明细表!F1531,1),0)&gt;=1),查询!$I$3=""),OR(AND(查询!$I$4&lt;&gt;"",IFERROR(FIND(查询!$I$4,工作备忘明细表!E1531,1),0)&gt;=1),查询!$I$4="")),ROW(),"")</f>
        <v/>
      </c>
      <c r="B1531" s="42" t="str">
        <f ca="1">IF(C1531=TODAY(),"今"&amp;ROW(),IF(AND(MONTH(C1531)=工作万年历提醒!$E$20,I1531&lt;&gt;"完成"),IF(G1531="重要",ROW()+300000-3*C1531,IF(G1531="中等",ROW()+100000-2*C1531,ROW())),""))</f>
        <v/>
      </c>
      <c r="C1531" s="48"/>
      <c r="D1531" s="49"/>
      <c r="E1531" s="50"/>
      <c r="F1531" s="51"/>
      <c r="G1531" s="50"/>
      <c r="H1531" s="52" t="str">
        <f t="shared" si="24"/>
        <v/>
      </c>
      <c r="I1531" s="50"/>
    </row>
    <row r="1532" spans="1:9">
      <c r="A1532" s="42" t="str">
        <f>IF(AND(OR(C1532&gt;=查询!$F$3,查询!$F$3=""),OR(C1532&lt;=查询!$F$4,查询!$F$4=""),OR(AND(查询!$I$3&lt;&gt;"",IFERROR(FIND(查询!$I$3,工作备忘明细表!F1532,1),0)&gt;=1),查询!$I$3=""),OR(AND(查询!$I$4&lt;&gt;"",IFERROR(FIND(查询!$I$4,工作备忘明细表!E1532,1),0)&gt;=1),查询!$I$4="")),ROW(),"")</f>
        <v/>
      </c>
      <c r="B1532" s="42" t="str">
        <f ca="1">IF(C1532=TODAY(),"今"&amp;ROW(),IF(AND(MONTH(C1532)=工作万年历提醒!$E$20,I1532&lt;&gt;"完成"),IF(G1532="重要",ROW()+300000-3*C1532,IF(G1532="中等",ROW()+100000-2*C1532,ROW())),""))</f>
        <v/>
      </c>
      <c r="C1532" s="48"/>
      <c r="D1532" s="49"/>
      <c r="E1532" s="50"/>
      <c r="F1532" s="51"/>
      <c r="G1532" s="50"/>
      <c r="H1532" s="52" t="str">
        <f t="shared" si="24"/>
        <v/>
      </c>
      <c r="I1532" s="50"/>
    </row>
    <row r="1533" spans="1:9">
      <c r="A1533" s="42" t="str">
        <f>IF(AND(OR(C1533&gt;=查询!$F$3,查询!$F$3=""),OR(C1533&lt;=查询!$F$4,查询!$F$4=""),OR(AND(查询!$I$3&lt;&gt;"",IFERROR(FIND(查询!$I$3,工作备忘明细表!F1533,1),0)&gt;=1),查询!$I$3=""),OR(AND(查询!$I$4&lt;&gt;"",IFERROR(FIND(查询!$I$4,工作备忘明细表!E1533,1),0)&gt;=1),查询!$I$4="")),ROW(),"")</f>
        <v/>
      </c>
      <c r="B1533" s="42" t="str">
        <f ca="1">IF(C1533=TODAY(),"今"&amp;ROW(),IF(AND(MONTH(C1533)=工作万年历提醒!$E$20,I1533&lt;&gt;"完成"),IF(G1533="重要",ROW()+300000-3*C1533,IF(G1533="中等",ROW()+100000-2*C1533,ROW())),""))</f>
        <v/>
      </c>
      <c r="C1533" s="48"/>
      <c r="D1533" s="49"/>
      <c r="E1533" s="50"/>
      <c r="F1533" s="51"/>
      <c r="G1533" s="50"/>
      <c r="H1533" s="52" t="str">
        <f t="shared" si="24"/>
        <v/>
      </c>
      <c r="I1533" s="50"/>
    </row>
    <row r="1534" spans="1:9">
      <c r="A1534" s="42" t="str">
        <f>IF(AND(OR(C1534&gt;=查询!$F$3,查询!$F$3=""),OR(C1534&lt;=查询!$F$4,查询!$F$4=""),OR(AND(查询!$I$3&lt;&gt;"",IFERROR(FIND(查询!$I$3,工作备忘明细表!F1534,1),0)&gt;=1),查询!$I$3=""),OR(AND(查询!$I$4&lt;&gt;"",IFERROR(FIND(查询!$I$4,工作备忘明细表!E1534,1),0)&gt;=1),查询!$I$4="")),ROW(),"")</f>
        <v/>
      </c>
      <c r="B1534" s="42" t="str">
        <f ca="1">IF(C1534=TODAY(),"今"&amp;ROW(),IF(AND(MONTH(C1534)=工作万年历提醒!$E$20,I1534&lt;&gt;"完成"),IF(G1534="重要",ROW()+300000-3*C1534,IF(G1534="中等",ROW()+100000-2*C1534,ROW())),""))</f>
        <v/>
      </c>
      <c r="C1534" s="48"/>
      <c r="D1534" s="49"/>
      <c r="E1534" s="50"/>
      <c r="F1534" s="51"/>
      <c r="G1534" s="50"/>
      <c r="H1534" s="52" t="str">
        <f t="shared" si="24"/>
        <v/>
      </c>
      <c r="I1534" s="50"/>
    </row>
    <row r="1535" spans="1:9">
      <c r="A1535" s="42" t="str">
        <f>IF(AND(OR(C1535&gt;=查询!$F$3,查询!$F$3=""),OR(C1535&lt;=查询!$F$4,查询!$F$4=""),OR(AND(查询!$I$3&lt;&gt;"",IFERROR(FIND(查询!$I$3,工作备忘明细表!F1535,1),0)&gt;=1),查询!$I$3=""),OR(AND(查询!$I$4&lt;&gt;"",IFERROR(FIND(查询!$I$4,工作备忘明细表!E1535,1),0)&gt;=1),查询!$I$4="")),ROW(),"")</f>
        <v/>
      </c>
      <c r="B1535" s="42" t="str">
        <f ca="1">IF(C1535=TODAY(),"今"&amp;ROW(),IF(AND(MONTH(C1535)=工作万年历提醒!$E$20,I1535&lt;&gt;"完成"),IF(G1535="重要",ROW()+300000-3*C1535,IF(G1535="中等",ROW()+100000-2*C1535,ROW())),""))</f>
        <v/>
      </c>
      <c r="C1535" s="48"/>
      <c r="D1535" s="49"/>
      <c r="E1535" s="50"/>
      <c r="F1535" s="51"/>
      <c r="G1535" s="50"/>
      <c r="H1535" s="52" t="str">
        <f t="shared" si="24"/>
        <v/>
      </c>
      <c r="I1535" s="50"/>
    </row>
    <row r="1536" spans="1:9">
      <c r="A1536" s="42" t="str">
        <f>IF(AND(OR(C1536&gt;=查询!$F$3,查询!$F$3=""),OR(C1536&lt;=查询!$F$4,查询!$F$4=""),OR(AND(查询!$I$3&lt;&gt;"",IFERROR(FIND(查询!$I$3,工作备忘明细表!F1536,1),0)&gt;=1),查询!$I$3=""),OR(AND(查询!$I$4&lt;&gt;"",IFERROR(FIND(查询!$I$4,工作备忘明细表!E1536,1),0)&gt;=1),查询!$I$4="")),ROW(),"")</f>
        <v/>
      </c>
      <c r="B1536" s="42" t="str">
        <f ca="1">IF(C1536=TODAY(),"今"&amp;ROW(),IF(AND(MONTH(C1536)=工作万年历提醒!$E$20,I1536&lt;&gt;"完成"),IF(G1536="重要",ROW()+300000-3*C1536,IF(G1536="中等",ROW()+100000-2*C1536,ROW())),""))</f>
        <v/>
      </c>
      <c r="C1536" s="48"/>
      <c r="D1536" s="49"/>
      <c r="E1536" s="50"/>
      <c r="F1536" s="51"/>
      <c r="G1536" s="50"/>
      <c r="H1536" s="52" t="str">
        <f t="shared" si="24"/>
        <v/>
      </c>
      <c r="I1536" s="50"/>
    </row>
    <row r="1537" spans="1:9">
      <c r="A1537" s="42" t="str">
        <f>IF(AND(OR(C1537&gt;=查询!$F$3,查询!$F$3=""),OR(C1537&lt;=查询!$F$4,查询!$F$4=""),OR(AND(查询!$I$3&lt;&gt;"",IFERROR(FIND(查询!$I$3,工作备忘明细表!F1537,1),0)&gt;=1),查询!$I$3=""),OR(AND(查询!$I$4&lt;&gt;"",IFERROR(FIND(查询!$I$4,工作备忘明细表!E1537,1),0)&gt;=1),查询!$I$4="")),ROW(),"")</f>
        <v/>
      </c>
      <c r="B1537" s="42" t="str">
        <f ca="1">IF(C1537=TODAY(),"今"&amp;ROW(),IF(AND(MONTH(C1537)=工作万年历提醒!$E$20,I1537&lt;&gt;"完成"),IF(G1537="重要",ROW()+300000-3*C1537,IF(G1537="中等",ROW()+100000-2*C1537,ROW())),""))</f>
        <v/>
      </c>
      <c r="C1537" s="48"/>
      <c r="D1537" s="49"/>
      <c r="E1537" s="50"/>
      <c r="F1537" s="51"/>
      <c r="G1537" s="50"/>
      <c r="H1537" s="52" t="str">
        <f t="shared" si="24"/>
        <v/>
      </c>
      <c r="I1537" s="50"/>
    </row>
    <row r="1538" spans="1:9">
      <c r="A1538" s="42" t="str">
        <f>IF(AND(OR(C1538&gt;=查询!$F$3,查询!$F$3=""),OR(C1538&lt;=查询!$F$4,查询!$F$4=""),OR(AND(查询!$I$3&lt;&gt;"",IFERROR(FIND(查询!$I$3,工作备忘明细表!F1538,1),0)&gt;=1),查询!$I$3=""),OR(AND(查询!$I$4&lt;&gt;"",IFERROR(FIND(查询!$I$4,工作备忘明细表!E1538,1),0)&gt;=1),查询!$I$4="")),ROW(),"")</f>
        <v/>
      </c>
      <c r="B1538" s="42" t="str">
        <f ca="1">IF(C1538=TODAY(),"今"&amp;ROW(),IF(AND(MONTH(C1538)=工作万年历提醒!$E$20,I1538&lt;&gt;"完成"),IF(G1538="重要",ROW()+300000-3*C1538,IF(G1538="中等",ROW()+100000-2*C1538,ROW())),""))</f>
        <v/>
      </c>
      <c r="C1538" s="48"/>
      <c r="D1538" s="49"/>
      <c r="E1538" s="50"/>
      <c r="F1538" s="51"/>
      <c r="G1538" s="50"/>
      <c r="H1538" s="52" t="str">
        <f t="shared" si="24"/>
        <v/>
      </c>
      <c r="I1538" s="50"/>
    </row>
    <row r="1539" spans="1:9">
      <c r="A1539" s="42" t="str">
        <f>IF(AND(OR(C1539&gt;=查询!$F$3,查询!$F$3=""),OR(C1539&lt;=查询!$F$4,查询!$F$4=""),OR(AND(查询!$I$3&lt;&gt;"",IFERROR(FIND(查询!$I$3,工作备忘明细表!F1539,1),0)&gt;=1),查询!$I$3=""),OR(AND(查询!$I$4&lt;&gt;"",IFERROR(FIND(查询!$I$4,工作备忘明细表!E1539,1),0)&gt;=1),查询!$I$4="")),ROW(),"")</f>
        <v/>
      </c>
      <c r="B1539" s="42" t="str">
        <f ca="1">IF(C1539=TODAY(),"今"&amp;ROW(),IF(AND(MONTH(C1539)=工作万年历提醒!$E$20,I1539&lt;&gt;"完成"),IF(G1539="重要",ROW()+300000-3*C1539,IF(G1539="中等",ROW()+100000-2*C1539,ROW())),""))</f>
        <v/>
      </c>
      <c r="C1539" s="48"/>
      <c r="D1539" s="49"/>
      <c r="E1539" s="50"/>
      <c r="F1539" s="51"/>
      <c r="G1539" s="50"/>
      <c r="H1539" s="52" t="str">
        <f t="shared" si="24"/>
        <v/>
      </c>
      <c r="I1539" s="50"/>
    </row>
    <row r="1540" spans="1:9">
      <c r="A1540" s="42" t="str">
        <f>IF(AND(OR(C1540&gt;=查询!$F$3,查询!$F$3=""),OR(C1540&lt;=查询!$F$4,查询!$F$4=""),OR(AND(查询!$I$3&lt;&gt;"",IFERROR(FIND(查询!$I$3,工作备忘明细表!F1540,1),0)&gt;=1),查询!$I$3=""),OR(AND(查询!$I$4&lt;&gt;"",IFERROR(FIND(查询!$I$4,工作备忘明细表!E1540,1),0)&gt;=1),查询!$I$4="")),ROW(),"")</f>
        <v/>
      </c>
      <c r="B1540" s="42" t="str">
        <f ca="1">IF(C1540=TODAY(),"今"&amp;ROW(),IF(AND(MONTH(C1540)=工作万年历提醒!$E$20,I1540&lt;&gt;"完成"),IF(G1540="重要",ROW()+300000-3*C1540,IF(G1540="中等",ROW()+100000-2*C1540,ROW())),""))</f>
        <v/>
      </c>
      <c r="C1540" s="48"/>
      <c r="D1540" s="49"/>
      <c r="E1540" s="50"/>
      <c r="F1540" s="51"/>
      <c r="G1540" s="50"/>
      <c r="H1540" s="52" t="str">
        <f t="shared" ref="H1540:H1603" si="25">IF(C1540="","",WEEKNUM(C1540,1))</f>
        <v/>
      </c>
      <c r="I1540" s="50"/>
    </row>
    <row r="1541" spans="1:9">
      <c r="A1541" s="42" t="str">
        <f>IF(AND(OR(C1541&gt;=查询!$F$3,查询!$F$3=""),OR(C1541&lt;=查询!$F$4,查询!$F$4=""),OR(AND(查询!$I$3&lt;&gt;"",IFERROR(FIND(查询!$I$3,工作备忘明细表!F1541,1),0)&gt;=1),查询!$I$3=""),OR(AND(查询!$I$4&lt;&gt;"",IFERROR(FIND(查询!$I$4,工作备忘明细表!E1541,1),0)&gt;=1),查询!$I$4="")),ROW(),"")</f>
        <v/>
      </c>
      <c r="B1541" s="42" t="str">
        <f ca="1">IF(C1541=TODAY(),"今"&amp;ROW(),IF(AND(MONTH(C1541)=工作万年历提醒!$E$20,I1541&lt;&gt;"完成"),IF(G1541="重要",ROW()+300000-3*C1541,IF(G1541="中等",ROW()+100000-2*C1541,ROW())),""))</f>
        <v/>
      </c>
      <c r="C1541" s="48"/>
      <c r="D1541" s="49"/>
      <c r="E1541" s="50"/>
      <c r="F1541" s="51"/>
      <c r="G1541" s="50"/>
      <c r="H1541" s="52" t="str">
        <f t="shared" si="25"/>
        <v/>
      </c>
      <c r="I1541" s="50"/>
    </row>
    <row r="1542" spans="1:9">
      <c r="A1542" s="42" t="str">
        <f>IF(AND(OR(C1542&gt;=查询!$F$3,查询!$F$3=""),OR(C1542&lt;=查询!$F$4,查询!$F$4=""),OR(AND(查询!$I$3&lt;&gt;"",IFERROR(FIND(查询!$I$3,工作备忘明细表!F1542,1),0)&gt;=1),查询!$I$3=""),OR(AND(查询!$I$4&lt;&gt;"",IFERROR(FIND(查询!$I$4,工作备忘明细表!E1542,1),0)&gt;=1),查询!$I$4="")),ROW(),"")</f>
        <v/>
      </c>
      <c r="B1542" s="42" t="str">
        <f ca="1">IF(C1542=TODAY(),"今"&amp;ROW(),IF(AND(MONTH(C1542)=工作万年历提醒!$E$20,I1542&lt;&gt;"完成"),IF(G1542="重要",ROW()+300000-3*C1542,IF(G1542="中等",ROW()+100000-2*C1542,ROW())),""))</f>
        <v/>
      </c>
      <c r="C1542" s="48"/>
      <c r="D1542" s="49"/>
      <c r="E1542" s="50"/>
      <c r="F1542" s="51"/>
      <c r="G1542" s="50"/>
      <c r="H1542" s="52" t="str">
        <f t="shared" si="25"/>
        <v/>
      </c>
      <c r="I1542" s="50"/>
    </row>
    <row r="1543" spans="1:9">
      <c r="A1543" s="42" t="str">
        <f>IF(AND(OR(C1543&gt;=查询!$F$3,查询!$F$3=""),OR(C1543&lt;=查询!$F$4,查询!$F$4=""),OR(AND(查询!$I$3&lt;&gt;"",IFERROR(FIND(查询!$I$3,工作备忘明细表!F1543,1),0)&gt;=1),查询!$I$3=""),OR(AND(查询!$I$4&lt;&gt;"",IFERROR(FIND(查询!$I$4,工作备忘明细表!E1543,1),0)&gt;=1),查询!$I$4="")),ROW(),"")</f>
        <v/>
      </c>
      <c r="B1543" s="42" t="str">
        <f ca="1">IF(C1543=TODAY(),"今"&amp;ROW(),IF(AND(MONTH(C1543)=工作万年历提醒!$E$20,I1543&lt;&gt;"完成"),IF(G1543="重要",ROW()+300000-3*C1543,IF(G1543="中等",ROW()+100000-2*C1543,ROW())),""))</f>
        <v/>
      </c>
      <c r="C1543" s="48"/>
      <c r="D1543" s="49"/>
      <c r="E1543" s="50"/>
      <c r="F1543" s="51"/>
      <c r="G1543" s="50"/>
      <c r="H1543" s="52" t="str">
        <f t="shared" si="25"/>
        <v/>
      </c>
      <c r="I1543" s="50"/>
    </row>
    <row r="1544" spans="1:9">
      <c r="A1544" s="42" t="str">
        <f>IF(AND(OR(C1544&gt;=查询!$F$3,查询!$F$3=""),OR(C1544&lt;=查询!$F$4,查询!$F$4=""),OR(AND(查询!$I$3&lt;&gt;"",IFERROR(FIND(查询!$I$3,工作备忘明细表!F1544,1),0)&gt;=1),查询!$I$3=""),OR(AND(查询!$I$4&lt;&gt;"",IFERROR(FIND(查询!$I$4,工作备忘明细表!E1544,1),0)&gt;=1),查询!$I$4="")),ROW(),"")</f>
        <v/>
      </c>
      <c r="B1544" s="42" t="str">
        <f ca="1">IF(C1544=TODAY(),"今"&amp;ROW(),IF(AND(MONTH(C1544)=工作万年历提醒!$E$20,I1544&lt;&gt;"完成"),IF(G1544="重要",ROW()+300000-3*C1544,IF(G1544="中等",ROW()+100000-2*C1544,ROW())),""))</f>
        <v/>
      </c>
      <c r="C1544" s="48"/>
      <c r="D1544" s="49"/>
      <c r="E1544" s="50"/>
      <c r="F1544" s="51"/>
      <c r="G1544" s="50"/>
      <c r="H1544" s="52" t="str">
        <f t="shared" si="25"/>
        <v/>
      </c>
      <c r="I1544" s="50"/>
    </row>
    <row r="1545" spans="1:9">
      <c r="A1545" s="42" t="str">
        <f>IF(AND(OR(C1545&gt;=查询!$F$3,查询!$F$3=""),OR(C1545&lt;=查询!$F$4,查询!$F$4=""),OR(AND(查询!$I$3&lt;&gt;"",IFERROR(FIND(查询!$I$3,工作备忘明细表!F1545,1),0)&gt;=1),查询!$I$3=""),OR(AND(查询!$I$4&lt;&gt;"",IFERROR(FIND(查询!$I$4,工作备忘明细表!E1545,1),0)&gt;=1),查询!$I$4="")),ROW(),"")</f>
        <v/>
      </c>
      <c r="B1545" s="42" t="str">
        <f ca="1">IF(C1545=TODAY(),"今"&amp;ROW(),IF(AND(MONTH(C1545)=工作万年历提醒!$E$20,I1545&lt;&gt;"完成"),IF(G1545="重要",ROW()+300000-3*C1545,IF(G1545="中等",ROW()+100000-2*C1545,ROW())),""))</f>
        <v/>
      </c>
      <c r="C1545" s="48"/>
      <c r="D1545" s="49"/>
      <c r="E1545" s="50"/>
      <c r="F1545" s="51"/>
      <c r="G1545" s="50"/>
      <c r="H1545" s="52" t="str">
        <f t="shared" si="25"/>
        <v/>
      </c>
      <c r="I1545" s="50"/>
    </row>
    <row r="1546" spans="1:9">
      <c r="A1546" s="42" t="str">
        <f>IF(AND(OR(C1546&gt;=查询!$F$3,查询!$F$3=""),OR(C1546&lt;=查询!$F$4,查询!$F$4=""),OR(AND(查询!$I$3&lt;&gt;"",IFERROR(FIND(查询!$I$3,工作备忘明细表!F1546,1),0)&gt;=1),查询!$I$3=""),OR(AND(查询!$I$4&lt;&gt;"",IFERROR(FIND(查询!$I$4,工作备忘明细表!E1546,1),0)&gt;=1),查询!$I$4="")),ROW(),"")</f>
        <v/>
      </c>
      <c r="B1546" s="42" t="str">
        <f ca="1">IF(C1546=TODAY(),"今"&amp;ROW(),IF(AND(MONTH(C1546)=工作万年历提醒!$E$20,I1546&lt;&gt;"完成"),IF(G1546="重要",ROW()+300000-3*C1546,IF(G1546="中等",ROW()+100000-2*C1546,ROW())),""))</f>
        <v/>
      </c>
      <c r="C1546" s="48"/>
      <c r="D1546" s="49"/>
      <c r="E1546" s="50"/>
      <c r="F1546" s="51"/>
      <c r="G1546" s="50"/>
      <c r="H1546" s="52" t="str">
        <f t="shared" si="25"/>
        <v/>
      </c>
      <c r="I1546" s="50"/>
    </row>
    <row r="1547" spans="1:9">
      <c r="A1547" s="42" t="str">
        <f>IF(AND(OR(C1547&gt;=查询!$F$3,查询!$F$3=""),OR(C1547&lt;=查询!$F$4,查询!$F$4=""),OR(AND(查询!$I$3&lt;&gt;"",IFERROR(FIND(查询!$I$3,工作备忘明细表!F1547,1),0)&gt;=1),查询!$I$3=""),OR(AND(查询!$I$4&lt;&gt;"",IFERROR(FIND(查询!$I$4,工作备忘明细表!E1547,1),0)&gt;=1),查询!$I$4="")),ROW(),"")</f>
        <v/>
      </c>
      <c r="B1547" s="42" t="str">
        <f ca="1">IF(C1547=TODAY(),"今"&amp;ROW(),IF(AND(MONTH(C1547)=工作万年历提醒!$E$20,I1547&lt;&gt;"完成"),IF(G1547="重要",ROW()+300000-3*C1547,IF(G1547="中等",ROW()+100000-2*C1547,ROW())),""))</f>
        <v/>
      </c>
      <c r="C1547" s="48"/>
      <c r="D1547" s="49"/>
      <c r="E1547" s="50"/>
      <c r="F1547" s="51"/>
      <c r="G1547" s="50"/>
      <c r="H1547" s="52" t="str">
        <f t="shared" si="25"/>
        <v/>
      </c>
      <c r="I1547" s="50"/>
    </row>
    <row r="1548" spans="1:9">
      <c r="A1548" s="42" t="str">
        <f>IF(AND(OR(C1548&gt;=查询!$F$3,查询!$F$3=""),OR(C1548&lt;=查询!$F$4,查询!$F$4=""),OR(AND(查询!$I$3&lt;&gt;"",IFERROR(FIND(查询!$I$3,工作备忘明细表!F1548,1),0)&gt;=1),查询!$I$3=""),OR(AND(查询!$I$4&lt;&gt;"",IFERROR(FIND(查询!$I$4,工作备忘明细表!E1548,1),0)&gt;=1),查询!$I$4="")),ROW(),"")</f>
        <v/>
      </c>
      <c r="B1548" s="42" t="str">
        <f ca="1">IF(C1548=TODAY(),"今"&amp;ROW(),IF(AND(MONTH(C1548)=工作万年历提醒!$E$20,I1548&lt;&gt;"完成"),IF(G1548="重要",ROW()+300000-3*C1548,IF(G1548="中等",ROW()+100000-2*C1548,ROW())),""))</f>
        <v/>
      </c>
      <c r="C1548" s="48"/>
      <c r="D1548" s="49"/>
      <c r="E1548" s="50"/>
      <c r="F1548" s="51"/>
      <c r="G1548" s="50"/>
      <c r="H1548" s="52" t="str">
        <f t="shared" si="25"/>
        <v/>
      </c>
      <c r="I1548" s="50"/>
    </row>
    <row r="1549" spans="1:9">
      <c r="A1549" s="42" t="str">
        <f>IF(AND(OR(C1549&gt;=查询!$F$3,查询!$F$3=""),OR(C1549&lt;=查询!$F$4,查询!$F$4=""),OR(AND(查询!$I$3&lt;&gt;"",IFERROR(FIND(查询!$I$3,工作备忘明细表!F1549,1),0)&gt;=1),查询!$I$3=""),OR(AND(查询!$I$4&lt;&gt;"",IFERROR(FIND(查询!$I$4,工作备忘明细表!E1549,1),0)&gt;=1),查询!$I$4="")),ROW(),"")</f>
        <v/>
      </c>
      <c r="B1549" s="42" t="str">
        <f ca="1">IF(C1549=TODAY(),"今"&amp;ROW(),IF(AND(MONTH(C1549)=工作万年历提醒!$E$20,I1549&lt;&gt;"完成"),IF(G1549="重要",ROW()+300000-3*C1549,IF(G1549="中等",ROW()+100000-2*C1549,ROW())),""))</f>
        <v/>
      </c>
      <c r="C1549" s="48"/>
      <c r="D1549" s="49"/>
      <c r="E1549" s="50"/>
      <c r="F1549" s="51"/>
      <c r="G1549" s="50"/>
      <c r="H1549" s="52" t="str">
        <f t="shared" si="25"/>
        <v/>
      </c>
      <c r="I1549" s="50"/>
    </row>
    <row r="1550" spans="1:9">
      <c r="A1550" s="42" t="str">
        <f>IF(AND(OR(C1550&gt;=查询!$F$3,查询!$F$3=""),OR(C1550&lt;=查询!$F$4,查询!$F$4=""),OR(AND(查询!$I$3&lt;&gt;"",IFERROR(FIND(查询!$I$3,工作备忘明细表!F1550,1),0)&gt;=1),查询!$I$3=""),OR(AND(查询!$I$4&lt;&gt;"",IFERROR(FIND(查询!$I$4,工作备忘明细表!E1550,1),0)&gt;=1),查询!$I$4="")),ROW(),"")</f>
        <v/>
      </c>
      <c r="B1550" s="42" t="str">
        <f ca="1">IF(C1550=TODAY(),"今"&amp;ROW(),IF(AND(MONTH(C1550)=工作万年历提醒!$E$20,I1550&lt;&gt;"完成"),IF(G1550="重要",ROW()+300000-3*C1550,IF(G1550="中等",ROW()+100000-2*C1550,ROW())),""))</f>
        <v/>
      </c>
      <c r="C1550" s="48"/>
      <c r="D1550" s="49"/>
      <c r="E1550" s="50"/>
      <c r="F1550" s="51"/>
      <c r="G1550" s="50"/>
      <c r="H1550" s="52" t="str">
        <f t="shared" si="25"/>
        <v/>
      </c>
      <c r="I1550" s="50"/>
    </row>
    <row r="1551" spans="1:9">
      <c r="A1551" s="42" t="str">
        <f>IF(AND(OR(C1551&gt;=查询!$F$3,查询!$F$3=""),OR(C1551&lt;=查询!$F$4,查询!$F$4=""),OR(AND(查询!$I$3&lt;&gt;"",IFERROR(FIND(查询!$I$3,工作备忘明细表!F1551,1),0)&gt;=1),查询!$I$3=""),OR(AND(查询!$I$4&lt;&gt;"",IFERROR(FIND(查询!$I$4,工作备忘明细表!E1551,1),0)&gt;=1),查询!$I$4="")),ROW(),"")</f>
        <v/>
      </c>
      <c r="B1551" s="42" t="str">
        <f ca="1">IF(C1551=TODAY(),"今"&amp;ROW(),IF(AND(MONTH(C1551)=工作万年历提醒!$E$20,I1551&lt;&gt;"完成"),IF(G1551="重要",ROW()+300000-3*C1551,IF(G1551="中等",ROW()+100000-2*C1551,ROW())),""))</f>
        <v/>
      </c>
      <c r="C1551" s="48"/>
      <c r="D1551" s="49"/>
      <c r="E1551" s="50"/>
      <c r="F1551" s="51"/>
      <c r="G1551" s="50"/>
      <c r="H1551" s="52" t="str">
        <f t="shared" si="25"/>
        <v/>
      </c>
      <c r="I1551" s="50"/>
    </row>
    <row r="1552" spans="1:9">
      <c r="A1552" s="42" t="str">
        <f>IF(AND(OR(C1552&gt;=查询!$F$3,查询!$F$3=""),OR(C1552&lt;=查询!$F$4,查询!$F$4=""),OR(AND(查询!$I$3&lt;&gt;"",IFERROR(FIND(查询!$I$3,工作备忘明细表!F1552,1),0)&gt;=1),查询!$I$3=""),OR(AND(查询!$I$4&lt;&gt;"",IFERROR(FIND(查询!$I$4,工作备忘明细表!E1552,1),0)&gt;=1),查询!$I$4="")),ROW(),"")</f>
        <v/>
      </c>
      <c r="B1552" s="42" t="str">
        <f ca="1">IF(C1552=TODAY(),"今"&amp;ROW(),IF(AND(MONTH(C1552)=工作万年历提醒!$E$20,I1552&lt;&gt;"完成"),IF(G1552="重要",ROW()+300000-3*C1552,IF(G1552="中等",ROW()+100000-2*C1552,ROW())),""))</f>
        <v/>
      </c>
      <c r="C1552" s="48"/>
      <c r="D1552" s="49"/>
      <c r="E1552" s="50"/>
      <c r="F1552" s="51"/>
      <c r="G1552" s="50"/>
      <c r="H1552" s="52" t="str">
        <f t="shared" si="25"/>
        <v/>
      </c>
      <c r="I1552" s="50"/>
    </row>
    <row r="1553" spans="1:9">
      <c r="A1553" s="42" t="str">
        <f>IF(AND(OR(C1553&gt;=查询!$F$3,查询!$F$3=""),OR(C1553&lt;=查询!$F$4,查询!$F$4=""),OR(AND(查询!$I$3&lt;&gt;"",IFERROR(FIND(查询!$I$3,工作备忘明细表!F1553,1),0)&gt;=1),查询!$I$3=""),OR(AND(查询!$I$4&lt;&gt;"",IFERROR(FIND(查询!$I$4,工作备忘明细表!E1553,1),0)&gt;=1),查询!$I$4="")),ROW(),"")</f>
        <v/>
      </c>
      <c r="B1553" s="42" t="str">
        <f ca="1">IF(C1553=TODAY(),"今"&amp;ROW(),IF(AND(MONTH(C1553)=工作万年历提醒!$E$20,I1553&lt;&gt;"完成"),IF(G1553="重要",ROW()+300000-3*C1553,IF(G1553="中等",ROW()+100000-2*C1553,ROW())),""))</f>
        <v/>
      </c>
      <c r="C1553" s="48"/>
      <c r="D1553" s="49"/>
      <c r="E1553" s="50"/>
      <c r="F1553" s="51"/>
      <c r="G1553" s="50"/>
      <c r="H1553" s="52" t="str">
        <f t="shared" si="25"/>
        <v/>
      </c>
      <c r="I1553" s="50"/>
    </row>
    <row r="1554" spans="1:9">
      <c r="A1554" s="42" t="str">
        <f>IF(AND(OR(C1554&gt;=查询!$F$3,查询!$F$3=""),OR(C1554&lt;=查询!$F$4,查询!$F$4=""),OR(AND(查询!$I$3&lt;&gt;"",IFERROR(FIND(查询!$I$3,工作备忘明细表!F1554,1),0)&gt;=1),查询!$I$3=""),OR(AND(查询!$I$4&lt;&gt;"",IFERROR(FIND(查询!$I$4,工作备忘明细表!E1554,1),0)&gt;=1),查询!$I$4="")),ROW(),"")</f>
        <v/>
      </c>
      <c r="B1554" s="42" t="str">
        <f ca="1">IF(C1554=TODAY(),"今"&amp;ROW(),IF(AND(MONTH(C1554)=工作万年历提醒!$E$20,I1554&lt;&gt;"完成"),IF(G1554="重要",ROW()+300000-3*C1554,IF(G1554="中等",ROW()+100000-2*C1554,ROW())),""))</f>
        <v/>
      </c>
      <c r="C1554" s="48"/>
      <c r="D1554" s="49"/>
      <c r="E1554" s="50"/>
      <c r="F1554" s="51"/>
      <c r="G1554" s="50"/>
      <c r="H1554" s="52" t="str">
        <f t="shared" si="25"/>
        <v/>
      </c>
      <c r="I1554" s="50"/>
    </row>
    <row r="1555" spans="1:9">
      <c r="A1555" s="42" t="str">
        <f>IF(AND(OR(C1555&gt;=查询!$F$3,查询!$F$3=""),OR(C1555&lt;=查询!$F$4,查询!$F$4=""),OR(AND(查询!$I$3&lt;&gt;"",IFERROR(FIND(查询!$I$3,工作备忘明细表!F1555,1),0)&gt;=1),查询!$I$3=""),OR(AND(查询!$I$4&lt;&gt;"",IFERROR(FIND(查询!$I$4,工作备忘明细表!E1555,1),0)&gt;=1),查询!$I$4="")),ROW(),"")</f>
        <v/>
      </c>
      <c r="B1555" s="42" t="str">
        <f ca="1">IF(C1555=TODAY(),"今"&amp;ROW(),IF(AND(MONTH(C1555)=工作万年历提醒!$E$20,I1555&lt;&gt;"完成"),IF(G1555="重要",ROW()+300000-3*C1555,IF(G1555="中等",ROW()+100000-2*C1555,ROW())),""))</f>
        <v/>
      </c>
      <c r="C1555" s="48"/>
      <c r="D1555" s="49"/>
      <c r="E1555" s="50"/>
      <c r="F1555" s="51"/>
      <c r="G1555" s="50"/>
      <c r="H1555" s="52" t="str">
        <f t="shared" si="25"/>
        <v/>
      </c>
      <c r="I1555" s="50"/>
    </row>
    <row r="1556" spans="1:9">
      <c r="A1556" s="42" t="str">
        <f>IF(AND(OR(C1556&gt;=查询!$F$3,查询!$F$3=""),OR(C1556&lt;=查询!$F$4,查询!$F$4=""),OR(AND(查询!$I$3&lt;&gt;"",IFERROR(FIND(查询!$I$3,工作备忘明细表!F1556,1),0)&gt;=1),查询!$I$3=""),OR(AND(查询!$I$4&lt;&gt;"",IFERROR(FIND(查询!$I$4,工作备忘明细表!E1556,1),0)&gt;=1),查询!$I$4="")),ROW(),"")</f>
        <v/>
      </c>
      <c r="B1556" s="42" t="str">
        <f ca="1">IF(C1556=TODAY(),"今"&amp;ROW(),IF(AND(MONTH(C1556)=工作万年历提醒!$E$20,I1556&lt;&gt;"完成"),IF(G1556="重要",ROW()+300000-3*C1556,IF(G1556="中等",ROW()+100000-2*C1556,ROW())),""))</f>
        <v/>
      </c>
      <c r="C1556" s="48"/>
      <c r="D1556" s="49"/>
      <c r="E1556" s="50"/>
      <c r="F1556" s="51"/>
      <c r="G1556" s="50"/>
      <c r="H1556" s="52" t="str">
        <f t="shared" si="25"/>
        <v/>
      </c>
      <c r="I1556" s="50"/>
    </row>
    <row r="1557" spans="1:9">
      <c r="A1557" s="42" t="str">
        <f>IF(AND(OR(C1557&gt;=查询!$F$3,查询!$F$3=""),OR(C1557&lt;=查询!$F$4,查询!$F$4=""),OR(AND(查询!$I$3&lt;&gt;"",IFERROR(FIND(查询!$I$3,工作备忘明细表!F1557,1),0)&gt;=1),查询!$I$3=""),OR(AND(查询!$I$4&lt;&gt;"",IFERROR(FIND(查询!$I$4,工作备忘明细表!E1557,1),0)&gt;=1),查询!$I$4="")),ROW(),"")</f>
        <v/>
      </c>
      <c r="B1557" s="42" t="str">
        <f ca="1">IF(C1557=TODAY(),"今"&amp;ROW(),IF(AND(MONTH(C1557)=工作万年历提醒!$E$20,I1557&lt;&gt;"完成"),IF(G1557="重要",ROW()+300000-3*C1557,IF(G1557="中等",ROW()+100000-2*C1557,ROW())),""))</f>
        <v/>
      </c>
      <c r="C1557" s="48"/>
      <c r="D1557" s="49"/>
      <c r="E1557" s="50"/>
      <c r="F1557" s="51"/>
      <c r="G1557" s="50"/>
      <c r="H1557" s="52" t="str">
        <f t="shared" si="25"/>
        <v/>
      </c>
      <c r="I1557" s="50"/>
    </row>
    <row r="1558" spans="1:9">
      <c r="A1558" s="42" t="str">
        <f>IF(AND(OR(C1558&gt;=查询!$F$3,查询!$F$3=""),OR(C1558&lt;=查询!$F$4,查询!$F$4=""),OR(AND(查询!$I$3&lt;&gt;"",IFERROR(FIND(查询!$I$3,工作备忘明细表!F1558,1),0)&gt;=1),查询!$I$3=""),OR(AND(查询!$I$4&lt;&gt;"",IFERROR(FIND(查询!$I$4,工作备忘明细表!E1558,1),0)&gt;=1),查询!$I$4="")),ROW(),"")</f>
        <v/>
      </c>
      <c r="B1558" s="42" t="str">
        <f ca="1">IF(C1558=TODAY(),"今"&amp;ROW(),IF(AND(MONTH(C1558)=工作万年历提醒!$E$20,I1558&lt;&gt;"完成"),IF(G1558="重要",ROW()+300000-3*C1558,IF(G1558="中等",ROW()+100000-2*C1558,ROW())),""))</f>
        <v/>
      </c>
      <c r="C1558" s="48"/>
      <c r="D1558" s="49"/>
      <c r="E1558" s="50"/>
      <c r="F1558" s="51"/>
      <c r="G1558" s="50"/>
      <c r="H1558" s="52" t="str">
        <f t="shared" si="25"/>
        <v/>
      </c>
      <c r="I1558" s="50"/>
    </row>
    <row r="1559" spans="1:9">
      <c r="A1559" s="42" t="str">
        <f>IF(AND(OR(C1559&gt;=查询!$F$3,查询!$F$3=""),OR(C1559&lt;=查询!$F$4,查询!$F$4=""),OR(AND(查询!$I$3&lt;&gt;"",IFERROR(FIND(查询!$I$3,工作备忘明细表!F1559,1),0)&gt;=1),查询!$I$3=""),OR(AND(查询!$I$4&lt;&gt;"",IFERROR(FIND(查询!$I$4,工作备忘明细表!E1559,1),0)&gt;=1),查询!$I$4="")),ROW(),"")</f>
        <v/>
      </c>
      <c r="B1559" s="42" t="str">
        <f ca="1">IF(C1559=TODAY(),"今"&amp;ROW(),IF(AND(MONTH(C1559)=工作万年历提醒!$E$20,I1559&lt;&gt;"完成"),IF(G1559="重要",ROW()+300000-3*C1559,IF(G1559="中等",ROW()+100000-2*C1559,ROW())),""))</f>
        <v/>
      </c>
      <c r="C1559" s="48"/>
      <c r="D1559" s="49"/>
      <c r="E1559" s="50"/>
      <c r="F1559" s="51"/>
      <c r="G1559" s="50"/>
      <c r="H1559" s="52" t="str">
        <f t="shared" si="25"/>
        <v/>
      </c>
      <c r="I1559" s="50"/>
    </row>
    <row r="1560" spans="1:9">
      <c r="A1560" s="42" t="str">
        <f>IF(AND(OR(C1560&gt;=查询!$F$3,查询!$F$3=""),OR(C1560&lt;=查询!$F$4,查询!$F$4=""),OR(AND(查询!$I$3&lt;&gt;"",IFERROR(FIND(查询!$I$3,工作备忘明细表!F1560,1),0)&gt;=1),查询!$I$3=""),OR(AND(查询!$I$4&lt;&gt;"",IFERROR(FIND(查询!$I$4,工作备忘明细表!E1560,1),0)&gt;=1),查询!$I$4="")),ROW(),"")</f>
        <v/>
      </c>
      <c r="B1560" s="42" t="str">
        <f ca="1">IF(C1560=TODAY(),"今"&amp;ROW(),IF(AND(MONTH(C1560)=工作万年历提醒!$E$20,I1560&lt;&gt;"完成"),IF(G1560="重要",ROW()+300000-3*C1560,IF(G1560="中等",ROW()+100000-2*C1560,ROW())),""))</f>
        <v/>
      </c>
      <c r="C1560" s="48"/>
      <c r="D1560" s="49"/>
      <c r="E1560" s="50"/>
      <c r="F1560" s="51"/>
      <c r="G1560" s="50"/>
      <c r="H1560" s="52" t="str">
        <f t="shared" si="25"/>
        <v/>
      </c>
      <c r="I1560" s="50"/>
    </row>
    <row r="1561" spans="1:9">
      <c r="A1561" s="42" t="str">
        <f>IF(AND(OR(C1561&gt;=查询!$F$3,查询!$F$3=""),OR(C1561&lt;=查询!$F$4,查询!$F$4=""),OR(AND(查询!$I$3&lt;&gt;"",IFERROR(FIND(查询!$I$3,工作备忘明细表!F1561,1),0)&gt;=1),查询!$I$3=""),OR(AND(查询!$I$4&lt;&gt;"",IFERROR(FIND(查询!$I$4,工作备忘明细表!E1561,1),0)&gt;=1),查询!$I$4="")),ROW(),"")</f>
        <v/>
      </c>
      <c r="B1561" s="42" t="str">
        <f ca="1">IF(C1561=TODAY(),"今"&amp;ROW(),IF(AND(MONTH(C1561)=工作万年历提醒!$E$20,I1561&lt;&gt;"完成"),IF(G1561="重要",ROW()+300000-3*C1561,IF(G1561="中等",ROW()+100000-2*C1561,ROW())),""))</f>
        <v/>
      </c>
      <c r="C1561" s="48"/>
      <c r="D1561" s="49"/>
      <c r="E1561" s="50"/>
      <c r="F1561" s="51"/>
      <c r="G1561" s="50"/>
      <c r="H1561" s="52" t="str">
        <f t="shared" si="25"/>
        <v/>
      </c>
      <c r="I1561" s="50"/>
    </row>
    <row r="1562" spans="1:9">
      <c r="A1562" s="42" t="str">
        <f>IF(AND(OR(C1562&gt;=查询!$F$3,查询!$F$3=""),OR(C1562&lt;=查询!$F$4,查询!$F$4=""),OR(AND(查询!$I$3&lt;&gt;"",IFERROR(FIND(查询!$I$3,工作备忘明细表!F1562,1),0)&gt;=1),查询!$I$3=""),OR(AND(查询!$I$4&lt;&gt;"",IFERROR(FIND(查询!$I$4,工作备忘明细表!E1562,1),0)&gt;=1),查询!$I$4="")),ROW(),"")</f>
        <v/>
      </c>
      <c r="B1562" s="42" t="str">
        <f ca="1">IF(C1562=TODAY(),"今"&amp;ROW(),IF(AND(MONTH(C1562)=工作万年历提醒!$E$20,I1562&lt;&gt;"完成"),IF(G1562="重要",ROW()+300000-3*C1562,IF(G1562="中等",ROW()+100000-2*C1562,ROW())),""))</f>
        <v/>
      </c>
      <c r="C1562" s="48"/>
      <c r="D1562" s="49"/>
      <c r="E1562" s="50"/>
      <c r="F1562" s="51"/>
      <c r="G1562" s="50"/>
      <c r="H1562" s="52" t="str">
        <f t="shared" si="25"/>
        <v/>
      </c>
      <c r="I1562" s="50"/>
    </row>
    <row r="1563" spans="1:9">
      <c r="A1563" s="42" t="str">
        <f>IF(AND(OR(C1563&gt;=查询!$F$3,查询!$F$3=""),OR(C1563&lt;=查询!$F$4,查询!$F$4=""),OR(AND(查询!$I$3&lt;&gt;"",IFERROR(FIND(查询!$I$3,工作备忘明细表!F1563,1),0)&gt;=1),查询!$I$3=""),OR(AND(查询!$I$4&lt;&gt;"",IFERROR(FIND(查询!$I$4,工作备忘明细表!E1563,1),0)&gt;=1),查询!$I$4="")),ROW(),"")</f>
        <v/>
      </c>
      <c r="B1563" s="42" t="str">
        <f ca="1">IF(C1563=TODAY(),"今"&amp;ROW(),IF(AND(MONTH(C1563)=工作万年历提醒!$E$20,I1563&lt;&gt;"完成"),IF(G1563="重要",ROW()+300000-3*C1563,IF(G1563="中等",ROW()+100000-2*C1563,ROW())),""))</f>
        <v/>
      </c>
      <c r="C1563" s="48"/>
      <c r="D1563" s="49"/>
      <c r="E1563" s="50"/>
      <c r="F1563" s="51"/>
      <c r="G1563" s="50"/>
      <c r="H1563" s="52" t="str">
        <f t="shared" si="25"/>
        <v/>
      </c>
      <c r="I1563" s="50"/>
    </row>
    <row r="1564" spans="1:9">
      <c r="A1564" s="42" t="str">
        <f>IF(AND(OR(C1564&gt;=查询!$F$3,查询!$F$3=""),OR(C1564&lt;=查询!$F$4,查询!$F$4=""),OR(AND(查询!$I$3&lt;&gt;"",IFERROR(FIND(查询!$I$3,工作备忘明细表!F1564,1),0)&gt;=1),查询!$I$3=""),OR(AND(查询!$I$4&lt;&gt;"",IFERROR(FIND(查询!$I$4,工作备忘明细表!E1564,1),0)&gt;=1),查询!$I$4="")),ROW(),"")</f>
        <v/>
      </c>
      <c r="B1564" s="42" t="str">
        <f ca="1">IF(C1564=TODAY(),"今"&amp;ROW(),IF(AND(MONTH(C1564)=工作万年历提醒!$E$20,I1564&lt;&gt;"完成"),IF(G1564="重要",ROW()+300000-3*C1564,IF(G1564="中等",ROW()+100000-2*C1564,ROW())),""))</f>
        <v/>
      </c>
      <c r="C1564" s="48"/>
      <c r="D1564" s="49"/>
      <c r="E1564" s="50"/>
      <c r="F1564" s="51"/>
      <c r="G1564" s="50"/>
      <c r="H1564" s="52" t="str">
        <f t="shared" si="25"/>
        <v/>
      </c>
      <c r="I1564" s="50"/>
    </row>
    <row r="1565" spans="1:9">
      <c r="A1565" s="42" t="str">
        <f>IF(AND(OR(C1565&gt;=查询!$F$3,查询!$F$3=""),OR(C1565&lt;=查询!$F$4,查询!$F$4=""),OR(AND(查询!$I$3&lt;&gt;"",IFERROR(FIND(查询!$I$3,工作备忘明细表!F1565,1),0)&gt;=1),查询!$I$3=""),OR(AND(查询!$I$4&lt;&gt;"",IFERROR(FIND(查询!$I$4,工作备忘明细表!E1565,1),0)&gt;=1),查询!$I$4="")),ROW(),"")</f>
        <v/>
      </c>
      <c r="B1565" s="42" t="str">
        <f ca="1">IF(C1565=TODAY(),"今"&amp;ROW(),IF(AND(MONTH(C1565)=工作万年历提醒!$E$20,I1565&lt;&gt;"完成"),IF(G1565="重要",ROW()+300000-3*C1565,IF(G1565="中等",ROW()+100000-2*C1565,ROW())),""))</f>
        <v/>
      </c>
      <c r="C1565" s="48"/>
      <c r="D1565" s="49"/>
      <c r="E1565" s="50"/>
      <c r="F1565" s="51"/>
      <c r="G1565" s="50"/>
      <c r="H1565" s="52" t="str">
        <f t="shared" si="25"/>
        <v/>
      </c>
      <c r="I1565" s="50"/>
    </row>
    <row r="1566" spans="1:9">
      <c r="A1566" s="42" t="str">
        <f>IF(AND(OR(C1566&gt;=查询!$F$3,查询!$F$3=""),OR(C1566&lt;=查询!$F$4,查询!$F$4=""),OR(AND(查询!$I$3&lt;&gt;"",IFERROR(FIND(查询!$I$3,工作备忘明细表!F1566,1),0)&gt;=1),查询!$I$3=""),OR(AND(查询!$I$4&lt;&gt;"",IFERROR(FIND(查询!$I$4,工作备忘明细表!E1566,1),0)&gt;=1),查询!$I$4="")),ROW(),"")</f>
        <v/>
      </c>
      <c r="B1566" s="42" t="str">
        <f ca="1">IF(C1566=TODAY(),"今"&amp;ROW(),IF(AND(MONTH(C1566)=工作万年历提醒!$E$20,I1566&lt;&gt;"完成"),IF(G1566="重要",ROW()+300000-3*C1566,IF(G1566="中等",ROW()+100000-2*C1566,ROW())),""))</f>
        <v/>
      </c>
      <c r="C1566" s="48"/>
      <c r="D1566" s="49"/>
      <c r="E1566" s="50"/>
      <c r="F1566" s="51"/>
      <c r="G1566" s="50"/>
      <c r="H1566" s="52" t="str">
        <f t="shared" si="25"/>
        <v/>
      </c>
      <c r="I1566" s="50"/>
    </row>
    <row r="1567" spans="1:9">
      <c r="A1567" s="42" t="str">
        <f>IF(AND(OR(C1567&gt;=查询!$F$3,查询!$F$3=""),OR(C1567&lt;=查询!$F$4,查询!$F$4=""),OR(AND(查询!$I$3&lt;&gt;"",IFERROR(FIND(查询!$I$3,工作备忘明细表!F1567,1),0)&gt;=1),查询!$I$3=""),OR(AND(查询!$I$4&lt;&gt;"",IFERROR(FIND(查询!$I$4,工作备忘明细表!E1567,1),0)&gt;=1),查询!$I$4="")),ROW(),"")</f>
        <v/>
      </c>
      <c r="B1567" s="42" t="str">
        <f ca="1">IF(C1567=TODAY(),"今"&amp;ROW(),IF(AND(MONTH(C1567)=工作万年历提醒!$E$20,I1567&lt;&gt;"完成"),IF(G1567="重要",ROW()+300000-3*C1567,IF(G1567="中等",ROW()+100000-2*C1567,ROW())),""))</f>
        <v/>
      </c>
      <c r="C1567" s="48"/>
      <c r="D1567" s="49"/>
      <c r="E1567" s="50"/>
      <c r="F1567" s="51"/>
      <c r="G1567" s="50"/>
      <c r="H1567" s="52" t="str">
        <f t="shared" si="25"/>
        <v/>
      </c>
      <c r="I1567" s="50"/>
    </row>
    <row r="1568" spans="1:9">
      <c r="A1568" s="42" t="str">
        <f>IF(AND(OR(C1568&gt;=查询!$F$3,查询!$F$3=""),OR(C1568&lt;=查询!$F$4,查询!$F$4=""),OR(AND(查询!$I$3&lt;&gt;"",IFERROR(FIND(查询!$I$3,工作备忘明细表!F1568,1),0)&gt;=1),查询!$I$3=""),OR(AND(查询!$I$4&lt;&gt;"",IFERROR(FIND(查询!$I$4,工作备忘明细表!E1568,1),0)&gt;=1),查询!$I$4="")),ROW(),"")</f>
        <v/>
      </c>
      <c r="B1568" s="42" t="str">
        <f ca="1">IF(C1568=TODAY(),"今"&amp;ROW(),IF(AND(MONTH(C1568)=工作万年历提醒!$E$20,I1568&lt;&gt;"完成"),IF(G1568="重要",ROW()+300000-3*C1568,IF(G1568="中等",ROW()+100000-2*C1568,ROW())),""))</f>
        <v/>
      </c>
      <c r="C1568" s="48"/>
      <c r="D1568" s="49"/>
      <c r="E1568" s="50"/>
      <c r="F1568" s="51"/>
      <c r="G1568" s="50"/>
      <c r="H1568" s="52" t="str">
        <f t="shared" si="25"/>
        <v/>
      </c>
      <c r="I1568" s="50"/>
    </row>
    <row r="1569" spans="1:9">
      <c r="A1569" s="42" t="str">
        <f>IF(AND(OR(C1569&gt;=查询!$F$3,查询!$F$3=""),OR(C1569&lt;=查询!$F$4,查询!$F$4=""),OR(AND(查询!$I$3&lt;&gt;"",IFERROR(FIND(查询!$I$3,工作备忘明细表!F1569,1),0)&gt;=1),查询!$I$3=""),OR(AND(查询!$I$4&lt;&gt;"",IFERROR(FIND(查询!$I$4,工作备忘明细表!E1569,1),0)&gt;=1),查询!$I$4="")),ROW(),"")</f>
        <v/>
      </c>
      <c r="B1569" s="42" t="str">
        <f ca="1">IF(C1569=TODAY(),"今"&amp;ROW(),IF(AND(MONTH(C1569)=工作万年历提醒!$E$20,I1569&lt;&gt;"完成"),IF(G1569="重要",ROW()+300000-3*C1569,IF(G1569="中等",ROW()+100000-2*C1569,ROW())),""))</f>
        <v/>
      </c>
      <c r="C1569" s="48"/>
      <c r="D1569" s="49"/>
      <c r="E1569" s="50"/>
      <c r="F1569" s="51"/>
      <c r="G1569" s="50"/>
      <c r="H1569" s="52" t="str">
        <f t="shared" si="25"/>
        <v/>
      </c>
      <c r="I1569" s="50"/>
    </row>
    <row r="1570" spans="1:9">
      <c r="A1570" s="42" t="str">
        <f>IF(AND(OR(C1570&gt;=查询!$F$3,查询!$F$3=""),OR(C1570&lt;=查询!$F$4,查询!$F$4=""),OR(AND(查询!$I$3&lt;&gt;"",IFERROR(FIND(查询!$I$3,工作备忘明细表!F1570,1),0)&gt;=1),查询!$I$3=""),OR(AND(查询!$I$4&lt;&gt;"",IFERROR(FIND(查询!$I$4,工作备忘明细表!E1570,1),0)&gt;=1),查询!$I$4="")),ROW(),"")</f>
        <v/>
      </c>
      <c r="B1570" s="42" t="str">
        <f ca="1">IF(C1570=TODAY(),"今"&amp;ROW(),IF(AND(MONTH(C1570)=工作万年历提醒!$E$20,I1570&lt;&gt;"完成"),IF(G1570="重要",ROW()+300000-3*C1570,IF(G1570="中等",ROW()+100000-2*C1570,ROW())),""))</f>
        <v/>
      </c>
      <c r="C1570" s="48"/>
      <c r="D1570" s="49"/>
      <c r="E1570" s="50"/>
      <c r="F1570" s="51"/>
      <c r="G1570" s="50"/>
      <c r="H1570" s="52" t="str">
        <f t="shared" si="25"/>
        <v/>
      </c>
      <c r="I1570" s="50"/>
    </row>
    <row r="1571" spans="1:9">
      <c r="A1571" s="42" t="str">
        <f>IF(AND(OR(C1571&gt;=查询!$F$3,查询!$F$3=""),OR(C1571&lt;=查询!$F$4,查询!$F$4=""),OR(AND(查询!$I$3&lt;&gt;"",IFERROR(FIND(查询!$I$3,工作备忘明细表!F1571,1),0)&gt;=1),查询!$I$3=""),OR(AND(查询!$I$4&lt;&gt;"",IFERROR(FIND(查询!$I$4,工作备忘明细表!E1571,1),0)&gt;=1),查询!$I$4="")),ROW(),"")</f>
        <v/>
      </c>
      <c r="B1571" s="42" t="str">
        <f ca="1">IF(C1571=TODAY(),"今"&amp;ROW(),IF(AND(MONTH(C1571)=工作万年历提醒!$E$20,I1571&lt;&gt;"完成"),IF(G1571="重要",ROW()+300000-3*C1571,IF(G1571="中等",ROW()+100000-2*C1571,ROW())),""))</f>
        <v/>
      </c>
      <c r="C1571" s="48"/>
      <c r="D1571" s="49"/>
      <c r="E1571" s="50"/>
      <c r="F1571" s="51"/>
      <c r="G1571" s="50"/>
      <c r="H1571" s="52" t="str">
        <f t="shared" si="25"/>
        <v/>
      </c>
      <c r="I1571" s="50"/>
    </row>
    <row r="1572" spans="1:9">
      <c r="A1572" s="42" t="str">
        <f>IF(AND(OR(C1572&gt;=查询!$F$3,查询!$F$3=""),OR(C1572&lt;=查询!$F$4,查询!$F$4=""),OR(AND(查询!$I$3&lt;&gt;"",IFERROR(FIND(查询!$I$3,工作备忘明细表!F1572,1),0)&gt;=1),查询!$I$3=""),OR(AND(查询!$I$4&lt;&gt;"",IFERROR(FIND(查询!$I$4,工作备忘明细表!E1572,1),0)&gt;=1),查询!$I$4="")),ROW(),"")</f>
        <v/>
      </c>
      <c r="B1572" s="42" t="str">
        <f ca="1">IF(C1572=TODAY(),"今"&amp;ROW(),IF(AND(MONTH(C1572)=工作万年历提醒!$E$20,I1572&lt;&gt;"完成"),IF(G1572="重要",ROW()+300000-3*C1572,IF(G1572="中等",ROW()+100000-2*C1572,ROW())),""))</f>
        <v/>
      </c>
      <c r="C1572" s="48"/>
      <c r="D1572" s="49"/>
      <c r="E1572" s="50"/>
      <c r="F1572" s="51"/>
      <c r="G1572" s="50"/>
      <c r="H1572" s="52" t="str">
        <f t="shared" si="25"/>
        <v/>
      </c>
      <c r="I1572" s="50"/>
    </row>
    <row r="1573" spans="1:9">
      <c r="A1573" s="42" t="str">
        <f>IF(AND(OR(C1573&gt;=查询!$F$3,查询!$F$3=""),OR(C1573&lt;=查询!$F$4,查询!$F$4=""),OR(AND(查询!$I$3&lt;&gt;"",IFERROR(FIND(查询!$I$3,工作备忘明细表!F1573,1),0)&gt;=1),查询!$I$3=""),OR(AND(查询!$I$4&lt;&gt;"",IFERROR(FIND(查询!$I$4,工作备忘明细表!E1573,1),0)&gt;=1),查询!$I$4="")),ROW(),"")</f>
        <v/>
      </c>
      <c r="B1573" s="42" t="str">
        <f ca="1">IF(C1573=TODAY(),"今"&amp;ROW(),IF(AND(MONTH(C1573)=工作万年历提醒!$E$20,I1573&lt;&gt;"完成"),IF(G1573="重要",ROW()+300000-3*C1573,IF(G1573="中等",ROW()+100000-2*C1573,ROW())),""))</f>
        <v/>
      </c>
      <c r="C1573" s="48"/>
      <c r="D1573" s="49"/>
      <c r="E1573" s="50"/>
      <c r="F1573" s="51"/>
      <c r="G1573" s="50"/>
      <c r="H1573" s="52" t="str">
        <f t="shared" si="25"/>
        <v/>
      </c>
      <c r="I1573" s="50"/>
    </row>
    <row r="1574" spans="1:9">
      <c r="A1574" s="42" t="str">
        <f>IF(AND(OR(C1574&gt;=查询!$F$3,查询!$F$3=""),OR(C1574&lt;=查询!$F$4,查询!$F$4=""),OR(AND(查询!$I$3&lt;&gt;"",IFERROR(FIND(查询!$I$3,工作备忘明细表!F1574,1),0)&gt;=1),查询!$I$3=""),OR(AND(查询!$I$4&lt;&gt;"",IFERROR(FIND(查询!$I$4,工作备忘明细表!E1574,1),0)&gt;=1),查询!$I$4="")),ROW(),"")</f>
        <v/>
      </c>
      <c r="B1574" s="42" t="str">
        <f ca="1">IF(C1574=TODAY(),"今"&amp;ROW(),IF(AND(MONTH(C1574)=工作万年历提醒!$E$20,I1574&lt;&gt;"完成"),IF(G1574="重要",ROW()+300000-3*C1574,IF(G1574="中等",ROW()+100000-2*C1574,ROW())),""))</f>
        <v/>
      </c>
      <c r="C1574" s="48"/>
      <c r="D1574" s="49"/>
      <c r="E1574" s="50"/>
      <c r="F1574" s="51"/>
      <c r="G1574" s="50"/>
      <c r="H1574" s="52" t="str">
        <f t="shared" si="25"/>
        <v/>
      </c>
      <c r="I1574" s="50"/>
    </row>
    <row r="1575" spans="1:9">
      <c r="A1575" s="42" t="str">
        <f>IF(AND(OR(C1575&gt;=查询!$F$3,查询!$F$3=""),OR(C1575&lt;=查询!$F$4,查询!$F$4=""),OR(AND(查询!$I$3&lt;&gt;"",IFERROR(FIND(查询!$I$3,工作备忘明细表!F1575,1),0)&gt;=1),查询!$I$3=""),OR(AND(查询!$I$4&lt;&gt;"",IFERROR(FIND(查询!$I$4,工作备忘明细表!E1575,1),0)&gt;=1),查询!$I$4="")),ROW(),"")</f>
        <v/>
      </c>
      <c r="B1575" s="42" t="str">
        <f ca="1">IF(C1575=TODAY(),"今"&amp;ROW(),IF(AND(MONTH(C1575)=工作万年历提醒!$E$20,I1575&lt;&gt;"完成"),IF(G1575="重要",ROW()+300000-3*C1575,IF(G1575="中等",ROW()+100000-2*C1575,ROW())),""))</f>
        <v/>
      </c>
      <c r="C1575" s="48"/>
      <c r="D1575" s="49"/>
      <c r="E1575" s="50"/>
      <c r="F1575" s="51"/>
      <c r="G1575" s="50"/>
      <c r="H1575" s="52" t="str">
        <f t="shared" si="25"/>
        <v/>
      </c>
      <c r="I1575" s="50"/>
    </row>
    <row r="1576" spans="1:9">
      <c r="A1576" s="42" t="str">
        <f>IF(AND(OR(C1576&gt;=查询!$F$3,查询!$F$3=""),OR(C1576&lt;=查询!$F$4,查询!$F$4=""),OR(AND(查询!$I$3&lt;&gt;"",IFERROR(FIND(查询!$I$3,工作备忘明细表!F1576,1),0)&gt;=1),查询!$I$3=""),OR(AND(查询!$I$4&lt;&gt;"",IFERROR(FIND(查询!$I$4,工作备忘明细表!E1576,1),0)&gt;=1),查询!$I$4="")),ROW(),"")</f>
        <v/>
      </c>
      <c r="B1576" s="42" t="str">
        <f ca="1">IF(C1576=TODAY(),"今"&amp;ROW(),IF(AND(MONTH(C1576)=工作万年历提醒!$E$20,I1576&lt;&gt;"完成"),IF(G1576="重要",ROW()+300000-3*C1576,IF(G1576="中等",ROW()+100000-2*C1576,ROW())),""))</f>
        <v/>
      </c>
      <c r="C1576" s="48"/>
      <c r="D1576" s="49"/>
      <c r="E1576" s="50"/>
      <c r="F1576" s="51"/>
      <c r="G1576" s="50"/>
      <c r="H1576" s="52" t="str">
        <f t="shared" si="25"/>
        <v/>
      </c>
      <c r="I1576" s="50"/>
    </row>
    <row r="1577" spans="1:9">
      <c r="A1577" s="42" t="str">
        <f>IF(AND(OR(C1577&gt;=查询!$F$3,查询!$F$3=""),OR(C1577&lt;=查询!$F$4,查询!$F$4=""),OR(AND(查询!$I$3&lt;&gt;"",IFERROR(FIND(查询!$I$3,工作备忘明细表!F1577,1),0)&gt;=1),查询!$I$3=""),OR(AND(查询!$I$4&lt;&gt;"",IFERROR(FIND(查询!$I$4,工作备忘明细表!E1577,1),0)&gt;=1),查询!$I$4="")),ROW(),"")</f>
        <v/>
      </c>
      <c r="B1577" s="42" t="str">
        <f ca="1">IF(C1577=TODAY(),"今"&amp;ROW(),IF(AND(MONTH(C1577)=工作万年历提醒!$E$20,I1577&lt;&gt;"完成"),IF(G1577="重要",ROW()+300000-3*C1577,IF(G1577="中等",ROW()+100000-2*C1577,ROW())),""))</f>
        <v/>
      </c>
      <c r="C1577" s="48"/>
      <c r="D1577" s="49"/>
      <c r="E1577" s="50"/>
      <c r="F1577" s="51"/>
      <c r="G1577" s="50"/>
      <c r="H1577" s="52" t="str">
        <f t="shared" si="25"/>
        <v/>
      </c>
      <c r="I1577" s="50"/>
    </row>
    <row r="1578" spans="1:9">
      <c r="A1578" s="42" t="str">
        <f>IF(AND(OR(C1578&gt;=查询!$F$3,查询!$F$3=""),OR(C1578&lt;=查询!$F$4,查询!$F$4=""),OR(AND(查询!$I$3&lt;&gt;"",IFERROR(FIND(查询!$I$3,工作备忘明细表!F1578,1),0)&gt;=1),查询!$I$3=""),OR(AND(查询!$I$4&lt;&gt;"",IFERROR(FIND(查询!$I$4,工作备忘明细表!E1578,1),0)&gt;=1),查询!$I$4="")),ROW(),"")</f>
        <v/>
      </c>
      <c r="B1578" s="42" t="str">
        <f ca="1">IF(C1578=TODAY(),"今"&amp;ROW(),IF(AND(MONTH(C1578)=工作万年历提醒!$E$20,I1578&lt;&gt;"完成"),IF(G1578="重要",ROW()+300000-3*C1578,IF(G1578="中等",ROW()+100000-2*C1578,ROW())),""))</f>
        <v/>
      </c>
      <c r="C1578" s="48"/>
      <c r="D1578" s="49"/>
      <c r="E1578" s="50"/>
      <c r="F1578" s="51"/>
      <c r="G1578" s="50"/>
      <c r="H1578" s="52" t="str">
        <f t="shared" si="25"/>
        <v/>
      </c>
      <c r="I1578" s="50"/>
    </row>
    <row r="1579" spans="1:9">
      <c r="A1579" s="42" t="str">
        <f>IF(AND(OR(C1579&gt;=查询!$F$3,查询!$F$3=""),OR(C1579&lt;=查询!$F$4,查询!$F$4=""),OR(AND(查询!$I$3&lt;&gt;"",IFERROR(FIND(查询!$I$3,工作备忘明细表!F1579,1),0)&gt;=1),查询!$I$3=""),OR(AND(查询!$I$4&lt;&gt;"",IFERROR(FIND(查询!$I$4,工作备忘明细表!E1579,1),0)&gt;=1),查询!$I$4="")),ROW(),"")</f>
        <v/>
      </c>
      <c r="B1579" s="42" t="str">
        <f ca="1">IF(C1579=TODAY(),"今"&amp;ROW(),IF(AND(MONTH(C1579)=工作万年历提醒!$E$20,I1579&lt;&gt;"完成"),IF(G1579="重要",ROW()+300000-3*C1579,IF(G1579="中等",ROW()+100000-2*C1579,ROW())),""))</f>
        <v/>
      </c>
      <c r="C1579" s="48"/>
      <c r="D1579" s="49"/>
      <c r="E1579" s="50"/>
      <c r="F1579" s="51"/>
      <c r="G1579" s="50"/>
      <c r="H1579" s="52" t="str">
        <f t="shared" si="25"/>
        <v/>
      </c>
      <c r="I1579" s="50"/>
    </row>
    <row r="1580" spans="1:9">
      <c r="A1580" s="42" t="str">
        <f>IF(AND(OR(C1580&gt;=查询!$F$3,查询!$F$3=""),OR(C1580&lt;=查询!$F$4,查询!$F$4=""),OR(AND(查询!$I$3&lt;&gt;"",IFERROR(FIND(查询!$I$3,工作备忘明细表!F1580,1),0)&gt;=1),查询!$I$3=""),OR(AND(查询!$I$4&lt;&gt;"",IFERROR(FIND(查询!$I$4,工作备忘明细表!E1580,1),0)&gt;=1),查询!$I$4="")),ROW(),"")</f>
        <v/>
      </c>
      <c r="B1580" s="42" t="str">
        <f ca="1">IF(C1580=TODAY(),"今"&amp;ROW(),IF(AND(MONTH(C1580)=工作万年历提醒!$E$20,I1580&lt;&gt;"完成"),IF(G1580="重要",ROW()+300000-3*C1580,IF(G1580="中等",ROW()+100000-2*C1580,ROW())),""))</f>
        <v/>
      </c>
      <c r="C1580" s="48"/>
      <c r="D1580" s="49"/>
      <c r="E1580" s="50"/>
      <c r="F1580" s="51"/>
      <c r="G1580" s="50"/>
      <c r="H1580" s="52" t="str">
        <f t="shared" si="25"/>
        <v/>
      </c>
      <c r="I1580" s="50"/>
    </row>
    <row r="1581" spans="1:9">
      <c r="A1581" s="42" t="str">
        <f>IF(AND(OR(C1581&gt;=查询!$F$3,查询!$F$3=""),OR(C1581&lt;=查询!$F$4,查询!$F$4=""),OR(AND(查询!$I$3&lt;&gt;"",IFERROR(FIND(查询!$I$3,工作备忘明细表!F1581,1),0)&gt;=1),查询!$I$3=""),OR(AND(查询!$I$4&lt;&gt;"",IFERROR(FIND(查询!$I$4,工作备忘明细表!E1581,1),0)&gt;=1),查询!$I$4="")),ROW(),"")</f>
        <v/>
      </c>
      <c r="B1581" s="42" t="str">
        <f ca="1">IF(C1581=TODAY(),"今"&amp;ROW(),IF(AND(MONTH(C1581)=工作万年历提醒!$E$20,I1581&lt;&gt;"完成"),IF(G1581="重要",ROW()+300000-3*C1581,IF(G1581="中等",ROW()+100000-2*C1581,ROW())),""))</f>
        <v/>
      </c>
      <c r="C1581" s="48"/>
      <c r="D1581" s="49"/>
      <c r="E1581" s="50"/>
      <c r="F1581" s="51"/>
      <c r="G1581" s="50"/>
      <c r="H1581" s="52" t="str">
        <f t="shared" si="25"/>
        <v/>
      </c>
      <c r="I1581" s="50"/>
    </row>
    <row r="1582" spans="1:9">
      <c r="A1582" s="42" t="str">
        <f>IF(AND(OR(C1582&gt;=查询!$F$3,查询!$F$3=""),OR(C1582&lt;=查询!$F$4,查询!$F$4=""),OR(AND(查询!$I$3&lt;&gt;"",IFERROR(FIND(查询!$I$3,工作备忘明细表!F1582,1),0)&gt;=1),查询!$I$3=""),OR(AND(查询!$I$4&lt;&gt;"",IFERROR(FIND(查询!$I$4,工作备忘明细表!E1582,1),0)&gt;=1),查询!$I$4="")),ROW(),"")</f>
        <v/>
      </c>
      <c r="B1582" s="42" t="str">
        <f ca="1">IF(C1582=TODAY(),"今"&amp;ROW(),IF(AND(MONTH(C1582)=工作万年历提醒!$E$20,I1582&lt;&gt;"完成"),IF(G1582="重要",ROW()+300000-3*C1582,IF(G1582="中等",ROW()+100000-2*C1582,ROW())),""))</f>
        <v/>
      </c>
      <c r="C1582" s="48"/>
      <c r="D1582" s="49"/>
      <c r="E1582" s="50"/>
      <c r="F1582" s="51"/>
      <c r="G1582" s="50"/>
      <c r="H1582" s="52" t="str">
        <f t="shared" si="25"/>
        <v/>
      </c>
      <c r="I1582" s="50"/>
    </row>
    <row r="1583" spans="1:9">
      <c r="A1583" s="42" t="str">
        <f>IF(AND(OR(C1583&gt;=查询!$F$3,查询!$F$3=""),OR(C1583&lt;=查询!$F$4,查询!$F$4=""),OR(AND(查询!$I$3&lt;&gt;"",IFERROR(FIND(查询!$I$3,工作备忘明细表!F1583,1),0)&gt;=1),查询!$I$3=""),OR(AND(查询!$I$4&lt;&gt;"",IFERROR(FIND(查询!$I$4,工作备忘明细表!E1583,1),0)&gt;=1),查询!$I$4="")),ROW(),"")</f>
        <v/>
      </c>
      <c r="B1583" s="42" t="str">
        <f ca="1">IF(C1583=TODAY(),"今"&amp;ROW(),IF(AND(MONTH(C1583)=工作万年历提醒!$E$20,I1583&lt;&gt;"完成"),IF(G1583="重要",ROW()+300000-3*C1583,IF(G1583="中等",ROW()+100000-2*C1583,ROW())),""))</f>
        <v/>
      </c>
      <c r="C1583" s="48"/>
      <c r="D1583" s="49"/>
      <c r="E1583" s="50"/>
      <c r="F1583" s="51"/>
      <c r="G1583" s="50"/>
      <c r="H1583" s="52" t="str">
        <f t="shared" si="25"/>
        <v/>
      </c>
      <c r="I1583" s="50"/>
    </row>
    <row r="1584" spans="1:9">
      <c r="A1584" s="42" t="str">
        <f>IF(AND(OR(C1584&gt;=查询!$F$3,查询!$F$3=""),OR(C1584&lt;=查询!$F$4,查询!$F$4=""),OR(AND(查询!$I$3&lt;&gt;"",IFERROR(FIND(查询!$I$3,工作备忘明细表!F1584,1),0)&gt;=1),查询!$I$3=""),OR(AND(查询!$I$4&lt;&gt;"",IFERROR(FIND(查询!$I$4,工作备忘明细表!E1584,1),0)&gt;=1),查询!$I$4="")),ROW(),"")</f>
        <v/>
      </c>
      <c r="B1584" s="42" t="str">
        <f ca="1">IF(C1584=TODAY(),"今"&amp;ROW(),IF(AND(MONTH(C1584)=工作万年历提醒!$E$20,I1584&lt;&gt;"完成"),IF(G1584="重要",ROW()+300000-3*C1584,IF(G1584="中等",ROW()+100000-2*C1584,ROW())),""))</f>
        <v/>
      </c>
      <c r="C1584" s="48"/>
      <c r="D1584" s="49"/>
      <c r="E1584" s="50"/>
      <c r="F1584" s="51"/>
      <c r="G1584" s="50"/>
      <c r="H1584" s="52" t="str">
        <f t="shared" si="25"/>
        <v/>
      </c>
      <c r="I1584" s="50"/>
    </row>
    <row r="1585" spans="1:9">
      <c r="A1585" s="42" t="str">
        <f>IF(AND(OR(C1585&gt;=查询!$F$3,查询!$F$3=""),OR(C1585&lt;=查询!$F$4,查询!$F$4=""),OR(AND(查询!$I$3&lt;&gt;"",IFERROR(FIND(查询!$I$3,工作备忘明细表!F1585,1),0)&gt;=1),查询!$I$3=""),OR(AND(查询!$I$4&lt;&gt;"",IFERROR(FIND(查询!$I$4,工作备忘明细表!E1585,1),0)&gt;=1),查询!$I$4="")),ROW(),"")</f>
        <v/>
      </c>
      <c r="B1585" s="42" t="str">
        <f ca="1">IF(C1585=TODAY(),"今"&amp;ROW(),IF(AND(MONTH(C1585)=工作万年历提醒!$E$20,I1585&lt;&gt;"完成"),IF(G1585="重要",ROW()+300000-3*C1585,IF(G1585="中等",ROW()+100000-2*C1585,ROW())),""))</f>
        <v/>
      </c>
      <c r="C1585" s="48"/>
      <c r="D1585" s="49"/>
      <c r="E1585" s="50"/>
      <c r="F1585" s="51"/>
      <c r="G1585" s="50"/>
      <c r="H1585" s="52" t="str">
        <f t="shared" si="25"/>
        <v/>
      </c>
      <c r="I1585" s="50"/>
    </row>
    <row r="1586" spans="1:9">
      <c r="A1586" s="42" t="str">
        <f>IF(AND(OR(C1586&gt;=查询!$F$3,查询!$F$3=""),OR(C1586&lt;=查询!$F$4,查询!$F$4=""),OR(AND(查询!$I$3&lt;&gt;"",IFERROR(FIND(查询!$I$3,工作备忘明细表!F1586,1),0)&gt;=1),查询!$I$3=""),OR(AND(查询!$I$4&lt;&gt;"",IFERROR(FIND(查询!$I$4,工作备忘明细表!E1586,1),0)&gt;=1),查询!$I$4="")),ROW(),"")</f>
        <v/>
      </c>
      <c r="B1586" s="42" t="str">
        <f ca="1">IF(C1586=TODAY(),"今"&amp;ROW(),IF(AND(MONTH(C1586)=工作万年历提醒!$E$20,I1586&lt;&gt;"完成"),IF(G1586="重要",ROW()+300000-3*C1586,IF(G1586="中等",ROW()+100000-2*C1586,ROW())),""))</f>
        <v/>
      </c>
      <c r="C1586" s="48"/>
      <c r="D1586" s="49"/>
      <c r="E1586" s="50"/>
      <c r="F1586" s="51"/>
      <c r="G1586" s="50"/>
      <c r="H1586" s="52" t="str">
        <f t="shared" si="25"/>
        <v/>
      </c>
      <c r="I1586" s="50"/>
    </row>
    <row r="1587" spans="1:9">
      <c r="A1587" s="42" t="str">
        <f>IF(AND(OR(C1587&gt;=查询!$F$3,查询!$F$3=""),OR(C1587&lt;=查询!$F$4,查询!$F$4=""),OR(AND(查询!$I$3&lt;&gt;"",IFERROR(FIND(查询!$I$3,工作备忘明细表!F1587,1),0)&gt;=1),查询!$I$3=""),OR(AND(查询!$I$4&lt;&gt;"",IFERROR(FIND(查询!$I$4,工作备忘明细表!E1587,1),0)&gt;=1),查询!$I$4="")),ROW(),"")</f>
        <v/>
      </c>
      <c r="B1587" s="42" t="str">
        <f ca="1">IF(C1587=TODAY(),"今"&amp;ROW(),IF(AND(MONTH(C1587)=工作万年历提醒!$E$20,I1587&lt;&gt;"完成"),IF(G1587="重要",ROW()+300000-3*C1587,IF(G1587="中等",ROW()+100000-2*C1587,ROW())),""))</f>
        <v/>
      </c>
      <c r="C1587" s="48"/>
      <c r="D1587" s="49"/>
      <c r="E1587" s="50"/>
      <c r="F1587" s="51"/>
      <c r="G1587" s="50"/>
      <c r="H1587" s="52" t="str">
        <f t="shared" si="25"/>
        <v/>
      </c>
      <c r="I1587" s="50"/>
    </row>
    <row r="1588" spans="1:9">
      <c r="A1588" s="42" t="str">
        <f>IF(AND(OR(C1588&gt;=查询!$F$3,查询!$F$3=""),OR(C1588&lt;=查询!$F$4,查询!$F$4=""),OR(AND(查询!$I$3&lt;&gt;"",IFERROR(FIND(查询!$I$3,工作备忘明细表!F1588,1),0)&gt;=1),查询!$I$3=""),OR(AND(查询!$I$4&lt;&gt;"",IFERROR(FIND(查询!$I$4,工作备忘明细表!E1588,1),0)&gt;=1),查询!$I$4="")),ROW(),"")</f>
        <v/>
      </c>
      <c r="B1588" s="42" t="str">
        <f ca="1">IF(C1588=TODAY(),"今"&amp;ROW(),IF(AND(MONTH(C1588)=工作万年历提醒!$E$20,I1588&lt;&gt;"完成"),IF(G1588="重要",ROW()+300000-3*C1588,IF(G1588="中等",ROW()+100000-2*C1588,ROW())),""))</f>
        <v/>
      </c>
      <c r="C1588" s="48"/>
      <c r="D1588" s="49"/>
      <c r="E1588" s="50"/>
      <c r="F1588" s="51"/>
      <c r="G1588" s="50"/>
      <c r="H1588" s="52" t="str">
        <f t="shared" si="25"/>
        <v/>
      </c>
      <c r="I1588" s="50"/>
    </row>
    <row r="1589" spans="1:9">
      <c r="A1589" s="42" t="str">
        <f>IF(AND(OR(C1589&gt;=查询!$F$3,查询!$F$3=""),OR(C1589&lt;=查询!$F$4,查询!$F$4=""),OR(AND(查询!$I$3&lt;&gt;"",IFERROR(FIND(查询!$I$3,工作备忘明细表!F1589,1),0)&gt;=1),查询!$I$3=""),OR(AND(查询!$I$4&lt;&gt;"",IFERROR(FIND(查询!$I$4,工作备忘明细表!E1589,1),0)&gt;=1),查询!$I$4="")),ROW(),"")</f>
        <v/>
      </c>
      <c r="B1589" s="42" t="str">
        <f ca="1">IF(C1589=TODAY(),"今"&amp;ROW(),IF(AND(MONTH(C1589)=工作万年历提醒!$E$20,I1589&lt;&gt;"完成"),IF(G1589="重要",ROW()+300000-3*C1589,IF(G1589="中等",ROW()+100000-2*C1589,ROW())),""))</f>
        <v/>
      </c>
      <c r="C1589" s="48"/>
      <c r="D1589" s="49"/>
      <c r="E1589" s="50"/>
      <c r="F1589" s="51"/>
      <c r="G1589" s="50"/>
      <c r="H1589" s="52" t="str">
        <f t="shared" si="25"/>
        <v/>
      </c>
      <c r="I1589" s="50"/>
    </row>
    <row r="1590" spans="1:9">
      <c r="A1590" s="42" t="str">
        <f>IF(AND(OR(C1590&gt;=查询!$F$3,查询!$F$3=""),OR(C1590&lt;=查询!$F$4,查询!$F$4=""),OR(AND(查询!$I$3&lt;&gt;"",IFERROR(FIND(查询!$I$3,工作备忘明细表!F1590,1),0)&gt;=1),查询!$I$3=""),OR(AND(查询!$I$4&lt;&gt;"",IFERROR(FIND(查询!$I$4,工作备忘明细表!E1590,1),0)&gt;=1),查询!$I$4="")),ROW(),"")</f>
        <v/>
      </c>
      <c r="B1590" s="42" t="str">
        <f ca="1">IF(C1590=TODAY(),"今"&amp;ROW(),IF(AND(MONTH(C1590)=工作万年历提醒!$E$20,I1590&lt;&gt;"完成"),IF(G1590="重要",ROW()+300000-3*C1590,IF(G1590="中等",ROW()+100000-2*C1590,ROW())),""))</f>
        <v/>
      </c>
      <c r="C1590" s="48"/>
      <c r="D1590" s="49"/>
      <c r="E1590" s="50"/>
      <c r="F1590" s="51"/>
      <c r="G1590" s="50"/>
      <c r="H1590" s="52" t="str">
        <f t="shared" si="25"/>
        <v/>
      </c>
      <c r="I1590" s="50"/>
    </row>
    <row r="1591" spans="1:9">
      <c r="A1591" s="42" t="str">
        <f>IF(AND(OR(C1591&gt;=查询!$F$3,查询!$F$3=""),OR(C1591&lt;=查询!$F$4,查询!$F$4=""),OR(AND(查询!$I$3&lt;&gt;"",IFERROR(FIND(查询!$I$3,工作备忘明细表!F1591,1),0)&gt;=1),查询!$I$3=""),OR(AND(查询!$I$4&lt;&gt;"",IFERROR(FIND(查询!$I$4,工作备忘明细表!E1591,1),0)&gt;=1),查询!$I$4="")),ROW(),"")</f>
        <v/>
      </c>
      <c r="B1591" s="42" t="str">
        <f ca="1">IF(C1591=TODAY(),"今"&amp;ROW(),IF(AND(MONTH(C1591)=工作万年历提醒!$E$20,I1591&lt;&gt;"完成"),IF(G1591="重要",ROW()+300000-3*C1591,IF(G1591="中等",ROW()+100000-2*C1591,ROW())),""))</f>
        <v/>
      </c>
      <c r="C1591" s="48"/>
      <c r="D1591" s="49"/>
      <c r="E1591" s="50"/>
      <c r="F1591" s="51"/>
      <c r="G1591" s="50"/>
      <c r="H1591" s="52" t="str">
        <f t="shared" si="25"/>
        <v/>
      </c>
      <c r="I1591" s="50"/>
    </row>
    <row r="1592" spans="1:9">
      <c r="A1592" s="42" t="str">
        <f>IF(AND(OR(C1592&gt;=查询!$F$3,查询!$F$3=""),OR(C1592&lt;=查询!$F$4,查询!$F$4=""),OR(AND(查询!$I$3&lt;&gt;"",IFERROR(FIND(查询!$I$3,工作备忘明细表!F1592,1),0)&gt;=1),查询!$I$3=""),OR(AND(查询!$I$4&lt;&gt;"",IFERROR(FIND(查询!$I$4,工作备忘明细表!E1592,1),0)&gt;=1),查询!$I$4="")),ROW(),"")</f>
        <v/>
      </c>
      <c r="B1592" s="42" t="str">
        <f ca="1">IF(C1592=TODAY(),"今"&amp;ROW(),IF(AND(MONTH(C1592)=工作万年历提醒!$E$20,I1592&lt;&gt;"完成"),IF(G1592="重要",ROW()+300000-3*C1592,IF(G1592="中等",ROW()+100000-2*C1592,ROW())),""))</f>
        <v/>
      </c>
      <c r="C1592" s="48"/>
      <c r="D1592" s="49"/>
      <c r="E1592" s="50"/>
      <c r="F1592" s="51"/>
      <c r="G1592" s="50"/>
      <c r="H1592" s="52" t="str">
        <f t="shared" si="25"/>
        <v/>
      </c>
      <c r="I1592" s="50"/>
    </row>
    <row r="1593" spans="1:9">
      <c r="A1593" s="42" t="str">
        <f>IF(AND(OR(C1593&gt;=查询!$F$3,查询!$F$3=""),OR(C1593&lt;=查询!$F$4,查询!$F$4=""),OR(AND(查询!$I$3&lt;&gt;"",IFERROR(FIND(查询!$I$3,工作备忘明细表!F1593,1),0)&gt;=1),查询!$I$3=""),OR(AND(查询!$I$4&lt;&gt;"",IFERROR(FIND(查询!$I$4,工作备忘明细表!E1593,1),0)&gt;=1),查询!$I$4="")),ROW(),"")</f>
        <v/>
      </c>
      <c r="B1593" s="42" t="str">
        <f ca="1">IF(C1593=TODAY(),"今"&amp;ROW(),IF(AND(MONTH(C1593)=工作万年历提醒!$E$20,I1593&lt;&gt;"完成"),IF(G1593="重要",ROW()+300000-3*C1593,IF(G1593="中等",ROW()+100000-2*C1593,ROW())),""))</f>
        <v/>
      </c>
      <c r="C1593" s="48"/>
      <c r="D1593" s="49"/>
      <c r="E1593" s="50"/>
      <c r="F1593" s="51"/>
      <c r="G1593" s="50"/>
      <c r="H1593" s="52" t="str">
        <f t="shared" si="25"/>
        <v/>
      </c>
      <c r="I1593" s="50"/>
    </row>
    <row r="1594" spans="1:9">
      <c r="A1594" s="42" t="str">
        <f>IF(AND(OR(C1594&gt;=查询!$F$3,查询!$F$3=""),OR(C1594&lt;=查询!$F$4,查询!$F$4=""),OR(AND(查询!$I$3&lt;&gt;"",IFERROR(FIND(查询!$I$3,工作备忘明细表!F1594,1),0)&gt;=1),查询!$I$3=""),OR(AND(查询!$I$4&lt;&gt;"",IFERROR(FIND(查询!$I$4,工作备忘明细表!E1594,1),0)&gt;=1),查询!$I$4="")),ROW(),"")</f>
        <v/>
      </c>
      <c r="B1594" s="42" t="str">
        <f ca="1">IF(C1594=TODAY(),"今"&amp;ROW(),IF(AND(MONTH(C1594)=工作万年历提醒!$E$20,I1594&lt;&gt;"完成"),IF(G1594="重要",ROW()+300000-3*C1594,IF(G1594="中等",ROW()+100000-2*C1594,ROW())),""))</f>
        <v/>
      </c>
      <c r="C1594" s="48"/>
      <c r="D1594" s="49"/>
      <c r="E1594" s="50"/>
      <c r="F1594" s="51"/>
      <c r="G1594" s="50"/>
      <c r="H1594" s="52" t="str">
        <f t="shared" si="25"/>
        <v/>
      </c>
      <c r="I1594" s="50"/>
    </row>
    <row r="1595" spans="1:9">
      <c r="A1595" s="42" t="str">
        <f>IF(AND(OR(C1595&gt;=查询!$F$3,查询!$F$3=""),OR(C1595&lt;=查询!$F$4,查询!$F$4=""),OR(AND(查询!$I$3&lt;&gt;"",IFERROR(FIND(查询!$I$3,工作备忘明细表!F1595,1),0)&gt;=1),查询!$I$3=""),OR(AND(查询!$I$4&lt;&gt;"",IFERROR(FIND(查询!$I$4,工作备忘明细表!E1595,1),0)&gt;=1),查询!$I$4="")),ROW(),"")</f>
        <v/>
      </c>
      <c r="B1595" s="42" t="str">
        <f ca="1">IF(C1595=TODAY(),"今"&amp;ROW(),IF(AND(MONTH(C1595)=工作万年历提醒!$E$20,I1595&lt;&gt;"完成"),IF(G1595="重要",ROW()+300000-3*C1595,IF(G1595="中等",ROW()+100000-2*C1595,ROW())),""))</f>
        <v/>
      </c>
      <c r="C1595" s="48"/>
      <c r="D1595" s="49"/>
      <c r="E1595" s="50"/>
      <c r="F1595" s="51"/>
      <c r="G1595" s="50"/>
      <c r="H1595" s="52" t="str">
        <f t="shared" si="25"/>
        <v/>
      </c>
      <c r="I1595" s="50"/>
    </row>
    <row r="1596" spans="1:9">
      <c r="A1596" s="42" t="str">
        <f>IF(AND(OR(C1596&gt;=查询!$F$3,查询!$F$3=""),OR(C1596&lt;=查询!$F$4,查询!$F$4=""),OR(AND(查询!$I$3&lt;&gt;"",IFERROR(FIND(查询!$I$3,工作备忘明细表!F1596,1),0)&gt;=1),查询!$I$3=""),OR(AND(查询!$I$4&lt;&gt;"",IFERROR(FIND(查询!$I$4,工作备忘明细表!E1596,1),0)&gt;=1),查询!$I$4="")),ROW(),"")</f>
        <v/>
      </c>
      <c r="B1596" s="42" t="str">
        <f ca="1">IF(C1596=TODAY(),"今"&amp;ROW(),IF(AND(MONTH(C1596)=工作万年历提醒!$E$20,I1596&lt;&gt;"完成"),IF(G1596="重要",ROW()+300000-3*C1596,IF(G1596="中等",ROW()+100000-2*C1596,ROW())),""))</f>
        <v/>
      </c>
      <c r="C1596" s="48"/>
      <c r="D1596" s="49"/>
      <c r="E1596" s="50"/>
      <c r="F1596" s="51"/>
      <c r="G1596" s="50"/>
      <c r="H1596" s="52" t="str">
        <f t="shared" si="25"/>
        <v/>
      </c>
      <c r="I1596" s="50"/>
    </row>
    <row r="1597" spans="1:9">
      <c r="A1597" s="42" t="str">
        <f>IF(AND(OR(C1597&gt;=查询!$F$3,查询!$F$3=""),OR(C1597&lt;=查询!$F$4,查询!$F$4=""),OR(AND(查询!$I$3&lt;&gt;"",IFERROR(FIND(查询!$I$3,工作备忘明细表!F1597,1),0)&gt;=1),查询!$I$3=""),OR(AND(查询!$I$4&lt;&gt;"",IFERROR(FIND(查询!$I$4,工作备忘明细表!E1597,1),0)&gt;=1),查询!$I$4="")),ROW(),"")</f>
        <v/>
      </c>
      <c r="B1597" s="42" t="str">
        <f ca="1">IF(C1597=TODAY(),"今"&amp;ROW(),IF(AND(MONTH(C1597)=工作万年历提醒!$E$20,I1597&lt;&gt;"完成"),IF(G1597="重要",ROW()+300000-3*C1597,IF(G1597="中等",ROW()+100000-2*C1597,ROW())),""))</f>
        <v/>
      </c>
      <c r="C1597" s="48"/>
      <c r="D1597" s="49"/>
      <c r="E1597" s="50"/>
      <c r="F1597" s="51"/>
      <c r="G1597" s="50"/>
      <c r="H1597" s="52" t="str">
        <f t="shared" si="25"/>
        <v/>
      </c>
      <c r="I1597" s="50"/>
    </row>
    <row r="1598" spans="1:9">
      <c r="A1598" s="42" t="str">
        <f>IF(AND(OR(C1598&gt;=查询!$F$3,查询!$F$3=""),OR(C1598&lt;=查询!$F$4,查询!$F$4=""),OR(AND(查询!$I$3&lt;&gt;"",IFERROR(FIND(查询!$I$3,工作备忘明细表!F1598,1),0)&gt;=1),查询!$I$3=""),OR(AND(查询!$I$4&lt;&gt;"",IFERROR(FIND(查询!$I$4,工作备忘明细表!E1598,1),0)&gt;=1),查询!$I$4="")),ROW(),"")</f>
        <v/>
      </c>
      <c r="B1598" s="42" t="str">
        <f ca="1">IF(C1598=TODAY(),"今"&amp;ROW(),IF(AND(MONTH(C1598)=工作万年历提醒!$E$20,I1598&lt;&gt;"完成"),IF(G1598="重要",ROW()+300000-3*C1598,IF(G1598="中等",ROW()+100000-2*C1598,ROW())),""))</f>
        <v/>
      </c>
      <c r="C1598" s="48"/>
      <c r="D1598" s="49"/>
      <c r="E1598" s="50"/>
      <c r="F1598" s="51"/>
      <c r="G1598" s="50"/>
      <c r="H1598" s="52" t="str">
        <f t="shared" si="25"/>
        <v/>
      </c>
      <c r="I1598" s="50"/>
    </row>
    <row r="1599" spans="1:9">
      <c r="A1599" s="42" t="str">
        <f>IF(AND(OR(C1599&gt;=查询!$F$3,查询!$F$3=""),OR(C1599&lt;=查询!$F$4,查询!$F$4=""),OR(AND(查询!$I$3&lt;&gt;"",IFERROR(FIND(查询!$I$3,工作备忘明细表!F1599,1),0)&gt;=1),查询!$I$3=""),OR(AND(查询!$I$4&lt;&gt;"",IFERROR(FIND(查询!$I$4,工作备忘明细表!E1599,1),0)&gt;=1),查询!$I$4="")),ROW(),"")</f>
        <v/>
      </c>
      <c r="B1599" s="42" t="str">
        <f ca="1">IF(C1599=TODAY(),"今"&amp;ROW(),IF(AND(MONTH(C1599)=工作万年历提醒!$E$20,I1599&lt;&gt;"完成"),IF(G1599="重要",ROW()+300000-3*C1599,IF(G1599="中等",ROW()+100000-2*C1599,ROW())),""))</f>
        <v/>
      </c>
      <c r="C1599" s="48"/>
      <c r="D1599" s="49"/>
      <c r="E1599" s="50"/>
      <c r="F1599" s="51"/>
      <c r="G1599" s="50"/>
      <c r="H1599" s="52" t="str">
        <f t="shared" si="25"/>
        <v/>
      </c>
      <c r="I1599" s="50"/>
    </row>
    <row r="1600" spans="1:9">
      <c r="A1600" s="42" t="str">
        <f>IF(AND(OR(C1600&gt;=查询!$F$3,查询!$F$3=""),OR(C1600&lt;=查询!$F$4,查询!$F$4=""),OR(AND(查询!$I$3&lt;&gt;"",IFERROR(FIND(查询!$I$3,工作备忘明细表!F1600,1),0)&gt;=1),查询!$I$3=""),OR(AND(查询!$I$4&lt;&gt;"",IFERROR(FIND(查询!$I$4,工作备忘明细表!E1600,1),0)&gt;=1),查询!$I$4="")),ROW(),"")</f>
        <v/>
      </c>
      <c r="B1600" s="42" t="str">
        <f ca="1">IF(C1600=TODAY(),"今"&amp;ROW(),IF(AND(MONTH(C1600)=工作万年历提醒!$E$20,I1600&lt;&gt;"完成"),IF(G1600="重要",ROW()+300000-3*C1600,IF(G1600="中等",ROW()+100000-2*C1600,ROW())),""))</f>
        <v/>
      </c>
      <c r="C1600" s="48"/>
      <c r="D1600" s="49"/>
      <c r="E1600" s="50"/>
      <c r="F1600" s="51"/>
      <c r="G1600" s="50"/>
      <c r="H1600" s="52" t="str">
        <f t="shared" si="25"/>
        <v/>
      </c>
      <c r="I1600" s="50"/>
    </row>
    <row r="1601" spans="1:9">
      <c r="A1601" s="42" t="str">
        <f>IF(AND(OR(C1601&gt;=查询!$F$3,查询!$F$3=""),OR(C1601&lt;=查询!$F$4,查询!$F$4=""),OR(AND(查询!$I$3&lt;&gt;"",IFERROR(FIND(查询!$I$3,工作备忘明细表!F1601,1),0)&gt;=1),查询!$I$3=""),OR(AND(查询!$I$4&lt;&gt;"",IFERROR(FIND(查询!$I$4,工作备忘明细表!E1601,1),0)&gt;=1),查询!$I$4="")),ROW(),"")</f>
        <v/>
      </c>
      <c r="B1601" s="42" t="str">
        <f ca="1">IF(C1601=TODAY(),"今"&amp;ROW(),IF(AND(MONTH(C1601)=工作万年历提醒!$E$20,I1601&lt;&gt;"完成"),IF(G1601="重要",ROW()+300000-3*C1601,IF(G1601="中等",ROW()+100000-2*C1601,ROW())),""))</f>
        <v/>
      </c>
      <c r="C1601" s="48"/>
      <c r="D1601" s="49"/>
      <c r="E1601" s="50"/>
      <c r="F1601" s="51"/>
      <c r="G1601" s="50"/>
      <c r="H1601" s="52" t="str">
        <f t="shared" si="25"/>
        <v/>
      </c>
      <c r="I1601" s="50"/>
    </row>
    <row r="1602" spans="1:9">
      <c r="A1602" s="42" t="str">
        <f>IF(AND(OR(C1602&gt;=查询!$F$3,查询!$F$3=""),OR(C1602&lt;=查询!$F$4,查询!$F$4=""),OR(AND(查询!$I$3&lt;&gt;"",IFERROR(FIND(查询!$I$3,工作备忘明细表!F1602,1),0)&gt;=1),查询!$I$3=""),OR(AND(查询!$I$4&lt;&gt;"",IFERROR(FIND(查询!$I$4,工作备忘明细表!E1602,1),0)&gt;=1),查询!$I$4="")),ROW(),"")</f>
        <v/>
      </c>
      <c r="B1602" s="42" t="str">
        <f ca="1">IF(C1602=TODAY(),"今"&amp;ROW(),IF(AND(MONTH(C1602)=工作万年历提醒!$E$20,I1602&lt;&gt;"完成"),IF(G1602="重要",ROW()+300000-3*C1602,IF(G1602="中等",ROW()+100000-2*C1602,ROW())),""))</f>
        <v/>
      </c>
      <c r="C1602" s="48"/>
      <c r="D1602" s="49"/>
      <c r="E1602" s="50"/>
      <c r="F1602" s="51"/>
      <c r="G1602" s="50"/>
      <c r="H1602" s="52" t="str">
        <f t="shared" si="25"/>
        <v/>
      </c>
      <c r="I1602" s="50"/>
    </row>
    <row r="1603" spans="1:9">
      <c r="A1603" s="42" t="str">
        <f>IF(AND(OR(C1603&gt;=查询!$F$3,查询!$F$3=""),OR(C1603&lt;=查询!$F$4,查询!$F$4=""),OR(AND(查询!$I$3&lt;&gt;"",IFERROR(FIND(查询!$I$3,工作备忘明细表!F1603,1),0)&gt;=1),查询!$I$3=""),OR(AND(查询!$I$4&lt;&gt;"",IFERROR(FIND(查询!$I$4,工作备忘明细表!E1603,1),0)&gt;=1),查询!$I$4="")),ROW(),"")</f>
        <v/>
      </c>
      <c r="B1603" s="42" t="str">
        <f ca="1">IF(C1603=TODAY(),"今"&amp;ROW(),IF(AND(MONTH(C1603)=工作万年历提醒!$E$20,I1603&lt;&gt;"完成"),IF(G1603="重要",ROW()+300000-3*C1603,IF(G1603="中等",ROW()+100000-2*C1603,ROW())),""))</f>
        <v/>
      </c>
      <c r="C1603" s="48"/>
      <c r="D1603" s="49"/>
      <c r="E1603" s="50"/>
      <c r="F1603" s="51"/>
      <c r="G1603" s="50"/>
      <c r="H1603" s="52" t="str">
        <f t="shared" si="25"/>
        <v/>
      </c>
      <c r="I1603" s="50"/>
    </row>
    <row r="1604" spans="1:9">
      <c r="A1604" s="42" t="str">
        <f>IF(AND(OR(C1604&gt;=查询!$F$3,查询!$F$3=""),OR(C1604&lt;=查询!$F$4,查询!$F$4=""),OR(AND(查询!$I$3&lt;&gt;"",IFERROR(FIND(查询!$I$3,工作备忘明细表!F1604,1),0)&gt;=1),查询!$I$3=""),OR(AND(查询!$I$4&lt;&gt;"",IFERROR(FIND(查询!$I$4,工作备忘明细表!E1604,1),0)&gt;=1),查询!$I$4="")),ROW(),"")</f>
        <v/>
      </c>
      <c r="B1604" s="42" t="str">
        <f ca="1">IF(C1604=TODAY(),"今"&amp;ROW(),IF(AND(MONTH(C1604)=工作万年历提醒!$E$20,I1604&lt;&gt;"完成"),IF(G1604="重要",ROW()+300000-3*C1604,IF(G1604="中等",ROW()+100000-2*C1604,ROW())),""))</f>
        <v/>
      </c>
      <c r="C1604" s="48"/>
      <c r="D1604" s="49"/>
      <c r="E1604" s="50"/>
      <c r="F1604" s="51"/>
      <c r="G1604" s="50"/>
      <c r="H1604" s="52" t="str">
        <f t="shared" ref="H1604:H1667" si="26">IF(C1604="","",WEEKNUM(C1604,1))</f>
        <v/>
      </c>
      <c r="I1604" s="50"/>
    </row>
    <row r="1605" spans="1:9">
      <c r="A1605" s="42" t="str">
        <f>IF(AND(OR(C1605&gt;=查询!$F$3,查询!$F$3=""),OR(C1605&lt;=查询!$F$4,查询!$F$4=""),OR(AND(查询!$I$3&lt;&gt;"",IFERROR(FIND(查询!$I$3,工作备忘明细表!F1605,1),0)&gt;=1),查询!$I$3=""),OR(AND(查询!$I$4&lt;&gt;"",IFERROR(FIND(查询!$I$4,工作备忘明细表!E1605,1),0)&gt;=1),查询!$I$4="")),ROW(),"")</f>
        <v/>
      </c>
      <c r="B1605" s="42" t="str">
        <f ca="1">IF(C1605=TODAY(),"今"&amp;ROW(),IF(AND(MONTH(C1605)=工作万年历提醒!$E$20,I1605&lt;&gt;"完成"),IF(G1605="重要",ROW()+300000-3*C1605,IF(G1605="中等",ROW()+100000-2*C1605,ROW())),""))</f>
        <v/>
      </c>
      <c r="C1605" s="48"/>
      <c r="D1605" s="49"/>
      <c r="E1605" s="50"/>
      <c r="F1605" s="51"/>
      <c r="G1605" s="50"/>
      <c r="H1605" s="52" t="str">
        <f t="shared" si="26"/>
        <v/>
      </c>
      <c r="I1605" s="50"/>
    </row>
    <row r="1606" spans="1:9">
      <c r="A1606" s="42" t="str">
        <f>IF(AND(OR(C1606&gt;=查询!$F$3,查询!$F$3=""),OR(C1606&lt;=查询!$F$4,查询!$F$4=""),OR(AND(查询!$I$3&lt;&gt;"",IFERROR(FIND(查询!$I$3,工作备忘明细表!F1606,1),0)&gt;=1),查询!$I$3=""),OR(AND(查询!$I$4&lt;&gt;"",IFERROR(FIND(查询!$I$4,工作备忘明细表!E1606,1),0)&gt;=1),查询!$I$4="")),ROW(),"")</f>
        <v/>
      </c>
      <c r="B1606" s="42" t="str">
        <f ca="1">IF(C1606=TODAY(),"今"&amp;ROW(),IF(AND(MONTH(C1606)=工作万年历提醒!$E$20,I1606&lt;&gt;"完成"),IF(G1606="重要",ROW()+300000-3*C1606,IF(G1606="中等",ROW()+100000-2*C1606,ROW())),""))</f>
        <v/>
      </c>
      <c r="C1606" s="48"/>
      <c r="D1606" s="49"/>
      <c r="E1606" s="50"/>
      <c r="F1606" s="51"/>
      <c r="G1606" s="50"/>
      <c r="H1606" s="52" t="str">
        <f t="shared" si="26"/>
        <v/>
      </c>
      <c r="I1606" s="50"/>
    </row>
    <row r="1607" spans="1:9">
      <c r="A1607" s="42" t="str">
        <f>IF(AND(OR(C1607&gt;=查询!$F$3,查询!$F$3=""),OR(C1607&lt;=查询!$F$4,查询!$F$4=""),OR(AND(查询!$I$3&lt;&gt;"",IFERROR(FIND(查询!$I$3,工作备忘明细表!F1607,1),0)&gt;=1),查询!$I$3=""),OR(AND(查询!$I$4&lt;&gt;"",IFERROR(FIND(查询!$I$4,工作备忘明细表!E1607,1),0)&gt;=1),查询!$I$4="")),ROW(),"")</f>
        <v/>
      </c>
      <c r="B1607" s="42" t="str">
        <f ca="1">IF(C1607=TODAY(),"今"&amp;ROW(),IF(AND(MONTH(C1607)=工作万年历提醒!$E$20,I1607&lt;&gt;"完成"),IF(G1607="重要",ROW()+300000-3*C1607,IF(G1607="中等",ROW()+100000-2*C1607,ROW())),""))</f>
        <v/>
      </c>
      <c r="C1607" s="48"/>
      <c r="D1607" s="49"/>
      <c r="E1607" s="50"/>
      <c r="F1607" s="51"/>
      <c r="G1607" s="50"/>
      <c r="H1607" s="52" t="str">
        <f t="shared" si="26"/>
        <v/>
      </c>
      <c r="I1607" s="50"/>
    </row>
    <row r="1608" spans="1:9">
      <c r="A1608" s="42" t="str">
        <f>IF(AND(OR(C1608&gt;=查询!$F$3,查询!$F$3=""),OR(C1608&lt;=查询!$F$4,查询!$F$4=""),OR(AND(查询!$I$3&lt;&gt;"",IFERROR(FIND(查询!$I$3,工作备忘明细表!F1608,1),0)&gt;=1),查询!$I$3=""),OR(AND(查询!$I$4&lt;&gt;"",IFERROR(FIND(查询!$I$4,工作备忘明细表!E1608,1),0)&gt;=1),查询!$I$4="")),ROW(),"")</f>
        <v/>
      </c>
      <c r="B1608" s="42" t="str">
        <f ca="1">IF(C1608=TODAY(),"今"&amp;ROW(),IF(AND(MONTH(C1608)=工作万年历提醒!$E$20,I1608&lt;&gt;"完成"),IF(G1608="重要",ROW()+300000-3*C1608,IF(G1608="中等",ROW()+100000-2*C1608,ROW())),""))</f>
        <v/>
      </c>
      <c r="C1608" s="48"/>
      <c r="D1608" s="49"/>
      <c r="E1608" s="50"/>
      <c r="F1608" s="51"/>
      <c r="G1608" s="50"/>
      <c r="H1608" s="52" t="str">
        <f t="shared" si="26"/>
        <v/>
      </c>
      <c r="I1608" s="50"/>
    </row>
    <row r="1609" spans="1:9">
      <c r="A1609" s="42" t="str">
        <f>IF(AND(OR(C1609&gt;=查询!$F$3,查询!$F$3=""),OR(C1609&lt;=查询!$F$4,查询!$F$4=""),OR(AND(查询!$I$3&lt;&gt;"",IFERROR(FIND(查询!$I$3,工作备忘明细表!F1609,1),0)&gt;=1),查询!$I$3=""),OR(AND(查询!$I$4&lt;&gt;"",IFERROR(FIND(查询!$I$4,工作备忘明细表!E1609,1),0)&gt;=1),查询!$I$4="")),ROW(),"")</f>
        <v/>
      </c>
      <c r="B1609" s="42" t="str">
        <f ca="1">IF(C1609=TODAY(),"今"&amp;ROW(),IF(AND(MONTH(C1609)=工作万年历提醒!$E$20,I1609&lt;&gt;"完成"),IF(G1609="重要",ROW()+300000-3*C1609,IF(G1609="中等",ROW()+100000-2*C1609,ROW())),""))</f>
        <v/>
      </c>
      <c r="C1609" s="48"/>
      <c r="D1609" s="49"/>
      <c r="E1609" s="50"/>
      <c r="F1609" s="51"/>
      <c r="G1609" s="50"/>
      <c r="H1609" s="52" t="str">
        <f t="shared" si="26"/>
        <v/>
      </c>
      <c r="I1609" s="50"/>
    </row>
    <row r="1610" spans="1:9">
      <c r="A1610" s="42" t="str">
        <f>IF(AND(OR(C1610&gt;=查询!$F$3,查询!$F$3=""),OR(C1610&lt;=查询!$F$4,查询!$F$4=""),OR(AND(查询!$I$3&lt;&gt;"",IFERROR(FIND(查询!$I$3,工作备忘明细表!F1610,1),0)&gt;=1),查询!$I$3=""),OR(AND(查询!$I$4&lt;&gt;"",IFERROR(FIND(查询!$I$4,工作备忘明细表!E1610,1),0)&gt;=1),查询!$I$4="")),ROW(),"")</f>
        <v/>
      </c>
      <c r="B1610" s="42" t="str">
        <f ca="1">IF(C1610=TODAY(),"今"&amp;ROW(),IF(AND(MONTH(C1610)=工作万年历提醒!$E$20,I1610&lt;&gt;"完成"),IF(G1610="重要",ROW()+300000-3*C1610,IF(G1610="中等",ROW()+100000-2*C1610,ROW())),""))</f>
        <v/>
      </c>
      <c r="C1610" s="48"/>
      <c r="D1610" s="49"/>
      <c r="E1610" s="50"/>
      <c r="F1610" s="51"/>
      <c r="G1610" s="50"/>
      <c r="H1610" s="52" t="str">
        <f t="shared" si="26"/>
        <v/>
      </c>
      <c r="I1610" s="50"/>
    </row>
    <row r="1611" spans="1:9">
      <c r="A1611" s="42" t="str">
        <f>IF(AND(OR(C1611&gt;=查询!$F$3,查询!$F$3=""),OR(C1611&lt;=查询!$F$4,查询!$F$4=""),OR(AND(查询!$I$3&lt;&gt;"",IFERROR(FIND(查询!$I$3,工作备忘明细表!F1611,1),0)&gt;=1),查询!$I$3=""),OR(AND(查询!$I$4&lt;&gt;"",IFERROR(FIND(查询!$I$4,工作备忘明细表!E1611,1),0)&gt;=1),查询!$I$4="")),ROW(),"")</f>
        <v/>
      </c>
      <c r="B1611" s="42" t="str">
        <f ca="1">IF(C1611=TODAY(),"今"&amp;ROW(),IF(AND(MONTH(C1611)=工作万年历提醒!$E$20,I1611&lt;&gt;"完成"),IF(G1611="重要",ROW()+300000-3*C1611,IF(G1611="中等",ROW()+100000-2*C1611,ROW())),""))</f>
        <v/>
      </c>
      <c r="C1611" s="48"/>
      <c r="D1611" s="49"/>
      <c r="E1611" s="50"/>
      <c r="F1611" s="51"/>
      <c r="G1611" s="50"/>
      <c r="H1611" s="52" t="str">
        <f t="shared" si="26"/>
        <v/>
      </c>
      <c r="I1611" s="50"/>
    </row>
    <row r="1612" spans="1:9">
      <c r="A1612" s="42" t="str">
        <f>IF(AND(OR(C1612&gt;=查询!$F$3,查询!$F$3=""),OR(C1612&lt;=查询!$F$4,查询!$F$4=""),OR(AND(查询!$I$3&lt;&gt;"",IFERROR(FIND(查询!$I$3,工作备忘明细表!F1612,1),0)&gt;=1),查询!$I$3=""),OR(AND(查询!$I$4&lt;&gt;"",IFERROR(FIND(查询!$I$4,工作备忘明细表!E1612,1),0)&gt;=1),查询!$I$4="")),ROW(),"")</f>
        <v/>
      </c>
      <c r="B1612" s="42" t="str">
        <f ca="1">IF(C1612=TODAY(),"今"&amp;ROW(),IF(AND(MONTH(C1612)=工作万年历提醒!$E$20,I1612&lt;&gt;"完成"),IF(G1612="重要",ROW()+300000-3*C1612,IF(G1612="中等",ROW()+100000-2*C1612,ROW())),""))</f>
        <v/>
      </c>
      <c r="C1612" s="48"/>
      <c r="D1612" s="49"/>
      <c r="E1612" s="50"/>
      <c r="F1612" s="51"/>
      <c r="G1612" s="50"/>
      <c r="H1612" s="52" t="str">
        <f t="shared" si="26"/>
        <v/>
      </c>
      <c r="I1612" s="50"/>
    </row>
    <row r="1613" spans="1:9">
      <c r="A1613" s="42" t="str">
        <f>IF(AND(OR(C1613&gt;=查询!$F$3,查询!$F$3=""),OR(C1613&lt;=查询!$F$4,查询!$F$4=""),OR(AND(查询!$I$3&lt;&gt;"",IFERROR(FIND(查询!$I$3,工作备忘明细表!F1613,1),0)&gt;=1),查询!$I$3=""),OR(AND(查询!$I$4&lt;&gt;"",IFERROR(FIND(查询!$I$4,工作备忘明细表!E1613,1),0)&gt;=1),查询!$I$4="")),ROW(),"")</f>
        <v/>
      </c>
      <c r="B1613" s="42" t="str">
        <f ca="1">IF(C1613=TODAY(),"今"&amp;ROW(),IF(AND(MONTH(C1613)=工作万年历提醒!$E$20,I1613&lt;&gt;"完成"),IF(G1613="重要",ROW()+300000-3*C1613,IF(G1613="中等",ROW()+100000-2*C1613,ROW())),""))</f>
        <v/>
      </c>
      <c r="C1613" s="48"/>
      <c r="D1613" s="49"/>
      <c r="E1613" s="50"/>
      <c r="F1613" s="51"/>
      <c r="G1613" s="50"/>
      <c r="H1613" s="52" t="str">
        <f t="shared" si="26"/>
        <v/>
      </c>
      <c r="I1613" s="50"/>
    </row>
    <row r="1614" spans="1:9">
      <c r="A1614" s="42" t="str">
        <f>IF(AND(OR(C1614&gt;=查询!$F$3,查询!$F$3=""),OR(C1614&lt;=查询!$F$4,查询!$F$4=""),OR(AND(查询!$I$3&lt;&gt;"",IFERROR(FIND(查询!$I$3,工作备忘明细表!F1614,1),0)&gt;=1),查询!$I$3=""),OR(AND(查询!$I$4&lt;&gt;"",IFERROR(FIND(查询!$I$4,工作备忘明细表!E1614,1),0)&gt;=1),查询!$I$4="")),ROW(),"")</f>
        <v/>
      </c>
      <c r="B1614" s="42" t="str">
        <f ca="1">IF(C1614=TODAY(),"今"&amp;ROW(),IF(AND(MONTH(C1614)=工作万年历提醒!$E$20,I1614&lt;&gt;"完成"),IF(G1614="重要",ROW()+300000-3*C1614,IF(G1614="中等",ROW()+100000-2*C1614,ROW())),""))</f>
        <v/>
      </c>
      <c r="C1614" s="48"/>
      <c r="D1614" s="49"/>
      <c r="E1614" s="50"/>
      <c r="F1614" s="51"/>
      <c r="G1614" s="50"/>
      <c r="H1614" s="52" t="str">
        <f t="shared" si="26"/>
        <v/>
      </c>
      <c r="I1614" s="50"/>
    </row>
    <row r="1615" spans="1:9">
      <c r="A1615" s="42" t="str">
        <f>IF(AND(OR(C1615&gt;=查询!$F$3,查询!$F$3=""),OR(C1615&lt;=查询!$F$4,查询!$F$4=""),OR(AND(查询!$I$3&lt;&gt;"",IFERROR(FIND(查询!$I$3,工作备忘明细表!F1615,1),0)&gt;=1),查询!$I$3=""),OR(AND(查询!$I$4&lt;&gt;"",IFERROR(FIND(查询!$I$4,工作备忘明细表!E1615,1),0)&gt;=1),查询!$I$4="")),ROW(),"")</f>
        <v/>
      </c>
      <c r="B1615" s="42" t="str">
        <f ca="1">IF(C1615=TODAY(),"今"&amp;ROW(),IF(AND(MONTH(C1615)=工作万年历提醒!$E$20,I1615&lt;&gt;"完成"),IF(G1615="重要",ROW()+300000-3*C1615,IF(G1615="中等",ROW()+100000-2*C1615,ROW())),""))</f>
        <v/>
      </c>
      <c r="C1615" s="48"/>
      <c r="D1615" s="49"/>
      <c r="E1615" s="50"/>
      <c r="F1615" s="51"/>
      <c r="G1615" s="50"/>
      <c r="H1615" s="52" t="str">
        <f t="shared" si="26"/>
        <v/>
      </c>
      <c r="I1615" s="50"/>
    </row>
    <row r="1616" spans="1:9">
      <c r="A1616" s="42" t="str">
        <f>IF(AND(OR(C1616&gt;=查询!$F$3,查询!$F$3=""),OR(C1616&lt;=查询!$F$4,查询!$F$4=""),OR(AND(查询!$I$3&lt;&gt;"",IFERROR(FIND(查询!$I$3,工作备忘明细表!F1616,1),0)&gt;=1),查询!$I$3=""),OR(AND(查询!$I$4&lt;&gt;"",IFERROR(FIND(查询!$I$4,工作备忘明细表!E1616,1),0)&gt;=1),查询!$I$4="")),ROW(),"")</f>
        <v/>
      </c>
      <c r="B1616" s="42" t="str">
        <f ca="1">IF(C1616=TODAY(),"今"&amp;ROW(),IF(AND(MONTH(C1616)=工作万年历提醒!$E$20,I1616&lt;&gt;"完成"),IF(G1616="重要",ROW()+300000-3*C1616,IF(G1616="中等",ROW()+100000-2*C1616,ROW())),""))</f>
        <v/>
      </c>
      <c r="C1616" s="48"/>
      <c r="D1616" s="49"/>
      <c r="E1616" s="50"/>
      <c r="F1616" s="51"/>
      <c r="G1616" s="50"/>
      <c r="H1616" s="52" t="str">
        <f t="shared" si="26"/>
        <v/>
      </c>
      <c r="I1616" s="50"/>
    </row>
    <row r="1617" spans="1:9">
      <c r="A1617" s="42" t="str">
        <f>IF(AND(OR(C1617&gt;=查询!$F$3,查询!$F$3=""),OR(C1617&lt;=查询!$F$4,查询!$F$4=""),OR(AND(查询!$I$3&lt;&gt;"",IFERROR(FIND(查询!$I$3,工作备忘明细表!F1617,1),0)&gt;=1),查询!$I$3=""),OR(AND(查询!$I$4&lt;&gt;"",IFERROR(FIND(查询!$I$4,工作备忘明细表!E1617,1),0)&gt;=1),查询!$I$4="")),ROW(),"")</f>
        <v/>
      </c>
      <c r="B1617" s="42" t="str">
        <f ca="1">IF(C1617=TODAY(),"今"&amp;ROW(),IF(AND(MONTH(C1617)=工作万年历提醒!$E$20,I1617&lt;&gt;"完成"),IF(G1617="重要",ROW()+300000-3*C1617,IF(G1617="中等",ROW()+100000-2*C1617,ROW())),""))</f>
        <v/>
      </c>
      <c r="C1617" s="48"/>
      <c r="D1617" s="49"/>
      <c r="E1617" s="50"/>
      <c r="F1617" s="51"/>
      <c r="G1617" s="50"/>
      <c r="H1617" s="52" t="str">
        <f t="shared" si="26"/>
        <v/>
      </c>
      <c r="I1617" s="50"/>
    </row>
    <row r="1618" spans="1:9">
      <c r="A1618" s="42" t="str">
        <f>IF(AND(OR(C1618&gt;=查询!$F$3,查询!$F$3=""),OR(C1618&lt;=查询!$F$4,查询!$F$4=""),OR(AND(查询!$I$3&lt;&gt;"",IFERROR(FIND(查询!$I$3,工作备忘明细表!F1618,1),0)&gt;=1),查询!$I$3=""),OR(AND(查询!$I$4&lt;&gt;"",IFERROR(FIND(查询!$I$4,工作备忘明细表!E1618,1),0)&gt;=1),查询!$I$4="")),ROW(),"")</f>
        <v/>
      </c>
      <c r="B1618" s="42" t="str">
        <f ca="1">IF(C1618=TODAY(),"今"&amp;ROW(),IF(AND(MONTH(C1618)=工作万年历提醒!$E$20,I1618&lt;&gt;"完成"),IF(G1618="重要",ROW()+300000-3*C1618,IF(G1618="中等",ROW()+100000-2*C1618,ROW())),""))</f>
        <v/>
      </c>
      <c r="C1618" s="48"/>
      <c r="D1618" s="49"/>
      <c r="E1618" s="50"/>
      <c r="F1618" s="51"/>
      <c r="G1618" s="50"/>
      <c r="H1618" s="52" t="str">
        <f t="shared" si="26"/>
        <v/>
      </c>
      <c r="I1618" s="50"/>
    </row>
    <row r="1619" spans="1:9">
      <c r="A1619" s="42" t="str">
        <f>IF(AND(OR(C1619&gt;=查询!$F$3,查询!$F$3=""),OR(C1619&lt;=查询!$F$4,查询!$F$4=""),OR(AND(查询!$I$3&lt;&gt;"",IFERROR(FIND(查询!$I$3,工作备忘明细表!F1619,1),0)&gt;=1),查询!$I$3=""),OR(AND(查询!$I$4&lt;&gt;"",IFERROR(FIND(查询!$I$4,工作备忘明细表!E1619,1),0)&gt;=1),查询!$I$4="")),ROW(),"")</f>
        <v/>
      </c>
      <c r="B1619" s="42" t="str">
        <f ca="1">IF(C1619=TODAY(),"今"&amp;ROW(),IF(AND(MONTH(C1619)=工作万年历提醒!$E$20,I1619&lt;&gt;"完成"),IF(G1619="重要",ROW()+300000-3*C1619,IF(G1619="中等",ROW()+100000-2*C1619,ROW())),""))</f>
        <v/>
      </c>
      <c r="C1619" s="48"/>
      <c r="D1619" s="49"/>
      <c r="E1619" s="50"/>
      <c r="F1619" s="51"/>
      <c r="G1619" s="50"/>
      <c r="H1619" s="52" t="str">
        <f t="shared" si="26"/>
        <v/>
      </c>
      <c r="I1619" s="50"/>
    </row>
    <row r="1620" spans="1:9">
      <c r="A1620" s="42" t="str">
        <f>IF(AND(OR(C1620&gt;=查询!$F$3,查询!$F$3=""),OR(C1620&lt;=查询!$F$4,查询!$F$4=""),OR(AND(查询!$I$3&lt;&gt;"",IFERROR(FIND(查询!$I$3,工作备忘明细表!F1620,1),0)&gt;=1),查询!$I$3=""),OR(AND(查询!$I$4&lt;&gt;"",IFERROR(FIND(查询!$I$4,工作备忘明细表!E1620,1),0)&gt;=1),查询!$I$4="")),ROW(),"")</f>
        <v/>
      </c>
      <c r="B1620" s="42" t="str">
        <f ca="1">IF(C1620=TODAY(),"今"&amp;ROW(),IF(AND(MONTH(C1620)=工作万年历提醒!$E$20,I1620&lt;&gt;"完成"),IF(G1620="重要",ROW()+300000-3*C1620,IF(G1620="中等",ROW()+100000-2*C1620,ROW())),""))</f>
        <v/>
      </c>
      <c r="C1620" s="48"/>
      <c r="D1620" s="49"/>
      <c r="E1620" s="50"/>
      <c r="F1620" s="51"/>
      <c r="G1620" s="50"/>
      <c r="H1620" s="52" t="str">
        <f t="shared" si="26"/>
        <v/>
      </c>
      <c r="I1620" s="50"/>
    </row>
    <row r="1621" spans="1:9">
      <c r="A1621" s="42" t="str">
        <f>IF(AND(OR(C1621&gt;=查询!$F$3,查询!$F$3=""),OR(C1621&lt;=查询!$F$4,查询!$F$4=""),OR(AND(查询!$I$3&lt;&gt;"",IFERROR(FIND(查询!$I$3,工作备忘明细表!F1621,1),0)&gt;=1),查询!$I$3=""),OR(AND(查询!$I$4&lt;&gt;"",IFERROR(FIND(查询!$I$4,工作备忘明细表!E1621,1),0)&gt;=1),查询!$I$4="")),ROW(),"")</f>
        <v/>
      </c>
      <c r="B1621" s="42" t="str">
        <f ca="1">IF(C1621=TODAY(),"今"&amp;ROW(),IF(AND(MONTH(C1621)=工作万年历提醒!$E$20,I1621&lt;&gt;"完成"),IF(G1621="重要",ROW()+300000-3*C1621,IF(G1621="中等",ROW()+100000-2*C1621,ROW())),""))</f>
        <v/>
      </c>
      <c r="C1621" s="48"/>
      <c r="D1621" s="49"/>
      <c r="E1621" s="50"/>
      <c r="F1621" s="51"/>
      <c r="G1621" s="50"/>
      <c r="H1621" s="52" t="str">
        <f t="shared" si="26"/>
        <v/>
      </c>
      <c r="I1621" s="50"/>
    </row>
    <row r="1622" spans="1:9">
      <c r="A1622" s="42" t="str">
        <f>IF(AND(OR(C1622&gt;=查询!$F$3,查询!$F$3=""),OR(C1622&lt;=查询!$F$4,查询!$F$4=""),OR(AND(查询!$I$3&lt;&gt;"",IFERROR(FIND(查询!$I$3,工作备忘明细表!F1622,1),0)&gt;=1),查询!$I$3=""),OR(AND(查询!$I$4&lt;&gt;"",IFERROR(FIND(查询!$I$4,工作备忘明细表!E1622,1),0)&gt;=1),查询!$I$4="")),ROW(),"")</f>
        <v/>
      </c>
      <c r="B1622" s="42" t="str">
        <f ca="1">IF(C1622=TODAY(),"今"&amp;ROW(),IF(AND(MONTH(C1622)=工作万年历提醒!$E$20,I1622&lt;&gt;"完成"),IF(G1622="重要",ROW()+300000-3*C1622,IF(G1622="中等",ROW()+100000-2*C1622,ROW())),""))</f>
        <v/>
      </c>
      <c r="C1622" s="48"/>
      <c r="D1622" s="49"/>
      <c r="E1622" s="50"/>
      <c r="F1622" s="51"/>
      <c r="G1622" s="50"/>
      <c r="H1622" s="52" t="str">
        <f t="shared" si="26"/>
        <v/>
      </c>
      <c r="I1622" s="50"/>
    </row>
    <row r="1623" spans="1:9">
      <c r="A1623" s="42" t="str">
        <f>IF(AND(OR(C1623&gt;=查询!$F$3,查询!$F$3=""),OR(C1623&lt;=查询!$F$4,查询!$F$4=""),OR(AND(查询!$I$3&lt;&gt;"",IFERROR(FIND(查询!$I$3,工作备忘明细表!F1623,1),0)&gt;=1),查询!$I$3=""),OR(AND(查询!$I$4&lt;&gt;"",IFERROR(FIND(查询!$I$4,工作备忘明细表!E1623,1),0)&gt;=1),查询!$I$4="")),ROW(),"")</f>
        <v/>
      </c>
      <c r="B1623" s="42" t="str">
        <f ca="1">IF(C1623=TODAY(),"今"&amp;ROW(),IF(AND(MONTH(C1623)=工作万年历提醒!$E$20,I1623&lt;&gt;"完成"),IF(G1623="重要",ROW()+300000-3*C1623,IF(G1623="中等",ROW()+100000-2*C1623,ROW())),""))</f>
        <v/>
      </c>
      <c r="C1623" s="48"/>
      <c r="D1623" s="49"/>
      <c r="E1623" s="50"/>
      <c r="F1623" s="51"/>
      <c r="G1623" s="50"/>
      <c r="H1623" s="52" t="str">
        <f t="shared" si="26"/>
        <v/>
      </c>
      <c r="I1623" s="50"/>
    </row>
    <row r="1624" spans="1:9">
      <c r="A1624" s="42" t="str">
        <f>IF(AND(OR(C1624&gt;=查询!$F$3,查询!$F$3=""),OR(C1624&lt;=查询!$F$4,查询!$F$4=""),OR(AND(查询!$I$3&lt;&gt;"",IFERROR(FIND(查询!$I$3,工作备忘明细表!F1624,1),0)&gt;=1),查询!$I$3=""),OR(AND(查询!$I$4&lt;&gt;"",IFERROR(FIND(查询!$I$4,工作备忘明细表!E1624,1),0)&gt;=1),查询!$I$4="")),ROW(),"")</f>
        <v/>
      </c>
      <c r="B1624" s="42" t="str">
        <f ca="1">IF(C1624=TODAY(),"今"&amp;ROW(),IF(AND(MONTH(C1624)=工作万年历提醒!$E$20,I1624&lt;&gt;"完成"),IF(G1624="重要",ROW()+300000-3*C1624,IF(G1624="中等",ROW()+100000-2*C1624,ROW())),""))</f>
        <v/>
      </c>
      <c r="C1624" s="48"/>
      <c r="D1624" s="49"/>
      <c r="E1624" s="50"/>
      <c r="F1624" s="51"/>
      <c r="G1624" s="50"/>
      <c r="H1624" s="52" t="str">
        <f t="shared" si="26"/>
        <v/>
      </c>
      <c r="I1624" s="50"/>
    </row>
    <row r="1625" spans="1:9">
      <c r="A1625" s="42" t="str">
        <f>IF(AND(OR(C1625&gt;=查询!$F$3,查询!$F$3=""),OR(C1625&lt;=查询!$F$4,查询!$F$4=""),OR(AND(查询!$I$3&lt;&gt;"",IFERROR(FIND(查询!$I$3,工作备忘明细表!F1625,1),0)&gt;=1),查询!$I$3=""),OR(AND(查询!$I$4&lt;&gt;"",IFERROR(FIND(查询!$I$4,工作备忘明细表!E1625,1),0)&gt;=1),查询!$I$4="")),ROW(),"")</f>
        <v/>
      </c>
      <c r="B1625" s="42" t="str">
        <f ca="1">IF(C1625=TODAY(),"今"&amp;ROW(),IF(AND(MONTH(C1625)=工作万年历提醒!$E$20,I1625&lt;&gt;"完成"),IF(G1625="重要",ROW()+300000-3*C1625,IF(G1625="中等",ROW()+100000-2*C1625,ROW())),""))</f>
        <v/>
      </c>
      <c r="C1625" s="48"/>
      <c r="D1625" s="49"/>
      <c r="E1625" s="50"/>
      <c r="F1625" s="51"/>
      <c r="G1625" s="50"/>
      <c r="H1625" s="52" t="str">
        <f t="shared" si="26"/>
        <v/>
      </c>
      <c r="I1625" s="50"/>
    </row>
    <row r="1626" spans="1:9">
      <c r="A1626" s="42" t="str">
        <f>IF(AND(OR(C1626&gt;=查询!$F$3,查询!$F$3=""),OR(C1626&lt;=查询!$F$4,查询!$F$4=""),OR(AND(查询!$I$3&lt;&gt;"",IFERROR(FIND(查询!$I$3,工作备忘明细表!F1626,1),0)&gt;=1),查询!$I$3=""),OR(AND(查询!$I$4&lt;&gt;"",IFERROR(FIND(查询!$I$4,工作备忘明细表!E1626,1),0)&gt;=1),查询!$I$4="")),ROW(),"")</f>
        <v/>
      </c>
      <c r="B1626" s="42" t="str">
        <f ca="1">IF(C1626=TODAY(),"今"&amp;ROW(),IF(AND(MONTH(C1626)=工作万年历提醒!$E$20,I1626&lt;&gt;"完成"),IF(G1626="重要",ROW()+300000-3*C1626,IF(G1626="中等",ROW()+100000-2*C1626,ROW())),""))</f>
        <v/>
      </c>
      <c r="C1626" s="48"/>
      <c r="D1626" s="49"/>
      <c r="E1626" s="50"/>
      <c r="F1626" s="51"/>
      <c r="G1626" s="50"/>
      <c r="H1626" s="52" t="str">
        <f t="shared" si="26"/>
        <v/>
      </c>
      <c r="I1626" s="50"/>
    </row>
    <row r="1627" spans="1:9">
      <c r="A1627" s="42" t="str">
        <f>IF(AND(OR(C1627&gt;=查询!$F$3,查询!$F$3=""),OR(C1627&lt;=查询!$F$4,查询!$F$4=""),OR(AND(查询!$I$3&lt;&gt;"",IFERROR(FIND(查询!$I$3,工作备忘明细表!F1627,1),0)&gt;=1),查询!$I$3=""),OR(AND(查询!$I$4&lt;&gt;"",IFERROR(FIND(查询!$I$4,工作备忘明细表!E1627,1),0)&gt;=1),查询!$I$4="")),ROW(),"")</f>
        <v/>
      </c>
      <c r="B1627" s="42" t="str">
        <f ca="1">IF(C1627=TODAY(),"今"&amp;ROW(),IF(AND(MONTH(C1627)=工作万年历提醒!$E$20,I1627&lt;&gt;"完成"),IF(G1627="重要",ROW()+300000-3*C1627,IF(G1627="中等",ROW()+100000-2*C1627,ROW())),""))</f>
        <v/>
      </c>
      <c r="C1627" s="48"/>
      <c r="D1627" s="49"/>
      <c r="E1627" s="50"/>
      <c r="F1627" s="51"/>
      <c r="G1627" s="50"/>
      <c r="H1627" s="52" t="str">
        <f t="shared" si="26"/>
        <v/>
      </c>
      <c r="I1627" s="50"/>
    </row>
    <row r="1628" spans="1:9">
      <c r="A1628" s="42" t="str">
        <f>IF(AND(OR(C1628&gt;=查询!$F$3,查询!$F$3=""),OR(C1628&lt;=查询!$F$4,查询!$F$4=""),OR(AND(查询!$I$3&lt;&gt;"",IFERROR(FIND(查询!$I$3,工作备忘明细表!F1628,1),0)&gt;=1),查询!$I$3=""),OR(AND(查询!$I$4&lt;&gt;"",IFERROR(FIND(查询!$I$4,工作备忘明细表!E1628,1),0)&gt;=1),查询!$I$4="")),ROW(),"")</f>
        <v/>
      </c>
      <c r="B1628" s="42" t="str">
        <f ca="1">IF(C1628=TODAY(),"今"&amp;ROW(),IF(AND(MONTH(C1628)=工作万年历提醒!$E$20,I1628&lt;&gt;"完成"),IF(G1628="重要",ROW()+300000-3*C1628,IF(G1628="中等",ROW()+100000-2*C1628,ROW())),""))</f>
        <v/>
      </c>
      <c r="C1628" s="48"/>
      <c r="D1628" s="49"/>
      <c r="E1628" s="50"/>
      <c r="F1628" s="51"/>
      <c r="G1628" s="50"/>
      <c r="H1628" s="52" t="str">
        <f t="shared" si="26"/>
        <v/>
      </c>
      <c r="I1628" s="50"/>
    </row>
    <row r="1629" spans="1:9">
      <c r="A1629" s="42" t="str">
        <f>IF(AND(OR(C1629&gt;=查询!$F$3,查询!$F$3=""),OR(C1629&lt;=查询!$F$4,查询!$F$4=""),OR(AND(查询!$I$3&lt;&gt;"",IFERROR(FIND(查询!$I$3,工作备忘明细表!F1629,1),0)&gt;=1),查询!$I$3=""),OR(AND(查询!$I$4&lt;&gt;"",IFERROR(FIND(查询!$I$4,工作备忘明细表!E1629,1),0)&gt;=1),查询!$I$4="")),ROW(),"")</f>
        <v/>
      </c>
      <c r="B1629" s="42" t="str">
        <f ca="1">IF(C1629=TODAY(),"今"&amp;ROW(),IF(AND(MONTH(C1629)=工作万年历提醒!$E$20,I1629&lt;&gt;"完成"),IF(G1629="重要",ROW()+300000-3*C1629,IF(G1629="中等",ROW()+100000-2*C1629,ROW())),""))</f>
        <v/>
      </c>
      <c r="C1629" s="48"/>
      <c r="D1629" s="49"/>
      <c r="E1629" s="50"/>
      <c r="F1629" s="51"/>
      <c r="G1629" s="50"/>
      <c r="H1629" s="52" t="str">
        <f t="shared" si="26"/>
        <v/>
      </c>
      <c r="I1629" s="50"/>
    </row>
    <row r="1630" spans="1:9">
      <c r="A1630" s="42" t="str">
        <f>IF(AND(OR(C1630&gt;=查询!$F$3,查询!$F$3=""),OR(C1630&lt;=查询!$F$4,查询!$F$4=""),OR(AND(查询!$I$3&lt;&gt;"",IFERROR(FIND(查询!$I$3,工作备忘明细表!F1630,1),0)&gt;=1),查询!$I$3=""),OR(AND(查询!$I$4&lt;&gt;"",IFERROR(FIND(查询!$I$4,工作备忘明细表!E1630,1),0)&gt;=1),查询!$I$4="")),ROW(),"")</f>
        <v/>
      </c>
      <c r="B1630" s="42" t="str">
        <f ca="1">IF(C1630=TODAY(),"今"&amp;ROW(),IF(AND(MONTH(C1630)=工作万年历提醒!$E$20,I1630&lt;&gt;"完成"),IF(G1630="重要",ROW()+300000-3*C1630,IF(G1630="中等",ROW()+100000-2*C1630,ROW())),""))</f>
        <v/>
      </c>
      <c r="C1630" s="48"/>
      <c r="D1630" s="49"/>
      <c r="E1630" s="50"/>
      <c r="F1630" s="51"/>
      <c r="G1630" s="50"/>
      <c r="H1630" s="52" t="str">
        <f t="shared" si="26"/>
        <v/>
      </c>
      <c r="I1630" s="50"/>
    </row>
    <row r="1631" spans="1:9">
      <c r="A1631" s="42" t="str">
        <f>IF(AND(OR(C1631&gt;=查询!$F$3,查询!$F$3=""),OR(C1631&lt;=查询!$F$4,查询!$F$4=""),OR(AND(查询!$I$3&lt;&gt;"",IFERROR(FIND(查询!$I$3,工作备忘明细表!F1631,1),0)&gt;=1),查询!$I$3=""),OR(AND(查询!$I$4&lt;&gt;"",IFERROR(FIND(查询!$I$4,工作备忘明细表!E1631,1),0)&gt;=1),查询!$I$4="")),ROW(),"")</f>
        <v/>
      </c>
      <c r="B1631" s="42" t="str">
        <f ca="1">IF(C1631=TODAY(),"今"&amp;ROW(),IF(AND(MONTH(C1631)=工作万年历提醒!$E$20,I1631&lt;&gt;"完成"),IF(G1631="重要",ROW()+300000-3*C1631,IF(G1631="中等",ROW()+100000-2*C1631,ROW())),""))</f>
        <v/>
      </c>
      <c r="C1631" s="48"/>
      <c r="D1631" s="49"/>
      <c r="E1631" s="50"/>
      <c r="F1631" s="51"/>
      <c r="G1631" s="50"/>
      <c r="H1631" s="52" t="str">
        <f t="shared" si="26"/>
        <v/>
      </c>
      <c r="I1631" s="50"/>
    </row>
    <row r="1632" spans="1:9">
      <c r="A1632" s="42" t="str">
        <f>IF(AND(OR(C1632&gt;=查询!$F$3,查询!$F$3=""),OR(C1632&lt;=查询!$F$4,查询!$F$4=""),OR(AND(查询!$I$3&lt;&gt;"",IFERROR(FIND(查询!$I$3,工作备忘明细表!F1632,1),0)&gt;=1),查询!$I$3=""),OR(AND(查询!$I$4&lt;&gt;"",IFERROR(FIND(查询!$I$4,工作备忘明细表!E1632,1),0)&gt;=1),查询!$I$4="")),ROW(),"")</f>
        <v/>
      </c>
      <c r="B1632" s="42" t="str">
        <f ca="1">IF(C1632=TODAY(),"今"&amp;ROW(),IF(AND(MONTH(C1632)=工作万年历提醒!$E$20,I1632&lt;&gt;"完成"),IF(G1632="重要",ROW()+300000-3*C1632,IF(G1632="中等",ROW()+100000-2*C1632,ROW())),""))</f>
        <v/>
      </c>
      <c r="C1632" s="48"/>
      <c r="D1632" s="49"/>
      <c r="E1632" s="50"/>
      <c r="F1632" s="51"/>
      <c r="G1632" s="50"/>
      <c r="H1632" s="52" t="str">
        <f t="shared" si="26"/>
        <v/>
      </c>
      <c r="I1632" s="50"/>
    </row>
    <row r="1633" spans="1:9">
      <c r="A1633" s="42" t="str">
        <f>IF(AND(OR(C1633&gt;=查询!$F$3,查询!$F$3=""),OR(C1633&lt;=查询!$F$4,查询!$F$4=""),OR(AND(查询!$I$3&lt;&gt;"",IFERROR(FIND(查询!$I$3,工作备忘明细表!F1633,1),0)&gt;=1),查询!$I$3=""),OR(AND(查询!$I$4&lt;&gt;"",IFERROR(FIND(查询!$I$4,工作备忘明细表!E1633,1),0)&gt;=1),查询!$I$4="")),ROW(),"")</f>
        <v/>
      </c>
      <c r="B1633" s="42" t="str">
        <f ca="1">IF(C1633=TODAY(),"今"&amp;ROW(),IF(AND(MONTH(C1633)=工作万年历提醒!$E$20,I1633&lt;&gt;"完成"),IF(G1633="重要",ROW()+300000-3*C1633,IF(G1633="中等",ROW()+100000-2*C1633,ROW())),""))</f>
        <v/>
      </c>
      <c r="C1633" s="48"/>
      <c r="D1633" s="49"/>
      <c r="E1633" s="50"/>
      <c r="F1633" s="51"/>
      <c r="G1633" s="50"/>
      <c r="H1633" s="52" t="str">
        <f t="shared" si="26"/>
        <v/>
      </c>
      <c r="I1633" s="50"/>
    </row>
    <row r="1634" spans="1:9">
      <c r="A1634" s="42" t="str">
        <f>IF(AND(OR(C1634&gt;=查询!$F$3,查询!$F$3=""),OR(C1634&lt;=查询!$F$4,查询!$F$4=""),OR(AND(查询!$I$3&lt;&gt;"",IFERROR(FIND(查询!$I$3,工作备忘明细表!F1634,1),0)&gt;=1),查询!$I$3=""),OR(AND(查询!$I$4&lt;&gt;"",IFERROR(FIND(查询!$I$4,工作备忘明细表!E1634,1),0)&gt;=1),查询!$I$4="")),ROW(),"")</f>
        <v/>
      </c>
      <c r="B1634" s="42" t="str">
        <f ca="1">IF(C1634=TODAY(),"今"&amp;ROW(),IF(AND(MONTH(C1634)=工作万年历提醒!$E$20,I1634&lt;&gt;"完成"),IF(G1634="重要",ROW()+300000-3*C1634,IF(G1634="中等",ROW()+100000-2*C1634,ROW())),""))</f>
        <v/>
      </c>
      <c r="C1634" s="48"/>
      <c r="D1634" s="49"/>
      <c r="E1634" s="50"/>
      <c r="F1634" s="51"/>
      <c r="G1634" s="50"/>
      <c r="H1634" s="52" t="str">
        <f t="shared" si="26"/>
        <v/>
      </c>
      <c r="I1634" s="50"/>
    </row>
    <row r="1635" spans="1:9">
      <c r="A1635" s="42" t="str">
        <f>IF(AND(OR(C1635&gt;=查询!$F$3,查询!$F$3=""),OR(C1635&lt;=查询!$F$4,查询!$F$4=""),OR(AND(查询!$I$3&lt;&gt;"",IFERROR(FIND(查询!$I$3,工作备忘明细表!F1635,1),0)&gt;=1),查询!$I$3=""),OR(AND(查询!$I$4&lt;&gt;"",IFERROR(FIND(查询!$I$4,工作备忘明细表!E1635,1),0)&gt;=1),查询!$I$4="")),ROW(),"")</f>
        <v/>
      </c>
      <c r="B1635" s="42" t="str">
        <f ca="1">IF(C1635=TODAY(),"今"&amp;ROW(),IF(AND(MONTH(C1635)=工作万年历提醒!$E$20,I1635&lt;&gt;"完成"),IF(G1635="重要",ROW()+300000-3*C1635,IF(G1635="中等",ROW()+100000-2*C1635,ROW())),""))</f>
        <v/>
      </c>
      <c r="C1635" s="48"/>
      <c r="D1635" s="49"/>
      <c r="E1635" s="50"/>
      <c r="F1635" s="51"/>
      <c r="G1635" s="50"/>
      <c r="H1635" s="52" t="str">
        <f t="shared" si="26"/>
        <v/>
      </c>
      <c r="I1635" s="50"/>
    </row>
    <row r="1636" spans="1:9">
      <c r="A1636" s="42" t="str">
        <f>IF(AND(OR(C1636&gt;=查询!$F$3,查询!$F$3=""),OR(C1636&lt;=查询!$F$4,查询!$F$4=""),OR(AND(查询!$I$3&lt;&gt;"",IFERROR(FIND(查询!$I$3,工作备忘明细表!F1636,1),0)&gt;=1),查询!$I$3=""),OR(AND(查询!$I$4&lt;&gt;"",IFERROR(FIND(查询!$I$4,工作备忘明细表!E1636,1),0)&gt;=1),查询!$I$4="")),ROW(),"")</f>
        <v/>
      </c>
      <c r="B1636" s="42" t="str">
        <f ca="1">IF(C1636=TODAY(),"今"&amp;ROW(),IF(AND(MONTH(C1636)=工作万年历提醒!$E$20,I1636&lt;&gt;"完成"),IF(G1636="重要",ROW()+300000-3*C1636,IF(G1636="中等",ROW()+100000-2*C1636,ROW())),""))</f>
        <v/>
      </c>
      <c r="C1636" s="48"/>
      <c r="D1636" s="49"/>
      <c r="E1636" s="50"/>
      <c r="F1636" s="51"/>
      <c r="G1636" s="50"/>
      <c r="H1636" s="52" t="str">
        <f t="shared" si="26"/>
        <v/>
      </c>
      <c r="I1636" s="50"/>
    </row>
    <row r="1637" spans="1:9">
      <c r="A1637" s="42" t="str">
        <f>IF(AND(OR(C1637&gt;=查询!$F$3,查询!$F$3=""),OR(C1637&lt;=查询!$F$4,查询!$F$4=""),OR(AND(查询!$I$3&lt;&gt;"",IFERROR(FIND(查询!$I$3,工作备忘明细表!F1637,1),0)&gt;=1),查询!$I$3=""),OR(AND(查询!$I$4&lt;&gt;"",IFERROR(FIND(查询!$I$4,工作备忘明细表!E1637,1),0)&gt;=1),查询!$I$4="")),ROW(),"")</f>
        <v/>
      </c>
      <c r="B1637" s="42" t="str">
        <f ca="1">IF(C1637=TODAY(),"今"&amp;ROW(),IF(AND(MONTH(C1637)=工作万年历提醒!$E$20,I1637&lt;&gt;"完成"),IF(G1637="重要",ROW()+300000-3*C1637,IF(G1637="中等",ROW()+100000-2*C1637,ROW())),""))</f>
        <v/>
      </c>
      <c r="C1637" s="48"/>
      <c r="D1637" s="49"/>
      <c r="E1637" s="50"/>
      <c r="F1637" s="51"/>
      <c r="G1637" s="50"/>
      <c r="H1637" s="52" t="str">
        <f t="shared" si="26"/>
        <v/>
      </c>
      <c r="I1637" s="50"/>
    </row>
    <row r="1638" spans="1:9">
      <c r="A1638" s="42" t="str">
        <f>IF(AND(OR(C1638&gt;=查询!$F$3,查询!$F$3=""),OR(C1638&lt;=查询!$F$4,查询!$F$4=""),OR(AND(查询!$I$3&lt;&gt;"",IFERROR(FIND(查询!$I$3,工作备忘明细表!F1638,1),0)&gt;=1),查询!$I$3=""),OR(AND(查询!$I$4&lt;&gt;"",IFERROR(FIND(查询!$I$4,工作备忘明细表!E1638,1),0)&gt;=1),查询!$I$4="")),ROW(),"")</f>
        <v/>
      </c>
      <c r="B1638" s="42" t="str">
        <f ca="1">IF(C1638=TODAY(),"今"&amp;ROW(),IF(AND(MONTH(C1638)=工作万年历提醒!$E$20,I1638&lt;&gt;"完成"),IF(G1638="重要",ROW()+300000-3*C1638,IF(G1638="中等",ROW()+100000-2*C1638,ROW())),""))</f>
        <v/>
      </c>
      <c r="C1638" s="48"/>
      <c r="D1638" s="49"/>
      <c r="E1638" s="50"/>
      <c r="F1638" s="51"/>
      <c r="G1638" s="50"/>
      <c r="H1638" s="52" t="str">
        <f t="shared" si="26"/>
        <v/>
      </c>
      <c r="I1638" s="50"/>
    </row>
    <row r="1639" spans="1:9">
      <c r="A1639" s="42" t="str">
        <f>IF(AND(OR(C1639&gt;=查询!$F$3,查询!$F$3=""),OR(C1639&lt;=查询!$F$4,查询!$F$4=""),OR(AND(查询!$I$3&lt;&gt;"",IFERROR(FIND(查询!$I$3,工作备忘明细表!F1639,1),0)&gt;=1),查询!$I$3=""),OR(AND(查询!$I$4&lt;&gt;"",IFERROR(FIND(查询!$I$4,工作备忘明细表!E1639,1),0)&gt;=1),查询!$I$4="")),ROW(),"")</f>
        <v/>
      </c>
      <c r="B1639" s="42" t="str">
        <f ca="1">IF(C1639=TODAY(),"今"&amp;ROW(),IF(AND(MONTH(C1639)=工作万年历提醒!$E$20,I1639&lt;&gt;"完成"),IF(G1639="重要",ROW()+300000-3*C1639,IF(G1639="中等",ROW()+100000-2*C1639,ROW())),""))</f>
        <v/>
      </c>
      <c r="C1639" s="48"/>
      <c r="D1639" s="49"/>
      <c r="E1639" s="50"/>
      <c r="F1639" s="51"/>
      <c r="G1639" s="50"/>
      <c r="H1639" s="52" t="str">
        <f t="shared" si="26"/>
        <v/>
      </c>
      <c r="I1639" s="50"/>
    </row>
    <row r="1640" spans="1:9">
      <c r="A1640" s="42" t="str">
        <f>IF(AND(OR(C1640&gt;=查询!$F$3,查询!$F$3=""),OR(C1640&lt;=查询!$F$4,查询!$F$4=""),OR(AND(查询!$I$3&lt;&gt;"",IFERROR(FIND(查询!$I$3,工作备忘明细表!F1640,1),0)&gt;=1),查询!$I$3=""),OR(AND(查询!$I$4&lt;&gt;"",IFERROR(FIND(查询!$I$4,工作备忘明细表!E1640,1),0)&gt;=1),查询!$I$4="")),ROW(),"")</f>
        <v/>
      </c>
      <c r="B1640" s="42" t="str">
        <f ca="1">IF(C1640=TODAY(),"今"&amp;ROW(),IF(AND(MONTH(C1640)=工作万年历提醒!$E$20,I1640&lt;&gt;"完成"),IF(G1640="重要",ROW()+300000-3*C1640,IF(G1640="中等",ROW()+100000-2*C1640,ROW())),""))</f>
        <v/>
      </c>
      <c r="C1640" s="48"/>
      <c r="D1640" s="49"/>
      <c r="E1640" s="50"/>
      <c r="F1640" s="51"/>
      <c r="G1640" s="50"/>
      <c r="H1640" s="52" t="str">
        <f t="shared" si="26"/>
        <v/>
      </c>
      <c r="I1640" s="50"/>
    </row>
    <row r="1641" spans="1:9">
      <c r="A1641" s="42" t="str">
        <f>IF(AND(OR(C1641&gt;=查询!$F$3,查询!$F$3=""),OR(C1641&lt;=查询!$F$4,查询!$F$4=""),OR(AND(查询!$I$3&lt;&gt;"",IFERROR(FIND(查询!$I$3,工作备忘明细表!F1641,1),0)&gt;=1),查询!$I$3=""),OR(AND(查询!$I$4&lt;&gt;"",IFERROR(FIND(查询!$I$4,工作备忘明细表!E1641,1),0)&gt;=1),查询!$I$4="")),ROW(),"")</f>
        <v/>
      </c>
      <c r="B1641" s="42" t="str">
        <f ca="1">IF(C1641=TODAY(),"今"&amp;ROW(),IF(AND(MONTH(C1641)=工作万年历提醒!$E$20,I1641&lt;&gt;"完成"),IF(G1641="重要",ROW()+300000-3*C1641,IF(G1641="中等",ROW()+100000-2*C1641,ROW())),""))</f>
        <v/>
      </c>
      <c r="C1641" s="48"/>
      <c r="D1641" s="49"/>
      <c r="E1641" s="50"/>
      <c r="F1641" s="51"/>
      <c r="G1641" s="50"/>
      <c r="H1641" s="52" t="str">
        <f t="shared" si="26"/>
        <v/>
      </c>
      <c r="I1641" s="50"/>
    </row>
    <row r="1642" spans="1:9">
      <c r="A1642" s="42" t="str">
        <f>IF(AND(OR(C1642&gt;=查询!$F$3,查询!$F$3=""),OR(C1642&lt;=查询!$F$4,查询!$F$4=""),OR(AND(查询!$I$3&lt;&gt;"",IFERROR(FIND(查询!$I$3,工作备忘明细表!F1642,1),0)&gt;=1),查询!$I$3=""),OR(AND(查询!$I$4&lt;&gt;"",IFERROR(FIND(查询!$I$4,工作备忘明细表!E1642,1),0)&gt;=1),查询!$I$4="")),ROW(),"")</f>
        <v/>
      </c>
      <c r="B1642" s="42" t="str">
        <f ca="1">IF(C1642=TODAY(),"今"&amp;ROW(),IF(AND(MONTH(C1642)=工作万年历提醒!$E$20,I1642&lt;&gt;"完成"),IF(G1642="重要",ROW()+300000-3*C1642,IF(G1642="中等",ROW()+100000-2*C1642,ROW())),""))</f>
        <v/>
      </c>
      <c r="C1642" s="48"/>
      <c r="D1642" s="49"/>
      <c r="E1642" s="50"/>
      <c r="F1642" s="51"/>
      <c r="G1642" s="50"/>
      <c r="H1642" s="52" t="str">
        <f t="shared" si="26"/>
        <v/>
      </c>
      <c r="I1642" s="50"/>
    </row>
    <row r="1643" spans="1:9">
      <c r="A1643" s="42" t="str">
        <f>IF(AND(OR(C1643&gt;=查询!$F$3,查询!$F$3=""),OR(C1643&lt;=查询!$F$4,查询!$F$4=""),OR(AND(查询!$I$3&lt;&gt;"",IFERROR(FIND(查询!$I$3,工作备忘明细表!F1643,1),0)&gt;=1),查询!$I$3=""),OR(AND(查询!$I$4&lt;&gt;"",IFERROR(FIND(查询!$I$4,工作备忘明细表!E1643,1),0)&gt;=1),查询!$I$4="")),ROW(),"")</f>
        <v/>
      </c>
      <c r="B1643" s="42" t="str">
        <f ca="1">IF(C1643=TODAY(),"今"&amp;ROW(),IF(AND(MONTH(C1643)=工作万年历提醒!$E$20,I1643&lt;&gt;"完成"),IF(G1643="重要",ROW()+300000-3*C1643,IF(G1643="中等",ROW()+100000-2*C1643,ROW())),""))</f>
        <v/>
      </c>
      <c r="C1643" s="48"/>
      <c r="D1643" s="49"/>
      <c r="E1643" s="50"/>
      <c r="F1643" s="51"/>
      <c r="G1643" s="50"/>
      <c r="H1643" s="52" t="str">
        <f t="shared" si="26"/>
        <v/>
      </c>
      <c r="I1643" s="50"/>
    </row>
    <row r="1644" spans="1:9">
      <c r="A1644" s="42" t="str">
        <f>IF(AND(OR(C1644&gt;=查询!$F$3,查询!$F$3=""),OR(C1644&lt;=查询!$F$4,查询!$F$4=""),OR(AND(查询!$I$3&lt;&gt;"",IFERROR(FIND(查询!$I$3,工作备忘明细表!F1644,1),0)&gt;=1),查询!$I$3=""),OR(AND(查询!$I$4&lt;&gt;"",IFERROR(FIND(查询!$I$4,工作备忘明细表!E1644,1),0)&gt;=1),查询!$I$4="")),ROW(),"")</f>
        <v/>
      </c>
      <c r="B1644" s="42" t="str">
        <f ca="1">IF(C1644=TODAY(),"今"&amp;ROW(),IF(AND(MONTH(C1644)=工作万年历提醒!$E$20,I1644&lt;&gt;"完成"),IF(G1644="重要",ROW()+300000-3*C1644,IF(G1644="中等",ROW()+100000-2*C1644,ROW())),""))</f>
        <v/>
      </c>
      <c r="C1644" s="48"/>
      <c r="D1644" s="49"/>
      <c r="E1644" s="50"/>
      <c r="F1644" s="51"/>
      <c r="G1644" s="50"/>
      <c r="H1644" s="52" t="str">
        <f t="shared" si="26"/>
        <v/>
      </c>
      <c r="I1644" s="50"/>
    </row>
    <row r="1645" spans="1:9">
      <c r="A1645" s="42" t="str">
        <f>IF(AND(OR(C1645&gt;=查询!$F$3,查询!$F$3=""),OR(C1645&lt;=查询!$F$4,查询!$F$4=""),OR(AND(查询!$I$3&lt;&gt;"",IFERROR(FIND(查询!$I$3,工作备忘明细表!F1645,1),0)&gt;=1),查询!$I$3=""),OR(AND(查询!$I$4&lt;&gt;"",IFERROR(FIND(查询!$I$4,工作备忘明细表!E1645,1),0)&gt;=1),查询!$I$4="")),ROW(),"")</f>
        <v/>
      </c>
      <c r="B1645" s="42" t="str">
        <f ca="1">IF(C1645=TODAY(),"今"&amp;ROW(),IF(AND(MONTH(C1645)=工作万年历提醒!$E$20,I1645&lt;&gt;"完成"),IF(G1645="重要",ROW()+300000-3*C1645,IF(G1645="中等",ROW()+100000-2*C1645,ROW())),""))</f>
        <v/>
      </c>
      <c r="C1645" s="48"/>
      <c r="D1645" s="49"/>
      <c r="E1645" s="50"/>
      <c r="F1645" s="51"/>
      <c r="G1645" s="50"/>
      <c r="H1645" s="52" t="str">
        <f t="shared" si="26"/>
        <v/>
      </c>
      <c r="I1645" s="50"/>
    </row>
    <row r="1646" spans="1:9">
      <c r="A1646" s="42" t="str">
        <f>IF(AND(OR(C1646&gt;=查询!$F$3,查询!$F$3=""),OR(C1646&lt;=查询!$F$4,查询!$F$4=""),OR(AND(查询!$I$3&lt;&gt;"",IFERROR(FIND(查询!$I$3,工作备忘明细表!F1646,1),0)&gt;=1),查询!$I$3=""),OR(AND(查询!$I$4&lt;&gt;"",IFERROR(FIND(查询!$I$4,工作备忘明细表!E1646,1),0)&gt;=1),查询!$I$4="")),ROW(),"")</f>
        <v/>
      </c>
      <c r="B1646" s="42" t="str">
        <f ca="1">IF(C1646=TODAY(),"今"&amp;ROW(),IF(AND(MONTH(C1646)=工作万年历提醒!$E$20,I1646&lt;&gt;"完成"),IF(G1646="重要",ROW()+300000-3*C1646,IF(G1646="中等",ROW()+100000-2*C1646,ROW())),""))</f>
        <v/>
      </c>
      <c r="C1646" s="48"/>
      <c r="D1646" s="49"/>
      <c r="E1646" s="50"/>
      <c r="F1646" s="51"/>
      <c r="G1646" s="50"/>
      <c r="H1646" s="52" t="str">
        <f t="shared" si="26"/>
        <v/>
      </c>
      <c r="I1646" s="50"/>
    </row>
    <row r="1647" spans="1:9">
      <c r="A1647" s="42" t="str">
        <f>IF(AND(OR(C1647&gt;=查询!$F$3,查询!$F$3=""),OR(C1647&lt;=查询!$F$4,查询!$F$4=""),OR(AND(查询!$I$3&lt;&gt;"",IFERROR(FIND(查询!$I$3,工作备忘明细表!F1647,1),0)&gt;=1),查询!$I$3=""),OR(AND(查询!$I$4&lt;&gt;"",IFERROR(FIND(查询!$I$4,工作备忘明细表!E1647,1),0)&gt;=1),查询!$I$4="")),ROW(),"")</f>
        <v/>
      </c>
      <c r="B1647" s="42" t="str">
        <f ca="1">IF(C1647=TODAY(),"今"&amp;ROW(),IF(AND(MONTH(C1647)=工作万年历提醒!$E$20,I1647&lt;&gt;"完成"),IF(G1647="重要",ROW()+300000-3*C1647,IF(G1647="中等",ROW()+100000-2*C1647,ROW())),""))</f>
        <v/>
      </c>
      <c r="C1647" s="48"/>
      <c r="D1647" s="49"/>
      <c r="E1647" s="50"/>
      <c r="F1647" s="51"/>
      <c r="G1647" s="50"/>
      <c r="H1647" s="52" t="str">
        <f t="shared" si="26"/>
        <v/>
      </c>
      <c r="I1647" s="50"/>
    </row>
    <row r="1648" spans="1:9">
      <c r="A1648" s="42" t="str">
        <f>IF(AND(OR(C1648&gt;=查询!$F$3,查询!$F$3=""),OR(C1648&lt;=查询!$F$4,查询!$F$4=""),OR(AND(查询!$I$3&lt;&gt;"",IFERROR(FIND(查询!$I$3,工作备忘明细表!F1648,1),0)&gt;=1),查询!$I$3=""),OR(AND(查询!$I$4&lt;&gt;"",IFERROR(FIND(查询!$I$4,工作备忘明细表!E1648,1),0)&gt;=1),查询!$I$4="")),ROW(),"")</f>
        <v/>
      </c>
      <c r="B1648" s="42" t="str">
        <f ca="1">IF(C1648=TODAY(),"今"&amp;ROW(),IF(AND(MONTH(C1648)=工作万年历提醒!$E$20,I1648&lt;&gt;"完成"),IF(G1648="重要",ROW()+300000-3*C1648,IF(G1648="中等",ROW()+100000-2*C1648,ROW())),""))</f>
        <v/>
      </c>
      <c r="C1648" s="48"/>
      <c r="D1648" s="49"/>
      <c r="E1648" s="50"/>
      <c r="F1648" s="51"/>
      <c r="G1648" s="50"/>
      <c r="H1648" s="52" t="str">
        <f t="shared" si="26"/>
        <v/>
      </c>
      <c r="I1648" s="50"/>
    </row>
    <row r="1649" spans="1:9">
      <c r="A1649" s="42" t="str">
        <f>IF(AND(OR(C1649&gt;=查询!$F$3,查询!$F$3=""),OR(C1649&lt;=查询!$F$4,查询!$F$4=""),OR(AND(查询!$I$3&lt;&gt;"",IFERROR(FIND(查询!$I$3,工作备忘明细表!F1649,1),0)&gt;=1),查询!$I$3=""),OR(AND(查询!$I$4&lt;&gt;"",IFERROR(FIND(查询!$I$4,工作备忘明细表!E1649,1),0)&gt;=1),查询!$I$4="")),ROW(),"")</f>
        <v/>
      </c>
      <c r="B1649" s="42" t="str">
        <f ca="1">IF(C1649=TODAY(),"今"&amp;ROW(),IF(AND(MONTH(C1649)=工作万年历提醒!$E$20,I1649&lt;&gt;"完成"),IF(G1649="重要",ROW()+300000-3*C1649,IF(G1649="中等",ROW()+100000-2*C1649,ROW())),""))</f>
        <v/>
      </c>
      <c r="C1649" s="48"/>
      <c r="D1649" s="49"/>
      <c r="E1649" s="50"/>
      <c r="F1649" s="51"/>
      <c r="G1649" s="50"/>
      <c r="H1649" s="52" t="str">
        <f t="shared" si="26"/>
        <v/>
      </c>
      <c r="I1649" s="50"/>
    </row>
    <row r="1650" spans="1:9">
      <c r="A1650" s="42" t="str">
        <f>IF(AND(OR(C1650&gt;=查询!$F$3,查询!$F$3=""),OR(C1650&lt;=查询!$F$4,查询!$F$4=""),OR(AND(查询!$I$3&lt;&gt;"",IFERROR(FIND(查询!$I$3,工作备忘明细表!F1650,1),0)&gt;=1),查询!$I$3=""),OR(AND(查询!$I$4&lt;&gt;"",IFERROR(FIND(查询!$I$4,工作备忘明细表!E1650,1),0)&gt;=1),查询!$I$4="")),ROW(),"")</f>
        <v/>
      </c>
      <c r="B1650" s="42" t="str">
        <f ca="1">IF(C1650=TODAY(),"今"&amp;ROW(),IF(AND(MONTH(C1650)=工作万年历提醒!$E$20,I1650&lt;&gt;"完成"),IF(G1650="重要",ROW()+300000-3*C1650,IF(G1650="中等",ROW()+100000-2*C1650,ROW())),""))</f>
        <v/>
      </c>
      <c r="C1650" s="48"/>
      <c r="D1650" s="49"/>
      <c r="E1650" s="50"/>
      <c r="F1650" s="51"/>
      <c r="G1650" s="50"/>
      <c r="H1650" s="52" t="str">
        <f t="shared" si="26"/>
        <v/>
      </c>
      <c r="I1650" s="50"/>
    </row>
    <row r="1651" spans="1:9">
      <c r="A1651" s="42" t="str">
        <f>IF(AND(OR(C1651&gt;=查询!$F$3,查询!$F$3=""),OR(C1651&lt;=查询!$F$4,查询!$F$4=""),OR(AND(查询!$I$3&lt;&gt;"",IFERROR(FIND(查询!$I$3,工作备忘明细表!F1651,1),0)&gt;=1),查询!$I$3=""),OR(AND(查询!$I$4&lt;&gt;"",IFERROR(FIND(查询!$I$4,工作备忘明细表!E1651,1),0)&gt;=1),查询!$I$4="")),ROW(),"")</f>
        <v/>
      </c>
      <c r="B1651" s="42" t="str">
        <f ca="1">IF(C1651=TODAY(),"今"&amp;ROW(),IF(AND(MONTH(C1651)=工作万年历提醒!$E$20,I1651&lt;&gt;"完成"),IF(G1651="重要",ROW()+300000-3*C1651,IF(G1651="中等",ROW()+100000-2*C1651,ROW())),""))</f>
        <v/>
      </c>
      <c r="C1651" s="48"/>
      <c r="D1651" s="49"/>
      <c r="E1651" s="50"/>
      <c r="F1651" s="51"/>
      <c r="G1651" s="50"/>
      <c r="H1651" s="52" t="str">
        <f t="shared" si="26"/>
        <v/>
      </c>
      <c r="I1651" s="50"/>
    </row>
    <row r="1652" spans="1:9">
      <c r="A1652" s="42" t="str">
        <f>IF(AND(OR(C1652&gt;=查询!$F$3,查询!$F$3=""),OR(C1652&lt;=查询!$F$4,查询!$F$4=""),OR(AND(查询!$I$3&lt;&gt;"",IFERROR(FIND(查询!$I$3,工作备忘明细表!F1652,1),0)&gt;=1),查询!$I$3=""),OR(AND(查询!$I$4&lt;&gt;"",IFERROR(FIND(查询!$I$4,工作备忘明细表!E1652,1),0)&gt;=1),查询!$I$4="")),ROW(),"")</f>
        <v/>
      </c>
      <c r="B1652" s="42" t="str">
        <f ca="1">IF(C1652=TODAY(),"今"&amp;ROW(),IF(AND(MONTH(C1652)=工作万年历提醒!$E$20,I1652&lt;&gt;"完成"),IF(G1652="重要",ROW()+300000-3*C1652,IF(G1652="中等",ROW()+100000-2*C1652,ROW())),""))</f>
        <v/>
      </c>
      <c r="C1652" s="48"/>
      <c r="D1652" s="49"/>
      <c r="E1652" s="50"/>
      <c r="F1652" s="51"/>
      <c r="G1652" s="50"/>
      <c r="H1652" s="52" t="str">
        <f t="shared" si="26"/>
        <v/>
      </c>
      <c r="I1652" s="50"/>
    </row>
    <row r="1653" spans="1:9">
      <c r="A1653" s="42" t="str">
        <f>IF(AND(OR(C1653&gt;=查询!$F$3,查询!$F$3=""),OR(C1653&lt;=查询!$F$4,查询!$F$4=""),OR(AND(查询!$I$3&lt;&gt;"",IFERROR(FIND(查询!$I$3,工作备忘明细表!F1653,1),0)&gt;=1),查询!$I$3=""),OR(AND(查询!$I$4&lt;&gt;"",IFERROR(FIND(查询!$I$4,工作备忘明细表!E1653,1),0)&gt;=1),查询!$I$4="")),ROW(),"")</f>
        <v/>
      </c>
      <c r="B1653" s="42" t="str">
        <f ca="1">IF(C1653=TODAY(),"今"&amp;ROW(),IF(AND(MONTH(C1653)=工作万年历提醒!$E$20,I1653&lt;&gt;"完成"),IF(G1653="重要",ROW()+300000-3*C1653,IF(G1653="中等",ROW()+100000-2*C1653,ROW())),""))</f>
        <v/>
      </c>
      <c r="C1653" s="48"/>
      <c r="D1653" s="49"/>
      <c r="E1653" s="50"/>
      <c r="F1653" s="51"/>
      <c r="G1653" s="50"/>
      <c r="H1653" s="52" t="str">
        <f t="shared" si="26"/>
        <v/>
      </c>
      <c r="I1653" s="50"/>
    </row>
    <row r="1654" spans="1:9">
      <c r="A1654" s="42" t="str">
        <f>IF(AND(OR(C1654&gt;=查询!$F$3,查询!$F$3=""),OR(C1654&lt;=查询!$F$4,查询!$F$4=""),OR(AND(查询!$I$3&lt;&gt;"",IFERROR(FIND(查询!$I$3,工作备忘明细表!F1654,1),0)&gt;=1),查询!$I$3=""),OR(AND(查询!$I$4&lt;&gt;"",IFERROR(FIND(查询!$I$4,工作备忘明细表!E1654,1),0)&gt;=1),查询!$I$4="")),ROW(),"")</f>
        <v/>
      </c>
      <c r="B1654" s="42" t="str">
        <f ca="1">IF(C1654=TODAY(),"今"&amp;ROW(),IF(AND(MONTH(C1654)=工作万年历提醒!$E$20,I1654&lt;&gt;"完成"),IF(G1654="重要",ROW()+300000-3*C1654,IF(G1654="中等",ROW()+100000-2*C1654,ROW())),""))</f>
        <v/>
      </c>
      <c r="C1654" s="48"/>
      <c r="D1654" s="49"/>
      <c r="E1654" s="50"/>
      <c r="F1654" s="51"/>
      <c r="G1654" s="50"/>
      <c r="H1654" s="52" t="str">
        <f t="shared" si="26"/>
        <v/>
      </c>
      <c r="I1654" s="50"/>
    </row>
    <row r="1655" spans="1:9">
      <c r="A1655" s="42" t="str">
        <f>IF(AND(OR(C1655&gt;=查询!$F$3,查询!$F$3=""),OR(C1655&lt;=查询!$F$4,查询!$F$4=""),OR(AND(查询!$I$3&lt;&gt;"",IFERROR(FIND(查询!$I$3,工作备忘明细表!F1655,1),0)&gt;=1),查询!$I$3=""),OR(AND(查询!$I$4&lt;&gt;"",IFERROR(FIND(查询!$I$4,工作备忘明细表!E1655,1),0)&gt;=1),查询!$I$4="")),ROW(),"")</f>
        <v/>
      </c>
      <c r="B1655" s="42" t="str">
        <f ca="1">IF(C1655=TODAY(),"今"&amp;ROW(),IF(AND(MONTH(C1655)=工作万年历提醒!$E$20,I1655&lt;&gt;"完成"),IF(G1655="重要",ROW()+300000-3*C1655,IF(G1655="中等",ROW()+100000-2*C1655,ROW())),""))</f>
        <v/>
      </c>
      <c r="C1655" s="48"/>
      <c r="D1655" s="49"/>
      <c r="E1655" s="50"/>
      <c r="F1655" s="51"/>
      <c r="G1655" s="50"/>
      <c r="H1655" s="52" t="str">
        <f t="shared" si="26"/>
        <v/>
      </c>
      <c r="I1655" s="50"/>
    </row>
    <row r="1656" spans="1:9">
      <c r="A1656" s="42" t="str">
        <f>IF(AND(OR(C1656&gt;=查询!$F$3,查询!$F$3=""),OR(C1656&lt;=查询!$F$4,查询!$F$4=""),OR(AND(查询!$I$3&lt;&gt;"",IFERROR(FIND(查询!$I$3,工作备忘明细表!F1656,1),0)&gt;=1),查询!$I$3=""),OR(AND(查询!$I$4&lt;&gt;"",IFERROR(FIND(查询!$I$4,工作备忘明细表!E1656,1),0)&gt;=1),查询!$I$4="")),ROW(),"")</f>
        <v/>
      </c>
      <c r="B1656" s="42" t="str">
        <f ca="1">IF(C1656=TODAY(),"今"&amp;ROW(),IF(AND(MONTH(C1656)=工作万年历提醒!$E$20,I1656&lt;&gt;"完成"),IF(G1656="重要",ROW()+300000-3*C1656,IF(G1656="中等",ROW()+100000-2*C1656,ROW())),""))</f>
        <v/>
      </c>
      <c r="C1656" s="48"/>
      <c r="D1656" s="49"/>
      <c r="E1656" s="50"/>
      <c r="F1656" s="51"/>
      <c r="G1656" s="50"/>
      <c r="H1656" s="52" t="str">
        <f t="shared" si="26"/>
        <v/>
      </c>
      <c r="I1656" s="50"/>
    </row>
    <row r="1657" spans="1:9">
      <c r="A1657" s="42" t="str">
        <f>IF(AND(OR(C1657&gt;=查询!$F$3,查询!$F$3=""),OR(C1657&lt;=查询!$F$4,查询!$F$4=""),OR(AND(查询!$I$3&lt;&gt;"",IFERROR(FIND(查询!$I$3,工作备忘明细表!F1657,1),0)&gt;=1),查询!$I$3=""),OR(AND(查询!$I$4&lt;&gt;"",IFERROR(FIND(查询!$I$4,工作备忘明细表!E1657,1),0)&gt;=1),查询!$I$4="")),ROW(),"")</f>
        <v/>
      </c>
      <c r="B1657" s="42" t="str">
        <f ca="1">IF(C1657=TODAY(),"今"&amp;ROW(),IF(AND(MONTH(C1657)=工作万年历提醒!$E$20,I1657&lt;&gt;"完成"),IF(G1657="重要",ROW()+300000-3*C1657,IF(G1657="中等",ROW()+100000-2*C1657,ROW())),""))</f>
        <v/>
      </c>
      <c r="C1657" s="48"/>
      <c r="D1657" s="49"/>
      <c r="E1657" s="50"/>
      <c r="F1657" s="51"/>
      <c r="G1657" s="50"/>
      <c r="H1657" s="52" t="str">
        <f t="shared" si="26"/>
        <v/>
      </c>
      <c r="I1657" s="50"/>
    </row>
    <row r="1658" spans="1:9">
      <c r="A1658" s="42" t="str">
        <f>IF(AND(OR(C1658&gt;=查询!$F$3,查询!$F$3=""),OR(C1658&lt;=查询!$F$4,查询!$F$4=""),OR(AND(查询!$I$3&lt;&gt;"",IFERROR(FIND(查询!$I$3,工作备忘明细表!F1658,1),0)&gt;=1),查询!$I$3=""),OR(AND(查询!$I$4&lt;&gt;"",IFERROR(FIND(查询!$I$4,工作备忘明细表!E1658,1),0)&gt;=1),查询!$I$4="")),ROW(),"")</f>
        <v/>
      </c>
      <c r="B1658" s="42" t="str">
        <f ca="1">IF(C1658=TODAY(),"今"&amp;ROW(),IF(AND(MONTH(C1658)=工作万年历提醒!$E$20,I1658&lt;&gt;"完成"),IF(G1658="重要",ROW()+300000-3*C1658,IF(G1658="中等",ROW()+100000-2*C1658,ROW())),""))</f>
        <v/>
      </c>
      <c r="C1658" s="48"/>
      <c r="D1658" s="49"/>
      <c r="E1658" s="50"/>
      <c r="F1658" s="51"/>
      <c r="G1658" s="50"/>
      <c r="H1658" s="52" t="str">
        <f t="shared" si="26"/>
        <v/>
      </c>
      <c r="I1658" s="50"/>
    </row>
    <row r="1659" spans="1:9">
      <c r="A1659" s="42" t="str">
        <f>IF(AND(OR(C1659&gt;=查询!$F$3,查询!$F$3=""),OR(C1659&lt;=查询!$F$4,查询!$F$4=""),OR(AND(查询!$I$3&lt;&gt;"",IFERROR(FIND(查询!$I$3,工作备忘明细表!F1659,1),0)&gt;=1),查询!$I$3=""),OR(AND(查询!$I$4&lt;&gt;"",IFERROR(FIND(查询!$I$4,工作备忘明细表!E1659,1),0)&gt;=1),查询!$I$4="")),ROW(),"")</f>
        <v/>
      </c>
      <c r="B1659" s="42" t="str">
        <f ca="1">IF(C1659=TODAY(),"今"&amp;ROW(),IF(AND(MONTH(C1659)=工作万年历提醒!$E$20,I1659&lt;&gt;"完成"),IF(G1659="重要",ROW()+300000-3*C1659,IF(G1659="中等",ROW()+100000-2*C1659,ROW())),""))</f>
        <v/>
      </c>
      <c r="C1659" s="48"/>
      <c r="D1659" s="49"/>
      <c r="E1659" s="50"/>
      <c r="F1659" s="51"/>
      <c r="G1659" s="50"/>
      <c r="H1659" s="52" t="str">
        <f t="shared" si="26"/>
        <v/>
      </c>
      <c r="I1659" s="50"/>
    </row>
    <row r="1660" spans="1:9">
      <c r="A1660" s="42" t="str">
        <f>IF(AND(OR(C1660&gt;=查询!$F$3,查询!$F$3=""),OR(C1660&lt;=查询!$F$4,查询!$F$4=""),OR(AND(查询!$I$3&lt;&gt;"",IFERROR(FIND(查询!$I$3,工作备忘明细表!F1660,1),0)&gt;=1),查询!$I$3=""),OR(AND(查询!$I$4&lt;&gt;"",IFERROR(FIND(查询!$I$4,工作备忘明细表!E1660,1),0)&gt;=1),查询!$I$4="")),ROW(),"")</f>
        <v/>
      </c>
      <c r="B1660" s="42" t="str">
        <f ca="1">IF(C1660=TODAY(),"今"&amp;ROW(),IF(AND(MONTH(C1660)=工作万年历提醒!$E$20,I1660&lt;&gt;"完成"),IF(G1660="重要",ROW()+300000-3*C1660,IF(G1660="中等",ROW()+100000-2*C1660,ROW())),""))</f>
        <v/>
      </c>
      <c r="C1660" s="48"/>
      <c r="D1660" s="49"/>
      <c r="E1660" s="50"/>
      <c r="F1660" s="51"/>
      <c r="G1660" s="50"/>
      <c r="H1660" s="52" t="str">
        <f t="shared" si="26"/>
        <v/>
      </c>
      <c r="I1660" s="50"/>
    </row>
    <row r="1661" spans="1:9">
      <c r="A1661" s="42" t="str">
        <f>IF(AND(OR(C1661&gt;=查询!$F$3,查询!$F$3=""),OR(C1661&lt;=查询!$F$4,查询!$F$4=""),OR(AND(查询!$I$3&lt;&gt;"",IFERROR(FIND(查询!$I$3,工作备忘明细表!F1661,1),0)&gt;=1),查询!$I$3=""),OR(AND(查询!$I$4&lt;&gt;"",IFERROR(FIND(查询!$I$4,工作备忘明细表!E1661,1),0)&gt;=1),查询!$I$4="")),ROW(),"")</f>
        <v/>
      </c>
      <c r="B1661" s="42" t="str">
        <f ca="1">IF(C1661=TODAY(),"今"&amp;ROW(),IF(AND(MONTH(C1661)=工作万年历提醒!$E$20,I1661&lt;&gt;"完成"),IF(G1661="重要",ROW()+300000-3*C1661,IF(G1661="中等",ROW()+100000-2*C1661,ROW())),""))</f>
        <v/>
      </c>
      <c r="C1661" s="48"/>
      <c r="D1661" s="49"/>
      <c r="E1661" s="50"/>
      <c r="F1661" s="51"/>
      <c r="G1661" s="50"/>
      <c r="H1661" s="52" t="str">
        <f t="shared" si="26"/>
        <v/>
      </c>
      <c r="I1661" s="50"/>
    </row>
    <row r="1662" spans="1:9">
      <c r="A1662" s="42" t="str">
        <f>IF(AND(OR(C1662&gt;=查询!$F$3,查询!$F$3=""),OR(C1662&lt;=查询!$F$4,查询!$F$4=""),OR(AND(查询!$I$3&lt;&gt;"",IFERROR(FIND(查询!$I$3,工作备忘明细表!F1662,1),0)&gt;=1),查询!$I$3=""),OR(AND(查询!$I$4&lt;&gt;"",IFERROR(FIND(查询!$I$4,工作备忘明细表!E1662,1),0)&gt;=1),查询!$I$4="")),ROW(),"")</f>
        <v/>
      </c>
      <c r="B1662" s="42" t="str">
        <f ca="1">IF(C1662=TODAY(),"今"&amp;ROW(),IF(AND(MONTH(C1662)=工作万年历提醒!$E$20,I1662&lt;&gt;"完成"),IF(G1662="重要",ROW()+300000-3*C1662,IF(G1662="中等",ROW()+100000-2*C1662,ROW())),""))</f>
        <v/>
      </c>
      <c r="C1662" s="48"/>
      <c r="D1662" s="49"/>
      <c r="E1662" s="50"/>
      <c r="F1662" s="51"/>
      <c r="G1662" s="50"/>
      <c r="H1662" s="52" t="str">
        <f t="shared" si="26"/>
        <v/>
      </c>
      <c r="I1662" s="50"/>
    </row>
    <row r="1663" spans="1:9">
      <c r="A1663" s="42" t="str">
        <f>IF(AND(OR(C1663&gt;=查询!$F$3,查询!$F$3=""),OR(C1663&lt;=查询!$F$4,查询!$F$4=""),OR(AND(查询!$I$3&lt;&gt;"",IFERROR(FIND(查询!$I$3,工作备忘明细表!F1663,1),0)&gt;=1),查询!$I$3=""),OR(AND(查询!$I$4&lt;&gt;"",IFERROR(FIND(查询!$I$4,工作备忘明细表!E1663,1),0)&gt;=1),查询!$I$4="")),ROW(),"")</f>
        <v/>
      </c>
      <c r="B1663" s="42" t="str">
        <f ca="1">IF(C1663=TODAY(),"今"&amp;ROW(),IF(AND(MONTH(C1663)=工作万年历提醒!$E$20,I1663&lt;&gt;"完成"),IF(G1663="重要",ROW()+300000-3*C1663,IF(G1663="中等",ROW()+100000-2*C1663,ROW())),""))</f>
        <v/>
      </c>
      <c r="C1663" s="48"/>
      <c r="D1663" s="49"/>
      <c r="E1663" s="50"/>
      <c r="F1663" s="51"/>
      <c r="G1663" s="50"/>
      <c r="H1663" s="52" t="str">
        <f t="shared" si="26"/>
        <v/>
      </c>
      <c r="I1663" s="50"/>
    </row>
    <row r="1664" spans="1:9">
      <c r="A1664" s="42" t="str">
        <f>IF(AND(OR(C1664&gt;=查询!$F$3,查询!$F$3=""),OR(C1664&lt;=查询!$F$4,查询!$F$4=""),OR(AND(查询!$I$3&lt;&gt;"",IFERROR(FIND(查询!$I$3,工作备忘明细表!F1664,1),0)&gt;=1),查询!$I$3=""),OR(AND(查询!$I$4&lt;&gt;"",IFERROR(FIND(查询!$I$4,工作备忘明细表!E1664,1),0)&gt;=1),查询!$I$4="")),ROW(),"")</f>
        <v/>
      </c>
      <c r="B1664" s="42" t="str">
        <f ca="1">IF(C1664=TODAY(),"今"&amp;ROW(),IF(AND(MONTH(C1664)=工作万年历提醒!$E$20,I1664&lt;&gt;"完成"),IF(G1664="重要",ROW()+300000-3*C1664,IF(G1664="中等",ROW()+100000-2*C1664,ROW())),""))</f>
        <v/>
      </c>
      <c r="C1664" s="48"/>
      <c r="D1664" s="49"/>
      <c r="E1664" s="50"/>
      <c r="F1664" s="51"/>
      <c r="G1664" s="50"/>
      <c r="H1664" s="52" t="str">
        <f t="shared" si="26"/>
        <v/>
      </c>
      <c r="I1664" s="50"/>
    </row>
    <row r="1665" spans="1:9">
      <c r="A1665" s="42" t="str">
        <f>IF(AND(OR(C1665&gt;=查询!$F$3,查询!$F$3=""),OR(C1665&lt;=查询!$F$4,查询!$F$4=""),OR(AND(查询!$I$3&lt;&gt;"",IFERROR(FIND(查询!$I$3,工作备忘明细表!F1665,1),0)&gt;=1),查询!$I$3=""),OR(AND(查询!$I$4&lt;&gt;"",IFERROR(FIND(查询!$I$4,工作备忘明细表!E1665,1),0)&gt;=1),查询!$I$4="")),ROW(),"")</f>
        <v/>
      </c>
      <c r="B1665" s="42" t="str">
        <f ca="1">IF(C1665=TODAY(),"今"&amp;ROW(),IF(AND(MONTH(C1665)=工作万年历提醒!$E$20,I1665&lt;&gt;"完成"),IF(G1665="重要",ROW()+300000-3*C1665,IF(G1665="中等",ROW()+100000-2*C1665,ROW())),""))</f>
        <v/>
      </c>
      <c r="C1665" s="48"/>
      <c r="D1665" s="49"/>
      <c r="E1665" s="50"/>
      <c r="F1665" s="51"/>
      <c r="G1665" s="50"/>
      <c r="H1665" s="52" t="str">
        <f t="shared" si="26"/>
        <v/>
      </c>
      <c r="I1665" s="50"/>
    </row>
    <row r="1666" spans="1:9">
      <c r="A1666" s="42" t="str">
        <f>IF(AND(OR(C1666&gt;=查询!$F$3,查询!$F$3=""),OR(C1666&lt;=查询!$F$4,查询!$F$4=""),OR(AND(查询!$I$3&lt;&gt;"",IFERROR(FIND(查询!$I$3,工作备忘明细表!F1666,1),0)&gt;=1),查询!$I$3=""),OR(AND(查询!$I$4&lt;&gt;"",IFERROR(FIND(查询!$I$4,工作备忘明细表!E1666,1),0)&gt;=1),查询!$I$4="")),ROW(),"")</f>
        <v/>
      </c>
      <c r="B1666" s="42" t="str">
        <f ca="1">IF(C1666=TODAY(),"今"&amp;ROW(),IF(AND(MONTH(C1666)=工作万年历提醒!$E$20,I1666&lt;&gt;"完成"),IF(G1666="重要",ROW()+300000-3*C1666,IF(G1666="中等",ROW()+100000-2*C1666,ROW())),""))</f>
        <v/>
      </c>
      <c r="C1666" s="48"/>
      <c r="D1666" s="49"/>
      <c r="E1666" s="50"/>
      <c r="F1666" s="51"/>
      <c r="G1666" s="50"/>
      <c r="H1666" s="52" t="str">
        <f t="shared" si="26"/>
        <v/>
      </c>
      <c r="I1666" s="50"/>
    </row>
    <row r="1667" spans="1:9">
      <c r="A1667" s="42" t="str">
        <f>IF(AND(OR(C1667&gt;=查询!$F$3,查询!$F$3=""),OR(C1667&lt;=查询!$F$4,查询!$F$4=""),OR(AND(查询!$I$3&lt;&gt;"",IFERROR(FIND(查询!$I$3,工作备忘明细表!F1667,1),0)&gt;=1),查询!$I$3=""),OR(AND(查询!$I$4&lt;&gt;"",IFERROR(FIND(查询!$I$4,工作备忘明细表!E1667,1),0)&gt;=1),查询!$I$4="")),ROW(),"")</f>
        <v/>
      </c>
      <c r="B1667" s="42" t="str">
        <f ca="1">IF(C1667=TODAY(),"今"&amp;ROW(),IF(AND(MONTH(C1667)=工作万年历提醒!$E$20,I1667&lt;&gt;"完成"),IF(G1667="重要",ROW()+300000-3*C1667,IF(G1667="中等",ROW()+100000-2*C1667,ROW())),""))</f>
        <v/>
      </c>
      <c r="C1667" s="48"/>
      <c r="D1667" s="49"/>
      <c r="E1667" s="50"/>
      <c r="F1667" s="51"/>
      <c r="G1667" s="50"/>
      <c r="H1667" s="52" t="str">
        <f t="shared" si="26"/>
        <v/>
      </c>
      <c r="I1667" s="50"/>
    </row>
    <row r="1668" spans="1:9">
      <c r="A1668" s="42" t="str">
        <f>IF(AND(OR(C1668&gt;=查询!$F$3,查询!$F$3=""),OR(C1668&lt;=查询!$F$4,查询!$F$4=""),OR(AND(查询!$I$3&lt;&gt;"",IFERROR(FIND(查询!$I$3,工作备忘明细表!F1668,1),0)&gt;=1),查询!$I$3=""),OR(AND(查询!$I$4&lt;&gt;"",IFERROR(FIND(查询!$I$4,工作备忘明细表!E1668,1),0)&gt;=1),查询!$I$4="")),ROW(),"")</f>
        <v/>
      </c>
      <c r="B1668" s="42" t="str">
        <f ca="1">IF(C1668=TODAY(),"今"&amp;ROW(),IF(AND(MONTH(C1668)=工作万年历提醒!$E$20,I1668&lt;&gt;"完成"),IF(G1668="重要",ROW()+300000-3*C1668,IF(G1668="中等",ROW()+100000-2*C1668,ROW())),""))</f>
        <v/>
      </c>
      <c r="C1668" s="48"/>
      <c r="D1668" s="49"/>
      <c r="E1668" s="50"/>
      <c r="F1668" s="51"/>
      <c r="G1668" s="50"/>
      <c r="H1668" s="52" t="str">
        <f t="shared" ref="H1668:H1731" si="27">IF(C1668="","",WEEKNUM(C1668,1))</f>
        <v/>
      </c>
      <c r="I1668" s="50"/>
    </row>
    <row r="1669" spans="1:9">
      <c r="A1669" s="42" t="str">
        <f>IF(AND(OR(C1669&gt;=查询!$F$3,查询!$F$3=""),OR(C1669&lt;=查询!$F$4,查询!$F$4=""),OR(AND(查询!$I$3&lt;&gt;"",IFERROR(FIND(查询!$I$3,工作备忘明细表!F1669,1),0)&gt;=1),查询!$I$3=""),OR(AND(查询!$I$4&lt;&gt;"",IFERROR(FIND(查询!$I$4,工作备忘明细表!E1669,1),0)&gt;=1),查询!$I$4="")),ROW(),"")</f>
        <v/>
      </c>
      <c r="B1669" s="42" t="str">
        <f ca="1">IF(C1669=TODAY(),"今"&amp;ROW(),IF(AND(MONTH(C1669)=工作万年历提醒!$E$20,I1669&lt;&gt;"完成"),IF(G1669="重要",ROW()+300000-3*C1669,IF(G1669="中等",ROW()+100000-2*C1669,ROW())),""))</f>
        <v/>
      </c>
      <c r="C1669" s="48"/>
      <c r="D1669" s="49"/>
      <c r="E1669" s="50"/>
      <c r="F1669" s="51"/>
      <c r="G1669" s="50"/>
      <c r="H1669" s="52" t="str">
        <f t="shared" si="27"/>
        <v/>
      </c>
      <c r="I1669" s="50"/>
    </row>
    <row r="1670" spans="1:9">
      <c r="A1670" s="42" t="str">
        <f>IF(AND(OR(C1670&gt;=查询!$F$3,查询!$F$3=""),OR(C1670&lt;=查询!$F$4,查询!$F$4=""),OR(AND(查询!$I$3&lt;&gt;"",IFERROR(FIND(查询!$I$3,工作备忘明细表!F1670,1),0)&gt;=1),查询!$I$3=""),OR(AND(查询!$I$4&lt;&gt;"",IFERROR(FIND(查询!$I$4,工作备忘明细表!E1670,1),0)&gt;=1),查询!$I$4="")),ROW(),"")</f>
        <v/>
      </c>
      <c r="B1670" s="42" t="str">
        <f ca="1">IF(C1670=TODAY(),"今"&amp;ROW(),IF(AND(MONTH(C1670)=工作万年历提醒!$E$20,I1670&lt;&gt;"完成"),IF(G1670="重要",ROW()+300000-3*C1670,IF(G1670="中等",ROW()+100000-2*C1670,ROW())),""))</f>
        <v/>
      </c>
      <c r="C1670" s="48"/>
      <c r="D1670" s="49"/>
      <c r="E1670" s="50"/>
      <c r="F1670" s="51"/>
      <c r="G1670" s="50"/>
      <c r="H1670" s="52" t="str">
        <f t="shared" si="27"/>
        <v/>
      </c>
      <c r="I1670" s="50"/>
    </row>
    <row r="1671" spans="1:9">
      <c r="A1671" s="42" t="str">
        <f>IF(AND(OR(C1671&gt;=查询!$F$3,查询!$F$3=""),OR(C1671&lt;=查询!$F$4,查询!$F$4=""),OR(AND(查询!$I$3&lt;&gt;"",IFERROR(FIND(查询!$I$3,工作备忘明细表!F1671,1),0)&gt;=1),查询!$I$3=""),OR(AND(查询!$I$4&lt;&gt;"",IFERROR(FIND(查询!$I$4,工作备忘明细表!E1671,1),0)&gt;=1),查询!$I$4="")),ROW(),"")</f>
        <v/>
      </c>
      <c r="B1671" s="42" t="str">
        <f ca="1">IF(C1671=TODAY(),"今"&amp;ROW(),IF(AND(MONTH(C1671)=工作万年历提醒!$E$20,I1671&lt;&gt;"完成"),IF(G1671="重要",ROW()+300000-3*C1671,IF(G1671="中等",ROW()+100000-2*C1671,ROW())),""))</f>
        <v/>
      </c>
      <c r="C1671" s="48"/>
      <c r="D1671" s="49"/>
      <c r="E1671" s="50"/>
      <c r="F1671" s="51"/>
      <c r="G1671" s="50"/>
      <c r="H1671" s="52" t="str">
        <f t="shared" si="27"/>
        <v/>
      </c>
      <c r="I1671" s="50"/>
    </row>
    <row r="1672" spans="1:9">
      <c r="A1672" s="42" t="str">
        <f>IF(AND(OR(C1672&gt;=查询!$F$3,查询!$F$3=""),OR(C1672&lt;=查询!$F$4,查询!$F$4=""),OR(AND(查询!$I$3&lt;&gt;"",IFERROR(FIND(查询!$I$3,工作备忘明细表!F1672,1),0)&gt;=1),查询!$I$3=""),OR(AND(查询!$I$4&lt;&gt;"",IFERROR(FIND(查询!$I$4,工作备忘明细表!E1672,1),0)&gt;=1),查询!$I$4="")),ROW(),"")</f>
        <v/>
      </c>
      <c r="B1672" s="42" t="str">
        <f ca="1">IF(C1672=TODAY(),"今"&amp;ROW(),IF(AND(MONTH(C1672)=工作万年历提醒!$E$20,I1672&lt;&gt;"完成"),IF(G1672="重要",ROW()+300000-3*C1672,IF(G1672="中等",ROW()+100000-2*C1672,ROW())),""))</f>
        <v/>
      </c>
      <c r="C1672" s="48"/>
      <c r="D1672" s="49"/>
      <c r="E1672" s="50"/>
      <c r="F1672" s="51"/>
      <c r="G1672" s="50"/>
      <c r="H1672" s="52" t="str">
        <f t="shared" si="27"/>
        <v/>
      </c>
      <c r="I1672" s="50"/>
    </row>
    <row r="1673" spans="1:9">
      <c r="A1673" s="42" t="str">
        <f>IF(AND(OR(C1673&gt;=查询!$F$3,查询!$F$3=""),OR(C1673&lt;=查询!$F$4,查询!$F$4=""),OR(AND(查询!$I$3&lt;&gt;"",IFERROR(FIND(查询!$I$3,工作备忘明细表!F1673,1),0)&gt;=1),查询!$I$3=""),OR(AND(查询!$I$4&lt;&gt;"",IFERROR(FIND(查询!$I$4,工作备忘明细表!E1673,1),0)&gt;=1),查询!$I$4="")),ROW(),"")</f>
        <v/>
      </c>
      <c r="B1673" s="42" t="str">
        <f ca="1">IF(C1673=TODAY(),"今"&amp;ROW(),IF(AND(MONTH(C1673)=工作万年历提醒!$E$20,I1673&lt;&gt;"完成"),IF(G1673="重要",ROW()+300000-3*C1673,IF(G1673="中等",ROW()+100000-2*C1673,ROW())),""))</f>
        <v/>
      </c>
      <c r="C1673" s="48"/>
      <c r="D1673" s="49"/>
      <c r="E1673" s="50"/>
      <c r="F1673" s="51"/>
      <c r="G1673" s="50"/>
      <c r="H1673" s="52" t="str">
        <f t="shared" si="27"/>
        <v/>
      </c>
      <c r="I1673" s="50"/>
    </row>
    <row r="1674" spans="1:9">
      <c r="A1674" s="42" t="str">
        <f>IF(AND(OR(C1674&gt;=查询!$F$3,查询!$F$3=""),OR(C1674&lt;=查询!$F$4,查询!$F$4=""),OR(AND(查询!$I$3&lt;&gt;"",IFERROR(FIND(查询!$I$3,工作备忘明细表!F1674,1),0)&gt;=1),查询!$I$3=""),OR(AND(查询!$I$4&lt;&gt;"",IFERROR(FIND(查询!$I$4,工作备忘明细表!E1674,1),0)&gt;=1),查询!$I$4="")),ROW(),"")</f>
        <v/>
      </c>
      <c r="B1674" s="42" t="str">
        <f ca="1">IF(C1674=TODAY(),"今"&amp;ROW(),IF(AND(MONTH(C1674)=工作万年历提醒!$E$20,I1674&lt;&gt;"完成"),IF(G1674="重要",ROW()+300000-3*C1674,IF(G1674="中等",ROW()+100000-2*C1674,ROW())),""))</f>
        <v/>
      </c>
      <c r="C1674" s="48"/>
      <c r="D1674" s="49"/>
      <c r="E1674" s="50"/>
      <c r="F1674" s="51"/>
      <c r="G1674" s="50"/>
      <c r="H1674" s="52" t="str">
        <f t="shared" si="27"/>
        <v/>
      </c>
      <c r="I1674" s="50"/>
    </row>
    <row r="1675" spans="1:9">
      <c r="A1675" s="42" t="str">
        <f>IF(AND(OR(C1675&gt;=查询!$F$3,查询!$F$3=""),OR(C1675&lt;=查询!$F$4,查询!$F$4=""),OR(AND(查询!$I$3&lt;&gt;"",IFERROR(FIND(查询!$I$3,工作备忘明细表!F1675,1),0)&gt;=1),查询!$I$3=""),OR(AND(查询!$I$4&lt;&gt;"",IFERROR(FIND(查询!$I$4,工作备忘明细表!E1675,1),0)&gt;=1),查询!$I$4="")),ROW(),"")</f>
        <v/>
      </c>
      <c r="B1675" s="42" t="str">
        <f ca="1">IF(C1675=TODAY(),"今"&amp;ROW(),IF(AND(MONTH(C1675)=工作万年历提醒!$E$20,I1675&lt;&gt;"完成"),IF(G1675="重要",ROW()+300000-3*C1675,IF(G1675="中等",ROW()+100000-2*C1675,ROW())),""))</f>
        <v/>
      </c>
      <c r="C1675" s="48"/>
      <c r="D1675" s="49"/>
      <c r="E1675" s="50"/>
      <c r="F1675" s="51"/>
      <c r="G1675" s="50"/>
      <c r="H1675" s="52" t="str">
        <f t="shared" si="27"/>
        <v/>
      </c>
      <c r="I1675" s="50"/>
    </row>
    <row r="1676" spans="1:9">
      <c r="A1676" s="42" t="str">
        <f>IF(AND(OR(C1676&gt;=查询!$F$3,查询!$F$3=""),OR(C1676&lt;=查询!$F$4,查询!$F$4=""),OR(AND(查询!$I$3&lt;&gt;"",IFERROR(FIND(查询!$I$3,工作备忘明细表!F1676,1),0)&gt;=1),查询!$I$3=""),OR(AND(查询!$I$4&lt;&gt;"",IFERROR(FIND(查询!$I$4,工作备忘明细表!E1676,1),0)&gt;=1),查询!$I$4="")),ROW(),"")</f>
        <v/>
      </c>
      <c r="B1676" s="42" t="str">
        <f ca="1">IF(C1676=TODAY(),"今"&amp;ROW(),IF(AND(MONTH(C1676)=工作万年历提醒!$E$20,I1676&lt;&gt;"完成"),IF(G1676="重要",ROW()+300000-3*C1676,IF(G1676="中等",ROW()+100000-2*C1676,ROW())),""))</f>
        <v/>
      </c>
      <c r="C1676" s="48"/>
      <c r="D1676" s="49"/>
      <c r="E1676" s="50"/>
      <c r="F1676" s="51"/>
      <c r="G1676" s="50"/>
      <c r="H1676" s="52" t="str">
        <f t="shared" si="27"/>
        <v/>
      </c>
      <c r="I1676" s="50"/>
    </row>
    <row r="1677" spans="1:9">
      <c r="A1677" s="42" t="str">
        <f>IF(AND(OR(C1677&gt;=查询!$F$3,查询!$F$3=""),OR(C1677&lt;=查询!$F$4,查询!$F$4=""),OR(AND(查询!$I$3&lt;&gt;"",IFERROR(FIND(查询!$I$3,工作备忘明细表!F1677,1),0)&gt;=1),查询!$I$3=""),OR(AND(查询!$I$4&lt;&gt;"",IFERROR(FIND(查询!$I$4,工作备忘明细表!E1677,1),0)&gt;=1),查询!$I$4="")),ROW(),"")</f>
        <v/>
      </c>
      <c r="B1677" s="42" t="str">
        <f ca="1">IF(C1677=TODAY(),"今"&amp;ROW(),IF(AND(MONTH(C1677)=工作万年历提醒!$E$20,I1677&lt;&gt;"完成"),IF(G1677="重要",ROW()+300000-3*C1677,IF(G1677="中等",ROW()+100000-2*C1677,ROW())),""))</f>
        <v/>
      </c>
      <c r="C1677" s="48"/>
      <c r="D1677" s="49"/>
      <c r="E1677" s="50"/>
      <c r="F1677" s="51"/>
      <c r="G1677" s="50"/>
      <c r="H1677" s="52" t="str">
        <f t="shared" si="27"/>
        <v/>
      </c>
      <c r="I1677" s="50"/>
    </row>
    <row r="1678" spans="1:9">
      <c r="A1678" s="42" t="str">
        <f>IF(AND(OR(C1678&gt;=查询!$F$3,查询!$F$3=""),OR(C1678&lt;=查询!$F$4,查询!$F$4=""),OR(AND(查询!$I$3&lt;&gt;"",IFERROR(FIND(查询!$I$3,工作备忘明细表!F1678,1),0)&gt;=1),查询!$I$3=""),OR(AND(查询!$I$4&lt;&gt;"",IFERROR(FIND(查询!$I$4,工作备忘明细表!E1678,1),0)&gt;=1),查询!$I$4="")),ROW(),"")</f>
        <v/>
      </c>
      <c r="B1678" s="42" t="str">
        <f ca="1">IF(C1678=TODAY(),"今"&amp;ROW(),IF(AND(MONTH(C1678)=工作万年历提醒!$E$20,I1678&lt;&gt;"完成"),IF(G1678="重要",ROW()+300000-3*C1678,IF(G1678="中等",ROW()+100000-2*C1678,ROW())),""))</f>
        <v/>
      </c>
      <c r="C1678" s="48"/>
      <c r="D1678" s="49"/>
      <c r="E1678" s="50"/>
      <c r="F1678" s="51"/>
      <c r="G1678" s="50"/>
      <c r="H1678" s="52" t="str">
        <f t="shared" si="27"/>
        <v/>
      </c>
      <c r="I1678" s="50"/>
    </row>
    <row r="1679" spans="1:9">
      <c r="A1679" s="42" t="str">
        <f>IF(AND(OR(C1679&gt;=查询!$F$3,查询!$F$3=""),OR(C1679&lt;=查询!$F$4,查询!$F$4=""),OR(AND(查询!$I$3&lt;&gt;"",IFERROR(FIND(查询!$I$3,工作备忘明细表!F1679,1),0)&gt;=1),查询!$I$3=""),OR(AND(查询!$I$4&lt;&gt;"",IFERROR(FIND(查询!$I$4,工作备忘明细表!E1679,1),0)&gt;=1),查询!$I$4="")),ROW(),"")</f>
        <v/>
      </c>
      <c r="B1679" s="42" t="str">
        <f ca="1">IF(C1679=TODAY(),"今"&amp;ROW(),IF(AND(MONTH(C1679)=工作万年历提醒!$E$20,I1679&lt;&gt;"完成"),IF(G1679="重要",ROW()+300000-3*C1679,IF(G1679="中等",ROW()+100000-2*C1679,ROW())),""))</f>
        <v/>
      </c>
      <c r="C1679" s="48"/>
      <c r="D1679" s="49"/>
      <c r="E1679" s="50"/>
      <c r="F1679" s="51"/>
      <c r="G1679" s="50"/>
      <c r="H1679" s="52" t="str">
        <f t="shared" si="27"/>
        <v/>
      </c>
      <c r="I1679" s="50"/>
    </row>
    <row r="1680" spans="1:9">
      <c r="A1680" s="42" t="str">
        <f>IF(AND(OR(C1680&gt;=查询!$F$3,查询!$F$3=""),OR(C1680&lt;=查询!$F$4,查询!$F$4=""),OR(AND(查询!$I$3&lt;&gt;"",IFERROR(FIND(查询!$I$3,工作备忘明细表!F1680,1),0)&gt;=1),查询!$I$3=""),OR(AND(查询!$I$4&lt;&gt;"",IFERROR(FIND(查询!$I$4,工作备忘明细表!E1680,1),0)&gt;=1),查询!$I$4="")),ROW(),"")</f>
        <v/>
      </c>
      <c r="B1680" s="42" t="str">
        <f ca="1">IF(C1680=TODAY(),"今"&amp;ROW(),IF(AND(MONTH(C1680)=工作万年历提醒!$E$20,I1680&lt;&gt;"完成"),IF(G1680="重要",ROW()+300000-3*C1680,IF(G1680="中等",ROW()+100000-2*C1680,ROW())),""))</f>
        <v/>
      </c>
      <c r="C1680" s="48"/>
      <c r="D1680" s="49"/>
      <c r="E1680" s="50"/>
      <c r="F1680" s="51"/>
      <c r="G1680" s="50"/>
      <c r="H1680" s="52" t="str">
        <f t="shared" si="27"/>
        <v/>
      </c>
      <c r="I1680" s="50"/>
    </row>
    <row r="1681" spans="1:9">
      <c r="A1681" s="42" t="str">
        <f>IF(AND(OR(C1681&gt;=查询!$F$3,查询!$F$3=""),OR(C1681&lt;=查询!$F$4,查询!$F$4=""),OR(AND(查询!$I$3&lt;&gt;"",IFERROR(FIND(查询!$I$3,工作备忘明细表!F1681,1),0)&gt;=1),查询!$I$3=""),OR(AND(查询!$I$4&lt;&gt;"",IFERROR(FIND(查询!$I$4,工作备忘明细表!E1681,1),0)&gt;=1),查询!$I$4="")),ROW(),"")</f>
        <v/>
      </c>
      <c r="B1681" s="42" t="str">
        <f ca="1">IF(C1681=TODAY(),"今"&amp;ROW(),IF(AND(MONTH(C1681)=工作万年历提醒!$E$20,I1681&lt;&gt;"完成"),IF(G1681="重要",ROW()+300000-3*C1681,IF(G1681="中等",ROW()+100000-2*C1681,ROW())),""))</f>
        <v/>
      </c>
      <c r="C1681" s="48"/>
      <c r="D1681" s="49"/>
      <c r="E1681" s="50"/>
      <c r="F1681" s="51"/>
      <c r="G1681" s="50"/>
      <c r="H1681" s="52" t="str">
        <f t="shared" si="27"/>
        <v/>
      </c>
      <c r="I1681" s="50"/>
    </row>
    <row r="1682" spans="1:9">
      <c r="A1682" s="42" t="str">
        <f>IF(AND(OR(C1682&gt;=查询!$F$3,查询!$F$3=""),OR(C1682&lt;=查询!$F$4,查询!$F$4=""),OR(AND(查询!$I$3&lt;&gt;"",IFERROR(FIND(查询!$I$3,工作备忘明细表!F1682,1),0)&gt;=1),查询!$I$3=""),OR(AND(查询!$I$4&lt;&gt;"",IFERROR(FIND(查询!$I$4,工作备忘明细表!E1682,1),0)&gt;=1),查询!$I$4="")),ROW(),"")</f>
        <v/>
      </c>
      <c r="B1682" s="42" t="str">
        <f ca="1">IF(C1682=TODAY(),"今"&amp;ROW(),IF(AND(MONTH(C1682)=工作万年历提醒!$E$20,I1682&lt;&gt;"完成"),IF(G1682="重要",ROW()+300000-3*C1682,IF(G1682="中等",ROW()+100000-2*C1682,ROW())),""))</f>
        <v/>
      </c>
      <c r="C1682" s="48"/>
      <c r="D1682" s="49"/>
      <c r="E1682" s="50"/>
      <c r="F1682" s="51"/>
      <c r="G1682" s="50"/>
      <c r="H1682" s="52" t="str">
        <f t="shared" si="27"/>
        <v/>
      </c>
      <c r="I1682" s="50"/>
    </row>
    <row r="1683" spans="1:9">
      <c r="A1683" s="42" t="str">
        <f>IF(AND(OR(C1683&gt;=查询!$F$3,查询!$F$3=""),OR(C1683&lt;=查询!$F$4,查询!$F$4=""),OR(AND(查询!$I$3&lt;&gt;"",IFERROR(FIND(查询!$I$3,工作备忘明细表!F1683,1),0)&gt;=1),查询!$I$3=""),OR(AND(查询!$I$4&lt;&gt;"",IFERROR(FIND(查询!$I$4,工作备忘明细表!E1683,1),0)&gt;=1),查询!$I$4="")),ROW(),"")</f>
        <v/>
      </c>
      <c r="B1683" s="42" t="str">
        <f ca="1">IF(C1683=TODAY(),"今"&amp;ROW(),IF(AND(MONTH(C1683)=工作万年历提醒!$E$20,I1683&lt;&gt;"完成"),IF(G1683="重要",ROW()+300000-3*C1683,IF(G1683="中等",ROW()+100000-2*C1683,ROW())),""))</f>
        <v/>
      </c>
      <c r="C1683" s="48"/>
      <c r="D1683" s="49"/>
      <c r="E1683" s="50"/>
      <c r="F1683" s="51"/>
      <c r="G1683" s="50"/>
      <c r="H1683" s="52" t="str">
        <f t="shared" si="27"/>
        <v/>
      </c>
      <c r="I1683" s="50"/>
    </row>
    <row r="1684" spans="1:9">
      <c r="A1684" s="42" t="str">
        <f>IF(AND(OR(C1684&gt;=查询!$F$3,查询!$F$3=""),OR(C1684&lt;=查询!$F$4,查询!$F$4=""),OR(AND(查询!$I$3&lt;&gt;"",IFERROR(FIND(查询!$I$3,工作备忘明细表!F1684,1),0)&gt;=1),查询!$I$3=""),OR(AND(查询!$I$4&lt;&gt;"",IFERROR(FIND(查询!$I$4,工作备忘明细表!E1684,1),0)&gt;=1),查询!$I$4="")),ROW(),"")</f>
        <v/>
      </c>
      <c r="B1684" s="42" t="str">
        <f ca="1">IF(C1684=TODAY(),"今"&amp;ROW(),IF(AND(MONTH(C1684)=工作万年历提醒!$E$20,I1684&lt;&gt;"完成"),IF(G1684="重要",ROW()+300000-3*C1684,IF(G1684="中等",ROW()+100000-2*C1684,ROW())),""))</f>
        <v/>
      </c>
      <c r="C1684" s="48"/>
      <c r="D1684" s="49"/>
      <c r="E1684" s="50"/>
      <c r="F1684" s="51"/>
      <c r="G1684" s="50"/>
      <c r="H1684" s="52" t="str">
        <f t="shared" si="27"/>
        <v/>
      </c>
      <c r="I1684" s="50"/>
    </row>
    <row r="1685" spans="1:9">
      <c r="A1685" s="42" t="str">
        <f>IF(AND(OR(C1685&gt;=查询!$F$3,查询!$F$3=""),OR(C1685&lt;=查询!$F$4,查询!$F$4=""),OR(AND(查询!$I$3&lt;&gt;"",IFERROR(FIND(查询!$I$3,工作备忘明细表!F1685,1),0)&gt;=1),查询!$I$3=""),OR(AND(查询!$I$4&lt;&gt;"",IFERROR(FIND(查询!$I$4,工作备忘明细表!E1685,1),0)&gt;=1),查询!$I$4="")),ROW(),"")</f>
        <v/>
      </c>
      <c r="B1685" s="42" t="str">
        <f ca="1">IF(C1685=TODAY(),"今"&amp;ROW(),IF(AND(MONTH(C1685)=工作万年历提醒!$E$20,I1685&lt;&gt;"完成"),IF(G1685="重要",ROW()+300000-3*C1685,IF(G1685="中等",ROW()+100000-2*C1685,ROW())),""))</f>
        <v/>
      </c>
      <c r="C1685" s="48"/>
      <c r="D1685" s="49"/>
      <c r="E1685" s="50"/>
      <c r="F1685" s="51"/>
      <c r="G1685" s="50"/>
      <c r="H1685" s="52" t="str">
        <f t="shared" si="27"/>
        <v/>
      </c>
      <c r="I1685" s="50"/>
    </row>
    <row r="1686" spans="1:9">
      <c r="A1686" s="42" t="str">
        <f>IF(AND(OR(C1686&gt;=查询!$F$3,查询!$F$3=""),OR(C1686&lt;=查询!$F$4,查询!$F$4=""),OR(AND(查询!$I$3&lt;&gt;"",IFERROR(FIND(查询!$I$3,工作备忘明细表!F1686,1),0)&gt;=1),查询!$I$3=""),OR(AND(查询!$I$4&lt;&gt;"",IFERROR(FIND(查询!$I$4,工作备忘明细表!E1686,1),0)&gt;=1),查询!$I$4="")),ROW(),"")</f>
        <v/>
      </c>
      <c r="B1686" s="42" t="str">
        <f ca="1">IF(C1686=TODAY(),"今"&amp;ROW(),IF(AND(MONTH(C1686)=工作万年历提醒!$E$20,I1686&lt;&gt;"完成"),IF(G1686="重要",ROW()+300000-3*C1686,IF(G1686="中等",ROW()+100000-2*C1686,ROW())),""))</f>
        <v/>
      </c>
      <c r="C1686" s="48"/>
      <c r="D1686" s="49"/>
      <c r="E1686" s="50"/>
      <c r="F1686" s="51"/>
      <c r="G1686" s="50"/>
      <c r="H1686" s="52" t="str">
        <f t="shared" si="27"/>
        <v/>
      </c>
      <c r="I1686" s="50"/>
    </row>
    <row r="1687" spans="1:9">
      <c r="A1687" s="42" t="str">
        <f>IF(AND(OR(C1687&gt;=查询!$F$3,查询!$F$3=""),OR(C1687&lt;=查询!$F$4,查询!$F$4=""),OR(AND(查询!$I$3&lt;&gt;"",IFERROR(FIND(查询!$I$3,工作备忘明细表!F1687,1),0)&gt;=1),查询!$I$3=""),OR(AND(查询!$I$4&lt;&gt;"",IFERROR(FIND(查询!$I$4,工作备忘明细表!E1687,1),0)&gt;=1),查询!$I$4="")),ROW(),"")</f>
        <v/>
      </c>
      <c r="B1687" s="42" t="str">
        <f ca="1">IF(C1687=TODAY(),"今"&amp;ROW(),IF(AND(MONTH(C1687)=工作万年历提醒!$E$20,I1687&lt;&gt;"完成"),IF(G1687="重要",ROW()+300000-3*C1687,IF(G1687="中等",ROW()+100000-2*C1687,ROW())),""))</f>
        <v/>
      </c>
      <c r="C1687" s="48"/>
      <c r="D1687" s="49"/>
      <c r="E1687" s="50"/>
      <c r="F1687" s="51"/>
      <c r="G1687" s="50"/>
      <c r="H1687" s="52" t="str">
        <f t="shared" si="27"/>
        <v/>
      </c>
      <c r="I1687" s="50"/>
    </row>
    <row r="1688" spans="1:9">
      <c r="A1688" s="42" t="str">
        <f>IF(AND(OR(C1688&gt;=查询!$F$3,查询!$F$3=""),OR(C1688&lt;=查询!$F$4,查询!$F$4=""),OR(AND(查询!$I$3&lt;&gt;"",IFERROR(FIND(查询!$I$3,工作备忘明细表!F1688,1),0)&gt;=1),查询!$I$3=""),OR(AND(查询!$I$4&lt;&gt;"",IFERROR(FIND(查询!$I$4,工作备忘明细表!E1688,1),0)&gt;=1),查询!$I$4="")),ROW(),"")</f>
        <v/>
      </c>
      <c r="B1688" s="42" t="str">
        <f ca="1">IF(C1688=TODAY(),"今"&amp;ROW(),IF(AND(MONTH(C1688)=工作万年历提醒!$E$20,I1688&lt;&gt;"完成"),IF(G1688="重要",ROW()+300000-3*C1688,IF(G1688="中等",ROW()+100000-2*C1688,ROW())),""))</f>
        <v/>
      </c>
      <c r="C1688" s="48"/>
      <c r="D1688" s="49"/>
      <c r="E1688" s="50"/>
      <c r="F1688" s="51"/>
      <c r="G1688" s="50"/>
      <c r="H1688" s="52" t="str">
        <f t="shared" si="27"/>
        <v/>
      </c>
      <c r="I1688" s="50"/>
    </row>
    <row r="1689" spans="1:9">
      <c r="A1689" s="42" t="str">
        <f>IF(AND(OR(C1689&gt;=查询!$F$3,查询!$F$3=""),OR(C1689&lt;=查询!$F$4,查询!$F$4=""),OR(AND(查询!$I$3&lt;&gt;"",IFERROR(FIND(查询!$I$3,工作备忘明细表!F1689,1),0)&gt;=1),查询!$I$3=""),OR(AND(查询!$I$4&lt;&gt;"",IFERROR(FIND(查询!$I$4,工作备忘明细表!E1689,1),0)&gt;=1),查询!$I$4="")),ROW(),"")</f>
        <v/>
      </c>
      <c r="B1689" s="42" t="str">
        <f ca="1">IF(C1689=TODAY(),"今"&amp;ROW(),IF(AND(MONTH(C1689)=工作万年历提醒!$E$20,I1689&lt;&gt;"完成"),IF(G1689="重要",ROW()+300000-3*C1689,IF(G1689="中等",ROW()+100000-2*C1689,ROW())),""))</f>
        <v/>
      </c>
      <c r="C1689" s="48"/>
      <c r="D1689" s="49"/>
      <c r="E1689" s="50"/>
      <c r="F1689" s="51"/>
      <c r="G1689" s="50"/>
      <c r="H1689" s="52" t="str">
        <f t="shared" si="27"/>
        <v/>
      </c>
      <c r="I1689" s="50"/>
    </row>
    <row r="1690" spans="1:9">
      <c r="A1690" s="42" t="str">
        <f>IF(AND(OR(C1690&gt;=查询!$F$3,查询!$F$3=""),OR(C1690&lt;=查询!$F$4,查询!$F$4=""),OR(AND(查询!$I$3&lt;&gt;"",IFERROR(FIND(查询!$I$3,工作备忘明细表!F1690,1),0)&gt;=1),查询!$I$3=""),OR(AND(查询!$I$4&lt;&gt;"",IFERROR(FIND(查询!$I$4,工作备忘明细表!E1690,1),0)&gt;=1),查询!$I$4="")),ROW(),"")</f>
        <v/>
      </c>
      <c r="B1690" s="42" t="str">
        <f ca="1">IF(C1690=TODAY(),"今"&amp;ROW(),IF(AND(MONTH(C1690)=工作万年历提醒!$E$20,I1690&lt;&gt;"完成"),IF(G1690="重要",ROW()+300000-3*C1690,IF(G1690="中等",ROW()+100000-2*C1690,ROW())),""))</f>
        <v/>
      </c>
      <c r="C1690" s="48"/>
      <c r="D1690" s="49"/>
      <c r="E1690" s="50"/>
      <c r="F1690" s="51"/>
      <c r="G1690" s="50"/>
      <c r="H1690" s="52" t="str">
        <f t="shared" si="27"/>
        <v/>
      </c>
      <c r="I1690" s="50"/>
    </row>
    <row r="1691" spans="1:9">
      <c r="A1691" s="42" t="str">
        <f>IF(AND(OR(C1691&gt;=查询!$F$3,查询!$F$3=""),OR(C1691&lt;=查询!$F$4,查询!$F$4=""),OR(AND(查询!$I$3&lt;&gt;"",IFERROR(FIND(查询!$I$3,工作备忘明细表!F1691,1),0)&gt;=1),查询!$I$3=""),OR(AND(查询!$I$4&lt;&gt;"",IFERROR(FIND(查询!$I$4,工作备忘明细表!E1691,1),0)&gt;=1),查询!$I$4="")),ROW(),"")</f>
        <v/>
      </c>
      <c r="B1691" s="42" t="str">
        <f ca="1">IF(C1691=TODAY(),"今"&amp;ROW(),IF(AND(MONTH(C1691)=工作万年历提醒!$E$20,I1691&lt;&gt;"完成"),IF(G1691="重要",ROW()+300000-3*C1691,IF(G1691="中等",ROW()+100000-2*C1691,ROW())),""))</f>
        <v/>
      </c>
      <c r="C1691" s="48"/>
      <c r="D1691" s="49"/>
      <c r="E1691" s="50"/>
      <c r="F1691" s="51"/>
      <c r="G1691" s="50"/>
      <c r="H1691" s="52" t="str">
        <f t="shared" si="27"/>
        <v/>
      </c>
      <c r="I1691" s="50"/>
    </row>
    <row r="1692" spans="1:9">
      <c r="A1692" s="42" t="str">
        <f>IF(AND(OR(C1692&gt;=查询!$F$3,查询!$F$3=""),OR(C1692&lt;=查询!$F$4,查询!$F$4=""),OR(AND(查询!$I$3&lt;&gt;"",IFERROR(FIND(查询!$I$3,工作备忘明细表!F1692,1),0)&gt;=1),查询!$I$3=""),OR(AND(查询!$I$4&lt;&gt;"",IFERROR(FIND(查询!$I$4,工作备忘明细表!E1692,1),0)&gt;=1),查询!$I$4="")),ROW(),"")</f>
        <v/>
      </c>
      <c r="B1692" s="42" t="str">
        <f ca="1">IF(C1692=TODAY(),"今"&amp;ROW(),IF(AND(MONTH(C1692)=工作万年历提醒!$E$20,I1692&lt;&gt;"完成"),IF(G1692="重要",ROW()+300000-3*C1692,IF(G1692="中等",ROW()+100000-2*C1692,ROW())),""))</f>
        <v/>
      </c>
      <c r="C1692" s="48"/>
      <c r="D1692" s="49"/>
      <c r="E1692" s="50"/>
      <c r="F1692" s="51"/>
      <c r="G1692" s="50"/>
      <c r="H1692" s="52" t="str">
        <f t="shared" si="27"/>
        <v/>
      </c>
      <c r="I1692" s="50"/>
    </row>
    <row r="1693" spans="1:9">
      <c r="A1693" s="42" t="str">
        <f>IF(AND(OR(C1693&gt;=查询!$F$3,查询!$F$3=""),OR(C1693&lt;=查询!$F$4,查询!$F$4=""),OR(AND(查询!$I$3&lt;&gt;"",IFERROR(FIND(查询!$I$3,工作备忘明细表!F1693,1),0)&gt;=1),查询!$I$3=""),OR(AND(查询!$I$4&lt;&gt;"",IFERROR(FIND(查询!$I$4,工作备忘明细表!E1693,1),0)&gt;=1),查询!$I$4="")),ROW(),"")</f>
        <v/>
      </c>
      <c r="B1693" s="42" t="str">
        <f ca="1">IF(C1693=TODAY(),"今"&amp;ROW(),IF(AND(MONTH(C1693)=工作万年历提醒!$E$20,I1693&lt;&gt;"完成"),IF(G1693="重要",ROW()+300000-3*C1693,IF(G1693="中等",ROW()+100000-2*C1693,ROW())),""))</f>
        <v/>
      </c>
      <c r="C1693" s="48"/>
      <c r="D1693" s="49"/>
      <c r="E1693" s="50"/>
      <c r="F1693" s="51"/>
      <c r="G1693" s="50"/>
      <c r="H1693" s="52" t="str">
        <f t="shared" si="27"/>
        <v/>
      </c>
      <c r="I1693" s="50"/>
    </row>
    <row r="1694" spans="1:9">
      <c r="A1694" s="42" t="str">
        <f>IF(AND(OR(C1694&gt;=查询!$F$3,查询!$F$3=""),OR(C1694&lt;=查询!$F$4,查询!$F$4=""),OR(AND(查询!$I$3&lt;&gt;"",IFERROR(FIND(查询!$I$3,工作备忘明细表!F1694,1),0)&gt;=1),查询!$I$3=""),OR(AND(查询!$I$4&lt;&gt;"",IFERROR(FIND(查询!$I$4,工作备忘明细表!E1694,1),0)&gt;=1),查询!$I$4="")),ROW(),"")</f>
        <v/>
      </c>
      <c r="B1694" s="42" t="str">
        <f ca="1">IF(C1694=TODAY(),"今"&amp;ROW(),IF(AND(MONTH(C1694)=工作万年历提醒!$E$20,I1694&lt;&gt;"完成"),IF(G1694="重要",ROW()+300000-3*C1694,IF(G1694="中等",ROW()+100000-2*C1694,ROW())),""))</f>
        <v/>
      </c>
      <c r="C1694" s="48"/>
      <c r="D1694" s="49"/>
      <c r="E1694" s="50"/>
      <c r="F1694" s="51"/>
      <c r="G1694" s="50"/>
      <c r="H1694" s="52" t="str">
        <f t="shared" si="27"/>
        <v/>
      </c>
      <c r="I1694" s="50"/>
    </row>
    <row r="1695" spans="1:9">
      <c r="A1695" s="42" t="str">
        <f>IF(AND(OR(C1695&gt;=查询!$F$3,查询!$F$3=""),OR(C1695&lt;=查询!$F$4,查询!$F$4=""),OR(AND(查询!$I$3&lt;&gt;"",IFERROR(FIND(查询!$I$3,工作备忘明细表!F1695,1),0)&gt;=1),查询!$I$3=""),OR(AND(查询!$I$4&lt;&gt;"",IFERROR(FIND(查询!$I$4,工作备忘明细表!E1695,1),0)&gt;=1),查询!$I$4="")),ROW(),"")</f>
        <v/>
      </c>
      <c r="B1695" s="42" t="str">
        <f ca="1">IF(C1695=TODAY(),"今"&amp;ROW(),IF(AND(MONTH(C1695)=工作万年历提醒!$E$20,I1695&lt;&gt;"完成"),IF(G1695="重要",ROW()+300000-3*C1695,IF(G1695="中等",ROW()+100000-2*C1695,ROW())),""))</f>
        <v/>
      </c>
      <c r="C1695" s="48"/>
      <c r="D1695" s="49"/>
      <c r="E1695" s="50"/>
      <c r="F1695" s="51"/>
      <c r="G1695" s="50"/>
      <c r="H1695" s="52" t="str">
        <f t="shared" si="27"/>
        <v/>
      </c>
      <c r="I1695" s="50"/>
    </row>
    <row r="1696" spans="1:9">
      <c r="A1696" s="42" t="str">
        <f>IF(AND(OR(C1696&gt;=查询!$F$3,查询!$F$3=""),OR(C1696&lt;=查询!$F$4,查询!$F$4=""),OR(AND(查询!$I$3&lt;&gt;"",IFERROR(FIND(查询!$I$3,工作备忘明细表!F1696,1),0)&gt;=1),查询!$I$3=""),OR(AND(查询!$I$4&lt;&gt;"",IFERROR(FIND(查询!$I$4,工作备忘明细表!E1696,1),0)&gt;=1),查询!$I$4="")),ROW(),"")</f>
        <v/>
      </c>
      <c r="B1696" s="42" t="str">
        <f ca="1">IF(C1696=TODAY(),"今"&amp;ROW(),IF(AND(MONTH(C1696)=工作万年历提醒!$E$20,I1696&lt;&gt;"完成"),IF(G1696="重要",ROW()+300000-3*C1696,IF(G1696="中等",ROW()+100000-2*C1696,ROW())),""))</f>
        <v/>
      </c>
      <c r="C1696" s="48"/>
      <c r="D1696" s="49"/>
      <c r="E1696" s="50"/>
      <c r="F1696" s="51"/>
      <c r="G1696" s="50"/>
      <c r="H1696" s="52" t="str">
        <f t="shared" si="27"/>
        <v/>
      </c>
      <c r="I1696" s="50"/>
    </row>
    <row r="1697" spans="1:9">
      <c r="A1697" s="42" t="str">
        <f>IF(AND(OR(C1697&gt;=查询!$F$3,查询!$F$3=""),OR(C1697&lt;=查询!$F$4,查询!$F$4=""),OR(AND(查询!$I$3&lt;&gt;"",IFERROR(FIND(查询!$I$3,工作备忘明细表!F1697,1),0)&gt;=1),查询!$I$3=""),OR(AND(查询!$I$4&lt;&gt;"",IFERROR(FIND(查询!$I$4,工作备忘明细表!E1697,1),0)&gt;=1),查询!$I$4="")),ROW(),"")</f>
        <v/>
      </c>
      <c r="B1697" s="42" t="str">
        <f ca="1">IF(C1697=TODAY(),"今"&amp;ROW(),IF(AND(MONTH(C1697)=工作万年历提醒!$E$20,I1697&lt;&gt;"完成"),IF(G1697="重要",ROW()+300000-3*C1697,IF(G1697="中等",ROW()+100000-2*C1697,ROW())),""))</f>
        <v/>
      </c>
      <c r="C1697" s="48"/>
      <c r="D1697" s="49"/>
      <c r="E1697" s="50"/>
      <c r="F1697" s="51"/>
      <c r="G1697" s="50"/>
      <c r="H1697" s="52" t="str">
        <f t="shared" si="27"/>
        <v/>
      </c>
      <c r="I1697" s="50"/>
    </row>
    <row r="1698" spans="1:9">
      <c r="A1698" s="42" t="str">
        <f>IF(AND(OR(C1698&gt;=查询!$F$3,查询!$F$3=""),OR(C1698&lt;=查询!$F$4,查询!$F$4=""),OR(AND(查询!$I$3&lt;&gt;"",IFERROR(FIND(查询!$I$3,工作备忘明细表!F1698,1),0)&gt;=1),查询!$I$3=""),OR(AND(查询!$I$4&lt;&gt;"",IFERROR(FIND(查询!$I$4,工作备忘明细表!E1698,1),0)&gt;=1),查询!$I$4="")),ROW(),"")</f>
        <v/>
      </c>
      <c r="B1698" s="42" t="str">
        <f ca="1">IF(C1698=TODAY(),"今"&amp;ROW(),IF(AND(MONTH(C1698)=工作万年历提醒!$E$20,I1698&lt;&gt;"完成"),IF(G1698="重要",ROW()+300000-3*C1698,IF(G1698="中等",ROW()+100000-2*C1698,ROW())),""))</f>
        <v/>
      </c>
      <c r="C1698" s="48"/>
      <c r="D1698" s="49"/>
      <c r="E1698" s="50"/>
      <c r="F1698" s="51"/>
      <c r="G1698" s="50"/>
      <c r="H1698" s="52" t="str">
        <f t="shared" si="27"/>
        <v/>
      </c>
      <c r="I1698" s="50"/>
    </row>
    <row r="1699" spans="1:9">
      <c r="A1699" s="42" t="str">
        <f>IF(AND(OR(C1699&gt;=查询!$F$3,查询!$F$3=""),OR(C1699&lt;=查询!$F$4,查询!$F$4=""),OR(AND(查询!$I$3&lt;&gt;"",IFERROR(FIND(查询!$I$3,工作备忘明细表!F1699,1),0)&gt;=1),查询!$I$3=""),OR(AND(查询!$I$4&lt;&gt;"",IFERROR(FIND(查询!$I$4,工作备忘明细表!E1699,1),0)&gt;=1),查询!$I$4="")),ROW(),"")</f>
        <v/>
      </c>
      <c r="B1699" s="42" t="str">
        <f ca="1">IF(C1699=TODAY(),"今"&amp;ROW(),IF(AND(MONTH(C1699)=工作万年历提醒!$E$20,I1699&lt;&gt;"完成"),IF(G1699="重要",ROW()+300000-3*C1699,IF(G1699="中等",ROW()+100000-2*C1699,ROW())),""))</f>
        <v/>
      </c>
      <c r="C1699" s="48"/>
      <c r="D1699" s="49"/>
      <c r="E1699" s="50"/>
      <c r="F1699" s="51"/>
      <c r="G1699" s="50"/>
      <c r="H1699" s="52" t="str">
        <f t="shared" si="27"/>
        <v/>
      </c>
      <c r="I1699" s="50"/>
    </row>
    <row r="1700" spans="1:9">
      <c r="A1700" s="42" t="str">
        <f>IF(AND(OR(C1700&gt;=查询!$F$3,查询!$F$3=""),OR(C1700&lt;=查询!$F$4,查询!$F$4=""),OR(AND(查询!$I$3&lt;&gt;"",IFERROR(FIND(查询!$I$3,工作备忘明细表!F1700,1),0)&gt;=1),查询!$I$3=""),OR(AND(查询!$I$4&lt;&gt;"",IFERROR(FIND(查询!$I$4,工作备忘明细表!E1700,1),0)&gt;=1),查询!$I$4="")),ROW(),"")</f>
        <v/>
      </c>
      <c r="B1700" s="42" t="str">
        <f ca="1">IF(C1700=TODAY(),"今"&amp;ROW(),IF(AND(MONTH(C1700)=工作万年历提醒!$E$20,I1700&lt;&gt;"完成"),IF(G1700="重要",ROW()+300000-3*C1700,IF(G1700="中等",ROW()+100000-2*C1700,ROW())),""))</f>
        <v/>
      </c>
      <c r="C1700" s="48"/>
      <c r="D1700" s="49"/>
      <c r="E1700" s="50"/>
      <c r="F1700" s="51"/>
      <c r="G1700" s="50"/>
      <c r="H1700" s="52" t="str">
        <f t="shared" si="27"/>
        <v/>
      </c>
      <c r="I1700" s="50"/>
    </row>
    <row r="1701" spans="1:9">
      <c r="A1701" s="42" t="str">
        <f>IF(AND(OR(C1701&gt;=查询!$F$3,查询!$F$3=""),OR(C1701&lt;=查询!$F$4,查询!$F$4=""),OR(AND(查询!$I$3&lt;&gt;"",IFERROR(FIND(查询!$I$3,工作备忘明细表!F1701,1),0)&gt;=1),查询!$I$3=""),OR(AND(查询!$I$4&lt;&gt;"",IFERROR(FIND(查询!$I$4,工作备忘明细表!E1701,1),0)&gt;=1),查询!$I$4="")),ROW(),"")</f>
        <v/>
      </c>
      <c r="B1701" s="42" t="str">
        <f ca="1">IF(C1701=TODAY(),"今"&amp;ROW(),IF(AND(MONTH(C1701)=工作万年历提醒!$E$20,I1701&lt;&gt;"完成"),IF(G1701="重要",ROW()+300000-3*C1701,IF(G1701="中等",ROW()+100000-2*C1701,ROW())),""))</f>
        <v/>
      </c>
      <c r="C1701" s="48"/>
      <c r="D1701" s="49"/>
      <c r="E1701" s="50"/>
      <c r="F1701" s="51"/>
      <c r="G1701" s="50"/>
      <c r="H1701" s="52" t="str">
        <f t="shared" si="27"/>
        <v/>
      </c>
      <c r="I1701" s="50"/>
    </row>
    <row r="1702" spans="1:9">
      <c r="A1702" s="42" t="str">
        <f>IF(AND(OR(C1702&gt;=查询!$F$3,查询!$F$3=""),OR(C1702&lt;=查询!$F$4,查询!$F$4=""),OR(AND(查询!$I$3&lt;&gt;"",IFERROR(FIND(查询!$I$3,工作备忘明细表!F1702,1),0)&gt;=1),查询!$I$3=""),OR(AND(查询!$I$4&lt;&gt;"",IFERROR(FIND(查询!$I$4,工作备忘明细表!E1702,1),0)&gt;=1),查询!$I$4="")),ROW(),"")</f>
        <v/>
      </c>
      <c r="B1702" s="42" t="str">
        <f ca="1">IF(C1702=TODAY(),"今"&amp;ROW(),IF(AND(MONTH(C1702)=工作万年历提醒!$E$20,I1702&lt;&gt;"完成"),IF(G1702="重要",ROW()+300000-3*C1702,IF(G1702="中等",ROW()+100000-2*C1702,ROW())),""))</f>
        <v/>
      </c>
      <c r="C1702" s="48"/>
      <c r="D1702" s="49"/>
      <c r="E1702" s="50"/>
      <c r="F1702" s="51"/>
      <c r="G1702" s="50"/>
      <c r="H1702" s="52" t="str">
        <f t="shared" si="27"/>
        <v/>
      </c>
      <c r="I1702" s="50"/>
    </row>
    <row r="1703" spans="1:9">
      <c r="A1703" s="42" t="str">
        <f>IF(AND(OR(C1703&gt;=查询!$F$3,查询!$F$3=""),OR(C1703&lt;=查询!$F$4,查询!$F$4=""),OR(AND(查询!$I$3&lt;&gt;"",IFERROR(FIND(查询!$I$3,工作备忘明细表!F1703,1),0)&gt;=1),查询!$I$3=""),OR(AND(查询!$I$4&lt;&gt;"",IFERROR(FIND(查询!$I$4,工作备忘明细表!E1703,1),0)&gt;=1),查询!$I$4="")),ROW(),"")</f>
        <v/>
      </c>
      <c r="B1703" s="42" t="str">
        <f ca="1">IF(C1703=TODAY(),"今"&amp;ROW(),IF(AND(MONTH(C1703)=工作万年历提醒!$E$20,I1703&lt;&gt;"完成"),IF(G1703="重要",ROW()+300000-3*C1703,IF(G1703="中等",ROW()+100000-2*C1703,ROW())),""))</f>
        <v/>
      </c>
      <c r="C1703" s="48"/>
      <c r="D1703" s="49"/>
      <c r="E1703" s="50"/>
      <c r="F1703" s="51"/>
      <c r="G1703" s="50"/>
      <c r="H1703" s="52" t="str">
        <f t="shared" si="27"/>
        <v/>
      </c>
      <c r="I1703" s="50"/>
    </row>
    <row r="1704" spans="1:9">
      <c r="A1704" s="42" t="str">
        <f>IF(AND(OR(C1704&gt;=查询!$F$3,查询!$F$3=""),OR(C1704&lt;=查询!$F$4,查询!$F$4=""),OR(AND(查询!$I$3&lt;&gt;"",IFERROR(FIND(查询!$I$3,工作备忘明细表!F1704,1),0)&gt;=1),查询!$I$3=""),OR(AND(查询!$I$4&lt;&gt;"",IFERROR(FIND(查询!$I$4,工作备忘明细表!E1704,1),0)&gt;=1),查询!$I$4="")),ROW(),"")</f>
        <v/>
      </c>
      <c r="B1704" s="42" t="str">
        <f ca="1">IF(C1704=TODAY(),"今"&amp;ROW(),IF(AND(MONTH(C1704)=工作万年历提醒!$E$20,I1704&lt;&gt;"完成"),IF(G1704="重要",ROW()+300000-3*C1704,IF(G1704="中等",ROW()+100000-2*C1704,ROW())),""))</f>
        <v/>
      </c>
      <c r="C1704" s="48"/>
      <c r="D1704" s="49"/>
      <c r="E1704" s="50"/>
      <c r="F1704" s="51"/>
      <c r="G1704" s="50"/>
      <c r="H1704" s="52" t="str">
        <f t="shared" si="27"/>
        <v/>
      </c>
      <c r="I1704" s="50"/>
    </row>
    <row r="1705" spans="1:9">
      <c r="A1705" s="42" t="str">
        <f>IF(AND(OR(C1705&gt;=查询!$F$3,查询!$F$3=""),OR(C1705&lt;=查询!$F$4,查询!$F$4=""),OR(AND(查询!$I$3&lt;&gt;"",IFERROR(FIND(查询!$I$3,工作备忘明细表!F1705,1),0)&gt;=1),查询!$I$3=""),OR(AND(查询!$I$4&lt;&gt;"",IFERROR(FIND(查询!$I$4,工作备忘明细表!E1705,1),0)&gt;=1),查询!$I$4="")),ROW(),"")</f>
        <v/>
      </c>
      <c r="B1705" s="42" t="str">
        <f ca="1">IF(C1705=TODAY(),"今"&amp;ROW(),IF(AND(MONTH(C1705)=工作万年历提醒!$E$20,I1705&lt;&gt;"完成"),IF(G1705="重要",ROW()+300000-3*C1705,IF(G1705="中等",ROW()+100000-2*C1705,ROW())),""))</f>
        <v/>
      </c>
      <c r="C1705" s="48"/>
      <c r="D1705" s="49"/>
      <c r="E1705" s="50"/>
      <c r="F1705" s="51"/>
      <c r="G1705" s="50"/>
      <c r="H1705" s="52" t="str">
        <f t="shared" si="27"/>
        <v/>
      </c>
      <c r="I1705" s="50"/>
    </row>
    <row r="1706" spans="1:9">
      <c r="A1706" s="42" t="str">
        <f>IF(AND(OR(C1706&gt;=查询!$F$3,查询!$F$3=""),OR(C1706&lt;=查询!$F$4,查询!$F$4=""),OR(AND(查询!$I$3&lt;&gt;"",IFERROR(FIND(查询!$I$3,工作备忘明细表!F1706,1),0)&gt;=1),查询!$I$3=""),OR(AND(查询!$I$4&lt;&gt;"",IFERROR(FIND(查询!$I$4,工作备忘明细表!E1706,1),0)&gt;=1),查询!$I$4="")),ROW(),"")</f>
        <v/>
      </c>
      <c r="B1706" s="42" t="str">
        <f ca="1">IF(C1706=TODAY(),"今"&amp;ROW(),IF(AND(MONTH(C1706)=工作万年历提醒!$E$20,I1706&lt;&gt;"完成"),IF(G1706="重要",ROW()+300000-3*C1706,IF(G1706="中等",ROW()+100000-2*C1706,ROW())),""))</f>
        <v/>
      </c>
      <c r="C1706" s="48"/>
      <c r="D1706" s="49"/>
      <c r="E1706" s="50"/>
      <c r="F1706" s="51"/>
      <c r="G1706" s="50"/>
      <c r="H1706" s="52" t="str">
        <f t="shared" si="27"/>
        <v/>
      </c>
      <c r="I1706" s="50"/>
    </row>
    <row r="1707" spans="1:9">
      <c r="A1707" s="42" t="str">
        <f>IF(AND(OR(C1707&gt;=查询!$F$3,查询!$F$3=""),OR(C1707&lt;=查询!$F$4,查询!$F$4=""),OR(AND(查询!$I$3&lt;&gt;"",IFERROR(FIND(查询!$I$3,工作备忘明细表!F1707,1),0)&gt;=1),查询!$I$3=""),OR(AND(查询!$I$4&lt;&gt;"",IFERROR(FIND(查询!$I$4,工作备忘明细表!E1707,1),0)&gt;=1),查询!$I$4="")),ROW(),"")</f>
        <v/>
      </c>
      <c r="B1707" s="42" t="str">
        <f ca="1">IF(C1707=TODAY(),"今"&amp;ROW(),IF(AND(MONTH(C1707)=工作万年历提醒!$E$20,I1707&lt;&gt;"完成"),IF(G1707="重要",ROW()+300000-3*C1707,IF(G1707="中等",ROW()+100000-2*C1707,ROW())),""))</f>
        <v/>
      </c>
      <c r="C1707" s="48"/>
      <c r="D1707" s="49"/>
      <c r="E1707" s="50"/>
      <c r="F1707" s="51"/>
      <c r="G1707" s="50"/>
      <c r="H1707" s="52" t="str">
        <f t="shared" si="27"/>
        <v/>
      </c>
      <c r="I1707" s="50"/>
    </row>
    <row r="1708" spans="1:9">
      <c r="A1708" s="42" t="str">
        <f>IF(AND(OR(C1708&gt;=查询!$F$3,查询!$F$3=""),OR(C1708&lt;=查询!$F$4,查询!$F$4=""),OR(AND(查询!$I$3&lt;&gt;"",IFERROR(FIND(查询!$I$3,工作备忘明细表!F1708,1),0)&gt;=1),查询!$I$3=""),OR(AND(查询!$I$4&lt;&gt;"",IFERROR(FIND(查询!$I$4,工作备忘明细表!E1708,1),0)&gt;=1),查询!$I$4="")),ROW(),"")</f>
        <v/>
      </c>
      <c r="B1708" s="42" t="str">
        <f ca="1">IF(C1708=TODAY(),"今"&amp;ROW(),IF(AND(MONTH(C1708)=工作万年历提醒!$E$20,I1708&lt;&gt;"完成"),IF(G1708="重要",ROW()+300000-3*C1708,IF(G1708="中等",ROW()+100000-2*C1708,ROW())),""))</f>
        <v/>
      </c>
      <c r="C1708" s="48"/>
      <c r="D1708" s="49"/>
      <c r="E1708" s="50"/>
      <c r="F1708" s="51"/>
      <c r="G1708" s="50"/>
      <c r="H1708" s="52" t="str">
        <f t="shared" si="27"/>
        <v/>
      </c>
      <c r="I1708" s="50"/>
    </row>
    <row r="1709" spans="1:9">
      <c r="A1709" s="42" t="str">
        <f>IF(AND(OR(C1709&gt;=查询!$F$3,查询!$F$3=""),OR(C1709&lt;=查询!$F$4,查询!$F$4=""),OR(AND(查询!$I$3&lt;&gt;"",IFERROR(FIND(查询!$I$3,工作备忘明细表!F1709,1),0)&gt;=1),查询!$I$3=""),OR(AND(查询!$I$4&lt;&gt;"",IFERROR(FIND(查询!$I$4,工作备忘明细表!E1709,1),0)&gt;=1),查询!$I$4="")),ROW(),"")</f>
        <v/>
      </c>
      <c r="B1709" s="42" t="str">
        <f ca="1">IF(C1709=TODAY(),"今"&amp;ROW(),IF(AND(MONTH(C1709)=工作万年历提醒!$E$20,I1709&lt;&gt;"完成"),IF(G1709="重要",ROW()+300000-3*C1709,IF(G1709="中等",ROW()+100000-2*C1709,ROW())),""))</f>
        <v/>
      </c>
      <c r="C1709" s="48"/>
      <c r="D1709" s="49"/>
      <c r="E1709" s="50"/>
      <c r="F1709" s="51"/>
      <c r="G1709" s="50"/>
      <c r="H1709" s="52" t="str">
        <f t="shared" si="27"/>
        <v/>
      </c>
      <c r="I1709" s="50"/>
    </row>
    <row r="1710" spans="1:9">
      <c r="A1710" s="42" t="str">
        <f>IF(AND(OR(C1710&gt;=查询!$F$3,查询!$F$3=""),OR(C1710&lt;=查询!$F$4,查询!$F$4=""),OR(AND(查询!$I$3&lt;&gt;"",IFERROR(FIND(查询!$I$3,工作备忘明细表!F1710,1),0)&gt;=1),查询!$I$3=""),OR(AND(查询!$I$4&lt;&gt;"",IFERROR(FIND(查询!$I$4,工作备忘明细表!E1710,1),0)&gt;=1),查询!$I$4="")),ROW(),"")</f>
        <v/>
      </c>
      <c r="B1710" s="42" t="str">
        <f ca="1">IF(C1710=TODAY(),"今"&amp;ROW(),IF(AND(MONTH(C1710)=工作万年历提醒!$E$20,I1710&lt;&gt;"完成"),IF(G1710="重要",ROW()+300000-3*C1710,IF(G1710="中等",ROW()+100000-2*C1710,ROW())),""))</f>
        <v/>
      </c>
      <c r="C1710" s="48"/>
      <c r="D1710" s="49"/>
      <c r="E1710" s="50"/>
      <c r="F1710" s="51"/>
      <c r="G1710" s="50"/>
      <c r="H1710" s="52" t="str">
        <f t="shared" si="27"/>
        <v/>
      </c>
      <c r="I1710" s="50"/>
    </row>
    <row r="1711" spans="1:9">
      <c r="A1711" s="42" t="str">
        <f>IF(AND(OR(C1711&gt;=查询!$F$3,查询!$F$3=""),OR(C1711&lt;=查询!$F$4,查询!$F$4=""),OR(AND(查询!$I$3&lt;&gt;"",IFERROR(FIND(查询!$I$3,工作备忘明细表!F1711,1),0)&gt;=1),查询!$I$3=""),OR(AND(查询!$I$4&lt;&gt;"",IFERROR(FIND(查询!$I$4,工作备忘明细表!E1711,1),0)&gt;=1),查询!$I$4="")),ROW(),"")</f>
        <v/>
      </c>
      <c r="B1711" s="42" t="str">
        <f ca="1">IF(C1711=TODAY(),"今"&amp;ROW(),IF(AND(MONTH(C1711)=工作万年历提醒!$E$20,I1711&lt;&gt;"完成"),IF(G1711="重要",ROW()+300000-3*C1711,IF(G1711="中等",ROW()+100000-2*C1711,ROW())),""))</f>
        <v/>
      </c>
      <c r="C1711" s="48"/>
      <c r="D1711" s="49"/>
      <c r="E1711" s="50"/>
      <c r="F1711" s="51"/>
      <c r="G1711" s="50"/>
      <c r="H1711" s="52" t="str">
        <f t="shared" si="27"/>
        <v/>
      </c>
      <c r="I1711" s="50"/>
    </row>
    <row r="1712" spans="1:9">
      <c r="A1712" s="42" t="str">
        <f>IF(AND(OR(C1712&gt;=查询!$F$3,查询!$F$3=""),OR(C1712&lt;=查询!$F$4,查询!$F$4=""),OR(AND(查询!$I$3&lt;&gt;"",IFERROR(FIND(查询!$I$3,工作备忘明细表!F1712,1),0)&gt;=1),查询!$I$3=""),OR(AND(查询!$I$4&lt;&gt;"",IFERROR(FIND(查询!$I$4,工作备忘明细表!E1712,1),0)&gt;=1),查询!$I$4="")),ROW(),"")</f>
        <v/>
      </c>
      <c r="B1712" s="42" t="str">
        <f ca="1">IF(C1712=TODAY(),"今"&amp;ROW(),IF(AND(MONTH(C1712)=工作万年历提醒!$E$20,I1712&lt;&gt;"完成"),IF(G1712="重要",ROW()+300000-3*C1712,IF(G1712="中等",ROW()+100000-2*C1712,ROW())),""))</f>
        <v/>
      </c>
      <c r="C1712" s="48"/>
      <c r="D1712" s="49"/>
      <c r="E1712" s="50"/>
      <c r="F1712" s="51"/>
      <c r="G1712" s="50"/>
      <c r="H1712" s="52" t="str">
        <f t="shared" si="27"/>
        <v/>
      </c>
      <c r="I1712" s="50"/>
    </row>
    <row r="1713" spans="1:9">
      <c r="A1713" s="42" t="str">
        <f>IF(AND(OR(C1713&gt;=查询!$F$3,查询!$F$3=""),OR(C1713&lt;=查询!$F$4,查询!$F$4=""),OR(AND(查询!$I$3&lt;&gt;"",IFERROR(FIND(查询!$I$3,工作备忘明细表!F1713,1),0)&gt;=1),查询!$I$3=""),OR(AND(查询!$I$4&lt;&gt;"",IFERROR(FIND(查询!$I$4,工作备忘明细表!E1713,1),0)&gt;=1),查询!$I$4="")),ROW(),"")</f>
        <v/>
      </c>
      <c r="B1713" s="42" t="str">
        <f ca="1">IF(C1713=TODAY(),"今"&amp;ROW(),IF(AND(MONTH(C1713)=工作万年历提醒!$E$20,I1713&lt;&gt;"完成"),IF(G1713="重要",ROW()+300000-3*C1713,IF(G1713="中等",ROW()+100000-2*C1713,ROW())),""))</f>
        <v/>
      </c>
      <c r="C1713" s="48"/>
      <c r="D1713" s="49"/>
      <c r="E1713" s="50"/>
      <c r="F1713" s="51"/>
      <c r="G1713" s="50"/>
      <c r="H1713" s="52" t="str">
        <f t="shared" si="27"/>
        <v/>
      </c>
      <c r="I1713" s="50"/>
    </row>
    <row r="1714" spans="1:9">
      <c r="A1714" s="42" t="str">
        <f>IF(AND(OR(C1714&gt;=查询!$F$3,查询!$F$3=""),OR(C1714&lt;=查询!$F$4,查询!$F$4=""),OR(AND(查询!$I$3&lt;&gt;"",IFERROR(FIND(查询!$I$3,工作备忘明细表!F1714,1),0)&gt;=1),查询!$I$3=""),OR(AND(查询!$I$4&lt;&gt;"",IFERROR(FIND(查询!$I$4,工作备忘明细表!E1714,1),0)&gt;=1),查询!$I$4="")),ROW(),"")</f>
        <v/>
      </c>
      <c r="B1714" s="42" t="str">
        <f ca="1">IF(C1714=TODAY(),"今"&amp;ROW(),IF(AND(MONTH(C1714)=工作万年历提醒!$E$20,I1714&lt;&gt;"完成"),IF(G1714="重要",ROW()+300000-3*C1714,IF(G1714="中等",ROW()+100000-2*C1714,ROW())),""))</f>
        <v/>
      </c>
      <c r="C1714" s="48"/>
      <c r="D1714" s="49"/>
      <c r="E1714" s="50"/>
      <c r="F1714" s="51"/>
      <c r="G1714" s="50"/>
      <c r="H1714" s="52" t="str">
        <f t="shared" si="27"/>
        <v/>
      </c>
      <c r="I1714" s="50"/>
    </row>
    <row r="1715" spans="1:9">
      <c r="A1715" s="42" t="str">
        <f>IF(AND(OR(C1715&gt;=查询!$F$3,查询!$F$3=""),OR(C1715&lt;=查询!$F$4,查询!$F$4=""),OR(AND(查询!$I$3&lt;&gt;"",IFERROR(FIND(查询!$I$3,工作备忘明细表!F1715,1),0)&gt;=1),查询!$I$3=""),OR(AND(查询!$I$4&lt;&gt;"",IFERROR(FIND(查询!$I$4,工作备忘明细表!E1715,1),0)&gt;=1),查询!$I$4="")),ROW(),"")</f>
        <v/>
      </c>
      <c r="B1715" s="42" t="str">
        <f ca="1">IF(C1715=TODAY(),"今"&amp;ROW(),IF(AND(MONTH(C1715)=工作万年历提醒!$E$20,I1715&lt;&gt;"完成"),IF(G1715="重要",ROW()+300000-3*C1715,IF(G1715="中等",ROW()+100000-2*C1715,ROW())),""))</f>
        <v/>
      </c>
      <c r="C1715" s="48"/>
      <c r="D1715" s="49"/>
      <c r="E1715" s="50"/>
      <c r="F1715" s="51"/>
      <c r="G1715" s="50"/>
      <c r="H1715" s="52" t="str">
        <f t="shared" si="27"/>
        <v/>
      </c>
      <c r="I1715" s="50"/>
    </row>
    <row r="1716" spans="1:9">
      <c r="A1716" s="42" t="str">
        <f>IF(AND(OR(C1716&gt;=查询!$F$3,查询!$F$3=""),OR(C1716&lt;=查询!$F$4,查询!$F$4=""),OR(AND(查询!$I$3&lt;&gt;"",IFERROR(FIND(查询!$I$3,工作备忘明细表!F1716,1),0)&gt;=1),查询!$I$3=""),OR(AND(查询!$I$4&lt;&gt;"",IFERROR(FIND(查询!$I$4,工作备忘明细表!E1716,1),0)&gt;=1),查询!$I$4="")),ROW(),"")</f>
        <v/>
      </c>
      <c r="B1716" s="42" t="str">
        <f ca="1">IF(C1716=TODAY(),"今"&amp;ROW(),IF(AND(MONTH(C1716)=工作万年历提醒!$E$20,I1716&lt;&gt;"完成"),IF(G1716="重要",ROW()+300000-3*C1716,IF(G1716="中等",ROW()+100000-2*C1716,ROW())),""))</f>
        <v/>
      </c>
      <c r="C1716" s="48"/>
      <c r="D1716" s="49"/>
      <c r="E1716" s="50"/>
      <c r="F1716" s="51"/>
      <c r="G1716" s="50"/>
      <c r="H1716" s="52" t="str">
        <f t="shared" si="27"/>
        <v/>
      </c>
      <c r="I1716" s="50"/>
    </row>
    <row r="1717" spans="1:9">
      <c r="A1717" s="42" t="str">
        <f>IF(AND(OR(C1717&gt;=查询!$F$3,查询!$F$3=""),OR(C1717&lt;=查询!$F$4,查询!$F$4=""),OR(AND(查询!$I$3&lt;&gt;"",IFERROR(FIND(查询!$I$3,工作备忘明细表!F1717,1),0)&gt;=1),查询!$I$3=""),OR(AND(查询!$I$4&lt;&gt;"",IFERROR(FIND(查询!$I$4,工作备忘明细表!E1717,1),0)&gt;=1),查询!$I$4="")),ROW(),"")</f>
        <v/>
      </c>
      <c r="B1717" s="42" t="str">
        <f ca="1">IF(C1717=TODAY(),"今"&amp;ROW(),IF(AND(MONTH(C1717)=工作万年历提醒!$E$20,I1717&lt;&gt;"完成"),IF(G1717="重要",ROW()+300000-3*C1717,IF(G1717="中等",ROW()+100000-2*C1717,ROW())),""))</f>
        <v/>
      </c>
      <c r="C1717" s="48"/>
      <c r="D1717" s="49"/>
      <c r="E1717" s="50"/>
      <c r="F1717" s="51"/>
      <c r="G1717" s="50"/>
      <c r="H1717" s="52" t="str">
        <f t="shared" si="27"/>
        <v/>
      </c>
      <c r="I1717" s="50"/>
    </row>
    <row r="1718" spans="1:9">
      <c r="A1718" s="42" t="str">
        <f>IF(AND(OR(C1718&gt;=查询!$F$3,查询!$F$3=""),OR(C1718&lt;=查询!$F$4,查询!$F$4=""),OR(AND(查询!$I$3&lt;&gt;"",IFERROR(FIND(查询!$I$3,工作备忘明细表!F1718,1),0)&gt;=1),查询!$I$3=""),OR(AND(查询!$I$4&lt;&gt;"",IFERROR(FIND(查询!$I$4,工作备忘明细表!E1718,1),0)&gt;=1),查询!$I$4="")),ROW(),"")</f>
        <v/>
      </c>
      <c r="B1718" s="42" t="str">
        <f ca="1">IF(C1718=TODAY(),"今"&amp;ROW(),IF(AND(MONTH(C1718)=工作万年历提醒!$E$20,I1718&lt;&gt;"完成"),IF(G1718="重要",ROW()+300000-3*C1718,IF(G1718="中等",ROW()+100000-2*C1718,ROW())),""))</f>
        <v/>
      </c>
      <c r="C1718" s="48"/>
      <c r="D1718" s="49"/>
      <c r="E1718" s="50"/>
      <c r="F1718" s="51"/>
      <c r="G1718" s="50"/>
      <c r="H1718" s="52" t="str">
        <f t="shared" si="27"/>
        <v/>
      </c>
      <c r="I1718" s="50"/>
    </row>
    <row r="1719" spans="1:9">
      <c r="A1719" s="42" t="str">
        <f>IF(AND(OR(C1719&gt;=查询!$F$3,查询!$F$3=""),OR(C1719&lt;=查询!$F$4,查询!$F$4=""),OR(AND(查询!$I$3&lt;&gt;"",IFERROR(FIND(查询!$I$3,工作备忘明细表!F1719,1),0)&gt;=1),查询!$I$3=""),OR(AND(查询!$I$4&lt;&gt;"",IFERROR(FIND(查询!$I$4,工作备忘明细表!E1719,1),0)&gt;=1),查询!$I$4="")),ROW(),"")</f>
        <v/>
      </c>
      <c r="B1719" s="42" t="str">
        <f ca="1">IF(C1719=TODAY(),"今"&amp;ROW(),IF(AND(MONTH(C1719)=工作万年历提醒!$E$20,I1719&lt;&gt;"完成"),IF(G1719="重要",ROW()+300000-3*C1719,IF(G1719="中等",ROW()+100000-2*C1719,ROW())),""))</f>
        <v/>
      </c>
      <c r="C1719" s="48"/>
      <c r="D1719" s="49"/>
      <c r="E1719" s="50"/>
      <c r="F1719" s="51"/>
      <c r="G1719" s="50"/>
      <c r="H1719" s="52" t="str">
        <f t="shared" si="27"/>
        <v/>
      </c>
      <c r="I1719" s="50"/>
    </row>
    <row r="1720" spans="1:9">
      <c r="A1720" s="42" t="str">
        <f>IF(AND(OR(C1720&gt;=查询!$F$3,查询!$F$3=""),OR(C1720&lt;=查询!$F$4,查询!$F$4=""),OR(AND(查询!$I$3&lt;&gt;"",IFERROR(FIND(查询!$I$3,工作备忘明细表!F1720,1),0)&gt;=1),查询!$I$3=""),OR(AND(查询!$I$4&lt;&gt;"",IFERROR(FIND(查询!$I$4,工作备忘明细表!E1720,1),0)&gt;=1),查询!$I$4="")),ROW(),"")</f>
        <v/>
      </c>
      <c r="B1720" s="42" t="str">
        <f ca="1">IF(C1720=TODAY(),"今"&amp;ROW(),IF(AND(MONTH(C1720)=工作万年历提醒!$E$20,I1720&lt;&gt;"完成"),IF(G1720="重要",ROW()+300000-3*C1720,IF(G1720="中等",ROW()+100000-2*C1720,ROW())),""))</f>
        <v/>
      </c>
      <c r="C1720" s="48"/>
      <c r="D1720" s="49"/>
      <c r="E1720" s="50"/>
      <c r="F1720" s="51"/>
      <c r="G1720" s="50"/>
      <c r="H1720" s="52" t="str">
        <f t="shared" si="27"/>
        <v/>
      </c>
      <c r="I1720" s="50"/>
    </row>
    <row r="1721" spans="1:9">
      <c r="A1721" s="42" t="str">
        <f>IF(AND(OR(C1721&gt;=查询!$F$3,查询!$F$3=""),OR(C1721&lt;=查询!$F$4,查询!$F$4=""),OR(AND(查询!$I$3&lt;&gt;"",IFERROR(FIND(查询!$I$3,工作备忘明细表!F1721,1),0)&gt;=1),查询!$I$3=""),OR(AND(查询!$I$4&lt;&gt;"",IFERROR(FIND(查询!$I$4,工作备忘明细表!E1721,1),0)&gt;=1),查询!$I$4="")),ROW(),"")</f>
        <v/>
      </c>
      <c r="B1721" s="42" t="str">
        <f ca="1">IF(C1721=TODAY(),"今"&amp;ROW(),IF(AND(MONTH(C1721)=工作万年历提醒!$E$20,I1721&lt;&gt;"完成"),IF(G1721="重要",ROW()+300000-3*C1721,IF(G1721="中等",ROW()+100000-2*C1721,ROW())),""))</f>
        <v/>
      </c>
      <c r="C1721" s="48"/>
      <c r="D1721" s="49"/>
      <c r="E1721" s="50"/>
      <c r="F1721" s="51"/>
      <c r="G1721" s="50"/>
      <c r="H1721" s="52" t="str">
        <f t="shared" si="27"/>
        <v/>
      </c>
      <c r="I1721" s="50"/>
    </row>
    <row r="1722" spans="1:9">
      <c r="A1722" s="42" t="str">
        <f>IF(AND(OR(C1722&gt;=查询!$F$3,查询!$F$3=""),OR(C1722&lt;=查询!$F$4,查询!$F$4=""),OR(AND(查询!$I$3&lt;&gt;"",IFERROR(FIND(查询!$I$3,工作备忘明细表!F1722,1),0)&gt;=1),查询!$I$3=""),OR(AND(查询!$I$4&lt;&gt;"",IFERROR(FIND(查询!$I$4,工作备忘明细表!E1722,1),0)&gt;=1),查询!$I$4="")),ROW(),"")</f>
        <v/>
      </c>
      <c r="B1722" s="42" t="str">
        <f ca="1">IF(C1722=TODAY(),"今"&amp;ROW(),IF(AND(MONTH(C1722)=工作万年历提醒!$E$20,I1722&lt;&gt;"完成"),IF(G1722="重要",ROW()+300000-3*C1722,IF(G1722="中等",ROW()+100000-2*C1722,ROW())),""))</f>
        <v/>
      </c>
      <c r="C1722" s="48"/>
      <c r="D1722" s="49"/>
      <c r="E1722" s="50"/>
      <c r="F1722" s="51"/>
      <c r="G1722" s="50"/>
      <c r="H1722" s="52" t="str">
        <f t="shared" si="27"/>
        <v/>
      </c>
      <c r="I1722" s="50"/>
    </row>
    <row r="1723" spans="1:9">
      <c r="A1723" s="42" t="str">
        <f>IF(AND(OR(C1723&gt;=查询!$F$3,查询!$F$3=""),OR(C1723&lt;=查询!$F$4,查询!$F$4=""),OR(AND(查询!$I$3&lt;&gt;"",IFERROR(FIND(查询!$I$3,工作备忘明细表!F1723,1),0)&gt;=1),查询!$I$3=""),OR(AND(查询!$I$4&lt;&gt;"",IFERROR(FIND(查询!$I$4,工作备忘明细表!E1723,1),0)&gt;=1),查询!$I$4="")),ROW(),"")</f>
        <v/>
      </c>
      <c r="B1723" s="42" t="str">
        <f ca="1">IF(C1723=TODAY(),"今"&amp;ROW(),IF(AND(MONTH(C1723)=工作万年历提醒!$E$20,I1723&lt;&gt;"完成"),IF(G1723="重要",ROW()+300000-3*C1723,IF(G1723="中等",ROW()+100000-2*C1723,ROW())),""))</f>
        <v/>
      </c>
      <c r="C1723" s="48"/>
      <c r="D1723" s="49"/>
      <c r="E1723" s="50"/>
      <c r="F1723" s="51"/>
      <c r="G1723" s="50"/>
      <c r="H1723" s="52" t="str">
        <f t="shared" si="27"/>
        <v/>
      </c>
      <c r="I1723" s="50"/>
    </row>
    <row r="1724" spans="1:9">
      <c r="A1724" s="42" t="str">
        <f>IF(AND(OR(C1724&gt;=查询!$F$3,查询!$F$3=""),OR(C1724&lt;=查询!$F$4,查询!$F$4=""),OR(AND(查询!$I$3&lt;&gt;"",IFERROR(FIND(查询!$I$3,工作备忘明细表!F1724,1),0)&gt;=1),查询!$I$3=""),OR(AND(查询!$I$4&lt;&gt;"",IFERROR(FIND(查询!$I$4,工作备忘明细表!E1724,1),0)&gt;=1),查询!$I$4="")),ROW(),"")</f>
        <v/>
      </c>
      <c r="B1724" s="42" t="str">
        <f ca="1">IF(C1724=TODAY(),"今"&amp;ROW(),IF(AND(MONTH(C1724)=工作万年历提醒!$E$20,I1724&lt;&gt;"完成"),IF(G1724="重要",ROW()+300000-3*C1724,IF(G1724="中等",ROW()+100000-2*C1724,ROW())),""))</f>
        <v/>
      </c>
      <c r="C1724" s="48"/>
      <c r="D1724" s="49"/>
      <c r="E1724" s="50"/>
      <c r="F1724" s="51"/>
      <c r="G1724" s="50"/>
      <c r="H1724" s="52" t="str">
        <f t="shared" si="27"/>
        <v/>
      </c>
      <c r="I1724" s="50"/>
    </row>
    <row r="1725" spans="1:9">
      <c r="A1725" s="42" t="str">
        <f>IF(AND(OR(C1725&gt;=查询!$F$3,查询!$F$3=""),OR(C1725&lt;=查询!$F$4,查询!$F$4=""),OR(AND(查询!$I$3&lt;&gt;"",IFERROR(FIND(查询!$I$3,工作备忘明细表!F1725,1),0)&gt;=1),查询!$I$3=""),OR(AND(查询!$I$4&lt;&gt;"",IFERROR(FIND(查询!$I$4,工作备忘明细表!E1725,1),0)&gt;=1),查询!$I$4="")),ROW(),"")</f>
        <v/>
      </c>
      <c r="B1725" s="42" t="str">
        <f ca="1">IF(C1725=TODAY(),"今"&amp;ROW(),IF(AND(MONTH(C1725)=工作万年历提醒!$E$20,I1725&lt;&gt;"完成"),IF(G1725="重要",ROW()+300000-3*C1725,IF(G1725="中等",ROW()+100000-2*C1725,ROW())),""))</f>
        <v/>
      </c>
      <c r="C1725" s="48"/>
      <c r="D1725" s="49"/>
      <c r="E1725" s="50"/>
      <c r="F1725" s="51"/>
      <c r="G1725" s="50"/>
      <c r="H1725" s="52" t="str">
        <f t="shared" si="27"/>
        <v/>
      </c>
      <c r="I1725" s="50"/>
    </row>
    <row r="1726" spans="1:9">
      <c r="A1726" s="42" t="str">
        <f>IF(AND(OR(C1726&gt;=查询!$F$3,查询!$F$3=""),OR(C1726&lt;=查询!$F$4,查询!$F$4=""),OR(AND(查询!$I$3&lt;&gt;"",IFERROR(FIND(查询!$I$3,工作备忘明细表!F1726,1),0)&gt;=1),查询!$I$3=""),OR(AND(查询!$I$4&lt;&gt;"",IFERROR(FIND(查询!$I$4,工作备忘明细表!E1726,1),0)&gt;=1),查询!$I$4="")),ROW(),"")</f>
        <v/>
      </c>
      <c r="B1726" s="42" t="str">
        <f ca="1">IF(C1726=TODAY(),"今"&amp;ROW(),IF(AND(MONTH(C1726)=工作万年历提醒!$E$20,I1726&lt;&gt;"完成"),IF(G1726="重要",ROW()+300000-3*C1726,IF(G1726="中等",ROW()+100000-2*C1726,ROW())),""))</f>
        <v/>
      </c>
      <c r="C1726" s="48"/>
      <c r="D1726" s="49"/>
      <c r="E1726" s="50"/>
      <c r="F1726" s="51"/>
      <c r="G1726" s="50"/>
      <c r="H1726" s="52" t="str">
        <f t="shared" si="27"/>
        <v/>
      </c>
      <c r="I1726" s="50"/>
    </row>
    <row r="1727" spans="1:9">
      <c r="A1727" s="42" t="str">
        <f>IF(AND(OR(C1727&gt;=查询!$F$3,查询!$F$3=""),OR(C1727&lt;=查询!$F$4,查询!$F$4=""),OR(AND(查询!$I$3&lt;&gt;"",IFERROR(FIND(查询!$I$3,工作备忘明细表!F1727,1),0)&gt;=1),查询!$I$3=""),OR(AND(查询!$I$4&lt;&gt;"",IFERROR(FIND(查询!$I$4,工作备忘明细表!E1727,1),0)&gt;=1),查询!$I$4="")),ROW(),"")</f>
        <v/>
      </c>
      <c r="B1727" s="42" t="str">
        <f ca="1">IF(C1727=TODAY(),"今"&amp;ROW(),IF(AND(MONTH(C1727)=工作万年历提醒!$E$20,I1727&lt;&gt;"完成"),IF(G1727="重要",ROW()+300000-3*C1727,IF(G1727="中等",ROW()+100000-2*C1727,ROW())),""))</f>
        <v/>
      </c>
      <c r="C1727" s="48"/>
      <c r="D1727" s="49"/>
      <c r="E1727" s="50"/>
      <c r="F1727" s="51"/>
      <c r="G1727" s="50"/>
      <c r="H1727" s="52" t="str">
        <f t="shared" si="27"/>
        <v/>
      </c>
      <c r="I1727" s="50"/>
    </row>
    <row r="1728" spans="1:9">
      <c r="A1728" s="42" t="str">
        <f>IF(AND(OR(C1728&gt;=查询!$F$3,查询!$F$3=""),OR(C1728&lt;=查询!$F$4,查询!$F$4=""),OR(AND(查询!$I$3&lt;&gt;"",IFERROR(FIND(查询!$I$3,工作备忘明细表!F1728,1),0)&gt;=1),查询!$I$3=""),OR(AND(查询!$I$4&lt;&gt;"",IFERROR(FIND(查询!$I$4,工作备忘明细表!E1728,1),0)&gt;=1),查询!$I$4="")),ROW(),"")</f>
        <v/>
      </c>
      <c r="B1728" s="42" t="str">
        <f ca="1">IF(C1728=TODAY(),"今"&amp;ROW(),IF(AND(MONTH(C1728)=工作万年历提醒!$E$20,I1728&lt;&gt;"完成"),IF(G1728="重要",ROW()+300000-3*C1728,IF(G1728="中等",ROW()+100000-2*C1728,ROW())),""))</f>
        <v/>
      </c>
      <c r="C1728" s="48"/>
      <c r="D1728" s="49"/>
      <c r="E1728" s="50"/>
      <c r="F1728" s="51"/>
      <c r="G1728" s="50"/>
      <c r="H1728" s="52" t="str">
        <f t="shared" si="27"/>
        <v/>
      </c>
      <c r="I1728" s="50"/>
    </row>
    <row r="1729" spans="1:9">
      <c r="A1729" s="42" t="str">
        <f>IF(AND(OR(C1729&gt;=查询!$F$3,查询!$F$3=""),OR(C1729&lt;=查询!$F$4,查询!$F$4=""),OR(AND(查询!$I$3&lt;&gt;"",IFERROR(FIND(查询!$I$3,工作备忘明细表!F1729,1),0)&gt;=1),查询!$I$3=""),OR(AND(查询!$I$4&lt;&gt;"",IFERROR(FIND(查询!$I$4,工作备忘明细表!E1729,1),0)&gt;=1),查询!$I$4="")),ROW(),"")</f>
        <v/>
      </c>
      <c r="B1729" s="42" t="str">
        <f ca="1">IF(C1729=TODAY(),"今"&amp;ROW(),IF(AND(MONTH(C1729)=工作万年历提醒!$E$20,I1729&lt;&gt;"完成"),IF(G1729="重要",ROW()+300000-3*C1729,IF(G1729="中等",ROW()+100000-2*C1729,ROW())),""))</f>
        <v/>
      </c>
      <c r="C1729" s="48"/>
      <c r="D1729" s="49"/>
      <c r="E1729" s="50"/>
      <c r="F1729" s="51"/>
      <c r="G1729" s="50"/>
      <c r="H1729" s="52" t="str">
        <f t="shared" si="27"/>
        <v/>
      </c>
      <c r="I1729" s="50"/>
    </row>
    <row r="1730" spans="1:9">
      <c r="A1730" s="42" t="str">
        <f>IF(AND(OR(C1730&gt;=查询!$F$3,查询!$F$3=""),OR(C1730&lt;=查询!$F$4,查询!$F$4=""),OR(AND(查询!$I$3&lt;&gt;"",IFERROR(FIND(查询!$I$3,工作备忘明细表!F1730,1),0)&gt;=1),查询!$I$3=""),OR(AND(查询!$I$4&lt;&gt;"",IFERROR(FIND(查询!$I$4,工作备忘明细表!E1730,1),0)&gt;=1),查询!$I$4="")),ROW(),"")</f>
        <v/>
      </c>
      <c r="B1730" s="42" t="str">
        <f ca="1">IF(C1730=TODAY(),"今"&amp;ROW(),IF(AND(MONTH(C1730)=工作万年历提醒!$E$20,I1730&lt;&gt;"完成"),IF(G1730="重要",ROW()+300000-3*C1730,IF(G1730="中等",ROW()+100000-2*C1730,ROW())),""))</f>
        <v/>
      </c>
      <c r="C1730" s="48"/>
      <c r="D1730" s="49"/>
      <c r="E1730" s="50"/>
      <c r="F1730" s="51"/>
      <c r="G1730" s="50"/>
      <c r="H1730" s="52" t="str">
        <f t="shared" si="27"/>
        <v/>
      </c>
      <c r="I1730" s="50"/>
    </row>
    <row r="1731" spans="1:9">
      <c r="A1731" s="42" t="str">
        <f>IF(AND(OR(C1731&gt;=查询!$F$3,查询!$F$3=""),OR(C1731&lt;=查询!$F$4,查询!$F$4=""),OR(AND(查询!$I$3&lt;&gt;"",IFERROR(FIND(查询!$I$3,工作备忘明细表!F1731,1),0)&gt;=1),查询!$I$3=""),OR(AND(查询!$I$4&lt;&gt;"",IFERROR(FIND(查询!$I$4,工作备忘明细表!E1731,1),0)&gt;=1),查询!$I$4="")),ROW(),"")</f>
        <v/>
      </c>
      <c r="B1731" s="42" t="str">
        <f ca="1">IF(C1731=TODAY(),"今"&amp;ROW(),IF(AND(MONTH(C1731)=工作万年历提醒!$E$20,I1731&lt;&gt;"完成"),IF(G1731="重要",ROW()+300000-3*C1731,IF(G1731="中等",ROW()+100000-2*C1731,ROW())),""))</f>
        <v/>
      </c>
      <c r="C1731" s="48"/>
      <c r="D1731" s="49"/>
      <c r="E1731" s="50"/>
      <c r="F1731" s="51"/>
      <c r="G1731" s="50"/>
      <c r="H1731" s="52" t="str">
        <f t="shared" si="27"/>
        <v/>
      </c>
      <c r="I1731" s="50"/>
    </row>
    <row r="1732" spans="1:9">
      <c r="A1732" s="42" t="str">
        <f>IF(AND(OR(C1732&gt;=查询!$F$3,查询!$F$3=""),OR(C1732&lt;=查询!$F$4,查询!$F$4=""),OR(AND(查询!$I$3&lt;&gt;"",IFERROR(FIND(查询!$I$3,工作备忘明细表!F1732,1),0)&gt;=1),查询!$I$3=""),OR(AND(查询!$I$4&lt;&gt;"",IFERROR(FIND(查询!$I$4,工作备忘明细表!E1732,1),0)&gt;=1),查询!$I$4="")),ROW(),"")</f>
        <v/>
      </c>
      <c r="B1732" s="42" t="str">
        <f ca="1">IF(C1732=TODAY(),"今"&amp;ROW(),IF(AND(MONTH(C1732)=工作万年历提醒!$E$20,I1732&lt;&gt;"完成"),IF(G1732="重要",ROW()+300000-3*C1732,IF(G1732="中等",ROW()+100000-2*C1732,ROW())),""))</f>
        <v/>
      </c>
      <c r="C1732" s="48"/>
      <c r="D1732" s="49"/>
      <c r="E1732" s="50"/>
      <c r="F1732" s="51"/>
      <c r="G1732" s="50"/>
      <c r="H1732" s="52" t="str">
        <f t="shared" ref="H1732:H1786" si="28">IF(C1732="","",WEEKNUM(C1732,1))</f>
        <v/>
      </c>
      <c r="I1732" s="50"/>
    </row>
    <row r="1733" spans="1:9">
      <c r="A1733" s="42" t="str">
        <f>IF(AND(OR(C1733&gt;=查询!$F$3,查询!$F$3=""),OR(C1733&lt;=查询!$F$4,查询!$F$4=""),OR(AND(查询!$I$3&lt;&gt;"",IFERROR(FIND(查询!$I$3,工作备忘明细表!F1733,1),0)&gt;=1),查询!$I$3=""),OR(AND(查询!$I$4&lt;&gt;"",IFERROR(FIND(查询!$I$4,工作备忘明细表!E1733,1),0)&gt;=1),查询!$I$4="")),ROW(),"")</f>
        <v/>
      </c>
      <c r="B1733" s="42" t="str">
        <f ca="1">IF(C1733=TODAY(),"今"&amp;ROW(),IF(AND(MONTH(C1733)=工作万年历提醒!$E$20,I1733&lt;&gt;"完成"),IF(G1733="重要",ROW()+300000-3*C1733,IF(G1733="中等",ROW()+100000-2*C1733,ROW())),""))</f>
        <v/>
      </c>
      <c r="C1733" s="48"/>
      <c r="D1733" s="49"/>
      <c r="E1733" s="50"/>
      <c r="F1733" s="51"/>
      <c r="G1733" s="50"/>
      <c r="H1733" s="52" t="str">
        <f t="shared" si="28"/>
        <v/>
      </c>
      <c r="I1733" s="50"/>
    </row>
    <row r="1734" spans="1:9">
      <c r="A1734" s="42" t="str">
        <f>IF(AND(OR(C1734&gt;=查询!$F$3,查询!$F$3=""),OR(C1734&lt;=查询!$F$4,查询!$F$4=""),OR(AND(查询!$I$3&lt;&gt;"",IFERROR(FIND(查询!$I$3,工作备忘明细表!F1734,1),0)&gt;=1),查询!$I$3=""),OR(AND(查询!$I$4&lt;&gt;"",IFERROR(FIND(查询!$I$4,工作备忘明细表!E1734,1),0)&gt;=1),查询!$I$4="")),ROW(),"")</f>
        <v/>
      </c>
      <c r="B1734" s="42" t="str">
        <f ca="1">IF(C1734=TODAY(),"今"&amp;ROW(),IF(AND(MONTH(C1734)=工作万年历提醒!$E$20,I1734&lt;&gt;"完成"),IF(G1734="重要",ROW()+300000-3*C1734,IF(G1734="中等",ROW()+100000-2*C1734,ROW())),""))</f>
        <v/>
      </c>
      <c r="C1734" s="48"/>
      <c r="D1734" s="49"/>
      <c r="E1734" s="50"/>
      <c r="F1734" s="51"/>
      <c r="G1734" s="50"/>
      <c r="H1734" s="52" t="str">
        <f t="shared" si="28"/>
        <v/>
      </c>
      <c r="I1734" s="50"/>
    </row>
    <row r="1735" spans="1:9">
      <c r="A1735" s="42" t="str">
        <f>IF(AND(OR(C1735&gt;=查询!$F$3,查询!$F$3=""),OR(C1735&lt;=查询!$F$4,查询!$F$4=""),OR(AND(查询!$I$3&lt;&gt;"",IFERROR(FIND(查询!$I$3,工作备忘明细表!F1735,1),0)&gt;=1),查询!$I$3=""),OR(AND(查询!$I$4&lt;&gt;"",IFERROR(FIND(查询!$I$4,工作备忘明细表!E1735,1),0)&gt;=1),查询!$I$4="")),ROW(),"")</f>
        <v/>
      </c>
      <c r="B1735" s="42" t="str">
        <f ca="1">IF(C1735=TODAY(),"今"&amp;ROW(),IF(AND(MONTH(C1735)=工作万年历提醒!$E$20,I1735&lt;&gt;"完成"),IF(G1735="重要",ROW()+300000-3*C1735,IF(G1735="中等",ROW()+100000-2*C1735,ROW())),""))</f>
        <v/>
      </c>
      <c r="C1735" s="48"/>
      <c r="D1735" s="49"/>
      <c r="E1735" s="50"/>
      <c r="F1735" s="51"/>
      <c r="G1735" s="50"/>
      <c r="H1735" s="52" t="str">
        <f t="shared" si="28"/>
        <v/>
      </c>
      <c r="I1735" s="50"/>
    </row>
    <row r="1736" spans="1:9">
      <c r="A1736" s="42" t="str">
        <f>IF(AND(OR(C1736&gt;=查询!$F$3,查询!$F$3=""),OR(C1736&lt;=查询!$F$4,查询!$F$4=""),OR(AND(查询!$I$3&lt;&gt;"",IFERROR(FIND(查询!$I$3,工作备忘明细表!F1736,1),0)&gt;=1),查询!$I$3=""),OR(AND(查询!$I$4&lt;&gt;"",IFERROR(FIND(查询!$I$4,工作备忘明细表!E1736,1),0)&gt;=1),查询!$I$4="")),ROW(),"")</f>
        <v/>
      </c>
      <c r="B1736" s="42" t="str">
        <f ca="1">IF(C1736=TODAY(),"今"&amp;ROW(),IF(AND(MONTH(C1736)=工作万年历提醒!$E$20,I1736&lt;&gt;"完成"),IF(G1736="重要",ROW()+300000-3*C1736,IF(G1736="中等",ROW()+100000-2*C1736,ROW())),""))</f>
        <v/>
      </c>
      <c r="C1736" s="48"/>
      <c r="D1736" s="49"/>
      <c r="E1736" s="50"/>
      <c r="F1736" s="51"/>
      <c r="G1736" s="50"/>
      <c r="H1736" s="52" t="str">
        <f t="shared" si="28"/>
        <v/>
      </c>
      <c r="I1736" s="50"/>
    </row>
    <row r="1737" spans="1:9">
      <c r="A1737" s="42" t="str">
        <f>IF(AND(OR(C1737&gt;=查询!$F$3,查询!$F$3=""),OR(C1737&lt;=查询!$F$4,查询!$F$4=""),OR(AND(查询!$I$3&lt;&gt;"",IFERROR(FIND(查询!$I$3,工作备忘明细表!F1737,1),0)&gt;=1),查询!$I$3=""),OR(AND(查询!$I$4&lt;&gt;"",IFERROR(FIND(查询!$I$4,工作备忘明细表!E1737,1),0)&gt;=1),查询!$I$4="")),ROW(),"")</f>
        <v/>
      </c>
      <c r="B1737" s="42" t="str">
        <f ca="1">IF(C1737=TODAY(),"今"&amp;ROW(),IF(AND(MONTH(C1737)=工作万年历提醒!$E$20,I1737&lt;&gt;"完成"),IF(G1737="重要",ROW()+300000-3*C1737,IF(G1737="中等",ROW()+100000-2*C1737,ROW())),""))</f>
        <v/>
      </c>
      <c r="C1737" s="48"/>
      <c r="D1737" s="49"/>
      <c r="E1737" s="50"/>
      <c r="F1737" s="51"/>
      <c r="G1737" s="50"/>
      <c r="H1737" s="52" t="str">
        <f t="shared" si="28"/>
        <v/>
      </c>
      <c r="I1737" s="50"/>
    </row>
    <row r="1738" spans="1:9">
      <c r="A1738" s="42" t="str">
        <f>IF(AND(OR(C1738&gt;=查询!$F$3,查询!$F$3=""),OR(C1738&lt;=查询!$F$4,查询!$F$4=""),OR(AND(查询!$I$3&lt;&gt;"",IFERROR(FIND(查询!$I$3,工作备忘明细表!F1738,1),0)&gt;=1),查询!$I$3=""),OR(AND(查询!$I$4&lt;&gt;"",IFERROR(FIND(查询!$I$4,工作备忘明细表!E1738,1),0)&gt;=1),查询!$I$4="")),ROW(),"")</f>
        <v/>
      </c>
      <c r="B1738" s="42" t="str">
        <f ca="1">IF(C1738=TODAY(),"今"&amp;ROW(),IF(AND(MONTH(C1738)=工作万年历提醒!$E$20,I1738&lt;&gt;"完成"),IF(G1738="重要",ROW()+300000-3*C1738,IF(G1738="中等",ROW()+100000-2*C1738,ROW())),""))</f>
        <v/>
      </c>
      <c r="C1738" s="48"/>
      <c r="D1738" s="49"/>
      <c r="E1738" s="50"/>
      <c r="F1738" s="51"/>
      <c r="G1738" s="50"/>
      <c r="H1738" s="52" t="str">
        <f t="shared" si="28"/>
        <v/>
      </c>
      <c r="I1738" s="50"/>
    </row>
    <row r="1739" spans="1:9">
      <c r="A1739" s="42" t="str">
        <f>IF(AND(OR(C1739&gt;=查询!$F$3,查询!$F$3=""),OR(C1739&lt;=查询!$F$4,查询!$F$4=""),OR(AND(查询!$I$3&lt;&gt;"",IFERROR(FIND(查询!$I$3,工作备忘明细表!F1739,1),0)&gt;=1),查询!$I$3=""),OR(AND(查询!$I$4&lt;&gt;"",IFERROR(FIND(查询!$I$4,工作备忘明细表!E1739,1),0)&gt;=1),查询!$I$4="")),ROW(),"")</f>
        <v/>
      </c>
      <c r="B1739" s="42" t="str">
        <f ca="1">IF(C1739=TODAY(),"今"&amp;ROW(),IF(AND(MONTH(C1739)=工作万年历提醒!$E$20,I1739&lt;&gt;"完成"),IF(G1739="重要",ROW()+300000-3*C1739,IF(G1739="中等",ROW()+100000-2*C1739,ROW())),""))</f>
        <v/>
      </c>
      <c r="C1739" s="48"/>
      <c r="D1739" s="49"/>
      <c r="E1739" s="50"/>
      <c r="F1739" s="51"/>
      <c r="G1739" s="50"/>
      <c r="H1739" s="52" t="str">
        <f t="shared" si="28"/>
        <v/>
      </c>
      <c r="I1739" s="50"/>
    </row>
    <row r="1740" spans="1:9">
      <c r="A1740" s="42" t="str">
        <f>IF(AND(OR(C1740&gt;=查询!$F$3,查询!$F$3=""),OR(C1740&lt;=查询!$F$4,查询!$F$4=""),OR(AND(查询!$I$3&lt;&gt;"",IFERROR(FIND(查询!$I$3,工作备忘明细表!F1740,1),0)&gt;=1),查询!$I$3=""),OR(AND(查询!$I$4&lt;&gt;"",IFERROR(FIND(查询!$I$4,工作备忘明细表!E1740,1),0)&gt;=1),查询!$I$4="")),ROW(),"")</f>
        <v/>
      </c>
      <c r="B1740" s="42" t="str">
        <f ca="1">IF(C1740=TODAY(),"今"&amp;ROW(),IF(AND(MONTH(C1740)=工作万年历提醒!$E$20,I1740&lt;&gt;"完成"),IF(G1740="重要",ROW()+300000-3*C1740,IF(G1740="中等",ROW()+100000-2*C1740,ROW())),""))</f>
        <v/>
      </c>
      <c r="C1740" s="48"/>
      <c r="D1740" s="49"/>
      <c r="E1740" s="50"/>
      <c r="F1740" s="51"/>
      <c r="G1740" s="50"/>
      <c r="H1740" s="52" t="str">
        <f t="shared" si="28"/>
        <v/>
      </c>
      <c r="I1740" s="50"/>
    </row>
    <row r="1741" spans="1:9">
      <c r="A1741" s="42" t="str">
        <f>IF(AND(OR(C1741&gt;=查询!$F$3,查询!$F$3=""),OR(C1741&lt;=查询!$F$4,查询!$F$4=""),OR(AND(查询!$I$3&lt;&gt;"",IFERROR(FIND(查询!$I$3,工作备忘明细表!F1741,1),0)&gt;=1),查询!$I$3=""),OR(AND(查询!$I$4&lt;&gt;"",IFERROR(FIND(查询!$I$4,工作备忘明细表!E1741,1),0)&gt;=1),查询!$I$4="")),ROW(),"")</f>
        <v/>
      </c>
      <c r="B1741" s="42" t="str">
        <f ca="1">IF(C1741=TODAY(),"今"&amp;ROW(),IF(AND(MONTH(C1741)=工作万年历提醒!$E$20,I1741&lt;&gt;"完成"),IF(G1741="重要",ROW()+300000-3*C1741,IF(G1741="中等",ROW()+100000-2*C1741,ROW())),""))</f>
        <v/>
      </c>
      <c r="C1741" s="48"/>
      <c r="D1741" s="49"/>
      <c r="E1741" s="50"/>
      <c r="F1741" s="51"/>
      <c r="G1741" s="50"/>
      <c r="H1741" s="52" t="str">
        <f t="shared" si="28"/>
        <v/>
      </c>
      <c r="I1741" s="50"/>
    </row>
    <row r="1742" spans="1:9">
      <c r="A1742" s="42" t="str">
        <f>IF(AND(OR(C1742&gt;=查询!$F$3,查询!$F$3=""),OR(C1742&lt;=查询!$F$4,查询!$F$4=""),OR(AND(查询!$I$3&lt;&gt;"",IFERROR(FIND(查询!$I$3,工作备忘明细表!F1742,1),0)&gt;=1),查询!$I$3=""),OR(AND(查询!$I$4&lt;&gt;"",IFERROR(FIND(查询!$I$4,工作备忘明细表!E1742,1),0)&gt;=1),查询!$I$4="")),ROW(),"")</f>
        <v/>
      </c>
      <c r="B1742" s="42" t="str">
        <f ca="1">IF(C1742=TODAY(),"今"&amp;ROW(),IF(AND(MONTH(C1742)=工作万年历提醒!$E$20,I1742&lt;&gt;"完成"),IF(G1742="重要",ROW()+300000-3*C1742,IF(G1742="中等",ROW()+100000-2*C1742,ROW())),""))</f>
        <v/>
      </c>
      <c r="C1742" s="48"/>
      <c r="D1742" s="49"/>
      <c r="E1742" s="50"/>
      <c r="F1742" s="51"/>
      <c r="G1742" s="50"/>
      <c r="H1742" s="52" t="str">
        <f t="shared" si="28"/>
        <v/>
      </c>
      <c r="I1742" s="50"/>
    </row>
    <row r="1743" spans="1:9">
      <c r="A1743" s="42" t="str">
        <f>IF(AND(OR(C1743&gt;=查询!$F$3,查询!$F$3=""),OR(C1743&lt;=查询!$F$4,查询!$F$4=""),OR(AND(查询!$I$3&lt;&gt;"",IFERROR(FIND(查询!$I$3,工作备忘明细表!F1743,1),0)&gt;=1),查询!$I$3=""),OR(AND(查询!$I$4&lt;&gt;"",IFERROR(FIND(查询!$I$4,工作备忘明细表!E1743,1),0)&gt;=1),查询!$I$4="")),ROW(),"")</f>
        <v/>
      </c>
      <c r="B1743" s="42" t="str">
        <f ca="1">IF(C1743=TODAY(),"今"&amp;ROW(),IF(AND(MONTH(C1743)=工作万年历提醒!$E$20,I1743&lt;&gt;"完成"),IF(G1743="重要",ROW()+300000-3*C1743,IF(G1743="中等",ROW()+100000-2*C1743,ROW())),""))</f>
        <v/>
      </c>
      <c r="C1743" s="48"/>
      <c r="D1743" s="49"/>
      <c r="E1743" s="50"/>
      <c r="F1743" s="51"/>
      <c r="G1743" s="50"/>
      <c r="H1743" s="52" t="str">
        <f t="shared" si="28"/>
        <v/>
      </c>
      <c r="I1743" s="50"/>
    </row>
    <row r="1744" spans="1:9">
      <c r="A1744" s="42" t="str">
        <f>IF(AND(OR(C1744&gt;=查询!$F$3,查询!$F$3=""),OR(C1744&lt;=查询!$F$4,查询!$F$4=""),OR(AND(查询!$I$3&lt;&gt;"",IFERROR(FIND(查询!$I$3,工作备忘明细表!F1744,1),0)&gt;=1),查询!$I$3=""),OR(AND(查询!$I$4&lt;&gt;"",IFERROR(FIND(查询!$I$4,工作备忘明细表!E1744,1),0)&gt;=1),查询!$I$4="")),ROW(),"")</f>
        <v/>
      </c>
      <c r="B1744" s="42" t="str">
        <f ca="1">IF(C1744=TODAY(),"今"&amp;ROW(),IF(AND(MONTH(C1744)=工作万年历提醒!$E$20,I1744&lt;&gt;"完成"),IF(G1744="重要",ROW()+300000-3*C1744,IF(G1744="中等",ROW()+100000-2*C1744,ROW())),""))</f>
        <v/>
      </c>
      <c r="C1744" s="48"/>
      <c r="D1744" s="49"/>
      <c r="E1744" s="50"/>
      <c r="F1744" s="51"/>
      <c r="G1744" s="50"/>
      <c r="H1744" s="52" t="str">
        <f t="shared" si="28"/>
        <v/>
      </c>
      <c r="I1744" s="50"/>
    </row>
    <row r="1745" spans="1:9">
      <c r="A1745" s="42" t="str">
        <f>IF(AND(OR(C1745&gt;=查询!$F$3,查询!$F$3=""),OR(C1745&lt;=查询!$F$4,查询!$F$4=""),OR(AND(查询!$I$3&lt;&gt;"",IFERROR(FIND(查询!$I$3,工作备忘明细表!F1745,1),0)&gt;=1),查询!$I$3=""),OR(AND(查询!$I$4&lt;&gt;"",IFERROR(FIND(查询!$I$4,工作备忘明细表!E1745,1),0)&gt;=1),查询!$I$4="")),ROW(),"")</f>
        <v/>
      </c>
      <c r="B1745" s="42" t="str">
        <f ca="1">IF(C1745=TODAY(),"今"&amp;ROW(),IF(AND(MONTH(C1745)=工作万年历提醒!$E$20,I1745&lt;&gt;"完成"),IF(G1745="重要",ROW()+300000-3*C1745,IF(G1745="中等",ROW()+100000-2*C1745,ROW())),""))</f>
        <v/>
      </c>
      <c r="C1745" s="48"/>
      <c r="D1745" s="49"/>
      <c r="E1745" s="50"/>
      <c r="F1745" s="51"/>
      <c r="G1745" s="50"/>
      <c r="H1745" s="52" t="str">
        <f t="shared" si="28"/>
        <v/>
      </c>
      <c r="I1745" s="50"/>
    </row>
    <row r="1746" spans="1:9">
      <c r="A1746" s="42" t="str">
        <f>IF(AND(OR(C1746&gt;=查询!$F$3,查询!$F$3=""),OR(C1746&lt;=查询!$F$4,查询!$F$4=""),OR(AND(查询!$I$3&lt;&gt;"",IFERROR(FIND(查询!$I$3,工作备忘明细表!F1746,1),0)&gt;=1),查询!$I$3=""),OR(AND(查询!$I$4&lt;&gt;"",IFERROR(FIND(查询!$I$4,工作备忘明细表!E1746,1),0)&gt;=1),查询!$I$4="")),ROW(),"")</f>
        <v/>
      </c>
      <c r="B1746" s="42" t="str">
        <f ca="1">IF(C1746=TODAY(),"今"&amp;ROW(),IF(AND(MONTH(C1746)=工作万年历提醒!$E$20,I1746&lt;&gt;"完成"),IF(G1746="重要",ROW()+300000-3*C1746,IF(G1746="中等",ROW()+100000-2*C1746,ROW())),""))</f>
        <v/>
      </c>
      <c r="C1746" s="48"/>
      <c r="D1746" s="49"/>
      <c r="E1746" s="50"/>
      <c r="F1746" s="51"/>
      <c r="G1746" s="50"/>
      <c r="H1746" s="52" t="str">
        <f t="shared" si="28"/>
        <v/>
      </c>
      <c r="I1746" s="50"/>
    </row>
    <row r="1747" spans="1:9">
      <c r="A1747" s="42" t="str">
        <f>IF(AND(OR(C1747&gt;=查询!$F$3,查询!$F$3=""),OR(C1747&lt;=查询!$F$4,查询!$F$4=""),OR(AND(查询!$I$3&lt;&gt;"",IFERROR(FIND(查询!$I$3,工作备忘明细表!F1747,1),0)&gt;=1),查询!$I$3=""),OR(AND(查询!$I$4&lt;&gt;"",IFERROR(FIND(查询!$I$4,工作备忘明细表!E1747,1),0)&gt;=1),查询!$I$4="")),ROW(),"")</f>
        <v/>
      </c>
      <c r="B1747" s="42" t="str">
        <f ca="1">IF(C1747=TODAY(),"今"&amp;ROW(),IF(AND(MONTH(C1747)=工作万年历提醒!$E$20,I1747&lt;&gt;"完成"),IF(G1747="重要",ROW()+300000-3*C1747,IF(G1747="中等",ROW()+100000-2*C1747,ROW())),""))</f>
        <v/>
      </c>
      <c r="C1747" s="48"/>
      <c r="D1747" s="49"/>
      <c r="E1747" s="50"/>
      <c r="F1747" s="51"/>
      <c r="G1747" s="50"/>
      <c r="H1747" s="52" t="str">
        <f t="shared" si="28"/>
        <v/>
      </c>
      <c r="I1747" s="50"/>
    </row>
    <row r="1748" spans="1:9">
      <c r="A1748" s="42" t="str">
        <f>IF(AND(OR(C1748&gt;=查询!$F$3,查询!$F$3=""),OR(C1748&lt;=查询!$F$4,查询!$F$4=""),OR(AND(查询!$I$3&lt;&gt;"",IFERROR(FIND(查询!$I$3,工作备忘明细表!F1748,1),0)&gt;=1),查询!$I$3=""),OR(AND(查询!$I$4&lt;&gt;"",IFERROR(FIND(查询!$I$4,工作备忘明细表!E1748,1),0)&gt;=1),查询!$I$4="")),ROW(),"")</f>
        <v/>
      </c>
      <c r="B1748" s="42" t="str">
        <f ca="1">IF(C1748=TODAY(),"今"&amp;ROW(),IF(AND(MONTH(C1748)=工作万年历提醒!$E$20,I1748&lt;&gt;"完成"),IF(G1748="重要",ROW()+300000-3*C1748,IF(G1748="中等",ROW()+100000-2*C1748,ROW())),""))</f>
        <v/>
      </c>
      <c r="C1748" s="48"/>
      <c r="D1748" s="49"/>
      <c r="E1748" s="50"/>
      <c r="F1748" s="51"/>
      <c r="G1748" s="50"/>
      <c r="H1748" s="52" t="str">
        <f t="shared" si="28"/>
        <v/>
      </c>
      <c r="I1748" s="50"/>
    </row>
    <row r="1749" spans="1:9">
      <c r="A1749" s="42" t="str">
        <f>IF(AND(OR(C1749&gt;=查询!$F$3,查询!$F$3=""),OR(C1749&lt;=查询!$F$4,查询!$F$4=""),OR(AND(查询!$I$3&lt;&gt;"",IFERROR(FIND(查询!$I$3,工作备忘明细表!F1749,1),0)&gt;=1),查询!$I$3=""),OR(AND(查询!$I$4&lt;&gt;"",IFERROR(FIND(查询!$I$4,工作备忘明细表!E1749,1),0)&gt;=1),查询!$I$4="")),ROW(),"")</f>
        <v/>
      </c>
      <c r="B1749" s="42" t="str">
        <f ca="1">IF(C1749=TODAY(),"今"&amp;ROW(),IF(AND(MONTH(C1749)=工作万年历提醒!$E$20,I1749&lt;&gt;"完成"),IF(G1749="重要",ROW()+300000-3*C1749,IF(G1749="中等",ROW()+100000-2*C1749,ROW())),""))</f>
        <v/>
      </c>
      <c r="C1749" s="48"/>
      <c r="D1749" s="49"/>
      <c r="E1749" s="50"/>
      <c r="F1749" s="51"/>
      <c r="G1749" s="50"/>
      <c r="H1749" s="52" t="str">
        <f t="shared" si="28"/>
        <v/>
      </c>
      <c r="I1749" s="50"/>
    </row>
    <row r="1750" spans="1:9">
      <c r="A1750" s="42" t="str">
        <f>IF(AND(OR(C1750&gt;=查询!$F$3,查询!$F$3=""),OR(C1750&lt;=查询!$F$4,查询!$F$4=""),OR(AND(查询!$I$3&lt;&gt;"",IFERROR(FIND(查询!$I$3,工作备忘明细表!F1750,1),0)&gt;=1),查询!$I$3=""),OR(AND(查询!$I$4&lt;&gt;"",IFERROR(FIND(查询!$I$4,工作备忘明细表!E1750,1),0)&gt;=1),查询!$I$4="")),ROW(),"")</f>
        <v/>
      </c>
      <c r="B1750" s="42" t="str">
        <f ca="1">IF(C1750=TODAY(),"今"&amp;ROW(),IF(AND(MONTH(C1750)=工作万年历提醒!$E$20,I1750&lt;&gt;"完成"),IF(G1750="重要",ROW()+300000-3*C1750,IF(G1750="中等",ROW()+100000-2*C1750,ROW())),""))</f>
        <v/>
      </c>
      <c r="C1750" s="48"/>
      <c r="D1750" s="49"/>
      <c r="E1750" s="50"/>
      <c r="F1750" s="51"/>
      <c r="G1750" s="50"/>
      <c r="H1750" s="52" t="str">
        <f t="shared" si="28"/>
        <v/>
      </c>
      <c r="I1750" s="50"/>
    </row>
    <row r="1751" spans="1:9">
      <c r="A1751" s="42" t="str">
        <f>IF(AND(OR(C1751&gt;=查询!$F$3,查询!$F$3=""),OR(C1751&lt;=查询!$F$4,查询!$F$4=""),OR(AND(查询!$I$3&lt;&gt;"",IFERROR(FIND(查询!$I$3,工作备忘明细表!F1751,1),0)&gt;=1),查询!$I$3=""),OR(AND(查询!$I$4&lt;&gt;"",IFERROR(FIND(查询!$I$4,工作备忘明细表!E1751,1),0)&gt;=1),查询!$I$4="")),ROW(),"")</f>
        <v/>
      </c>
      <c r="B1751" s="42" t="str">
        <f ca="1">IF(C1751=TODAY(),"今"&amp;ROW(),IF(AND(MONTH(C1751)=工作万年历提醒!$E$20,I1751&lt;&gt;"完成"),IF(G1751="重要",ROW()+300000-3*C1751,IF(G1751="中等",ROW()+100000-2*C1751,ROW())),""))</f>
        <v/>
      </c>
      <c r="C1751" s="48"/>
      <c r="D1751" s="49"/>
      <c r="E1751" s="50"/>
      <c r="F1751" s="51"/>
      <c r="G1751" s="50"/>
      <c r="H1751" s="52" t="str">
        <f t="shared" si="28"/>
        <v/>
      </c>
      <c r="I1751" s="50"/>
    </row>
    <row r="1752" spans="1:9">
      <c r="A1752" s="42" t="str">
        <f>IF(AND(OR(C1752&gt;=查询!$F$3,查询!$F$3=""),OR(C1752&lt;=查询!$F$4,查询!$F$4=""),OR(AND(查询!$I$3&lt;&gt;"",IFERROR(FIND(查询!$I$3,工作备忘明细表!F1752,1),0)&gt;=1),查询!$I$3=""),OR(AND(查询!$I$4&lt;&gt;"",IFERROR(FIND(查询!$I$4,工作备忘明细表!E1752,1),0)&gt;=1),查询!$I$4="")),ROW(),"")</f>
        <v/>
      </c>
      <c r="B1752" s="42" t="str">
        <f ca="1">IF(C1752=TODAY(),"今"&amp;ROW(),IF(AND(MONTH(C1752)=工作万年历提醒!$E$20,I1752&lt;&gt;"完成"),IF(G1752="重要",ROW()+300000-3*C1752,IF(G1752="中等",ROW()+100000-2*C1752,ROW())),""))</f>
        <v/>
      </c>
      <c r="C1752" s="48"/>
      <c r="D1752" s="49"/>
      <c r="E1752" s="50"/>
      <c r="F1752" s="51"/>
      <c r="G1752" s="50"/>
      <c r="H1752" s="52" t="str">
        <f t="shared" si="28"/>
        <v/>
      </c>
      <c r="I1752" s="50"/>
    </row>
    <row r="1753" spans="1:9">
      <c r="A1753" s="42" t="str">
        <f>IF(AND(OR(C1753&gt;=查询!$F$3,查询!$F$3=""),OR(C1753&lt;=查询!$F$4,查询!$F$4=""),OR(AND(查询!$I$3&lt;&gt;"",IFERROR(FIND(查询!$I$3,工作备忘明细表!F1753,1),0)&gt;=1),查询!$I$3=""),OR(AND(查询!$I$4&lt;&gt;"",IFERROR(FIND(查询!$I$4,工作备忘明细表!E1753,1),0)&gt;=1),查询!$I$4="")),ROW(),"")</f>
        <v/>
      </c>
      <c r="B1753" s="42" t="str">
        <f ca="1">IF(C1753=TODAY(),"今"&amp;ROW(),IF(AND(MONTH(C1753)=工作万年历提醒!$E$20,I1753&lt;&gt;"完成"),IF(G1753="重要",ROW()+300000-3*C1753,IF(G1753="中等",ROW()+100000-2*C1753,ROW())),""))</f>
        <v/>
      </c>
      <c r="C1753" s="48"/>
      <c r="D1753" s="49"/>
      <c r="E1753" s="50"/>
      <c r="F1753" s="51"/>
      <c r="G1753" s="50"/>
      <c r="H1753" s="52" t="str">
        <f t="shared" si="28"/>
        <v/>
      </c>
      <c r="I1753" s="50"/>
    </row>
    <row r="1754" spans="1:9">
      <c r="A1754" s="42" t="str">
        <f>IF(AND(OR(C1754&gt;=查询!$F$3,查询!$F$3=""),OR(C1754&lt;=查询!$F$4,查询!$F$4=""),OR(AND(查询!$I$3&lt;&gt;"",IFERROR(FIND(查询!$I$3,工作备忘明细表!F1754,1),0)&gt;=1),查询!$I$3=""),OR(AND(查询!$I$4&lt;&gt;"",IFERROR(FIND(查询!$I$4,工作备忘明细表!E1754,1),0)&gt;=1),查询!$I$4="")),ROW(),"")</f>
        <v/>
      </c>
      <c r="B1754" s="42" t="str">
        <f ca="1">IF(C1754=TODAY(),"今"&amp;ROW(),IF(AND(MONTH(C1754)=工作万年历提醒!$E$20,I1754&lt;&gt;"完成"),IF(G1754="重要",ROW()+300000-3*C1754,IF(G1754="中等",ROW()+100000-2*C1754,ROW())),""))</f>
        <v/>
      </c>
      <c r="C1754" s="48"/>
      <c r="D1754" s="49"/>
      <c r="E1754" s="50"/>
      <c r="F1754" s="51"/>
      <c r="G1754" s="50"/>
      <c r="H1754" s="52" t="str">
        <f t="shared" si="28"/>
        <v/>
      </c>
      <c r="I1754" s="50"/>
    </row>
    <row r="1755" spans="1:9">
      <c r="A1755" s="42" t="str">
        <f>IF(AND(OR(C1755&gt;=查询!$F$3,查询!$F$3=""),OR(C1755&lt;=查询!$F$4,查询!$F$4=""),OR(AND(查询!$I$3&lt;&gt;"",IFERROR(FIND(查询!$I$3,工作备忘明细表!F1755,1),0)&gt;=1),查询!$I$3=""),OR(AND(查询!$I$4&lt;&gt;"",IFERROR(FIND(查询!$I$4,工作备忘明细表!E1755,1),0)&gt;=1),查询!$I$4="")),ROW(),"")</f>
        <v/>
      </c>
      <c r="B1755" s="42" t="str">
        <f ca="1">IF(C1755=TODAY(),"今"&amp;ROW(),IF(AND(MONTH(C1755)=工作万年历提醒!$E$20,I1755&lt;&gt;"完成"),IF(G1755="重要",ROW()+300000-3*C1755,IF(G1755="中等",ROW()+100000-2*C1755,ROW())),""))</f>
        <v/>
      </c>
      <c r="C1755" s="48"/>
      <c r="D1755" s="49"/>
      <c r="E1755" s="50"/>
      <c r="F1755" s="51"/>
      <c r="G1755" s="50"/>
      <c r="H1755" s="52" t="str">
        <f t="shared" si="28"/>
        <v/>
      </c>
      <c r="I1755" s="50"/>
    </row>
    <row r="1756" spans="1:9">
      <c r="A1756" s="42" t="str">
        <f>IF(AND(OR(C1756&gt;=查询!$F$3,查询!$F$3=""),OR(C1756&lt;=查询!$F$4,查询!$F$4=""),OR(AND(查询!$I$3&lt;&gt;"",IFERROR(FIND(查询!$I$3,工作备忘明细表!F1756,1),0)&gt;=1),查询!$I$3=""),OR(AND(查询!$I$4&lt;&gt;"",IFERROR(FIND(查询!$I$4,工作备忘明细表!E1756,1),0)&gt;=1),查询!$I$4="")),ROW(),"")</f>
        <v/>
      </c>
      <c r="B1756" s="42" t="str">
        <f ca="1">IF(C1756=TODAY(),"今"&amp;ROW(),IF(AND(MONTH(C1756)=工作万年历提醒!$E$20,I1756&lt;&gt;"完成"),IF(G1756="重要",ROW()+300000-3*C1756,IF(G1756="中等",ROW()+100000-2*C1756,ROW())),""))</f>
        <v/>
      </c>
      <c r="C1756" s="48"/>
      <c r="D1756" s="49"/>
      <c r="E1756" s="50"/>
      <c r="F1756" s="51"/>
      <c r="G1756" s="50"/>
      <c r="H1756" s="52" t="str">
        <f t="shared" si="28"/>
        <v/>
      </c>
      <c r="I1756" s="50"/>
    </row>
    <row r="1757" spans="1:9">
      <c r="A1757" s="42" t="str">
        <f>IF(AND(OR(C1757&gt;=查询!$F$3,查询!$F$3=""),OR(C1757&lt;=查询!$F$4,查询!$F$4=""),OR(AND(查询!$I$3&lt;&gt;"",IFERROR(FIND(查询!$I$3,工作备忘明细表!F1757,1),0)&gt;=1),查询!$I$3=""),OR(AND(查询!$I$4&lt;&gt;"",IFERROR(FIND(查询!$I$4,工作备忘明细表!E1757,1),0)&gt;=1),查询!$I$4="")),ROW(),"")</f>
        <v/>
      </c>
      <c r="B1757" s="42" t="str">
        <f ca="1">IF(C1757=TODAY(),"今"&amp;ROW(),IF(AND(MONTH(C1757)=工作万年历提醒!$E$20,I1757&lt;&gt;"完成"),IF(G1757="重要",ROW()+300000-3*C1757,IF(G1757="中等",ROW()+100000-2*C1757,ROW())),""))</f>
        <v/>
      </c>
      <c r="C1757" s="48"/>
      <c r="D1757" s="49"/>
      <c r="E1757" s="50"/>
      <c r="F1757" s="51"/>
      <c r="G1757" s="50"/>
      <c r="H1757" s="52" t="str">
        <f t="shared" si="28"/>
        <v/>
      </c>
      <c r="I1757" s="50"/>
    </row>
    <row r="1758" spans="1:9">
      <c r="A1758" s="42" t="str">
        <f>IF(AND(OR(C1758&gt;=查询!$F$3,查询!$F$3=""),OR(C1758&lt;=查询!$F$4,查询!$F$4=""),OR(AND(查询!$I$3&lt;&gt;"",IFERROR(FIND(查询!$I$3,工作备忘明细表!F1758,1),0)&gt;=1),查询!$I$3=""),OR(AND(查询!$I$4&lt;&gt;"",IFERROR(FIND(查询!$I$4,工作备忘明细表!E1758,1),0)&gt;=1),查询!$I$4="")),ROW(),"")</f>
        <v/>
      </c>
      <c r="B1758" s="42" t="str">
        <f ca="1">IF(C1758=TODAY(),"今"&amp;ROW(),IF(AND(MONTH(C1758)=工作万年历提醒!$E$20,I1758&lt;&gt;"完成"),IF(G1758="重要",ROW()+300000-3*C1758,IF(G1758="中等",ROW()+100000-2*C1758,ROW())),""))</f>
        <v/>
      </c>
      <c r="C1758" s="48"/>
      <c r="D1758" s="49"/>
      <c r="E1758" s="50"/>
      <c r="F1758" s="51"/>
      <c r="G1758" s="50"/>
      <c r="H1758" s="52" t="str">
        <f t="shared" si="28"/>
        <v/>
      </c>
      <c r="I1758" s="50"/>
    </row>
    <row r="1759" spans="1:9">
      <c r="A1759" s="42" t="str">
        <f>IF(AND(OR(C1759&gt;=查询!$F$3,查询!$F$3=""),OR(C1759&lt;=查询!$F$4,查询!$F$4=""),OR(AND(查询!$I$3&lt;&gt;"",IFERROR(FIND(查询!$I$3,工作备忘明细表!F1759,1),0)&gt;=1),查询!$I$3=""),OR(AND(查询!$I$4&lt;&gt;"",IFERROR(FIND(查询!$I$4,工作备忘明细表!E1759,1),0)&gt;=1),查询!$I$4="")),ROW(),"")</f>
        <v/>
      </c>
      <c r="B1759" s="42" t="str">
        <f ca="1">IF(C1759=TODAY(),"今"&amp;ROW(),IF(AND(MONTH(C1759)=工作万年历提醒!$E$20,I1759&lt;&gt;"完成"),IF(G1759="重要",ROW()+300000-3*C1759,IF(G1759="中等",ROW()+100000-2*C1759,ROW())),""))</f>
        <v/>
      </c>
      <c r="C1759" s="48"/>
      <c r="D1759" s="49"/>
      <c r="E1759" s="50"/>
      <c r="F1759" s="51"/>
      <c r="G1759" s="50"/>
      <c r="H1759" s="52" t="str">
        <f t="shared" si="28"/>
        <v/>
      </c>
      <c r="I1759" s="50"/>
    </row>
    <row r="1760" spans="1:9">
      <c r="A1760" s="42" t="str">
        <f>IF(AND(OR(C1760&gt;=查询!$F$3,查询!$F$3=""),OR(C1760&lt;=查询!$F$4,查询!$F$4=""),OR(AND(查询!$I$3&lt;&gt;"",IFERROR(FIND(查询!$I$3,工作备忘明细表!F1760,1),0)&gt;=1),查询!$I$3=""),OR(AND(查询!$I$4&lt;&gt;"",IFERROR(FIND(查询!$I$4,工作备忘明细表!E1760,1),0)&gt;=1),查询!$I$4="")),ROW(),"")</f>
        <v/>
      </c>
      <c r="B1760" s="42" t="str">
        <f ca="1">IF(C1760=TODAY(),"今"&amp;ROW(),IF(AND(MONTH(C1760)=工作万年历提醒!$E$20,I1760&lt;&gt;"完成"),IF(G1760="重要",ROW()+300000-3*C1760,IF(G1760="中等",ROW()+100000-2*C1760,ROW())),""))</f>
        <v/>
      </c>
      <c r="C1760" s="48"/>
      <c r="D1760" s="49"/>
      <c r="E1760" s="50"/>
      <c r="F1760" s="51"/>
      <c r="G1760" s="50"/>
      <c r="H1760" s="52" t="str">
        <f t="shared" si="28"/>
        <v/>
      </c>
      <c r="I1760" s="50"/>
    </row>
    <row r="1761" spans="1:9">
      <c r="A1761" s="42" t="str">
        <f>IF(AND(OR(C1761&gt;=查询!$F$3,查询!$F$3=""),OR(C1761&lt;=查询!$F$4,查询!$F$4=""),OR(AND(查询!$I$3&lt;&gt;"",IFERROR(FIND(查询!$I$3,工作备忘明细表!F1761,1),0)&gt;=1),查询!$I$3=""),OR(AND(查询!$I$4&lt;&gt;"",IFERROR(FIND(查询!$I$4,工作备忘明细表!E1761,1),0)&gt;=1),查询!$I$4="")),ROW(),"")</f>
        <v/>
      </c>
      <c r="B1761" s="42" t="str">
        <f ca="1">IF(C1761=TODAY(),"今"&amp;ROW(),IF(AND(MONTH(C1761)=工作万年历提醒!$E$20,I1761&lt;&gt;"完成"),IF(G1761="重要",ROW()+300000-3*C1761,IF(G1761="中等",ROW()+100000-2*C1761,ROW())),""))</f>
        <v/>
      </c>
      <c r="C1761" s="48"/>
      <c r="D1761" s="49"/>
      <c r="E1761" s="50"/>
      <c r="F1761" s="51"/>
      <c r="G1761" s="50"/>
      <c r="H1761" s="52" t="str">
        <f t="shared" si="28"/>
        <v/>
      </c>
      <c r="I1761" s="50"/>
    </row>
    <row r="1762" spans="1:9">
      <c r="A1762" s="42" t="str">
        <f>IF(AND(OR(C1762&gt;=查询!$F$3,查询!$F$3=""),OR(C1762&lt;=查询!$F$4,查询!$F$4=""),OR(AND(查询!$I$3&lt;&gt;"",IFERROR(FIND(查询!$I$3,工作备忘明细表!F1762,1),0)&gt;=1),查询!$I$3=""),OR(AND(查询!$I$4&lt;&gt;"",IFERROR(FIND(查询!$I$4,工作备忘明细表!E1762,1),0)&gt;=1),查询!$I$4="")),ROW(),"")</f>
        <v/>
      </c>
      <c r="B1762" s="42" t="str">
        <f ca="1">IF(C1762=TODAY(),"今"&amp;ROW(),IF(AND(MONTH(C1762)=工作万年历提醒!$E$20,I1762&lt;&gt;"完成"),IF(G1762="重要",ROW()+300000-3*C1762,IF(G1762="中等",ROW()+100000-2*C1762,ROW())),""))</f>
        <v/>
      </c>
      <c r="C1762" s="48"/>
      <c r="D1762" s="49"/>
      <c r="E1762" s="50"/>
      <c r="F1762" s="51"/>
      <c r="G1762" s="50"/>
      <c r="H1762" s="52" t="str">
        <f t="shared" si="28"/>
        <v/>
      </c>
      <c r="I1762" s="50"/>
    </row>
    <row r="1763" spans="1:9">
      <c r="A1763" s="42" t="str">
        <f>IF(AND(OR(C1763&gt;=查询!$F$3,查询!$F$3=""),OR(C1763&lt;=查询!$F$4,查询!$F$4=""),OR(AND(查询!$I$3&lt;&gt;"",IFERROR(FIND(查询!$I$3,工作备忘明细表!F1763,1),0)&gt;=1),查询!$I$3=""),OR(AND(查询!$I$4&lt;&gt;"",IFERROR(FIND(查询!$I$4,工作备忘明细表!E1763,1),0)&gt;=1),查询!$I$4="")),ROW(),"")</f>
        <v/>
      </c>
      <c r="B1763" s="42" t="str">
        <f ca="1">IF(C1763=TODAY(),"今"&amp;ROW(),IF(AND(MONTH(C1763)=工作万年历提醒!$E$20,I1763&lt;&gt;"完成"),IF(G1763="重要",ROW()+300000-3*C1763,IF(G1763="中等",ROW()+100000-2*C1763,ROW())),""))</f>
        <v/>
      </c>
      <c r="C1763" s="48"/>
      <c r="D1763" s="49"/>
      <c r="E1763" s="50"/>
      <c r="F1763" s="51"/>
      <c r="G1763" s="50"/>
      <c r="H1763" s="52" t="str">
        <f t="shared" si="28"/>
        <v/>
      </c>
      <c r="I1763" s="50"/>
    </row>
    <row r="1764" spans="1:9">
      <c r="A1764" s="42" t="str">
        <f>IF(AND(OR(C1764&gt;=查询!$F$3,查询!$F$3=""),OR(C1764&lt;=查询!$F$4,查询!$F$4=""),OR(AND(查询!$I$3&lt;&gt;"",IFERROR(FIND(查询!$I$3,工作备忘明细表!F1764,1),0)&gt;=1),查询!$I$3=""),OR(AND(查询!$I$4&lt;&gt;"",IFERROR(FIND(查询!$I$4,工作备忘明细表!E1764,1),0)&gt;=1),查询!$I$4="")),ROW(),"")</f>
        <v/>
      </c>
      <c r="B1764" s="42" t="str">
        <f ca="1">IF(C1764=TODAY(),"今"&amp;ROW(),IF(AND(MONTH(C1764)=工作万年历提醒!$E$20,I1764&lt;&gt;"完成"),IF(G1764="重要",ROW()+300000-3*C1764,IF(G1764="中等",ROW()+100000-2*C1764,ROW())),""))</f>
        <v/>
      </c>
      <c r="C1764" s="48"/>
      <c r="D1764" s="49"/>
      <c r="E1764" s="50"/>
      <c r="F1764" s="51"/>
      <c r="G1764" s="50"/>
      <c r="H1764" s="52" t="str">
        <f t="shared" si="28"/>
        <v/>
      </c>
      <c r="I1764" s="50"/>
    </row>
    <row r="1765" spans="1:9">
      <c r="A1765" s="42" t="str">
        <f>IF(AND(OR(C1765&gt;=查询!$F$3,查询!$F$3=""),OR(C1765&lt;=查询!$F$4,查询!$F$4=""),OR(AND(查询!$I$3&lt;&gt;"",IFERROR(FIND(查询!$I$3,工作备忘明细表!F1765,1),0)&gt;=1),查询!$I$3=""),OR(AND(查询!$I$4&lt;&gt;"",IFERROR(FIND(查询!$I$4,工作备忘明细表!E1765,1),0)&gt;=1),查询!$I$4="")),ROW(),"")</f>
        <v/>
      </c>
      <c r="B1765" s="42" t="str">
        <f ca="1">IF(C1765=TODAY(),"今"&amp;ROW(),IF(AND(MONTH(C1765)=工作万年历提醒!$E$20,I1765&lt;&gt;"完成"),IF(G1765="重要",ROW()+300000-3*C1765,IF(G1765="中等",ROW()+100000-2*C1765,ROW())),""))</f>
        <v/>
      </c>
      <c r="C1765" s="48"/>
      <c r="D1765" s="49"/>
      <c r="E1765" s="50"/>
      <c r="F1765" s="51"/>
      <c r="G1765" s="50"/>
      <c r="H1765" s="52" t="str">
        <f t="shared" si="28"/>
        <v/>
      </c>
      <c r="I1765" s="50"/>
    </row>
    <row r="1766" spans="1:9">
      <c r="A1766" s="42" t="str">
        <f>IF(AND(OR(C1766&gt;=查询!$F$3,查询!$F$3=""),OR(C1766&lt;=查询!$F$4,查询!$F$4=""),OR(AND(查询!$I$3&lt;&gt;"",IFERROR(FIND(查询!$I$3,工作备忘明细表!F1766,1),0)&gt;=1),查询!$I$3=""),OR(AND(查询!$I$4&lt;&gt;"",IFERROR(FIND(查询!$I$4,工作备忘明细表!E1766,1),0)&gt;=1),查询!$I$4="")),ROW(),"")</f>
        <v/>
      </c>
      <c r="B1766" s="42" t="str">
        <f ca="1">IF(C1766=TODAY(),"今"&amp;ROW(),IF(AND(MONTH(C1766)=工作万年历提醒!$E$20,I1766&lt;&gt;"完成"),IF(G1766="重要",ROW()+300000-3*C1766,IF(G1766="中等",ROW()+100000-2*C1766,ROW())),""))</f>
        <v/>
      </c>
      <c r="C1766" s="48"/>
      <c r="D1766" s="49"/>
      <c r="E1766" s="50"/>
      <c r="F1766" s="51"/>
      <c r="G1766" s="50"/>
      <c r="H1766" s="52" t="str">
        <f t="shared" si="28"/>
        <v/>
      </c>
      <c r="I1766" s="50"/>
    </row>
    <row r="1767" spans="1:9">
      <c r="A1767" s="42" t="str">
        <f>IF(AND(OR(C1767&gt;=查询!$F$3,查询!$F$3=""),OR(C1767&lt;=查询!$F$4,查询!$F$4=""),OR(AND(查询!$I$3&lt;&gt;"",IFERROR(FIND(查询!$I$3,工作备忘明细表!F1767,1),0)&gt;=1),查询!$I$3=""),OR(AND(查询!$I$4&lt;&gt;"",IFERROR(FIND(查询!$I$4,工作备忘明细表!E1767,1),0)&gt;=1),查询!$I$4="")),ROW(),"")</f>
        <v/>
      </c>
      <c r="B1767" s="42" t="str">
        <f ca="1">IF(C1767=TODAY(),"今"&amp;ROW(),IF(AND(MONTH(C1767)=工作万年历提醒!$E$20,I1767&lt;&gt;"完成"),IF(G1767="重要",ROW()+300000-3*C1767,IF(G1767="中等",ROW()+100000-2*C1767,ROW())),""))</f>
        <v/>
      </c>
      <c r="C1767" s="48"/>
      <c r="D1767" s="49"/>
      <c r="E1767" s="50"/>
      <c r="F1767" s="51"/>
      <c r="G1767" s="50"/>
      <c r="H1767" s="52" t="str">
        <f t="shared" si="28"/>
        <v/>
      </c>
      <c r="I1767" s="50"/>
    </row>
    <row r="1768" spans="1:9">
      <c r="A1768" s="42" t="str">
        <f>IF(AND(OR(C1768&gt;=查询!$F$3,查询!$F$3=""),OR(C1768&lt;=查询!$F$4,查询!$F$4=""),OR(AND(查询!$I$3&lt;&gt;"",IFERROR(FIND(查询!$I$3,工作备忘明细表!F1768,1),0)&gt;=1),查询!$I$3=""),OR(AND(查询!$I$4&lt;&gt;"",IFERROR(FIND(查询!$I$4,工作备忘明细表!E1768,1),0)&gt;=1),查询!$I$4="")),ROW(),"")</f>
        <v/>
      </c>
      <c r="B1768" s="42" t="str">
        <f ca="1">IF(C1768=TODAY(),"今"&amp;ROW(),IF(AND(MONTH(C1768)=工作万年历提醒!$E$20,I1768&lt;&gt;"完成"),IF(G1768="重要",ROW()+300000-3*C1768,IF(G1768="中等",ROW()+100000-2*C1768,ROW())),""))</f>
        <v/>
      </c>
      <c r="C1768" s="48"/>
      <c r="D1768" s="49"/>
      <c r="E1768" s="50"/>
      <c r="F1768" s="51"/>
      <c r="G1768" s="50"/>
      <c r="H1768" s="52" t="str">
        <f t="shared" si="28"/>
        <v/>
      </c>
      <c r="I1768" s="50"/>
    </row>
    <row r="1769" spans="1:9">
      <c r="A1769" s="42" t="str">
        <f>IF(AND(OR(C1769&gt;=查询!$F$3,查询!$F$3=""),OR(C1769&lt;=查询!$F$4,查询!$F$4=""),OR(AND(查询!$I$3&lt;&gt;"",IFERROR(FIND(查询!$I$3,工作备忘明细表!F1769,1),0)&gt;=1),查询!$I$3=""),OR(AND(查询!$I$4&lt;&gt;"",IFERROR(FIND(查询!$I$4,工作备忘明细表!E1769,1),0)&gt;=1),查询!$I$4="")),ROW(),"")</f>
        <v/>
      </c>
      <c r="B1769" s="42" t="str">
        <f ca="1">IF(C1769=TODAY(),"今"&amp;ROW(),IF(AND(MONTH(C1769)=工作万年历提醒!$E$20,I1769&lt;&gt;"完成"),IF(G1769="重要",ROW()+300000-3*C1769,IF(G1769="中等",ROW()+100000-2*C1769,ROW())),""))</f>
        <v/>
      </c>
      <c r="C1769" s="48"/>
      <c r="D1769" s="49"/>
      <c r="E1769" s="50"/>
      <c r="F1769" s="51"/>
      <c r="G1769" s="50"/>
      <c r="H1769" s="52" t="str">
        <f t="shared" si="28"/>
        <v/>
      </c>
      <c r="I1769" s="50"/>
    </row>
    <row r="1770" spans="1:9">
      <c r="A1770" s="42" t="str">
        <f>IF(AND(OR(C1770&gt;=查询!$F$3,查询!$F$3=""),OR(C1770&lt;=查询!$F$4,查询!$F$4=""),OR(AND(查询!$I$3&lt;&gt;"",IFERROR(FIND(查询!$I$3,工作备忘明细表!F1770,1),0)&gt;=1),查询!$I$3=""),OR(AND(查询!$I$4&lt;&gt;"",IFERROR(FIND(查询!$I$4,工作备忘明细表!E1770,1),0)&gt;=1),查询!$I$4="")),ROW(),"")</f>
        <v/>
      </c>
      <c r="B1770" s="42" t="str">
        <f ca="1">IF(C1770=TODAY(),"今"&amp;ROW(),IF(AND(MONTH(C1770)=工作万年历提醒!$E$20,I1770&lt;&gt;"完成"),IF(G1770="重要",ROW()+300000-3*C1770,IF(G1770="中等",ROW()+100000-2*C1770,ROW())),""))</f>
        <v/>
      </c>
      <c r="C1770" s="48"/>
      <c r="D1770" s="49"/>
      <c r="E1770" s="50"/>
      <c r="F1770" s="51"/>
      <c r="G1770" s="50"/>
      <c r="H1770" s="52" t="str">
        <f t="shared" si="28"/>
        <v/>
      </c>
      <c r="I1770" s="50"/>
    </row>
    <row r="1771" spans="1:9">
      <c r="A1771" s="42" t="str">
        <f>IF(AND(OR(C1771&gt;=查询!$F$3,查询!$F$3=""),OR(C1771&lt;=查询!$F$4,查询!$F$4=""),OR(AND(查询!$I$3&lt;&gt;"",IFERROR(FIND(查询!$I$3,工作备忘明细表!F1771,1),0)&gt;=1),查询!$I$3=""),OR(AND(查询!$I$4&lt;&gt;"",IFERROR(FIND(查询!$I$4,工作备忘明细表!E1771,1),0)&gt;=1),查询!$I$4="")),ROW(),"")</f>
        <v/>
      </c>
      <c r="B1771" s="42" t="str">
        <f ca="1">IF(C1771=TODAY(),"今"&amp;ROW(),IF(AND(MONTH(C1771)=工作万年历提醒!$E$20,I1771&lt;&gt;"完成"),IF(G1771="重要",ROW()+300000-3*C1771,IF(G1771="中等",ROW()+100000-2*C1771,ROW())),""))</f>
        <v/>
      </c>
      <c r="C1771" s="48"/>
      <c r="D1771" s="49"/>
      <c r="E1771" s="50"/>
      <c r="F1771" s="51"/>
      <c r="G1771" s="50"/>
      <c r="H1771" s="52" t="str">
        <f t="shared" si="28"/>
        <v/>
      </c>
      <c r="I1771" s="50"/>
    </row>
    <row r="1772" spans="1:9">
      <c r="A1772" s="42" t="str">
        <f>IF(AND(OR(C1772&gt;=查询!$F$3,查询!$F$3=""),OR(C1772&lt;=查询!$F$4,查询!$F$4=""),OR(AND(查询!$I$3&lt;&gt;"",IFERROR(FIND(查询!$I$3,工作备忘明细表!F1772,1),0)&gt;=1),查询!$I$3=""),OR(AND(查询!$I$4&lt;&gt;"",IFERROR(FIND(查询!$I$4,工作备忘明细表!E1772,1),0)&gt;=1),查询!$I$4="")),ROW(),"")</f>
        <v/>
      </c>
      <c r="B1772" s="42" t="str">
        <f ca="1">IF(C1772=TODAY(),"今"&amp;ROW(),IF(AND(MONTH(C1772)=工作万年历提醒!$E$20,I1772&lt;&gt;"完成"),IF(G1772="重要",ROW()+300000-3*C1772,IF(G1772="中等",ROW()+100000-2*C1772,ROW())),""))</f>
        <v/>
      </c>
      <c r="C1772" s="48"/>
      <c r="D1772" s="49"/>
      <c r="E1772" s="50"/>
      <c r="F1772" s="51"/>
      <c r="G1772" s="50"/>
      <c r="H1772" s="52" t="str">
        <f t="shared" si="28"/>
        <v/>
      </c>
      <c r="I1772" s="50"/>
    </row>
    <row r="1773" spans="1:9">
      <c r="A1773" s="42" t="str">
        <f>IF(AND(OR(C1773&gt;=查询!$F$3,查询!$F$3=""),OR(C1773&lt;=查询!$F$4,查询!$F$4=""),OR(AND(查询!$I$3&lt;&gt;"",IFERROR(FIND(查询!$I$3,工作备忘明细表!F1773,1),0)&gt;=1),查询!$I$3=""),OR(AND(查询!$I$4&lt;&gt;"",IFERROR(FIND(查询!$I$4,工作备忘明细表!E1773,1),0)&gt;=1),查询!$I$4="")),ROW(),"")</f>
        <v/>
      </c>
      <c r="B1773" s="42" t="str">
        <f ca="1">IF(C1773=TODAY(),"今"&amp;ROW(),IF(AND(MONTH(C1773)=工作万年历提醒!$E$20,I1773&lt;&gt;"完成"),IF(G1773="重要",ROW()+300000-3*C1773,IF(G1773="中等",ROW()+100000-2*C1773,ROW())),""))</f>
        <v/>
      </c>
      <c r="C1773" s="48"/>
      <c r="D1773" s="49"/>
      <c r="E1773" s="50"/>
      <c r="F1773" s="51"/>
      <c r="G1773" s="50"/>
      <c r="H1773" s="52" t="str">
        <f t="shared" si="28"/>
        <v/>
      </c>
      <c r="I1773" s="50"/>
    </row>
    <row r="1774" spans="1:9">
      <c r="A1774" s="42" t="str">
        <f>IF(AND(OR(C1774&gt;=查询!$F$3,查询!$F$3=""),OR(C1774&lt;=查询!$F$4,查询!$F$4=""),OR(AND(查询!$I$3&lt;&gt;"",IFERROR(FIND(查询!$I$3,工作备忘明细表!F1774,1),0)&gt;=1),查询!$I$3=""),OR(AND(查询!$I$4&lt;&gt;"",IFERROR(FIND(查询!$I$4,工作备忘明细表!E1774,1),0)&gt;=1),查询!$I$4="")),ROW(),"")</f>
        <v/>
      </c>
      <c r="B1774" s="42" t="str">
        <f ca="1">IF(C1774=TODAY(),"今"&amp;ROW(),IF(AND(MONTH(C1774)=工作万年历提醒!$E$20,I1774&lt;&gt;"完成"),IF(G1774="重要",ROW()+300000-3*C1774,IF(G1774="中等",ROW()+100000-2*C1774,ROW())),""))</f>
        <v/>
      </c>
      <c r="C1774" s="48"/>
      <c r="D1774" s="49"/>
      <c r="E1774" s="50"/>
      <c r="F1774" s="51"/>
      <c r="G1774" s="50"/>
      <c r="H1774" s="52" t="str">
        <f t="shared" si="28"/>
        <v/>
      </c>
      <c r="I1774" s="50"/>
    </row>
    <row r="1775" spans="1:9">
      <c r="A1775" s="42" t="str">
        <f>IF(AND(OR(C1775&gt;=查询!$F$3,查询!$F$3=""),OR(C1775&lt;=查询!$F$4,查询!$F$4=""),OR(AND(查询!$I$3&lt;&gt;"",IFERROR(FIND(查询!$I$3,工作备忘明细表!F1775,1),0)&gt;=1),查询!$I$3=""),OR(AND(查询!$I$4&lt;&gt;"",IFERROR(FIND(查询!$I$4,工作备忘明细表!E1775,1),0)&gt;=1),查询!$I$4="")),ROW(),"")</f>
        <v/>
      </c>
      <c r="B1775" s="42" t="str">
        <f ca="1">IF(C1775=TODAY(),"今"&amp;ROW(),IF(AND(MONTH(C1775)=工作万年历提醒!$E$20,I1775&lt;&gt;"完成"),IF(G1775="重要",ROW()+300000-3*C1775,IF(G1775="中等",ROW()+100000-2*C1775,ROW())),""))</f>
        <v/>
      </c>
      <c r="C1775" s="48"/>
      <c r="D1775" s="49"/>
      <c r="E1775" s="50"/>
      <c r="F1775" s="51"/>
      <c r="G1775" s="50"/>
      <c r="H1775" s="52" t="str">
        <f t="shared" si="28"/>
        <v/>
      </c>
      <c r="I1775" s="50"/>
    </row>
    <row r="1776" spans="1:9">
      <c r="A1776" s="42" t="str">
        <f>IF(AND(OR(C1776&gt;=查询!$F$3,查询!$F$3=""),OR(C1776&lt;=查询!$F$4,查询!$F$4=""),OR(AND(查询!$I$3&lt;&gt;"",IFERROR(FIND(查询!$I$3,工作备忘明细表!F1776,1),0)&gt;=1),查询!$I$3=""),OR(AND(查询!$I$4&lt;&gt;"",IFERROR(FIND(查询!$I$4,工作备忘明细表!E1776,1),0)&gt;=1),查询!$I$4="")),ROW(),"")</f>
        <v/>
      </c>
      <c r="B1776" s="42" t="str">
        <f ca="1">IF(C1776=TODAY(),"今"&amp;ROW(),IF(AND(MONTH(C1776)=工作万年历提醒!$E$20,I1776&lt;&gt;"完成"),IF(G1776="重要",ROW()+300000-3*C1776,IF(G1776="中等",ROW()+100000-2*C1776,ROW())),""))</f>
        <v/>
      </c>
      <c r="C1776" s="48"/>
      <c r="D1776" s="49"/>
      <c r="E1776" s="50"/>
      <c r="F1776" s="51"/>
      <c r="G1776" s="50"/>
      <c r="H1776" s="52" t="str">
        <f t="shared" si="28"/>
        <v/>
      </c>
      <c r="I1776" s="50"/>
    </row>
    <row r="1777" spans="1:9">
      <c r="A1777" s="42" t="str">
        <f>IF(AND(OR(C1777&gt;=查询!$F$3,查询!$F$3=""),OR(C1777&lt;=查询!$F$4,查询!$F$4=""),OR(AND(查询!$I$3&lt;&gt;"",IFERROR(FIND(查询!$I$3,工作备忘明细表!F1777,1),0)&gt;=1),查询!$I$3=""),OR(AND(查询!$I$4&lt;&gt;"",IFERROR(FIND(查询!$I$4,工作备忘明细表!E1777,1),0)&gt;=1),查询!$I$4="")),ROW(),"")</f>
        <v/>
      </c>
      <c r="B1777" s="42" t="str">
        <f ca="1">IF(C1777=TODAY(),"今"&amp;ROW(),IF(AND(MONTH(C1777)=工作万年历提醒!$E$20,I1777&lt;&gt;"完成"),IF(G1777="重要",ROW()+300000-3*C1777,IF(G1777="中等",ROW()+100000-2*C1777,ROW())),""))</f>
        <v/>
      </c>
      <c r="C1777" s="48"/>
      <c r="D1777" s="49"/>
      <c r="E1777" s="50"/>
      <c r="F1777" s="51"/>
      <c r="G1777" s="50"/>
      <c r="H1777" s="52" t="str">
        <f t="shared" si="28"/>
        <v/>
      </c>
      <c r="I1777" s="50"/>
    </row>
    <row r="1778" spans="1:9">
      <c r="A1778" s="42" t="str">
        <f>IF(AND(OR(C1778&gt;=查询!$F$3,查询!$F$3=""),OR(C1778&lt;=查询!$F$4,查询!$F$4=""),OR(AND(查询!$I$3&lt;&gt;"",IFERROR(FIND(查询!$I$3,工作备忘明细表!F1778,1),0)&gt;=1),查询!$I$3=""),OR(AND(查询!$I$4&lt;&gt;"",IFERROR(FIND(查询!$I$4,工作备忘明细表!E1778,1),0)&gt;=1),查询!$I$4="")),ROW(),"")</f>
        <v/>
      </c>
      <c r="B1778" s="42" t="str">
        <f ca="1">IF(C1778=TODAY(),"今"&amp;ROW(),IF(AND(MONTH(C1778)=工作万年历提醒!$E$20,I1778&lt;&gt;"完成"),IF(G1778="重要",ROW()+300000-3*C1778,IF(G1778="中等",ROW()+100000-2*C1778,ROW())),""))</f>
        <v/>
      </c>
      <c r="C1778" s="48"/>
      <c r="D1778" s="49"/>
      <c r="E1778" s="50"/>
      <c r="F1778" s="51"/>
      <c r="G1778" s="50"/>
      <c r="H1778" s="52" t="str">
        <f t="shared" si="28"/>
        <v/>
      </c>
      <c r="I1778" s="50"/>
    </row>
    <row r="1779" spans="1:9">
      <c r="A1779" s="42" t="str">
        <f>IF(AND(OR(C1779&gt;=查询!$F$3,查询!$F$3=""),OR(C1779&lt;=查询!$F$4,查询!$F$4=""),OR(AND(查询!$I$3&lt;&gt;"",IFERROR(FIND(查询!$I$3,工作备忘明细表!F1779,1),0)&gt;=1),查询!$I$3=""),OR(AND(查询!$I$4&lt;&gt;"",IFERROR(FIND(查询!$I$4,工作备忘明细表!E1779,1),0)&gt;=1),查询!$I$4="")),ROW(),"")</f>
        <v/>
      </c>
      <c r="B1779" s="42" t="str">
        <f ca="1">IF(C1779=TODAY(),"今"&amp;ROW(),IF(AND(MONTH(C1779)=工作万年历提醒!$E$20,I1779&lt;&gt;"完成"),IF(G1779="重要",ROW()+300000-3*C1779,IF(G1779="中等",ROW()+100000-2*C1779,ROW())),""))</f>
        <v/>
      </c>
      <c r="C1779" s="48"/>
      <c r="D1779" s="49"/>
      <c r="E1779" s="50"/>
      <c r="F1779" s="51"/>
      <c r="G1779" s="50"/>
      <c r="H1779" s="52" t="str">
        <f t="shared" si="28"/>
        <v/>
      </c>
      <c r="I1779" s="50"/>
    </row>
    <row r="1780" spans="1:9">
      <c r="A1780" s="42" t="str">
        <f>IF(AND(OR(C1780&gt;=查询!$F$3,查询!$F$3=""),OR(C1780&lt;=查询!$F$4,查询!$F$4=""),OR(AND(查询!$I$3&lt;&gt;"",IFERROR(FIND(查询!$I$3,工作备忘明细表!F1780,1),0)&gt;=1),查询!$I$3=""),OR(AND(查询!$I$4&lt;&gt;"",IFERROR(FIND(查询!$I$4,工作备忘明细表!E1780,1),0)&gt;=1),查询!$I$4="")),ROW(),"")</f>
        <v/>
      </c>
      <c r="B1780" s="42" t="str">
        <f ca="1">IF(C1780=TODAY(),"今"&amp;ROW(),IF(AND(MONTH(C1780)=工作万年历提醒!$E$20,I1780&lt;&gt;"完成"),IF(G1780="重要",ROW()+300000-3*C1780,IF(G1780="中等",ROW()+100000-2*C1780,ROW())),""))</f>
        <v/>
      </c>
      <c r="C1780" s="48"/>
      <c r="D1780" s="49"/>
      <c r="E1780" s="50"/>
      <c r="F1780" s="51"/>
      <c r="G1780" s="50"/>
      <c r="H1780" s="52" t="str">
        <f t="shared" si="28"/>
        <v/>
      </c>
      <c r="I1780" s="50"/>
    </row>
    <row r="1781" spans="1:9">
      <c r="A1781" s="42" t="str">
        <f>IF(AND(OR(C1781&gt;=查询!$F$3,查询!$F$3=""),OR(C1781&lt;=查询!$F$4,查询!$F$4=""),OR(AND(查询!$I$3&lt;&gt;"",IFERROR(FIND(查询!$I$3,工作备忘明细表!F1781,1),0)&gt;=1),查询!$I$3=""),OR(AND(查询!$I$4&lt;&gt;"",IFERROR(FIND(查询!$I$4,工作备忘明细表!E1781,1),0)&gt;=1),查询!$I$4="")),ROW(),"")</f>
        <v/>
      </c>
      <c r="B1781" s="42" t="str">
        <f ca="1">IF(C1781=TODAY(),"今"&amp;ROW(),IF(AND(MONTH(C1781)=工作万年历提醒!$E$20,I1781&lt;&gt;"完成"),IF(G1781="重要",ROW()+300000-3*C1781,IF(G1781="中等",ROW()+100000-2*C1781,ROW())),""))</f>
        <v/>
      </c>
      <c r="C1781" s="48"/>
      <c r="D1781" s="49"/>
      <c r="E1781" s="50"/>
      <c r="F1781" s="51"/>
      <c r="G1781" s="50"/>
      <c r="H1781" s="52" t="str">
        <f t="shared" si="28"/>
        <v/>
      </c>
      <c r="I1781" s="50"/>
    </row>
    <row r="1782" spans="1:9">
      <c r="A1782" s="42" t="str">
        <f>IF(AND(OR(C1782&gt;=查询!$F$3,查询!$F$3=""),OR(C1782&lt;=查询!$F$4,查询!$F$4=""),OR(AND(查询!$I$3&lt;&gt;"",IFERROR(FIND(查询!$I$3,工作备忘明细表!F1782,1),0)&gt;=1),查询!$I$3=""),OR(AND(查询!$I$4&lt;&gt;"",IFERROR(FIND(查询!$I$4,工作备忘明细表!E1782,1),0)&gt;=1),查询!$I$4="")),ROW(),"")</f>
        <v/>
      </c>
      <c r="B1782" s="42" t="str">
        <f ca="1">IF(C1782=TODAY(),"今"&amp;ROW(),IF(AND(MONTH(C1782)=工作万年历提醒!$E$20,I1782&lt;&gt;"完成"),IF(G1782="重要",ROW()+300000-3*C1782,IF(G1782="中等",ROW()+100000-2*C1782,ROW())),""))</f>
        <v/>
      </c>
      <c r="C1782" s="48"/>
      <c r="D1782" s="49"/>
      <c r="E1782" s="50"/>
      <c r="F1782" s="51"/>
      <c r="G1782" s="50"/>
      <c r="H1782" s="52" t="str">
        <f t="shared" si="28"/>
        <v/>
      </c>
      <c r="I1782" s="50"/>
    </row>
    <row r="1783" spans="1:9">
      <c r="A1783" s="42" t="str">
        <f>IF(AND(OR(C1783&gt;=查询!$F$3,查询!$F$3=""),OR(C1783&lt;=查询!$F$4,查询!$F$4=""),OR(AND(查询!$I$3&lt;&gt;"",IFERROR(FIND(查询!$I$3,工作备忘明细表!F1783,1),0)&gt;=1),查询!$I$3=""),OR(AND(查询!$I$4&lt;&gt;"",IFERROR(FIND(查询!$I$4,工作备忘明细表!E1783,1),0)&gt;=1),查询!$I$4="")),ROW(),"")</f>
        <v/>
      </c>
      <c r="B1783" s="42" t="str">
        <f ca="1">IF(C1783=TODAY(),"今"&amp;ROW(),IF(AND(MONTH(C1783)=工作万年历提醒!$E$20,I1783&lt;&gt;"完成"),IF(G1783="重要",ROW()+300000-3*C1783,IF(G1783="中等",ROW()+100000-2*C1783,ROW())),""))</f>
        <v/>
      </c>
      <c r="C1783" s="48"/>
      <c r="D1783" s="49"/>
      <c r="E1783" s="50"/>
      <c r="F1783" s="51"/>
      <c r="G1783" s="50"/>
      <c r="H1783" s="52" t="str">
        <f t="shared" si="28"/>
        <v/>
      </c>
      <c r="I1783" s="50"/>
    </row>
    <row r="1784" spans="1:9">
      <c r="A1784" s="42" t="str">
        <f>IF(AND(OR(C1784&gt;=查询!$F$3,查询!$F$3=""),OR(C1784&lt;=查询!$F$4,查询!$F$4=""),OR(AND(查询!$I$3&lt;&gt;"",IFERROR(FIND(查询!$I$3,工作备忘明细表!F1784,1),0)&gt;=1),查询!$I$3=""),OR(AND(查询!$I$4&lt;&gt;"",IFERROR(FIND(查询!$I$4,工作备忘明细表!E1784,1),0)&gt;=1),查询!$I$4="")),ROW(),"")</f>
        <v/>
      </c>
      <c r="B1784" s="42" t="str">
        <f ca="1">IF(C1784=TODAY(),"今"&amp;ROW(),IF(AND(MONTH(C1784)=工作万年历提醒!$E$20,I1784&lt;&gt;"完成"),IF(G1784="重要",ROW()+300000-3*C1784,IF(G1784="中等",ROW()+100000-2*C1784,ROW())),""))</f>
        <v/>
      </c>
      <c r="C1784" s="48"/>
      <c r="D1784" s="49"/>
      <c r="E1784" s="50"/>
      <c r="F1784" s="51"/>
      <c r="G1784" s="50"/>
      <c r="H1784" s="52" t="str">
        <f t="shared" si="28"/>
        <v/>
      </c>
      <c r="I1784" s="50"/>
    </row>
    <row r="1785" spans="1:9">
      <c r="A1785" s="42" t="str">
        <f>IF(AND(OR(C1785&gt;=查询!$F$3,查询!$F$3=""),OR(C1785&lt;=查询!$F$4,查询!$F$4=""),OR(AND(查询!$I$3&lt;&gt;"",IFERROR(FIND(查询!$I$3,工作备忘明细表!F1785,1),0)&gt;=1),查询!$I$3=""),OR(AND(查询!$I$4&lt;&gt;"",IFERROR(FIND(查询!$I$4,工作备忘明细表!E1785,1),0)&gt;=1),查询!$I$4="")),ROW(),"")</f>
        <v/>
      </c>
      <c r="B1785" s="42" t="str">
        <f ca="1">IF(C1785=TODAY(),"今"&amp;ROW(),IF(AND(MONTH(C1785)=工作万年历提醒!$E$20,I1785&lt;&gt;"完成"),IF(G1785="重要",ROW()+300000-3*C1785,IF(G1785="中等",ROW()+100000-2*C1785,ROW())),""))</f>
        <v/>
      </c>
      <c r="C1785" s="48"/>
      <c r="D1785" s="49"/>
      <c r="E1785" s="50"/>
      <c r="F1785" s="51"/>
      <c r="G1785" s="50"/>
      <c r="H1785" s="52" t="str">
        <f t="shared" si="28"/>
        <v/>
      </c>
      <c r="I1785" s="50"/>
    </row>
    <row r="1786" spans="1:9">
      <c r="A1786" s="42" t="str">
        <f>IF(AND(OR(C1786&gt;=查询!$F$3,查询!$F$3=""),OR(C1786&lt;=查询!$F$4,查询!$F$4=""),OR(AND(查询!$I$3&lt;&gt;"",IFERROR(FIND(查询!$I$3,工作备忘明细表!F1786,1),0)&gt;=1),查询!$I$3=""),OR(AND(查询!$I$4&lt;&gt;"",IFERROR(FIND(查询!$I$4,工作备忘明细表!E1786,1),0)&gt;=1),查询!$I$4="")),ROW(),"")</f>
        <v/>
      </c>
      <c r="B1786" s="42" t="str">
        <f ca="1">IF(C1786=TODAY(),"今"&amp;ROW(),IF(AND(MONTH(C1786)=工作万年历提醒!$E$20,I1786&lt;&gt;"完成"),IF(G1786="重要",ROW()+300000-3*C1786,IF(G1786="中等",ROW()+100000-2*C1786,ROW())),""))</f>
        <v/>
      </c>
      <c r="C1786" s="48"/>
      <c r="D1786" s="49"/>
      <c r="E1786" s="50"/>
      <c r="F1786" s="51"/>
      <c r="G1786" s="50"/>
      <c r="H1786" s="52" t="str">
        <f t="shared" si="28"/>
        <v/>
      </c>
      <c r="I1786" s="50"/>
    </row>
    <row r="1787" spans="8:8">
      <c r="H1787" s="50"/>
    </row>
  </sheetData>
  <sortState ref="C3:H12">
    <sortCondition ref="C3"/>
  </sortState>
  <mergeCells count="1">
    <mergeCell ref="C1:I1"/>
  </mergeCells>
  <conditionalFormatting sqref="C3">
    <cfRule type="expression" dxfId="0" priority="53">
      <formula>#REF!="中等"</formula>
    </cfRule>
    <cfRule type="expression" dxfId="4" priority="54">
      <formula>#REF!="重要"</formula>
    </cfRule>
  </conditionalFormatting>
  <conditionalFormatting sqref="D3:F3">
    <cfRule type="expression" dxfId="0" priority="107">
      <formula>#REF!="中等"</formula>
    </cfRule>
    <cfRule type="expression" dxfId="4" priority="108">
      <formula>#REF!="重要"</formula>
    </cfRule>
  </conditionalFormatting>
  <conditionalFormatting sqref="I3">
    <cfRule type="expression" dxfId="0" priority="76">
      <formula>$G3="中等"</formula>
    </cfRule>
    <cfRule type="expression" dxfId="4" priority="77">
      <formula>$G3="重要"</formula>
    </cfRule>
    <cfRule type="expression" dxfId="22" priority="78">
      <formula>$I3="完成"</formula>
    </cfRule>
  </conditionalFormatting>
  <conditionalFormatting sqref="D5:E5">
    <cfRule type="expression" dxfId="0" priority="25">
      <formula>#REF!="中等"</formula>
    </cfRule>
    <cfRule type="expression" dxfId="4" priority="26">
      <formula>#REF!="重要"</formula>
    </cfRule>
    <cfRule type="expression" dxfId="0" priority="22">
      <formula>$G5="中等"</formula>
    </cfRule>
    <cfRule type="expression" dxfId="4" priority="23">
      <formula>$G5="重要"</formula>
    </cfRule>
    <cfRule type="expression" dxfId="22" priority="24">
      <formula>$I5="完成"</formula>
    </cfRule>
  </conditionalFormatting>
  <conditionalFormatting sqref="F5">
    <cfRule type="expression" dxfId="0" priority="30">
      <formula>#REF!="中等"</formula>
    </cfRule>
    <cfRule type="expression" dxfId="4" priority="31">
      <formula>#REF!="重要"</formula>
    </cfRule>
    <cfRule type="expression" dxfId="0" priority="27">
      <formula>$G5="中等"</formula>
    </cfRule>
    <cfRule type="expression" dxfId="4" priority="28">
      <formula>$G5="重要"</formula>
    </cfRule>
    <cfRule type="expression" dxfId="22" priority="29">
      <formula>$I5="完成"</formula>
    </cfRule>
  </conditionalFormatting>
  <conditionalFormatting sqref="G5">
    <cfRule type="expression" dxfId="0" priority="19">
      <formula>$G5="中等"</formula>
    </cfRule>
    <cfRule type="expression" dxfId="4" priority="20">
      <formula>$G5="重要"</formula>
    </cfRule>
    <cfRule type="expression" dxfId="22" priority="21">
      <formula>$I5="完成"</formula>
    </cfRule>
  </conditionalFormatting>
  <conditionalFormatting sqref="D6:G6">
    <cfRule type="expression" dxfId="22" priority="18">
      <formula>$I6="完成"</formula>
    </cfRule>
  </conditionalFormatting>
  <conditionalFormatting sqref="D7:G7">
    <cfRule type="expression" dxfId="22" priority="17">
      <formula>$I7="完成"</formula>
    </cfRule>
  </conditionalFormatting>
  <conditionalFormatting sqref="D8">
    <cfRule type="expression" dxfId="0" priority="11">
      <formula>$G8="中等"</formula>
    </cfRule>
    <cfRule type="expression" dxfId="4" priority="12">
      <formula>$G8="重要"</formula>
    </cfRule>
    <cfRule type="expression" dxfId="22" priority="13">
      <formula>$I8="完成"</formula>
    </cfRule>
    <cfRule type="expression" dxfId="0" priority="14">
      <formula>#REF!="中等"</formula>
    </cfRule>
    <cfRule type="expression" dxfId="4" priority="15">
      <formula>#REF!="重要"</formula>
    </cfRule>
  </conditionalFormatting>
  <conditionalFormatting sqref="D8:G8">
    <cfRule type="expression" dxfId="22" priority="16">
      <formula>$I9="完成"</formula>
    </cfRule>
    <cfRule type="expression" dxfId="22" priority="10">
      <formula>$I8="完成"</formula>
    </cfRule>
  </conditionalFormatting>
  <conditionalFormatting sqref="D9">
    <cfRule type="expression" dxfId="0" priority="4">
      <formula>$G9="中等"</formula>
    </cfRule>
    <cfRule type="expression" dxfId="4" priority="5">
      <formula>$G9="重要"</formula>
    </cfRule>
    <cfRule type="expression" dxfId="22" priority="6">
      <formula>$I9="完成"</formula>
    </cfRule>
    <cfRule type="expression" dxfId="0" priority="7">
      <formula>#REF!="中等"</formula>
    </cfRule>
    <cfRule type="expression" dxfId="4" priority="8">
      <formula>#REF!="重要"</formula>
    </cfRule>
  </conditionalFormatting>
  <conditionalFormatting sqref="D9:E9">
    <cfRule type="expression" dxfId="22" priority="9">
      <formula>$I10="完成"</formula>
    </cfRule>
    <cfRule type="expression" dxfId="22" priority="3">
      <formula>$I9="完成"</formula>
    </cfRule>
  </conditionalFormatting>
  <conditionalFormatting sqref="G9">
    <cfRule type="expression" dxfId="22" priority="2">
      <formula>$I10="完成"</formula>
    </cfRule>
    <cfRule type="expression" dxfId="22" priority="1">
      <formula>$I9="完成"</formula>
    </cfRule>
  </conditionalFormatting>
  <conditionalFormatting sqref="C15">
    <cfRule type="expression" dxfId="0" priority="47">
      <formula>$G15="中等"</formula>
    </cfRule>
    <cfRule type="expression" dxfId="4" priority="48">
      <formula>$G15="重要"</formula>
    </cfRule>
    <cfRule type="expression" dxfId="22" priority="49">
      <formula>$I15="完成"</formula>
    </cfRule>
  </conditionalFormatting>
  <conditionalFormatting sqref="I15">
    <cfRule type="expression" dxfId="0" priority="70">
      <formula>$G15="中等"</formula>
    </cfRule>
    <cfRule type="expression" dxfId="4" priority="71">
      <formula>$G15="重要"</formula>
    </cfRule>
    <cfRule type="expression" dxfId="22" priority="72">
      <formula>$I15="完成"</formula>
    </cfRule>
  </conditionalFormatting>
  <conditionalFormatting sqref="C16">
    <cfRule type="expression" dxfId="0" priority="38">
      <formula>$G16="中等"</formula>
    </cfRule>
    <cfRule type="expression" dxfId="4" priority="39">
      <formula>$G16="重要"</formula>
    </cfRule>
    <cfRule type="expression" dxfId="22" priority="40">
      <formula>$I16="完成"</formula>
    </cfRule>
  </conditionalFormatting>
  <conditionalFormatting sqref="D16:F16">
    <cfRule type="expression" dxfId="0" priority="64">
      <formula>$G16="中等"</formula>
    </cfRule>
    <cfRule type="expression" dxfId="4" priority="65">
      <formula>$G16="重要"</formula>
    </cfRule>
    <cfRule type="expression" dxfId="22" priority="66">
      <formula>$I16="完成"</formula>
    </cfRule>
  </conditionalFormatting>
  <conditionalFormatting sqref="C4:C5">
    <cfRule type="expression" dxfId="22" priority="46">
      <formula>$I4="完成"</formula>
    </cfRule>
  </conditionalFormatting>
  <conditionalFormatting sqref="C4:C14">
    <cfRule type="expression" dxfId="0" priority="44">
      <formula>$G4="中等"</formula>
    </cfRule>
    <cfRule type="expression" dxfId="4" priority="45">
      <formula>$G4="重要"</formula>
    </cfRule>
  </conditionalFormatting>
  <conditionalFormatting sqref="C6:C8">
    <cfRule type="expression" dxfId="22" priority="43">
      <formula>$I7="完成"</formula>
    </cfRule>
  </conditionalFormatting>
  <conditionalFormatting sqref="C8:C10">
    <cfRule type="expression" dxfId="22" priority="42">
      <formula>$I11="完成"</formula>
    </cfRule>
  </conditionalFormatting>
  <conditionalFormatting sqref="C11:C14">
    <cfRule type="expression" dxfId="22" priority="41">
      <formula>$I16="完成"</formula>
    </cfRule>
  </conditionalFormatting>
  <conditionalFormatting sqref="C17:C4791">
    <cfRule type="expression" dxfId="22" priority="58">
      <formula>$I22="完成"</formula>
    </cfRule>
    <cfRule type="expression" dxfId="0" priority="59">
      <formula>$G17="中等"</formula>
    </cfRule>
    <cfRule type="expression" dxfId="4" priority="60">
      <formula>$G17="重要"</formula>
    </cfRule>
  </conditionalFormatting>
  <conditionalFormatting sqref="D12:D16">
    <cfRule type="expression" dxfId="22" priority="32">
      <formula>$I15="完成"</formula>
    </cfRule>
  </conditionalFormatting>
  <conditionalFormatting sqref="I4:I5">
    <cfRule type="expression" dxfId="22" priority="84">
      <formula>$I4="完成"</formula>
    </cfRule>
  </conditionalFormatting>
  <conditionalFormatting sqref="I4:I14">
    <cfRule type="expression" dxfId="0" priority="82">
      <formula>$G4="中等"</formula>
    </cfRule>
    <cfRule type="expression" dxfId="4" priority="83">
      <formula>$G4="重要"</formula>
    </cfRule>
  </conditionalFormatting>
  <conditionalFormatting sqref="I6:I7">
    <cfRule type="expression" dxfId="22" priority="81">
      <formula>$I7="完成"</formula>
    </cfRule>
  </conditionalFormatting>
  <conditionalFormatting sqref="I8:I10">
    <cfRule type="expression" dxfId="22" priority="80">
      <formula>$I11="完成"</formula>
    </cfRule>
  </conditionalFormatting>
  <conditionalFormatting sqref="I11:I14">
    <cfRule type="expression" dxfId="22" priority="79">
      <formula>$I16="完成"</formula>
    </cfRule>
  </conditionalFormatting>
  <conditionalFormatting sqref="I16:I4791">
    <cfRule type="expression" dxfId="0" priority="61">
      <formula>$G16="中等"</formula>
    </cfRule>
    <cfRule type="expression" dxfId="4" priority="62">
      <formula>$G16="重要"</formula>
    </cfRule>
    <cfRule type="expression" dxfId="22" priority="63">
      <formula>$I16="完成"</formula>
    </cfRule>
  </conditionalFormatting>
  <conditionalFormatting sqref="C3 C17:C1786">
    <cfRule type="expression" dxfId="0" priority="50">
      <formula>$G3="中等"</formula>
    </cfRule>
    <cfRule type="expression" dxfId="4" priority="51">
      <formula>$G3="重要"</formula>
    </cfRule>
    <cfRule type="expression" dxfId="22" priority="52">
      <formula>$I3="完成"</formula>
    </cfRule>
  </conditionalFormatting>
  <conditionalFormatting sqref="D3:H3 D17:H4791 H4:H16">
    <cfRule type="expression" dxfId="0" priority="96">
      <formula>$G3="中等"</formula>
    </cfRule>
    <cfRule type="expression" dxfId="4" priority="97">
      <formula>$G3="重要"</formula>
    </cfRule>
    <cfRule type="expression" dxfId="22" priority="98">
      <formula>$I3="完成"</formula>
    </cfRule>
  </conditionalFormatting>
  <conditionalFormatting sqref="D4 D6:D7">
    <cfRule type="expression" dxfId="0" priority="33">
      <formula>$G4="中等"</formula>
    </cfRule>
    <cfRule type="expression" dxfId="4" priority="34">
      <formula>$G4="重要"</formula>
    </cfRule>
    <cfRule type="expression" dxfId="22" priority="35">
      <formula>$I4="完成"</formula>
    </cfRule>
    <cfRule type="expression" dxfId="0" priority="36">
      <formula>#REF!="中等"</formula>
    </cfRule>
    <cfRule type="expression" dxfId="4" priority="37">
      <formula>#REF!="重要"</formula>
    </cfRule>
  </conditionalFormatting>
  <conditionalFormatting sqref="D4:H4 H18:H19 H32:H33 H46:H47 H60:H61 H74:H75 H88:H89 H102:H103 H116:H117 H130:H131 H144:H145 H158:H159 H172:H173 H186:H187 H200:H201 H214:H215 H228:H229 H242:H243 H256:H257 H270:H271 H284:H285 H298:H299 H312:H313 H326:H327 H340:H341 H354:H355 H368:H369 H382:H383 H396:H397 H410:H411 H424:H425 H438:H439 H452:H453 H466:H467 H480:H481 H494:H495 H508:H509 H522:H523 H536:H537 H550:H551 H564:H565 H578:H579 H592:H593 H606:H607 H620:H621 H634:H635 H648:H649 H662:H663 H676:H677 H690:H691 H704:H705 H718:H719 H732:H733 H746:H747 H760:H761 H774:H775 H788:H789 H802:H803 H816:H817 H830:H831 H844:H845 H858:H859 H872:H873 H886:H887 H900:H901 H914:H915 H928:H929 H942:H943 H956:H957 H970:H971 H984:H985 H998:H999 H1012:H1013 H1026:H1027 H1040:H1041 H1054:H1055 H1068:H1069 H1082:H1083 H1096:H1097 H1110:H1111 H1124:H1125 H1138:H1139 H1152:H1153 H1166:H1167 H1180:H1181 H1194:H1195 H1201:H1202 H1215:H1216 H1229:H1230 H1243:H1244 H1257:H1258 H1271:H1272 H1285:H1286 H1299:H1300 H1313:H1314 H1327:H1328 H1341:H1342 H1355:H1356 H1369:H1370 H1383:H1384 H1397:H1398 H1411:H1412 H1425:H1426 H1439:H1440 H1453:H1454 H1467:H1468 H1481:H1482 H1495:H1496 H1509:H1510 H1523:H1524 H1537:H1538 H1551:H1552 H1565:H1566 H1579:H1580 H1593:H1594 H1607:H1608 H1621:H1622 H1635:H1636 H1649:H1650 H1663:H1664 H1677:H1678 H1691:H1692 H1705:H1706 H1719:H1720 H1733:H1734 H1747:H1748 H1761:H1762 H1775:H1776 H5">
    <cfRule type="expression" dxfId="22" priority="102">
      <formula>$I4="完成"</formula>
    </cfRule>
  </conditionalFormatting>
  <conditionalFormatting sqref="D4:H4 H18:H28 H32:H42 H46:H56 H60:H70 H74:H84 H88:H98 H102:H112 H116:H126 H130:H140 H144:H154 H158:H168 H172:H182 H186:H196 H200:H210 H214:H224 H228:H238 H242:H252 H256:H266 H270:H280 H284:H294 H298:H308 H312:H322 H326:H336 H340:H350 H354:H364 H368:H378 H382:H392 H396:H406 H410:H420 H424:H434 H438:H448 H452:H462 H466:H476 H480:H490 H494:H504 H508:H518 H522:H532 H536:H546 H550:H560 H564:H574 H578:H588 H592:H602 H606:H616 H620:H630 H634:H644 H648:H658 H662:H672 H676:H686 H690:H700 H704:H714 H718:H728 H732:H742 H746:H756 H760:H770 H774:H784 H788:H798 H802:H812 H816:H826 H830:H840 H844:H854 H858:H868 H872:H882 H886:H896 H900:H910 H914:H924 H928:H938 H942:H952 H956:H966 H970:H980 H984:H994 H998:H1008 H1012:H1022 H1026:H1036 H1040:H1050 H1054:H1064 H1068:H1078 H1082:H1092 H1096:H1106 H1110:H1120 H1124:H1134 H1138:H1148 H1152:H1162 H1166:H1176 H1180:H1190 H1194:H1199 H1201:H1211 H1215:H1225 H1229:H1239 H1243:H1253 H1257:H1267 H1271:H1281 H1285:H1295 H1299:H1309 H1313:H1323 H1327:H1337 H1341:H1351 H1355:H1365 H1369:H1379 H1383:H1393 H1397:H1407 H1411:H1421 H1425:H1435 H1439:H1449 H1453:H1463 H1467:H1477 H1481:H1491 H1495:H1505 H1509:H1519 H1523:H1533 H1537:H1547 H1551:H1561 H1565:H1575 H1579:H1589 H1593:H1603 H1607:H1617 H1621:H1631 H1635:H1645 H1649:H1659 H1663:H1673 H1677:H1687 H1691:H1701 H1705:H1715 H1719:H1729 H1733:H1743 H1747:H1757 H1761:H1771 H1775:H1785 D15:D16 H5 D6:H14">
    <cfRule type="expression" dxfId="0" priority="113">
      <formula>$G4="中等"</formula>
    </cfRule>
    <cfRule type="expression" dxfId="4" priority="114">
      <formula>$G4="重要"</formula>
    </cfRule>
  </conditionalFormatting>
  <conditionalFormatting sqref="H20:H21 H34:H35 H48:H49 H62:H63 H76:H77 H90:H91 H104:H105 H118:H119 H132:H133 H146:H147 H160:H161 H174:H175 H188:H189 H202:H203 H216:H217 H230:H231 H244:H245 H258:H259 H272:H273 H286:H287 H300:H301 H314:H315 H328:H329 H342:H343 H356:H357 H370:H371 H384:H385 H398:H399 H412:H413 H426:H427 H440:H441 H454:H455 H468:H469 H482:H483 H496:H497 H510:H511 H524:H525 H538:H539 H552:H553 H566:H567 H580:H581 H594:H595 H608:H609 H622:H623 H636:H637 H650:H651 H664:H665 H678:H679 H692:H693 H706:H707 H720:H721 H734:H735 H748:H749 H762:H763 H776:H777 H790:H791 H804:H805 H818:H819 H832:H833 H846:H847 H860:H861 H874:H875 H888:H889 H902:H903 H916:H917 H930:H931 H944:H945 H958:H959 H972:H973 H986:H987 H1000:H1001 H1014:H1015 H1028:H1029 H1042:H1043 H1056:H1057 H1070:H1071 H1084:H1085 H1098:H1099 H1112:H1113 H1126:H1127 H1140:H1141 H1154:H1155 H1168:H1169 H1182:H1183 H1196:H1197 H1203:H1204 H1217:H1218 H1231:H1232 H1245:H1246 H1259:H1260 H1273:H1274 H1287:H1288 H1301:H1302 H1315:H1316 H1329:H1330 H1343:H1344 H1357:H1358 H1371:H1372 H1385:H1386 H1399:H1400 H1413:H1414 H1427:H1428 H1441:H1442 H1455:H1456 H1469:H1470 H1483:H1484 H1497:H1498 H1511:H1512 H1525:H1526 H1539:H1540 H1553:H1554 H1567:H1568 H1581:H1582 H1595:H1596 H1609:H1610 H1623:H1624 H1637:H1638 H1651:H1652 H1665:H1666 H1679:H1680 H1693:H1694 H1707:H1708 H1721:H1722 H1735:H1736 H1749:H1750 H1763:H1764 H1777:H1778 D6:H7">
    <cfRule type="expression" dxfId="22" priority="128">
      <formula>$I7="完成"</formula>
    </cfRule>
  </conditionalFormatting>
  <conditionalFormatting sqref="H22:H24 H36:H38 H50:H52 H64:H66 H78:H80 H92:H94 H106:H108 H120:H122 H134:H136 H148:H150 H162:H164 H176:H178 H190:H192 H204:H206 H218:H220 H232:H234 H246:H248 H260:H262 H274:H276 H288:H290 H302:H304 H316:H318 H330:H332 H344:H346 H358:H360 H372:H374 H386:H388 H400:H402 H414:H416 H428:H430 H442:H444 H456:H458 H470:H472 H484:H486 H498:H500 H512:H514 H526:H528 H540:H542 H554:H556 H568:H570 H582:H584 H596:H598 H610:H612 H624:H626 H638:H640 H652:H654 H666:H668 H680:H682 H694:H696 H708:H710 H722:H724 H736:H738 H750:H752 H764:H766 H778:H780 H792:H794 H806:H808 H820:H822 H834:H836 H848:H850 H862:H864 H876:H878 H890:H892 H904:H906 H918:H920 H932:H934 H946:H948 H960:H962 H974:H976 H988:H990 H1002:H1004 H1016:H1018 H1030:H1032 H1044:H1046 H1058:H1060 H1072:H1074 H1086:H1088 H1100:H1102 H1114:H1116 H1128:H1130 H1142:H1144 H1156:H1158 H1170:H1172 H1184:H1186 H1198:H1199 H1205:H1207 H1219:H1221 H1233:H1235 H1247:H1249 H1261:H1263 H1275:H1277 H1289:H1291 H1303:H1305 H1317:H1319 H1331:H1333 H1345:H1347 H1359:H1361 H1373:H1375 H1387:H1389 H1401:H1403 H1415:H1417 H1429:H1431 H1443:H1445 H1457:H1459 H1471:H1473 H1485:H1487 H1499:H1501 H1513:H1515 H1527:H1529 H1541:H1543 H1555:H1557 H1569:H1571 H1583:H1585 H1597:H1599 H1611:H1613 H1625:H1627 H1639:H1641 H1653:H1655 H1667:H1669 H1681:H1683 H1695:H1697 H1709:H1711 H1723:H1725 H1737:H1739 H1751:H1753 H1765:H1767 H1779:H1781 D8:H10">
    <cfRule type="expression" dxfId="22" priority="148">
      <formula>$I11="完成"</formula>
    </cfRule>
  </conditionalFormatting>
  <conditionalFormatting sqref="H25:H28 H39:H42 H53:H56 H67:H70 H81:H84 H95:H98 H109:H112 H123:H126 H137:H140 H151:H154 H165:H168 H179:H182 H193:H196 H207:H210 H221:H224 H235:H238 H249:H252 H263:H266 H277:H280 H291:H294 H305:H308 H319:H322 H333:H336 H347:H350 H361:H364 H375:H378 H389:H392 H403:H406 H417:H420 H431:H434 H445:H448 H459:H462 H473:H476 H487:H490 H501:H504 H515:H518 H529:H532 H543:H546 H557:H560 H571:H574 H585:H588 H599:H602 H613:H616 H627:H630 H641:H644 H655:H658 H669:H672 H683:H686 H697:H700 H711:H714 H725:H728 H739:H742 H753:H756 H767:H770 H781:H784 H795:H798 H809:H812 H823:H826 H837:H840 H851:H854 H865:H868 H879:H882 H893:H896 H907:H910 H921:H924 H935:H938 H949:H952 H963:H966 H977:H980 H991:H994 H1005:H1008 H1019:H1022 H1033:H1036 H1047:H1050 H1061:H1064 H1075:H1078 H1089:H1092 H1103:H1106 H1117:H1120 H1131:H1134 H1145:H1148 H1159:H1162 H1173:H1176 H1187:H1190 H1208:H1211 H1222:H1225 H1236:H1239 H1250:H1253 H1264:H1267 H1278:H1281 H1292:H1295 H1306:H1309 H1320:H1323 H1334:H1337 H1348:H1351 H1362:H1365 H1376:H1379 H1390:H1393 H1404:H1407 H1418:H1421 H1432:H1435 H1446:H1449 H1460:H1463 H1474:H1477 H1488:H1491 H1502:H1505 H1516:H1519 H1530:H1533 H1544:H1547 H1558:H1561 H1572:H1575 H1586:H1589 H1600:H1603 H1614:H1617 H1628:H1631 H1642:H1645 H1656:H1659 H1670:H1673 H1684:H1687 H1698:H1701 H1712:H1715 H1726:H1729 H1740:H1743 H1754:H1757 H1768:H1771 H1782:H1785 D11:H14">
    <cfRule type="expression" dxfId="22" priority="170">
      <formula>$I16="完成"</formula>
    </cfRule>
  </conditionalFormatting>
  <conditionalFormatting sqref="D15:H15 H29 H43 H57 H71 H85 H99 H113 H127 H141 H155 H169 H183 H197 H211 H225 H239 H253 H267 H281 H295 H309 H323 H337 H351 H365 H379 H393 H407 H421 H435 H449 H463 H477 H491 H505 H519 H533 H547 H561 H575 H589 H603 H617 H631 H645 H659 H673 H687 H701 H715 H729 H743 H757 H771 H785 H799 H813 H827 H841 H855 H869 H883 H897 H911 H925 H939 H953 H967 H981 H995 H1009 H1023 H1037 H1051 H1065 H1079 H1093 H1107 H1121 H1135 H1149 H1163 H1177 H1191 H1212 H1226 H1240 H1254 H1268 H1282 H1296 H1310 H1324 H1338 H1352 H1366 H1380 H1394 H1408 H1422 H1436 H1450 H1464 H1478 H1492 H1506 H1520 H1534 H1548 H1562 H1576 H1590 H1604 H1618 H1632 H1646 H1660 H1674 H1688 H1702 H1716 H1730 H1744 H1758 H1772 H1786">
    <cfRule type="expression" dxfId="0" priority="73">
      <formula>$G15="中等"</formula>
    </cfRule>
    <cfRule type="expression" dxfId="4" priority="74">
      <formula>$G15="重要"</formula>
    </cfRule>
    <cfRule type="expression" dxfId="22" priority="75">
      <formula>$I15="完成"</formula>
    </cfRule>
  </conditionalFormatting>
  <conditionalFormatting sqref="G16:H16 H30 H44 H58 H72 H86 H100 H114 H128 H142 H156 H170 H184 H198 H212 H226 H240 H254 H268 H282 H296 H310 H324 H338 H352 H366 H380 H394 H408 H422 H436 H450 H464 H478 H492 H506 H520 H534 H548 H562 H576 H590 H604 H618 H632 H646 H660 H674 H688 H702 H716 H730 H744 H758 H772 H786 H800 H814 H828 H842 H856 H870 H884 H898 H912 H926 H940 H954 H968 H982 H996 H1010 H1024 H1038 H1052 H1066 H1080 H1094 H1108 H1122 H1136 H1150 H1164 H1178 H1192 H1213 H1227 H1241 H1255 H1269 H1283 H1297 H1311 H1325 H1339 H1353 H1367 H1381 H1395 H1409 H1423 H1437 H1451 H1465 H1479 H1493 H1507 H1521 H1535 H1549 H1563 H1577 H1591 H1605 H1619 H1633 H1647 H1661 H1675 H1689 H1703 H1717 H1731 H1745 H1759 H1773 H1787">
    <cfRule type="expression" dxfId="0" priority="55">
      <formula>$G16="中等"</formula>
    </cfRule>
    <cfRule type="expression" dxfId="4" priority="56">
      <formula>$G16="重要"</formula>
    </cfRule>
    <cfRule type="expression" dxfId="22" priority="57">
      <formula>$I21="完成"</formula>
    </cfRule>
  </conditionalFormatting>
  <pageMargins left="0.699305555555556" right="0.699305555555556" top="0.75" bottom="0.75" header="0.3" footer="0.3"/>
  <pageSetup paperSize="9" orientation="portrait" horizontalDpi="200" verticalDpi="300"/>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6"/>
  <sheetViews>
    <sheetView showGridLines="0" topLeftCell="B1" workbookViewId="0">
      <selection activeCell="A1" sqref="A1"/>
    </sheetView>
  </sheetViews>
  <sheetFormatPr defaultColWidth="9" defaultRowHeight="16.5" outlineLevelCol="5"/>
  <cols>
    <col min="1" max="1" width="4.75" style="22" hidden="1" customWidth="1"/>
    <col min="2" max="2" width="9" style="23"/>
    <col min="3" max="3" width="9" style="24"/>
    <col min="4" max="4" width="10.5" style="24" customWidth="1"/>
    <col min="5" max="5" width="9" style="24"/>
    <col min="6" max="6" width="11" style="24" customWidth="1"/>
    <col min="7" max="16384" width="9" style="23"/>
  </cols>
  <sheetData>
    <row r="2" ht="21.75" spans="3:6">
      <c r="C2" s="25" t="s">
        <v>39</v>
      </c>
      <c r="D2" s="26">
        <f ca="1">TODAY()</f>
        <v>43682</v>
      </c>
      <c r="E2" s="26"/>
      <c r="F2" s="27">
        <f ca="1">WEEKNUM(D2,1)</f>
        <v>32</v>
      </c>
    </row>
    <row r="4" ht="24.95" customHeight="1" spans="3:6">
      <c r="C4" s="28" t="s">
        <v>40</v>
      </c>
      <c r="D4" s="29"/>
      <c r="E4" s="29"/>
      <c r="F4" s="30"/>
    </row>
    <row r="5" ht="24.95" customHeight="1" spans="3:6">
      <c r="C5" s="31" t="s">
        <v>41</v>
      </c>
      <c r="D5" s="32" t="s">
        <v>42</v>
      </c>
      <c r="E5" s="32" t="s">
        <v>43</v>
      </c>
      <c r="F5" s="33" t="s">
        <v>44</v>
      </c>
    </row>
    <row r="6" ht="24.95" customHeight="1" spans="3:6">
      <c r="C6" s="34" t="s">
        <v>35</v>
      </c>
      <c r="D6" s="32">
        <f>COUNTIF(工作备忘明细表!G:G,工作量统计表!C6)</f>
        <v>7</v>
      </c>
      <c r="E6" s="32">
        <f>COUNTIFS(工作备忘明细表!G:G,工作量统计表!C6,工作备忘明细表!I:I,"完成")</f>
        <v>1</v>
      </c>
      <c r="F6" s="35">
        <f>E6/D6</f>
        <v>0.142857142857143</v>
      </c>
    </row>
    <row r="7" ht="24.95" customHeight="1" spans="3:6">
      <c r="C7" s="34" t="s">
        <v>38</v>
      </c>
      <c r="D7" s="32">
        <f>COUNTIF(工作备忘明细表!G:G,工作量统计表!C7)</f>
        <v>1</v>
      </c>
      <c r="E7" s="32">
        <f>COUNTIFS(工作备忘明细表!G:G,工作量统计表!C7,工作备忘明细表!I:I,"完成")</f>
        <v>0</v>
      </c>
      <c r="F7" s="35">
        <f t="shared" ref="F7:F8" si="0">E7/D7</f>
        <v>0</v>
      </c>
    </row>
    <row r="8" ht="24.95" customHeight="1" spans="3:6">
      <c r="C8" s="34" t="s">
        <v>37</v>
      </c>
      <c r="D8" s="32">
        <f>COUNTIF(工作备忘明细表!G:G,工作量统计表!C8)</f>
        <v>2</v>
      </c>
      <c r="E8" s="32">
        <f>COUNTIFS(工作备忘明细表!G:G,工作量统计表!C8,工作备忘明细表!I:I,"完成")</f>
        <v>0</v>
      </c>
      <c r="F8" s="35">
        <f t="shared" si="0"/>
        <v>0</v>
      </c>
    </row>
    <row r="9" ht="24.95" customHeight="1" spans="3:6">
      <c r="C9" s="36" t="s">
        <v>45</v>
      </c>
      <c r="D9" s="37">
        <f>SUM(D6:D8)</f>
        <v>10</v>
      </c>
      <c r="E9" s="37">
        <f>SUM(E6:E8)</f>
        <v>1</v>
      </c>
      <c r="F9" s="38">
        <f>SUM(F6:F8)</f>
        <v>0.142857142857143</v>
      </c>
    </row>
    <row r="10" ht="24.95" customHeight="1"/>
    <row r="11" ht="24.95" customHeight="1" spans="3:6">
      <c r="C11" s="28" t="s">
        <v>46</v>
      </c>
      <c r="D11" s="29"/>
      <c r="E11" s="29"/>
      <c r="F11" s="30"/>
    </row>
    <row r="12" ht="24.95" customHeight="1" spans="3:6">
      <c r="C12" s="31" t="s">
        <v>34</v>
      </c>
      <c r="D12" s="32" t="s">
        <v>35</v>
      </c>
      <c r="E12" s="32" t="s">
        <v>38</v>
      </c>
      <c r="F12" s="33" t="s">
        <v>37</v>
      </c>
    </row>
    <row r="13" ht="24.95" customHeight="1" spans="3:6">
      <c r="C13" s="39">
        <f ca="1">C14-1</f>
        <v>31</v>
      </c>
      <c r="D13" s="32">
        <f ca="1">COUNTIFS(工作备忘明细表!$H:$H,$C13,工作备忘明细表!$G:$G,工作量统计表!D$12)</f>
        <v>0</v>
      </c>
      <c r="E13" s="32">
        <f ca="1">COUNTIFS(工作备忘明细表!$H:$H,$C13,工作备忘明细表!$G:$G,工作量统计表!E$12)</f>
        <v>0</v>
      </c>
      <c r="F13" s="33">
        <f ca="1">COUNTIFS(工作备忘明细表!$H:$H,$C13,工作备忘明细表!$G:$G,工作量统计表!F$12)</f>
        <v>0</v>
      </c>
    </row>
    <row r="14" ht="24.95" customHeight="1" spans="1:6">
      <c r="A14" s="22">
        <v>2</v>
      </c>
      <c r="C14" s="39">
        <f ca="1">F2</f>
        <v>32</v>
      </c>
      <c r="D14" s="32">
        <f ca="1">COUNTIFS(工作备忘明细表!$H:$H,$C14,工作备忘明细表!$G:$G,工作量统计表!D$12)</f>
        <v>2</v>
      </c>
      <c r="E14" s="32">
        <f ca="1">COUNTIFS(工作备忘明细表!$H:$H,$C14,工作备忘明细表!$G:$G,工作量统计表!E$12)</f>
        <v>1</v>
      </c>
      <c r="F14" s="33">
        <f ca="1">COUNTIFS(工作备忘明细表!$H:$H,$C14,工作备忘明细表!$G:$G,工作量统计表!F$12)</f>
        <v>2</v>
      </c>
    </row>
    <row r="15" ht="24.95" customHeight="1" spans="3:6">
      <c r="C15" s="39">
        <f ca="1">C14+1</f>
        <v>33</v>
      </c>
      <c r="D15" s="32">
        <f ca="1">COUNTIFS(工作备忘明细表!$H:$H,$C15,工作备忘明细表!$G:$G,工作量统计表!D$12)</f>
        <v>2</v>
      </c>
      <c r="E15" s="32">
        <f ca="1">COUNTIFS(工作备忘明细表!$H:$H,$C15,工作备忘明细表!$G:$G,工作量统计表!E$12)</f>
        <v>0</v>
      </c>
      <c r="F15" s="33">
        <f ca="1">COUNTIFS(工作备忘明细表!$H:$H,$C15,工作备忘明细表!$G:$G,工作量统计表!F$12)</f>
        <v>0</v>
      </c>
    </row>
    <row r="16" ht="24.95" customHeight="1" spans="3:6">
      <c r="C16" s="40">
        <f ca="1">C15+1</f>
        <v>34</v>
      </c>
      <c r="D16" s="37">
        <f ca="1">COUNTIFS(工作备忘明细表!$H:$H,$C16,工作备忘明细表!$G:$G,工作量统计表!D$12)</f>
        <v>1</v>
      </c>
      <c r="E16" s="37">
        <f ca="1">COUNTIFS(工作备忘明细表!$H:$H,$C16,工作备忘明细表!$G:$G,工作量统计表!E$12)</f>
        <v>0</v>
      </c>
      <c r="F16" s="41">
        <f ca="1">COUNTIFS(工作备忘明细表!$H:$H,$C16,工作备忘明细表!$G:$G,工作量统计表!F$12)</f>
        <v>0</v>
      </c>
    </row>
  </sheetData>
  <mergeCells count="3">
    <mergeCell ref="D2:E2"/>
    <mergeCell ref="C4:F4"/>
    <mergeCell ref="C11:F11"/>
  </mergeCells>
  <conditionalFormatting sqref="C6">
    <cfRule type="expression" dxfId="0" priority="2">
      <formula>$G6="中等"</formula>
    </cfRule>
    <cfRule type="expression" dxfId="4" priority="3">
      <formula>$G6="重要"</formula>
    </cfRule>
    <cfRule type="expression" dxfId="22" priority="4">
      <formula>$H6="完成"</formula>
    </cfRule>
  </conditionalFormatting>
  <conditionalFormatting sqref="C7">
    <cfRule type="expression" dxfId="22" priority="1">
      <formula>$H9="完成"</formula>
    </cfRule>
    <cfRule type="expression" dxfId="0" priority="13">
      <formula>$G8="中等"</formula>
    </cfRule>
    <cfRule type="expression" dxfId="4" priority="14">
      <formula>$G8="重要"</formula>
    </cfRule>
  </conditionalFormatting>
  <conditionalFormatting sqref="C8">
    <cfRule type="expression" dxfId="22" priority="6">
      <formula>$H7="完成"</formula>
    </cfRule>
    <cfRule type="expression" dxfId="0" priority="9">
      <formula>$G7="中等"</formula>
    </cfRule>
    <cfRule type="expression" dxfId="4" priority="10">
      <formula>$G7="重要"</formula>
    </cfRule>
  </conditionalFormatting>
  <pageMargins left="0.699305555555556" right="0.699305555555556" top="0.75" bottom="0.75" header="0.3" footer="0.3"/>
  <pageSetup paperSize="9" orientation="portrait"/>
  <headerFooter/>
  <drawing r:id="rId1"/>
  <legacyDrawing r:id="rId2"/>
  <mc:AlternateContent xmlns:mc="http://schemas.openxmlformats.org/markup-compatibility/2006">
    <mc:Choice Requires="x14">
      <controls>
        <mc:AlternateContent xmlns:mc="http://schemas.openxmlformats.org/markup-compatibility/2006">
          <mc:Choice Requires="x14">
            <control shapeId="2049" name="Drop Down 1" r:id="rId3">
              <controlPr defaultSize="0">
                <anchor moveWithCells="1">
                  <from>
                    <xdr:col>7</xdr:col>
                    <xdr:colOff>9525</xdr:colOff>
                    <xdr:row>9</xdr:row>
                    <xdr:rowOff>276225</xdr:rowOff>
                  </from>
                  <to>
                    <xdr:col>7</xdr:col>
                    <xdr:colOff>590550</xdr:colOff>
                    <xdr:row>10</xdr:row>
                    <xdr:rowOff>171450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30"/>
  <sheetViews>
    <sheetView showGridLines="0" workbookViewId="0">
      <selection activeCell="H13" sqref="H13"/>
    </sheetView>
  </sheetViews>
  <sheetFormatPr defaultColWidth="9" defaultRowHeight="13.5"/>
  <cols>
    <col min="2" max="2" width="9" hidden="1" customWidth="1"/>
    <col min="3" max="3" width="2.88333333333333" customWidth="1"/>
    <col min="4" max="4" width="9" style="3"/>
    <col min="5" max="5" width="12.75" customWidth="1"/>
    <col min="6" max="6" width="17.6333333333333" customWidth="1"/>
    <col min="7" max="7" width="18.3833333333333" customWidth="1"/>
    <col min="9" max="9" width="11.6333333333333" customWidth="1"/>
  </cols>
  <sheetData>
    <row r="1" spans="4:9">
      <c r="D1" s="4" t="s">
        <v>47</v>
      </c>
      <c r="E1" s="4"/>
      <c r="F1" s="4"/>
      <c r="G1" s="4"/>
      <c r="H1" s="4"/>
      <c r="I1" s="4"/>
    </row>
    <row r="2" ht="24" customHeight="1" spans="4:9">
      <c r="D2" s="4"/>
      <c r="E2" s="4"/>
      <c r="F2" s="4"/>
      <c r="G2" s="4"/>
      <c r="H2" s="4"/>
      <c r="I2" s="4"/>
    </row>
    <row r="3" ht="20.1" customHeight="1" spans="4:9">
      <c r="D3" s="5" t="s">
        <v>48</v>
      </c>
      <c r="E3" s="6" t="s">
        <v>49</v>
      </c>
      <c r="F3" s="7">
        <v>43317</v>
      </c>
      <c r="G3" s="6" t="s">
        <v>50</v>
      </c>
      <c r="H3" s="6"/>
      <c r="I3" s="17"/>
    </row>
    <row r="4" ht="20.1" customHeight="1" spans="4:9">
      <c r="D4" s="8"/>
      <c r="E4" s="9" t="s">
        <v>51</v>
      </c>
      <c r="F4" s="10">
        <v>43830</v>
      </c>
      <c r="G4" s="9" t="s">
        <v>52</v>
      </c>
      <c r="H4" s="9"/>
      <c r="I4" s="18" t="s">
        <v>53</v>
      </c>
    </row>
    <row r="5" ht="14.25"/>
    <row r="6" ht="14.25"/>
    <row r="7" ht="17.25" spans="4:10">
      <c r="D7" s="11" t="s">
        <v>16</v>
      </c>
      <c r="E7" s="12" t="s">
        <v>11</v>
      </c>
      <c r="F7" s="12" t="s">
        <v>12</v>
      </c>
      <c r="G7" s="12" t="s">
        <v>13</v>
      </c>
      <c r="H7" s="12" t="s">
        <v>33</v>
      </c>
      <c r="I7" s="12" t="s">
        <v>34</v>
      </c>
      <c r="J7" s="19" t="s">
        <v>15</v>
      </c>
    </row>
    <row r="8" ht="16.5" spans="2:10">
      <c r="B8">
        <f t="array" ref="B8">INDEX(工作备忘明细表!A:A,SMALL(IF(工作备忘明细表!$A$3:$A$5000&lt;&gt;"",ROW($3:$5000),10000),ROW(查询!A1)))</f>
        <v>0</v>
      </c>
      <c r="D8" s="13" t="str">
        <f ca="1">IFERROR(VLOOKUP($B8,工作备忘明细表!$A:$I,COLUMN(C:C),0),"")</f>
        <v/>
      </c>
      <c r="E8" s="14" t="str">
        <f ca="1">IFERROR(VLOOKUP($B8,工作备忘明细表!$A:$I,COLUMN(D:D),0),"")</f>
        <v/>
      </c>
      <c r="F8" s="14" t="str">
        <f ca="1">IFERROR(VLOOKUP($B8,工作备忘明细表!$A:$I,COLUMN(E:E),0),"")</f>
        <v/>
      </c>
      <c r="G8" s="14" t="str">
        <f ca="1">IFERROR(VLOOKUP($B8,工作备忘明细表!$A:$I,COLUMN(F:F),0),"")</f>
        <v/>
      </c>
      <c r="H8" s="14" t="str">
        <f ca="1">IFERROR(VLOOKUP($B8,工作备忘明细表!$A:$I,COLUMN(G:G),0),"")</f>
        <v/>
      </c>
      <c r="I8" s="14" t="str">
        <f ca="1">IFERROR(VLOOKUP($B8,工作备忘明细表!$A:$I,COLUMN(H:H),0),"")</f>
        <v/>
      </c>
      <c r="J8" s="20" t="str">
        <f ca="1">IFERROR(VLOOKUP($B8,工作备忘明细表!$A:$I,COLUMN(I:I),0),"")</f>
        <v/>
      </c>
    </row>
    <row r="9" ht="16.5" spans="2:10">
      <c r="B9">
        <f t="array" ref="B9">INDEX(工作备忘明细表!A:A,SMALL(IF(工作备忘明细表!$A$3:$A$5000&lt;&gt;"",ROW($3:$5000),10000),ROW(查询!A2)))</f>
        <v>0</v>
      </c>
      <c r="D9" s="13" t="str">
        <f ca="1">IFERROR(VLOOKUP($B9,工作备忘明细表!$A:$I,COLUMN(C:C),0),"")</f>
        <v/>
      </c>
      <c r="E9" s="14" t="str">
        <f ca="1">IFERROR(VLOOKUP($B9,工作备忘明细表!$A:$I,COLUMN(D:D),0),"")</f>
        <v/>
      </c>
      <c r="F9" s="14" t="str">
        <f ca="1">IFERROR(VLOOKUP($B9,工作备忘明细表!$A:$I,COLUMN(E:E),0),"")</f>
        <v/>
      </c>
      <c r="G9" s="14" t="str">
        <f ca="1">IFERROR(VLOOKUP($B9,工作备忘明细表!$A:$I,COLUMN(F:F),0),"")</f>
        <v/>
      </c>
      <c r="H9" s="14" t="str">
        <f ca="1">IFERROR(VLOOKUP($B9,工作备忘明细表!$A:$I,COLUMN(G:G),0),"")</f>
        <v/>
      </c>
      <c r="I9" s="14" t="str">
        <f ca="1">IFERROR(VLOOKUP($B9,工作备忘明细表!$A:$I,COLUMN(H:H),0),"")</f>
        <v/>
      </c>
      <c r="J9" s="20" t="str">
        <f ca="1">IFERROR(VLOOKUP($B9,工作备忘明细表!$A:$I,COLUMN(I:I),0),"")</f>
        <v/>
      </c>
    </row>
    <row r="10" ht="16.5" spans="2:10">
      <c r="B10">
        <f t="array" ref="B10">INDEX(工作备忘明细表!A:A,SMALL(IF(工作备忘明细表!$A$3:$A$5000&lt;&gt;"",ROW($3:$5000),10000),ROW(查询!A3)))</f>
        <v>0</v>
      </c>
      <c r="D10" s="13" t="str">
        <f ca="1">IFERROR(VLOOKUP($B10,工作备忘明细表!$A:$I,COLUMN(C:C),0),"")</f>
        <v/>
      </c>
      <c r="E10" s="14" t="str">
        <f ca="1">IFERROR(VLOOKUP($B10,工作备忘明细表!$A:$I,COLUMN(D:D),0),"")</f>
        <v/>
      </c>
      <c r="F10" s="14" t="str">
        <f ca="1">IFERROR(VLOOKUP($B10,工作备忘明细表!$A:$I,COLUMN(E:E),0),"")</f>
        <v/>
      </c>
      <c r="G10" s="14" t="str">
        <f ca="1">IFERROR(VLOOKUP($B10,工作备忘明细表!$A:$I,COLUMN(F:F),0),"")</f>
        <v/>
      </c>
      <c r="H10" s="14" t="str">
        <f ca="1">IFERROR(VLOOKUP($B10,工作备忘明细表!$A:$I,COLUMN(G:G),0),"")</f>
        <v/>
      </c>
      <c r="I10" s="14" t="str">
        <f ca="1">IFERROR(VLOOKUP($B10,工作备忘明细表!$A:$I,COLUMN(H:H),0),"")</f>
        <v/>
      </c>
      <c r="J10" s="20" t="str">
        <f ca="1">IFERROR(VLOOKUP($B10,工作备忘明细表!$A:$I,COLUMN(I:I),0),"")</f>
        <v/>
      </c>
    </row>
    <row r="11" ht="16.5" spans="2:10">
      <c r="B11">
        <f t="array" ref="B11">INDEX(工作备忘明细表!A:A,SMALL(IF(工作备忘明细表!$A$3:$A$5000&lt;&gt;"",ROW($3:$5000),10000),ROW(查询!A4)))</f>
        <v>0</v>
      </c>
      <c r="D11" s="13" t="str">
        <f ca="1">IFERROR(VLOOKUP($B11,工作备忘明细表!$A:$I,COLUMN(C:C),0),"")</f>
        <v/>
      </c>
      <c r="E11" s="14" t="str">
        <f ca="1">IFERROR(VLOOKUP($B11,工作备忘明细表!$A:$I,COLUMN(D:D),0),"")</f>
        <v/>
      </c>
      <c r="F11" s="14" t="str">
        <f ca="1">IFERROR(VLOOKUP($B11,工作备忘明细表!$A:$I,COLUMN(E:E),0),"")</f>
        <v/>
      </c>
      <c r="G11" s="14" t="str">
        <f ca="1">IFERROR(VLOOKUP($B11,工作备忘明细表!$A:$I,COLUMN(F:F),0),"")</f>
        <v/>
      </c>
      <c r="H11" s="14" t="str">
        <f ca="1">IFERROR(VLOOKUP($B11,工作备忘明细表!$A:$I,COLUMN(G:G),0),"")</f>
        <v/>
      </c>
      <c r="I11" s="14" t="str">
        <f ca="1">IFERROR(VLOOKUP($B11,工作备忘明细表!$A:$I,COLUMN(H:H),0),"")</f>
        <v/>
      </c>
      <c r="J11" s="20" t="str">
        <f ca="1">IFERROR(VLOOKUP($B11,工作备忘明细表!$A:$I,COLUMN(I:I),0),"")</f>
        <v/>
      </c>
    </row>
    <row r="12" ht="16.5" spans="2:10">
      <c r="B12">
        <f t="array" ref="B12">INDEX(工作备忘明细表!A:A,SMALL(IF(工作备忘明细表!$A$3:$A$5000&lt;&gt;"",ROW($3:$5000),10000),ROW(查询!A5)))</f>
        <v>0</v>
      </c>
      <c r="D12" s="13" t="str">
        <f ca="1">IFERROR(VLOOKUP($B12,工作备忘明细表!$A:$I,COLUMN(C:C),0),"")</f>
        <v/>
      </c>
      <c r="E12" s="14" t="str">
        <f ca="1">IFERROR(VLOOKUP($B12,工作备忘明细表!$A:$I,COLUMN(D:D),0),"")</f>
        <v/>
      </c>
      <c r="F12" s="14" t="str">
        <f ca="1">IFERROR(VLOOKUP($B12,工作备忘明细表!$A:$I,COLUMN(E:E),0),"")</f>
        <v/>
      </c>
      <c r="G12" s="14" t="str">
        <f ca="1">IFERROR(VLOOKUP($B12,工作备忘明细表!$A:$I,COLUMN(F:F),0),"")</f>
        <v/>
      </c>
      <c r="H12" s="14" t="str">
        <f ca="1">IFERROR(VLOOKUP($B12,工作备忘明细表!$A:$I,COLUMN(G:G),0),"")</f>
        <v/>
      </c>
      <c r="I12" s="14" t="str">
        <f ca="1">IFERROR(VLOOKUP($B12,工作备忘明细表!$A:$I,COLUMN(H:H),0),"")</f>
        <v/>
      </c>
      <c r="J12" s="20" t="str">
        <f ca="1">IFERROR(VLOOKUP($B12,工作备忘明细表!$A:$I,COLUMN(I:I),0),"")</f>
        <v/>
      </c>
    </row>
    <row r="13" ht="16.5" spans="2:10">
      <c r="B13">
        <f t="array" ref="B13">INDEX(工作备忘明细表!A:A,SMALL(IF(工作备忘明细表!$A$3:$A$5000&lt;&gt;"",ROW($3:$5000),10000),ROW(查询!A6)))</f>
        <v>0</v>
      </c>
      <c r="D13" s="13" t="str">
        <f ca="1">IFERROR(VLOOKUP($B13,工作备忘明细表!$A:$I,COLUMN(C:C),0),"")</f>
        <v/>
      </c>
      <c r="E13" s="14" t="str">
        <f ca="1">IFERROR(VLOOKUP($B13,工作备忘明细表!$A:$I,COLUMN(D:D),0),"")</f>
        <v/>
      </c>
      <c r="F13" s="14" t="str">
        <f ca="1">IFERROR(VLOOKUP($B13,工作备忘明细表!$A:$I,COLUMN(E:E),0),"")</f>
        <v/>
      </c>
      <c r="G13" s="14" t="str">
        <f ca="1">IFERROR(VLOOKUP($B13,工作备忘明细表!$A:$I,COLUMN(F:F),0),"")</f>
        <v/>
      </c>
      <c r="H13" s="14" t="str">
        <f ca="1">IFERROR(VLOOKUP($B13,工作备忘明细表!$A:$I,COLUMN(G:G),0),"")</f>
        <v/>
      </c>
      <c r="I13" s="14" t="str">
        <f ca="1">IFERROR(VLOOKUP($B13,工作备忘明细表!$A:$I,COLUMN(H:H),0),"")</f>
        <v/>
      </c>
      <c r="J13" s="20" t="str">
        <f ca="1">IFERROR(VLOOKUP($B13,工作备忘明细表!$A:$I,COLUMN(I:I),0),"")</f>
        <v/>
      </c>
    </row>
    <row r="14" ht="16.5" spans="2:10">
      <c r="B14">
        <f t="array" ref="B14">INDEX(工作备忘明细表!A:A,SMALL(IF(工作备忘明细表!$A$3:$A$5000&lt;&gt;"",ROW($3:$5000),10000),ROW(查询!A7)))</f>
        <v>0</v>
      </c>
      <c r="D14" s="13" t="str">
        <f ca="1">IFERROR(VLOOKUP($B14,工作备忘明细表!$A:$I,COLUMN(C:C),0),"")</f>
        <v/>
      </c>
      <c r="E14" s="14" t="str">
        <f ca="1">IFERROR(VLOOKUP($B14,工作备忘明细表!$A:$I,COLUMN(D:D),0),"")</f>
        <v/>
      </c>
      <c r="F14" s="14" t="str">
        <f ca="1">IFERROR(VLOOKUP($B14,工作备忘明细表!$A:$I,COLUMN(E:E),0),"")</f>
        <v/>
      </c>
      <c r="G14" s="14" t="str">
        <f ca="1">IFERROR(VLOOKUP($B14,工作备忘明细表!$A:$I,COLUMN(F:F),0),"")</f>
        <v/>
      </c>
      <c r="H14" s="14" t="str">
        <f ca="1">IFERROR(VLOOKUP($B14,工作备忘明细表!$A:$I,COLUMN(G:G),0),"")</f>
        <v/>
      </c>
      <c r="I14" s="14" t="str">
        <f ca="1">IFERROR(VLOOKUP($B14,工作备忘明细表!$A:$I,COLUMN(H:H),0),"")</f>
        <v/>
      </c>
      <c r="J14" s="20" t="str">
        <f ca="1">IFERROR(VLOOKUP($B14,工作备忘明细表!$A:$I,COLUMN(I:I),0),"")</f>
        <v/>
      </c>
    </row>
    <row r="15" ht="16.5" spans="2:10">
      <c r="B15">
        <f t="array" ref="B15">INDEX(工作备忘明细表!A:A,SMALL(IF(工作备忘明细表!$A$3:$A$5000&lt;&gt;"",ROW($3:$5000),10000),ROW(查询!A8)))</f>
        <v>0</v>
      </c>
      <c r="D15" s="13" t="str">
        <f ca="1">IFERROR(VLOOKUP($B15,工作备忘明细表!$A:$I,COLUMN(C:C),0),"")</f>
        <v/>
      </c>
      <c r="E15" s="14" t="str">
        <f ca="1">IFERROR(VLOOKUP($B15,工作备忘明细表!$A:$I,COLUMN(D:D),0),"")</f>
        <v/>
      </c>
      <c r="F15" s="14" t="str">
        <f ca="1">IFERROR(VLOOKUP($B15,工作备忘明细表!$A:$I,COLUMN(E:E),0),"")</f>
        <v/>
      </c>
      <c r="G15" s="14" t="str">
        <f ca="1">IFERROR(VLOOKUP($B15,工作备忘明细表!$A:$I,COLUMN(F:F),0),"")</f>
        <v/>
      </c>
      <c r="H15" s="14" t="str">
        <f ca="1">IFERROR(VLOOKUP($B15,工作备忘明细表!$A:$I,COLUMN(G:G),0),"")</f>
        <v/>
      </c>
      <c r="I15" s="14" t="str">
        <f ca="1">IFERROR(VLOOKUP($B15,工作备忘明细表!$A:$I,COLUMN(H:H),0),"")</f>
        <v/>
      </c>
      <c r="J15" s="20" t="str">
        <f ca="1">IFERROR(VLOOKUP($B15,工作备忘明细表!$A:$I,COLUMN(I:I),0),"")</f>
        <v/>
      </c>
    </row>
    <row r="16" ht="16.5" spans="2:10">
      <c r="B16">
        <f t="array" ref="B16">INDEX(工作备忘明细表!A:A,SMALL(IF(工作备忘明细表!$A$3:$A$5000&lt;&gt;"",ROW($3:$5000),10000),ROW(查询!A9)))</f>
        <v>0</v>
      </c>
      <c r="D16" s="13" t="str">
        <f ca="1">IFERROR(VLOOKUP($B16,工作备忘明细表!$A:$I,COLUMN(C:C),0),"")</f>
        <v/>
      </c>
      <c r="E16" s="14" t="str">
        <f ca="1">IFERROR(VLOOKUP($B16,工作备忘明细表!$A:$I,COLUMN(D:D),0),"")</f>
        <v/>
      </c>
      <c r="F16" s="14" t="str">
        <f ca="1">IFERROR(VLOOKUP($B16,工作备忘明细表!$A:$I,COLUMN(E:E),0),"")</f>
        <v/>
      </c>
      <c r="G16" s="14" t="str">
        <f ca="1">IFERROR(VLOOKUP($B16,工作备忘明细表!$A:$I,COLUMN(F:F),0),"")</f>
        <v/>
      </c>
      <c r="H16" s="14" t="str">
        <f ca="1">IFERROR(VLOOKUP($B16,工作备忘明细表!$A:$I,COLUMN(G:G),0),"")</f>
        <v/>
      </c>
      <c r="I16" s="14" t="str">
        <f ca="1">IFERROR(VLOOKUP($B16,工作备忘明细表!$A:$I,COLUMN(H:H),0),"")</f>
        <v/>
      </c>
      <c r="J16" s="20" t="str">
        <f ca="1">IFERROR(VLOOKUP($B16,工作备忘明细表!$A:$I,COLUMN(I:I),0),"")</f>
        <v/>
      </c>
    </row>
    <row r="17" ht="16.5" spans="2:10">
      <c r="B17">
        <f t="array" ref="B17">INDEX(工作备忘明细表!A:A,SMALL(IF(工作备忘明细表!$A$3:$A$5000&lt;&gt;"",ROW($3:$5000),10000),ROW(查询!A10)))</f>
        <v>0</v>
      </c>
      <c r="D17" s="13" t="str">
        <f ca="1">IFERROR(VLOOKUP($B17,工作备忘明细表!$A:$I,COLUMN(C:C),0),"")</f>
        <v/>
      </c>
      <c r="E17" s="14" t="str">
        <f ca="1">IFERROR(VLOOKUP($B17,工作备忘明细表!$A:$I,COLUMN(D:D),0),"")</f>
        <v/>
      </c>
      <c r="F17" s="14" t="str">
        <f ca="1">IFERROR(VLOOKUP($B17,工作备忘明细表!$A:$I,COLUMN(E:E),0),"")</f>
        <v/>
      </c>
      <c r="G17" s="14" t="str">
        <f ca="1">IFERROR(VLOOKUP($B17,工作备忘明细表!$A:$I,COLUMN(F:F),0),"")</f>
        <v/>
      </c>
      <c r="H17" s="14" t="str">
        <f ca="1">IFERROR(VLOOKUP($B17,工作备忘明细表!$A:$I,COLUMN(G:G),0),"")</f>
        <v/>
      </c>
      <c r="I17" s="14" t="str">
        <f ca="1">IFERROR(VLOOKUP($B17,工作备忘明细表!$A:$I,COLUMN(H:H),0),"")</f>
        <v/>
      </c>
      <c r="J17" s="20" t="str">
        <f ca="1">IFERROR(VLOOKUP($B17,工作备忘明细表!$A:$I,COLUMN(I:I),0),"")</f>
        <v/>
      </c>
    </row>
    <row r="18" ht="16.5" spans="2:10">
      <c r="B18">
        <f t="array" ref="B18">INDEX(工作备忘明细表!A:A,SMALL(IF(工作备忘明细表!$A$3:$A$5000&lt;&gt;"",ROW($3:$5000),10000),ROW(查询!A11)))</f>
        <v>0</v>
      </c>
      <c r="D18" s="13" t="str">
        <f ca="1">IFERROR(VLOOKUP($B18,工作备忘明细表!$A:$I,COLUMN(C:C),0),"")</f>
        <v/>
      </c>
      <c r="E18" s="14" t="str">
        <f ca="1">IFERROR(VLOOKUP($B18,工作备忘明细表!$A:$I,COLUMN(D:D),0),"")</f>
        <v/>
      </c>
      <c r="F18" s="14" t="str">
        <f ca="1">IFERROR(VLOOKUP($B18,工作备忘明细表!$A:$I,COLUMN(E:E),0),"")</f>
        <v/>
      </c>
      <c r="G18" s="14" t="str">
        <f ca="1">IFERROR(VLOOKUP($B18,工作备忘明细表!$A:$I,COLUMN(F:F),0),"")</f>
        <v/>
      </c>
      <c r="H18" s="14" t="str">
        <f ca="1">IFERROR(VLOOKUP($B18,工作备忘明细表!$A:$I,COLUMN(G:G),0),"")</f>
        <v/>
      </c>
      <c r="I18" s="14" t="str">
        <f ca="1">IFERROR(VLOOKUP($B18,工作备忘明细表!$A:$I,COLUMN(H:H),0),"")</f>
        <v/>
      </c>
      <c r="J18" s="20" t="str">
        <f ca="1">IFERROR(VLOOKUP($B18,工作备忘明细表!$A:$I,COLUMN(I:I),0),"")</f>
        <v/>
      </c>
    </row>
    <row r="19" ht="16.5" spans="2:10">
      <c r="B19">
        <f t="array" ref="B19">INDEX(工作备忘明细表!A:A,SMALL(IF(工作备忘明细表!$A$3:$A$5000&lt;&gt;"",ROW($3:$5000),10000),ROW(查询!A12)))</f>
        <v>0</v>
      </c>
      <c r="D19" s="13" t="str">
        <f ca="1">IFERROR(VLOOKUP($B19,工作备忘明细表!$A:$I,COLUMN(C:C),0),"")</f>
        <v/>
      </c>
      <c r="E19" s="14" t="str">
        <f ca="1">IFERROR(VLOOKUP($B19,工作备忘明细表!$A:$I,COLUMN(D:D),0),"")</f>
        <v/>
      </c>
      <c r="F19" s="14" t="str">
        <f ca="1">IFERROR(VLOOKUP($B19,工作备忘明细表!$A:$I,COLUMN(E:E),0),"")</f>
        <v/>
      </c>
      <c r="G19" s="14" t="str">
        <f ca="1">IFERROR(VLOOKUP($B19,工作备忘明细表!$A:$I,COLUMN(F:F),0),"")</f>
        <v/>
      </c>
      <c r="H19" s="14" t="str">
        <f ca="1">IFERROR(VLOOKUP($B19,工作备忘明细表!$A:$I,COLUMN(G:G),0),"")</f>
        <v/>
      </c>
      <c r="I19" s="14" t="str">
        <f ca="1">IFERROR(VLOOKUP($B19,工作备忘明细表!$A:$I,COLUMN(H:H),0),"")</f>
        <v/>
      </c>
      <c r="J19" s="20" t="str">
        <f ca="1">IFERROR(VLOOKUP($B19,工作备忘明细表!$A:$I,COLUMN(I:I),0),"")</f>
        <v/>
      </c>
    </row>
    <row r="20" ht="16.5" spans="2:10">
      <c r="B20">
        <f t="array" ref="B20">INDEX(工作备忘明细表!A:A,SMALL(IF(工作备忘明细表!$A$3:$A$5000&lt;&gt;"",ROW($3:$5000),10000),ROW(查询!A13)))</f>
        <v>0</v>
      </c>
      <c r="D20" s="13" t="str">
        <f ca="1">IFERROR(VLOOKUP($B20,工作备忘明细表!$A:$I,COLUMN(C:C),0),"")</f>
        <v/>
      </c>
      <c r="E20" s="14" t="str">
        <f ca="1">IFERROR(VLOOKUP($B20,工作备忘明细表!$A:$I,COLUMN(D:D),0),"")</f>
        <v/>
      </c>
      <c r="F20" s="14" t="str">
        <f ca="1">IFERROR(VLOOKUP($B20,工作备忘明细表!$A:$I,COLUMN(E:E),0),"")</f>
        <v/>
      </c>
      <c r="G20" s="14" t="str">
        <f ca="1">IFERROR(VLOOKUP($B20,工作备忘明细表!$A:$I,COLUMN(F:F),0),"")</f>
        <v/>
      </c>
      <c r="H20" s="14" t="str">
        <f ca="1">IFERROR(VLOOKUP($B20,工作备忘明细表!$A:$I,COLUMN(G:G),0),"")</f>
        <v/>
      </c>
      <c r="I20" s="14" t="str">
        <f ca="1">IFERROR(VLOOKUP($B20,工作备忘明细表!$A:$I,COLUMN(H:H),0),"")</f>
        <v/>
      </c>
      <c r="J20" s="20" t="str">
        <f ca="1">IFERROR(VLOOKUP($B20,工作备忘明细表!$A:$I,COLUMN(I:I),0),"")</f>
        <v/>
      </c>
    </row>
    <row r="21" ht="16.5" spans="2:10">
      <c r="B21">
        <f t="array" ref="B21">INDEX(工作备忘明细表!A:A,SMALL(IF(工作备忘明细表!$A$3:$A$5000&lt;&gt;"",ROW($3:$5000),10000),ROW(查询!A14)))</f>
        <v>0</v>
      </c>
      <c r="D21" s="13" t="str">
        <f ca="1">IFERROR(VLOOKUP($B21,工作备忘明细表!$A:$I,COLUMN(C:C),0),"")</f>
        <v/>
      </c>
      <c r="E21" s="14" t="str">
        <f ca="1">IFERROR(VLOOKUP($B21,工作备忘明细表!$A:$I,COLUMN(D:D),0),"")</f>
        <v/>
      </c>
      <c r="F21" s="14" t="str">
        <f ca="1">IFERROR(VLOOKUP($B21,工作备忘明细表!$A:$I,COLUMN(E:E),0),"")</f>
        <v/>
      </c>
      <c r="G21" s="14" t="str">
        <f ca="1">IFERROR(VLOOKUP($B21,工作备忘明细表!$A:$I,COLUMN(F:F),0),"")</f>
        <v/>
      </c>
      <c r="H21" s="14" t="str">
        <f ca="1">IFERROR(VLOOKUP($B21,工作备忘明细表!$A:$I,COLUMN(G:G),0),"")</f>
        <v/>
      </c>
      <c r="I21" s="14" t="str">
        <f ca="1">IFERROR(VLOOKUP($B21,工作备忘明细表!$A:$I,COLUMN(H:H),0),"")</f>
        <v/>
      </c>
      <c r="J21" s="20" t="str">
        <f ca="1">IFERROR(VLOOKUP($B21,工作备忘明细表!$A:$I,COLUMN(I:I),0),"")</f>
        <v/>
      </c>
    </row>
    <row r="22" ht="16.5" spans="2:10">
      <c r="B22">
        <f t="array" ref="B22">INDEX(工作备忘明细表!A:A,SMALL(IF(工作备忘明细表!$A$3:$A$5000&lt;&gt;"",ROW($3:$5000),10000),ROW(查询!A15)))</f>
        <v>0</v>
      </c>
      <c r="D22" s="13" t="str">
        <f ca="1">IFERROR(VLOOKUP($B22,工作备忘明细表!$A:$I,COLUMN(C:C),0),"")</f>
        <v/>
      </c>
      <c r="E22" s="14" t="str">
        <f ca="1">IFERROR(VLOOKUP($B22,工作备忘明细表!$A:$I,COLUMN(D:D),0),"")</f>
        <v/>
      </c>
      <c r="F22" s="14" t="str">
        <f ca="1">IFERROR(VLOOKUP($B22,工作备忘明细表!$A:$I,COLUMN(E:E),0),"")</f>
        <v/>
      </c>
      <c r="G22" s="14" t="str">
        <f ca="1">IFERROR(VLOOKUP($B22,工作备忘明细表!$A:$I,COLUMN(F:F),0),"")</f>
        <v/>
      </c>
      <c r="H22" s="14" t="str">
        <f ca="1">IFERROR(VLOOKUP($B22,工作备忘明细表!$A:$I,COLUMN(G:G),0),"")</f>
        <v/>
      </c>
      <c r="I22" s="14" t="str">
        <f ca="1">IFERROR(VLOOKUP($B22,工作备忘明细表!$A:$I,COLUMN(H:H),0),"")</f>
        <v/>
      </c>
      <c r="J22" s="20" t="str">
        <f ca="1">IFERROR(VLOOKUP($B22,工作备忘明细表!$A:$I,COLUMN(I:I),0),"")</f>
        <v/>
      </c>
    </row>
    <row r="23" ht="16.5" spans="2:10">
      <c r="B23">
        <f t="array" ref="B23">INDEX(工作备忘明细表!A:A,SMALL(IF(工作备忘明细表!$A$3:$A$5000&lt;&gt;"",ROW($3:$5000),10000),ROW(查询!A16)))</f>
        <v>0</v>
      </c>
      <c r="D23" s="13" t="str">
        <f ca="1">IFERROR(VLOOKUP($B23,工作备忘明细表!$A:$I,COLUMN(C:C),0),"")</f>
        <v/>
      </c>
      <c r="E23" s="14" t="str">
        <f ca="1">IFERROR(VLOOKUP($B23,工作备忘明细表!$A:$I,COLUMN(D:D),0),"")</f>
        <v/>
      </c>
      <c r="F23" s="14" t="str">
        <f ca="1">IFERROR(VLOOKUP($B23,工作备忘明细表!$A:$I,COLUMN(E:E),0),"")</f>
        <v/>
      </c>
      <c r="G23" s="14" t="str">
        <f ca="1">IFERROR(VLOOKUP($B23,工作备忘明细表!$A:$I,COLUMN(F:F),0),"")</f>
        <v/>
      </c>
      <c r="H23" s="14" t="str">
        <f ca="1">IFERROR(VLOOKUP($B23,工作备忘明细表!$A:$I,COLUMN(G:G),0),"")</f>
        <v/>
      </c>
      <c r="I23" s="14" t="str">
        <f ca="1">IFERROR(VLOOKUP($B23,工作备忘明细表!$A:$I,COLUMN(H:H),0),"")</f>
        <v/>
      </c>
      <c r="J23" s="20" t="str">
        <f ca="1">IFERROR(VLOOKUP($B23,工作备忘明细表!$A:$I,COLUMN(I:I),0),"")</f>
        <v/>
      </c>
    </row>
    <row r="24" ht="16.5" spans="2:10">
      <c r="B24">
        <f t="array" ref="B24">INDEX(工作备忘明细表!A:A,SMALL(IF(工作备忘明细表!$A$3:$A$5000&lt;&gt;"",ROW($3:$5000),10000),ROW(查询!A17)))</f>
        <v>0</v>
      </c>
      <c r="D24" s="13" t="str">
        <f ca="1">IFERROR(VLOOKUP($B24,工作备忘明细表!$A:$I,COLUMN(C:C),0),"")</f>
        <v/>
      </c>
      <c r="E24" s="14" t="str">
        <f ca="1">IFERROR(VLOOKUP($B24,工作备忘明细表!$A:$I,COLUMN(D:D),0),"")</f>
        <v/>
      </c>
      <c r="F24" s="14" t="str">
        <f ca="1">IFERROR(VLOOKUP($B24,工作备忘明细表!$A:$I,COLUMN(E:E),0),"")</f>
        <v/>
      </c>
      <c r="G24" s="14" t="str">
        <f ca="1">IFERROR(VLOOKUP($B24,工作备忘明细表!$A:$I,COLUMN(F:F),0),"")</f>
        <v/>
      </c>
      <c r="H24" s="14" t="str">
        <f ca="1">IFERROR(VLOOKUP($B24,工作备忘明细表!$A:$I,COLUMN(G:G),0),"")</f>
        <v/>
      </c>
      <c r="I24" s="14" t="str">
        <f ca="1">IFERROR(VLOOKUP($B24,工作备忘明细表!$A:$I,COLUMN(H:H),0),"")</f>
        <v/>
      </c>
      <c r="J24" s="20" t="str">
        <f ca="1">IFERROR(VLOOKUP($B24,工作备忘明细表!$A:$I,COLUMN(I:I),0),"")</f>
        <v/>
      </c>
    </row>
    <row r="25" ht="16.5" spans="2:10">
      <c r="B25">
        <f t="array" ref="B25">INDEX(工作备忘明细表!A:A,SMALL(IF(工作备忘明细表!$A$3:$A$5000&lt;&gt;"",ROW($3:$5000),10000),ROW(查询!A18)))</f>
        <v>0</v>
      </c>
      <c r="D25" s="13" t="str">
        <f ca="1">IFERROR(VLOOKUP($B25,工作备忘明细表!$A:$I,COLUMN(C:C),0),"")</f>
        <v/>
      </c>
      <c r="E25" s="14" t="str">
        <f ca="1">IFERROR(VLOOKUP($B25,工作备忘明细表!$A:$I,COLUMN(D:D),0),"")</f>
        <v/>
      </c>
      <c r="F25" s="14" t="str">
        <f ca="1">IFERROR(VLOOKUP($B25,工作备忘明细表!$A:$I,COLUMN(E:E),0),"")</f>
        <v/>
      </c>
      <c r="G25" s="14" t="str">
        <f ca="1">IFERROR(VLOOKUP($B25,工作备忘明细表!$A:$I,COLUMN(F:F),0),"")</f>
        <v/>
      </c>
      <c r="H25" s="14" t="str">
        <f ca="1">IFERROR(VLOOKUP($B25,工作备忘明细表!$A:$I,COLUMN(G:G),0),"")</f>
        <v/>
      </c>
      <c r="I25" s="14" t="str">
        <f ca="1">IFERROR(VLOOKUP($B25,工作备忘明细表!$A:$I,COLUMN(H:H),0),"")</f>
        <v/>
      </c>
      <c r="J25" s="20" t="str">
        <f ca="1">IFERROR(VLOOKUP($B25,工作备忘明细表!$A:$I,COLUMN(I:I),0),"")</f>
        <v/>
      </c>
    </row>
    <row r="26" ht="16.5" spans="2:10">
      <c r="B26">
        <f t="array" ref="B26">INDEX(工作备忘明细表!A:A,SMALL(IF(工作备忘明细表!$A$3:$A$5000&lt;&gt;"",ROW($3:$5000),10000),ROW(查询!A19)))</f>
        <v>0</v>
      </c>
      <c r="D26" s="13" t="str">
        <f ca="1">IFERROR(VLOOKUP($B26,工作备忘明细表!$A:$I,COLUMN(C:C),0),"")</f>
        <v/>
      </c>
      <c r="E26" s="14" t="str">
        <f ca="1">IFERROR(VLOOKUP($B26,工作备忘明细表!$A:$I,COLUMN(D:D),0),"")</f>
        <v/>
      </c>
      <c r="F26" s="14" t="str">
        <f ca="1">IFERROR(VLOOKUP($B26,工作备忘明细表!$A:$I,COLUMN(E:E),0),"")</f>
        <v/>
      </c>
      <c r="G26" s="14" t="str">
        <f ca="1">IFERROR(VLOOKUP($B26,工作备忘明细表!$A:$I,COLUMN(F:F),0),"")</f>
        <v/>
      </c>
      <c r="H26" s="14" t="str">
        <f ca="1">IFERROR(VLOOKUP($B26,工作备忘明细表!$A:$I,COLUMN(G:G),0),"")</f>
        <v/>
      </c>
      <c r="I26" s="14" t="str">
        <f ca="1">IFERROR(VLOOKUP($B26,工作备忘明细表!$A:$I,COLUMN(H:H),0),"")</f>
        <v/>
      </c>
      <c r="J26" s="20" t="str">
        <f ca="1">IFERROR(VLOOKUP($B26,工作备忘明细表!$A:$I,COLUMN(I:I),0),"")</f>
        <v/>
      </c>
    </row>
    <row r="27" ht="16.5" spans="2:10">
      <c r="B27">
        <f t="array" ref="B27">INDEX(工作备忘明细表!A:A,SMALL(IF(工作备忘明细表!$A$3:$A$5000&lt;&gt;"",ROW($3:$5000),10000),ROW(查询!A20)))</f>
        <v>0</v>
      </c>
      <c r="D27" s="13" t="str">
        <f ca="1">IFERROR(VLOOKUP($B27,工作备忘明细表!$A:$I,COLUMN(C:C),0),"")</f>
        <v/>
      </c>
      <c r="E27" s="14" t="str">
        <f ca="1">IFERROR(VLOOKUP($B27,工作备忘明细表!$A:$I,COLUMN(D:D),0),"")</f>
        <v/>
      </c>
      <c r="F27" s="14" t="str">
        <f ca="1">IFERROR(VLOOKUP($B27,工作备忘明细表!$A:$I,COLUMN(E:E),0),"")</f>
        <v/>
      </c>
      <c r="G27" s="14" t="str">
        <f ca="1">IFERROR(VLOOKUP($B27,工作备忘明细表!$A:$I,COLUMN(F:F),0),"")</f>
        <v/>
      </c>
      <c r="H27" s="14" t="str">
        <f ca="1">IFERROR(VLOOKUP($B27,工作备忘明细表!$A:$I,COLUMN(G:G),0),"")</f>
        <v/>
      </c>
      <c r="I27" s="14" t="str">
        <f ca="1">IFERROR(VLOOKUP($B27,工作备忘明细表!$A:$I,COLUMN(H:H),0),"")</f>
        <v/>
      </c>
      <c r="J27" s="20" t="str">
        <f ca="1">IFERROR(VLOOKUP($B27,工作备忘明细表!$A:$I,COLUMN(I:I),0),"")</f>
        <v/>
      </c>
    </row>
    <row r="28" ht="16.5" spans="2:10">
      <c r="B28">
        <f t="array" ref="B28">INDEX(工作备忘明细表!A:A,SMALL(IF(工作备忘明细表!$A$3:$A$5000&lt;&gt;"",ROW($3:$5000),10000),ROW(查询!A21)))</f>
        <v>0</v>
      </c>
      <c r="D28" s="13" t="str">
        <f ca="1">IFERROR(VLOOKUP($B28,工作备忘明细表!$A:$I,COLUMN(C:C),0),"")</f>
        <v/>
      </c>
      <c r="E28" s="14" t="str">
        <f ca="1">IFERROR(VLOOKUP($B28,工作备忘明细表!$A:$I,COLUMN(D:D),0),"")</f>
        <v/>
      </c>
      <c r="F28" s="14" t="str">
        <f ca="1">IFERROR(VLOOKUP($B28,工作备忘明细表!$A:$I,COLUMN(E:E),0),"")</f>
        <v/>
      </c>
      <c r="G28" s="14" t="str">
        <f ca="1">IFERROR(VLOOKUP($B28,工作备忘明细表!$A:$I,COLUMN(F:F),0),"")</f>
        <v/>
      </c>
      <c r="H28" s="14" t="str">
        <f ca="1">IFERROR(VLOOKUP($B28,工作备忘明细表!$A:$I,COLUMN(G:G),0),"")</f>
        <v/>
      </c>
      <c r="I28" s="14" t="str">
        <f ca="1">IFERROR(VLOOKUP($B28,工作备忘明细表!$A:$I,COLUMN(H:H),0),"")</f>
        <v/>
      </c>
      <c r="J28" s="20" t="str">
        <f ca="1">IFERROR(VLOOKUP($B28,工作备忘明细表!$A:$I,COLUMN(I:I),0),"")</f>
        <v/>
      </c>
    </row>
    <row r="29" ht="17.25" spans="2:10">
      <c r="B29">
        <f t="array" ref="B29">INDEX(工作备忘明细表!A:A,SMALL(IF(工作备忘明细表!$A$3:$A$5000&lt;&gt;"",ROW($3:$5000),10000),ROW(查询!A22)))</f>
        <v>0</v>
      </c>
      <c r="D29" s="15" t="str">
        <f ca="1">IFERROR(VLOOKUP($B29,工作备忘明细表!$A:$I,COLUMN(C:C),0),"")</f>
        <v/>
      </c>
      <c r="E29" s="16" t="str">
        <f ca="1">IFERROR(VLOOKUP($B29,工作备忘明细表!$A:$I,COLUMN(D:D),0),"")</f>
        <v/>
      </c>
      <c r="F29" s="16" t="str">
        <f ca="1">IFERROR(VLOOKUP($B29,工作备忘明细表!$A:$I,COLUMN(E:E),0),"")</f>
        <v/>
      </c>
      <c r="G29" s="16" t="str">
        <f ca="1">IFERROR(VLOOKUP($B29,工作备忘明细表!$A:$I,COLUMN(F:F),0),"")</f>
        <v/>
      </c>
      <c r="H29" s="16" t="str">
        <f ca="1">IFERROR(VLOOKUP($B29,工作备忘明细表!$A:$I,COLUMN(G:G),0),"")</f>
        <v/>
      </c>
      <c r="I29" s="16" t="str">
        <f ca="1">IFERROR(VLOOKUP($B29,工作备忘明细表!$A:$I,COLUMN(H:H),0),"")</f>
        <v/>
      </c>
      <c r="J29" s="21" t="str">
        <f ca="1">IFERROR(VLOOKUP($B29,工作备忘明细表!$A:$I,COLUMN(I:I),0),"")</f>
        <v/>
      </c>
    </row>
    <row r="30" ht="14.25"/>
  </sheetData>
  <mergeCells count="4">
    <mergeCell ref="G3:H3"/>
    <mergeCell ref="G4:H4"/>
    <mergeCell ref="D3:D4"/>
    <mergeCell ref="D1:I2"/>
  </mergeCells>
  <pageMargins left="0.699305555555556" right="0.699305555555556" top="0.75" bottom="0.75" header="0.3" footer="0.3"/>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5"/>
  <sheetViews>
    <sheetView showGridLines="0" workbookViewId="0">
      <selection activeCell="E2" sqref="E2"/>
    </sheetView>
  </sheetViews>
  <sheetFormatPr defaultColWidth="9" defaultRowHeight="16.5" outlineLevelRow="4" outlineLevelCol="1"/>
  <cols>
    <col min="2" max="2" width="83.3833333333333" style="1" customWidth="1"/>
  </cols>
  <sheetData>
    <row r="1" ht="45.95" customHeight="1" spans="2:2">
      <c r="B1" s="2" t="s">
        <v>54</v>
      </c>
    </row>
    <row r="2" ht="60" customHeight="1" spans="2:2">
      <c r="B2" s="1" t="s">
        <v>55</v>
      </c>
    </row>
    <row r="3" ht="60" customHeight="1" spans="2:2">
      <c r="B3" s="1" t="s">
        <v>56</v>
      </c>
    </row>
    <row r="4" ht="60" customHeight="1" spans="2:2">
      <c r="B4" s="1" t="s">
        <v>57</v>
      </c>
    </row>
    <row r="5" ht="60" customHeight="1" spans="2:2">
      <c r="B5" s="1" t="s">
        <v>58</v>
      </c>
    </row>
  </sheetData>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首页</vt:lpstr>
      <vt:lpstr>工作万年历提醒</vt:lpstr>
      <vt:lpstr>工作备忘明细表</vt:lpstr>
      <vt:lpstr>工作量统计表</vt:lpstr>
      <vt:lpstr>查询</vt:lpstr>
      <vt:lpstr>使用说明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周李彬</dc:creator>
  <cp:lastModifiedBy>Administrator</cp:lastModifiedBy>
  <dcterms:created xsi:type="dcterms:W3CDTF">2006-09-13T11:21:00Z</dcterms:created>
  <dcterms:modified xsi:type="dcterms:W3CDTF">2019-08-05T01:40:48Z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2052-11.1.0.8567</vt:lpwstr>
  </property>
</Properties>
</file>