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<sst xmlns="http://schemas.openxmlformats.org/spreadsheetml/2006/main" count="126" uniqueCount="49">
  <si>
    <t>QUESTION</t>
  </si>
  <si>
    <t>Will the blank values using countif-sumif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</si>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</sst>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i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2" fontId="3" numFmtId="0" xfId="0" applyAlignment="1" applyFont="1">
      <alignment readingOrder="0"/>
    </xf>
    <xf borderId="1" fillId="3" fontId="2" numFmtId="0" xfId="0" applyAlignment="1" applyBorder="1" applyFill="1" applyFont="1">
      <alignment horizontal="center" shrinkToFit="0" vertical="bottom" wrapText="1"/>
    </xf>
    <xf borderId="1" fillId="3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2" numFmtId="1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0" xfId="0" applyFont="1"/>
    <xf borderId="0" fillId="0" fontId="2" numFmtId="0" xfId="0" applyAlignment="1" applyFont="1">
      <alignment horizontal="right" vertical="bottom"/>
    </xf>
    <xf borderId="1" fillId="0" fontId="4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  <col customWidth="1" min="5" max="5" width="19.0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2"/>
      <c r="C2" s="2"/>
      <c r="D2" s="2"/>
      <c r="E2" s="2"/>
      <c r="F2" s="2"/>
      <c r="G2" s="2"/>
    </row>
    <row r="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>
      <c r="A4" s="6">
        <v>100001.0</v>
      </c>
      <c r="B4" s="7">
        <v>41306.0</v>
      </c>
      <c r="C4" s="8" t="s">
        <v>9</v>
      </c>
      <c r="D4" s="8" t="s">
        <v>10</v>
      </c>
      <c r="E4" s="6">
        <v>25.0</v>
      </c>
      <c r="F4" s="8" t="s">
        <v>11</v>
      </c>
      <c r="G4" s="8" t="s">
        <v>12</v>
      </c>
    </row>
    <row r="5">
      <c r="A5" s="6">
        <v>100002.0</v>
      </c>
      <c r="B5" s="7">
        <v>41306.0</v>
      </c>
      <c r="C5" s="8" t="s">
        <v>13</v>
      </c>
      <c r="D5" s="8" t="s">
        <v>14</v>
      </c>
      <c r="E5" s="6">
        <v>30.0</v>
      </c>
      <c r="F5" s="8" t="s">
        <v>15</v>
      </c>
      <c r="G5" s="8" t="s">
        <v>16</v>
      </c>
    </row>
    <row r="6">
      <c r="A6" s="6">
        <v>100003.0</v>
      </c>
      <c r="B6" s="7">
        <v>41307.0</v>
      </c>
      <c r="C6" s="8" t="s">
        <v>17</v>
      </c>
      <c r="D6" s="8" t="s">
        <v>14</v>
      </c>
      <c r="E6" s="6">
        <v>15.0</v>
      </c>
      <c r="F6" s="8" t="s">
        <v>15</v>
      </c>
      <c r="G6" s="8" t="s">
        <v>18</v>
      </c>
    </row>
    <row r="7">
      <c r="A7" s="6">
        <v>100004.0</v>
      </c>
      <c r="B7" s="7">
        <v>41308.0</v>
      </c>
      <c r="C7" s="8" t="s">
        <v>13</v>
      </c>
      <c r="D7" s="8" t="s">
        <v>10</v>
      </c>
      <c r="E7" s="6">
        <v>32.0</v>
      </c>
      <c r="F7" s="8" t="s">
        <v>11</v>
      </c>
      <c r="G7" s="8" t="s">
        <v>16</v>
      </c>
    </row>
    <row r="8">
      <c r="A8" s="6">
        <v>100005.0</v>
      </c>
      <c r="B8" s="7">
        <v>41308.0</v>
      </c>
      <c r="C8" s="8" t="s">
        <v>19</v>
      </c>
      <c r="D8" s="8" t="s">
        <v>20</v>
      </c>
      <c r="E8" s="6">
        <v>25.0</v>
      </c>
      <c r="F8" s="8" t="s">
        <v>15</v>
      </c>
      <c r="G8" s="8" t="s">
        <v>12</v>
      </c>
    </row>
    <row r="9">
      <c r="A9" s="6">
        <v>100006.0</v>
      </c>
      <c r="B9" s="7">
        <v>41308.0</v>
      </c>
      <c r="C9" s="8" t="s">
        <v>17</v>
      </c>
      <c r="D9" s="8" t="s">
        <v>14</v>
      </c>
      <c r="E9" s="6">
        <v>18.0</v>
      </c>
      <c r="F9" s="8" t="s">
        <v>21</v>
      </c>
      <c r="G9" s="8" t="s">
        <v>22</v>
      </c>
    </row>
    <row r="10">
      <c r="A10" s="6">
        <v>100007.0</v>
      </c>
      <c r="B10" s="7">
        <v>41308.0</v>
      </c>
      <c r="C10" s="8" t="s">
        <v>9</v>
      </c>
      <c r="D10" s="8" t="s">
        <v>20</v>
      </c>
      <c r="E10" s="6">
        <v>15.0</v>
      </c>
      <c r="F10" s="8" t="s">
        <v>23</v>
      </c>
      <c r="G10" s="8" t="s">
        <v>18</v>
      </c>
    </row>
    <row r="11">
      <c r="A11" s="6">
        <v>100008.0</v>
      </c>
      <c r="B11" s="7">
        <v>41309.0</v>
      </c>
      <c r="C11" s="8" t="s">
        <v>17</v>
      </c>
      <c r="D11" s="8" t="s">
        <v>20</v>
      </c>
      <c r="E11" s="6">
        <v>25.0</v>
      </c>
      <c r="F11" s="8" t="s">
        <v>15</v>
      </c>
      <c r="G11" s="8" t="s">
        <v>22</v>
      </c>
    </row>
    <row r="12">
      <c r="A12" s="6">
        <v>100009.0</v>
      </c>
      <c r="B12" s="7">
        <v>41309.0</v>
      </c>
      <c r="C12" s="8" t="s">
        <v>13</v>
      </c>
      <c r="D12" s="8" t="s">
        <v>10</v>
      </c>
      <c r="E12" s="6">
        <v>30.0</v>
      </c>
      <c r="F12" s="8" t="s">
        <v>21</v>
      </c>
      <c r="G12" s="8" t="s">
        <v>24</v>
      </c>
    </row>
    <row r="13">
      <c r="A13" s="6">
        <v>100010.0</v>
      </c>
      <c r="B13" s="7">
        <v>41309.0</v>
      </c>
      <c r="C13" s="8" t="s">
        <v>19</v>
      </c>
      <c r="D13" s="8" t="s">
        <v>20</v>
      </c>
      <c r="E13" s="6">
        <v>15.0</v>
      </c>
      <c r="F13" s="8" t="s">
        <v>23</v>
      </c>
      <c r="G13" s="8" t="s">
        <v>16</v>
      </c>
    </row>
    <row r="14">
      <c r="A14" s="6">
        <v>100011.0</v>
      </c>
      <c r="B14" s="7">
        <v>41309.0</v>
      </c>
      <c r="C14" s="8" t="s">
        <v>25</v>
      </c>
      <c r="D14" s="8" t="s">
        <v>26</v>
      </c>
      <c r="E14" s="6">
        <v>25.0</v>
      </c>
      <c r="F14" s="8" t="s">
        <v>15</v>
      </c>
      <c r="G14" s="8" t="s">
        <v>18</v>
      </c>
    </row>
    <row r="15">
      <c r="A15" s="6">
        <v>100012.0</v>
      </c>
      <c r="B15" s="7">
        <v>41309.0</v>
      </c>
      <c r="C15" s="8" t="s">
        <v>9</v>
      </c>
      <c r="D15" s="8" t="s">
        <v>14</v>
      </c>
      <c r="E15" s="6">
        <v>14.0</v>
      </c>
      <c r="F15" s="8" t="s">
        <v>11</v>
      </c>
      <c r="G15" s="8" t="s">
        <v>16</v>
      </c>
    </row>
    <row r="16">
      <c r="A16" s="6">
        <v>100013.0</v>
      </c>
      <c r="B16" s="7">
        <v>41310.0</v>
      </c>
      <c r="C16" s="8" t="s">
        <v>9</v>
      </c>
      <c r="D16" s="8" t="s">
        <v>14</v>
      </c>
      <c r="E16" s="6">
        <v>25.0</v>
      </c>
      <c r="F16" s="9" t="s">
        <v>27</v>
      </c>
      <c r="G16" s="8" t="s">
        <v>22</v>
      </c>
    </row>
    <row r="17">
      <c r="A17" s="6">
        <v>100014.0</v>
      </c>
      <c r="B17" s="7">
        <v>41310.0</v>
      </c>
      <c r="C17" s="8" t="s">
        <v>17</v>
      </c>
      <c r="D17" s="8" t="s">
        <v>10</v>
      </c>
      <c r="E17" s="6">
        <v>30.0</v>
      </c>
      <c r="F17" s="8" t="s">
        <v>11</v>
      </c>
      <c r="G17" s="8" t="s">
        <v>18</v>
      </c>
    </row>
    <row r="18">
      <c r="A18" s="6">
        <v>100015.0</v>
      </c>
      <c r="B18" s="7">
        <v>41310.0</v>
      </c>
      <c r="C18" s="8" t="s">
        <v>19</v>
      </c>
      <c r="D18" s="8" t="s">
        <v>26</v>
      </c>
      <c r="E18" s="6">
        <v>15.0</v>
      </c>
      <c r="F18" s="8" t="s">
        <v>15</v>
      </c>
      <c r="G18" s="8" t="s">
        <v>12</v>
      </c>
    </row>
    <row r="19">
      <c r="A19" s="6">
        <v>100016.0</v>
      </c>
      <c r="B19" s="7">
        <v>41310.0</v>
      </c>
      <c r="C19" s="8" t="s">
        <v>13</v>
      </c>
      <c r="D19" s="8" t="s">
        <v>10</v>
      </c>
      <c r="E19" s="6">
        <v>15.0</v>
      </c>
      <c r="F19" s="8" t="s">
        <v>21</v>
      </c>
      <c r="G19" s="8" t="s">
        <v>24</v>
      </c>
    </row>
    <row r="20">
      <c r="A20" s="6">
        <v>100017.0</v>
      </c>
      <c r="B20" s="7">
        <v>41311.0</v>
      </c>
      <c r="C20" s="8" t="s">
        <v>9</v>
      </c>
      <c r="D20" s="8" t="s">
        <v>26</v>
      </c>
      <c r="E20" s="6">
        <v>25.0</v>
      </c>
      <c r="F20" s="8" t="s">
        <v>21</v>
      </c>
      <c r="G20" s="8" t="s">
        <v>16</v>
      </c>
    </row>
    <row r="21">
      <c r="A21" s="6">
        <v>100018.0</v>
      </c>
      <c r="B21" s="7">
        <v>41312.0</v>
      </c>
      <c r="C21" s="8" t="s">
        <v>9</v>
      </c>
      <c r="D21" s="8" t="s">
        <v>10</v>
      </c>
      <c r="E21" s="6">
        <v>30.0</v>
      </c>
      <c r="F21" s="8" t="s">
        <v>11</v>
      </c>
      <c r="G21" s="8" t="s">
        <v>18</v>
      </c>
    </row>
    <row r="22">
      <c r="A22" s="6">
        <v>100019.0</v>
      </c>
      <c r="B22" s="7">
        <v>41313.0</v>
      </c>
      <c r="C22" s="8" t="s">
        <v>19</v>
      </c>
      <c r="D22" s="8" t="s">
        <v>14</v>
      </c>
      <c r="E22" s="6">
        <v>13.0</v>
      </c>
      <c r="F22" s="8" t="s">
        <v>15</v>
      </c>
      <c r="G22" s="8" t="s">
        <v>22</v>
      </c>
    </row>
    <row r="23">
      <c r="A23" s="6">
        <v>100020.0</v>
      </c>
      <c r="B23" s="7">
        <v>41313.0</v>
      </c>
      <c r="C23" s="8" t="s">
        <v>13</v>
      </c>
      <c r="D23" s="8" t="s">
        <v>20</v>
      </c>
      <c r="E23" s="6">
        <v>25.0</v>
      </c>
      <c r="F23" s="8" t="s">
        <v>23</v>
      </c>
      <c r="G23" s="8" t="s">
        <v>18</v>
      </c>
    </row>
    <row r="24">
      <c r="A24" s="6">
        <v>100021.0</v>
      </c>
      <c r="B24" s="7">
        <v>41313.0</v>
      </c>
      <c r="C24" s="8" t="s">
        <v>17</v>
      </c>
      <c r="D24" s="8" t="s">
        <v>26</v>
      </c>
      <c r="E24" s="6">
        <v>30.0</v>
      </c>
      <c r="F24" s="8" t="s">
        <v>21</v>
      </c>
      <c r="G24" s="8" t="s">
        <v>24</v>
      </c>
    </row>
    <row r="25">
      <c r="A25" s="6">
        <v>100022.0</v>
      </c>
      <c r="B25" s="7">
        <v>41313.0</v>
      </c>
      <c r="C25" s="8" t="s">
        <v>13</v>
      </c>
      <c r="D25" s="8" t="s">
        <v>14</v>
      </c>
      <c r="E25" s="6">
        <v>15.0</v>
      </c>
      <c r="F25" s="8" t="s">
        <v>27</v>
      </c>
      <c r="G25" s="8" t="s">
        <v>16</v>
      </c>
    </row>
    <row r="26">
      <c r="A26" s="6">
        <v>100023.0</v>
      </c>
      <c r="B26" s="7">
        <v>41313.0</v>
      </c>
      <c r="C26" s="8" t="s">
        <v>9</v>
      </c>
      <c r="D26" s="8" t="s">
        <v>26</v>
      </c>
      <c r="E26" s="6">
        <v>25.0</v>
      </c>
      <c r="F26" s="8" t="s">
        <v>11</v>
      </c>
      <c r="G26" s="8" t="s">
        <v>12</v>
      </c>
    </row>
    <row r="27">
      <c r="A27" s="6">
        <v>100024.0</v>
      </c>
      <c r="B27" s="7">
        <v>41314.0</v>
      </c>
      <c r="C27" s="8" t="s">
        <v>19</v>
      </c>
      <c r="D27" s="8" t="s">
        <v>14</v>
      </c>
      <c r="E27" s="6">
        <v>34.0</v>
      </c>
      <c r="F27" s="8" t="s">
        <v>15</v>
      </c>
      <c r="G27" s="8" t="s">
        <v>22</v>
      </c>
    </row>
    <row r="28">
      <c r="A28" s="10"/>
      <c r="B28" s="10"/>
      <c r="C28" s="10"/>
      <c r="D28" s="10"/>
      <c r="E28" s="10"/>
      <c r="F28" s="10"/>
      <c r="G28" s="10"/>
    </row>
    <row r="29">
      <c r="A29" s="10"/>
      <c r="B29" s="10"/>
      <c r="C29" s="10"/>
      <c r="D29" s="10"/>
      <c r="E29" s="10"/>
      <c r="F29" s="10"/>
      <c r="G29" s="10"/>
    </row>
    <row r="30">
      <c r="A30" s="10"/>
      <c r="B30" s="10"/>
      <c r="C30" s="10"/>
      <c r="E30" s="11" t="s">
        <v>28</v>
      </c>
    </row>
    <row r="31">
      <c r="A31" s="10"/>
      <c r="B31" s="10"/>
      <c r="D31" s="12" t="s">
        <v>29</v>
      </c>
      <c r="E31" s="10">
        <f>COUNTIF(G4:G27, "Boston")</f>
        <v>4</v>
      </c>
    </row>
    <row r="32">
      <c r="A32" s="10"/>
      <c r="B32" s="10"/>
      <c r="D32" s="12" t="s">
        <v>30</v>
      </c>
      <c r="E32" s="13">
        <f>COUNTIF(D4:D27,"microwave")</f>
        <v>5</v>
      </c>
    </row>
    <row r="33">
      <c r="A33" s="10"/>
      <c r="B33" s="10"/>
      <c r="D33" s="12" t="s">
        <v>31</v>
      </c>
      <c r="E33" s="13">
        <f>COUNTIF(F4:F27,"truck 3")</f>
        <v>8</v>
      </c>
    </row>
    <row r="34">
      <c r="A34" s="10"/>
      <c r="B34" s="10"/>
      <c r="D34" s="12" t="s">
        <v>32</v>
      </c>
      <c r="E34" s="13">
        <f>COUNTIF(C4:C27,"Peter White")</f>
        <v>6</v>
      </c>
    </row>
    <row r="35">
      <c r="A35" s="10"/>
      <c r="B35" s="10"/>
      <c r="D35" s="12" t="s">
        <v>33</v>
      </c>
      <c r="E35" s="13">
        <f>COUNTIF(E4:E27,"&lt;20")</f>
        <v>9</v>
      </c>
    </row>
    <row r="36">
      <c r="A36" s="10"/>
      <c r="B36" s="10"/>
      <c r="C36" s="10"/>
      <c r="D36" s="10"/>
      <c r="E36" s="10"/>
      <c r="F36" s="10"/>
      <c r="G36" s="10"/>
    </row>
    <row r="37">
      <c r="A37" s="10"/>
      <c r="B37" s="10"/>
      <c r="C37" s="10"/>
      <c r="D37" s="14"/>
      <c r="E37" s="15" t="s">
        <v>34</v>
      </c>
      <c r="G37" s="10"/>
    </row>
    <row r="38">
      <c r="A38" s="10"/>
      <c r="B38" s="10"/>
      <c r="C38" s="10"/>
      <c r="D38" s="12" t="s">
        <v>35</v>
      </c>
      <c r="E38" s="16">
        <f>SUMIF(D4:D27,"refrigerator",E4:E27)</f>
        <v>105</v>
      </c>
      <c r="G38" s="10"/>
    </row>
    <row r="39">
      <c r="A39" s="10"/>
      <c r="B39" s="10"/>
      <c r="C39" s="10"/>
      <c r="D39" s="12" t="s">
        <v>36</v>
      </c>
      <c r="E39" s="16">
        <f>SUMIF(D4:D27,"washing machine",E4:E27)</f>
        <v>164</v>
      </c>
      <c r="G39" s="10"/>
    </row>
    <row r="40">
      <c r="A40" s="10"/>
      <c r="B40" s="10"/>
      <c r="C40" s="10"/>
      <c r="D40" s="12" t="s">
        <v>37</v>
      </c>
      <c r="E40" s="16">
        <f>SUMIF(F4:F27,"truck 4",E4:E27)</f>
        <v>156</v>
      </c>
      <c r="G40" s="10"/>
    </row>
    <row r="41">
      <c r="A41" s="10"/>
      <c r="B41" s="10"/>
      <c r="C41" s="10"/>
      <c r="D41" s="12" t="s">
        <v>38</v>
      </c>
      <c r="E41" s="16">
        <f>SUMIF(F4:F27,"&lt;&gt;airplane",E4:E27)</f>
        <v>511</v>
      </c>
      <c r="G41" s="10"/>
    </row>
    <row r="42">
      <c r="A42" s="10"/>
      <c r="B42" s="10"/>
      <c r="C42" s="10"/>
      <c r="D42" s="10"/>
      <c r="E42" s="10"/>
      <c r="F42" s="10"/>
      <c r="G42" s="10"/>
    </row>
    <row r="43">
      <c r="A43" s="10"/>
      <c r="B43" s="10"/>
      <c r="C43" s="10"/>
      <c r="D43" s="14"/>
      <c r="E43" s="17" t="s">
        <v>39</v>
      </c>
      <c r="G43" s="10"/>
    </row>
    <row r="44">
      <c r="A44" s="10"/>
      <c r="B44" s="10"/>
      <c r="C44" s="10"/>
      <c r="D44" s="12" t="s">
        <v>40</v>
      </c>
      <c r="E44" s="16">
        <f>COUNTIFS(G4:G27,"Boston",D4:D27,"microwave")</f>
        <v>2</v>
      </c>
      <c r="G44" s="10"/>
    </row>
    <row r="45">
      <c r="A45" s="10"/>
      <c r="B45" s="10"/>
      <c r="C45" s="10"/>
      <c r="D45" s="12" t="s">
        <v>41</v>
      </c>
      <c r="E45" s="16">
        <f>COUNTIFS(C4:C27,"Peter White",F4:F27,"truck 1")</f>
        <v>2</v>
      </c>
      <c r="G45" s="10"/>
    </row>
    <row r="46">
      <c r="A46" s="10"/>
      <c r="B46" s="10"/>
      <c r="C46" s="10"/>
      <c r="D46" s="12" t="s">
        <v>42</v>
      </c>
      <c r="E46" s="16">
        <f>COUNTIFS(G4:G27,"Boston",B4:B27,"&gt;2/3/2013")</f>
        <v>2</v>
      </c>
      <c r="G46" s="10"/>
    </row>
    <row r="47">
      <c r="A47" s="10"/>
      <c r="B47" s="10"/>
      <c r="C47" s="10"/>
      <c r="D47" s="12" t="s">
        <v>43</v>
      </c>
      <c r="E47" s="16">
        <f>COUNTIFS(B4:B27,"&gt;2/3/2013",B4:B27,"&lt;2/6/2013")</f>
        <v>9</v>
      </c>
      <c r="G47" s="10"/>
    </row>
    <row r="48">
      <c r="A48" s="10"/>
      <c r="B48" s="10"/>
      <c r="C48" s="10"/>
      <c r="D48" s="10"/>
      <c r="G48" s="10"/>
    </row>
    <row r="49">
      <c r="A49" s="10"/>
      <c r="B49" s="10"/>
      <c r="C49" s="10"/>
      <c r="D49" s="14"/>
      <c r="E49" s="17" t="s">
        <v>44</v>
      </c>
      <c r="G49" s="10"/>
    </row>
    <row r="50">
      <c r="A50" s="10"/>
      <c r="B50" s="10"/>
      <c r="C50" s="10"/>
      <c r="D50" s="12" t="s">
        <v>45</v>
      </c>
      <c r="E50" s="16">
        <f>SUMIFS(E5:E28,G5:G28,"NY",D5:D28,"microwave")</f>
        <v>25</v>
      </c>
      <c r="G50" s="10"/>
    </row>
    <row r="51">
      <c r="A51" s="10"/>
      <c r="B51" s="10"/>
      <c r="C51" s="10"/>
      <c r="D51" s="12" t="s">
        <v>46</v>
      </c>
      <c r="E51" s="16">
        <f>SUMIFS(E5:E28,F5:F28,"truck 1",G5:G28,"Pittsburgh")</f>
        <v>75</v>
      </c>
      <c r="G51" s="10"/>
    </row>
    <row r="52">
      <c r="A52" s="10"/>
      <c r="B52" s="10"/>
      <c r="C52" s="10"/>
      <c r="D52" s="12" t="s">
        <v>47</v>
      </c>
      <c r="E52" s="16">
        <f>SUMIFS(E5:E28,B5:B28,"&gt;2/3/2013",B5:B28,"&lt;2/6/2013")</f>
        <v>194</v>
      </c>
      <c r="G52" s="10"/>
    </row>
    <row r="53">
      <c r="A53" s="10"/>
      <c r="B53" s="10"/>
      <c r="C53" s="10"/>
      <c r="D53" s="14"/>
      <c r="E53" s="14"/>
      <c r="G53" s="10"/>
    </row>
    <row r="54">
      <c r="A54" s="10"/>
      <c r="B54" s="10"/>
      <c r="C54" s="10"/>
      <c r="D54" s="14"/>
      <c r="E54" s="14"/>
      <c r="G54" s="10"/>
    </row>
    <row r="55">
      <c r="D55" s="12" t="s">
        <v>48</v>
      </c>
      <c r="E55" s="13">
        <f>SUMIF(G5:G28,"NY",E5:E28)+SUMIF(G5:G28,"Baltimore",E5:E28)+SUMIF(G5:G28,"Philadelphia",E5:E28)</f>
        <v>386</v>
      </c>
    </row>
    <row r="56">
      <c r="E56" s="16"/>
    </row>
    <row r="57">
      <c r="E57" s="16"/>
    </row>
  </sheetData>
  <drawing r:id="rId1"/>
</worksheet>
</file>