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updateLinks="always" defaultThemeVersion="124226"/>
  <bookViews>
    <workbookView xWindow="240" yWindow="105" windowWidth="14805" windowHeight="8010" activeTab="5"/>
  </bookViews>
  <sheets>
    <sheet name="DashBoard" sheetId="2" r:id="rId1"/>
    <sheet name="GetNewTransactions_DataSheet" sheetId="1" state="hidden" r:id="rId2"/>
    <sheet name="GetNewTransactions_Calculator" sheetId="3" state="hidden" r:id="rId3"/>
    <sheet name="DownloadTransactionFile_Data" sheetId="4" state="hidden" r:id="rId4"/>
    <sheet name="SetTransactionDownloaded_Data" sheetId="6" r:id="rId5"/>
    <sheet name="SetTransactionDownloaded_calc" sheetId="5" r:id="rId6"/>
    <sheet name="DownloadTransactionFile_calc" sheetId="7" state="hidden" r:id="rId7"/>
  </sheets>
  <definedNames>
    <definedName name="ExternalData_1" localSheetId="3" hidden="1">DownloadTransactionFile_Data!$A$1:$O$31</definedName>
    <definedName name="ExternalData_1" localSheetId="4" hidden="1">SetTransactionDownloaded_Data!$A$1:$O$31</definedName>
    <definedName name="Test_Results" localSheetId="3" hidden="1">DownloadTransactionFile_Data!#REF!</definedName>
    <definedName name="Test_Results" localSheetId="1" hidden="1">GetNewTransactions_DataSheet!$A$1:$N$121</definedName>
    <definedName name="Test_Results" localSheetId="4" hidden="1">SetTransactionDownloaded_Data!#REF!</definedName>
  </definedNames>
  <calcPr calcId="145621"/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2" i="5"/>
  <c r="B38" i="7"/>
  <c r="A38" i="7"/>
  <c r="B37" i="7"/>
  <c r="A37" i="7"/>
  <c r="B36" i="7"/>
  <c r="A36" i="7"/>
  <c r="B35" i="7"/>
  <c r="A35" i="7"/>
  <c r="B34" i="7"/>
  <c r="A34" i="7"/>
  <c r="B33" i="7"/>
  <c r="A33" i="7"/>
  <c r="B32" i="7"/>
  <c r="A32" i="7"/>
  <c r="B31" i="7"/>
  <c r="A31" i="7"/>
  <c r="B30" i="7"/>
  <c r="A30" i="7"/>
  <c r="B29" i="7"/>
  <c r="A29" i="7"/>
  <c r="B28" i="7"/>
  <c r="A28" i="7"/>
  <c r="B27" i="7"/>
  <c r="A27" i="7"/>
  <c r="B26" i="7"/>
  <c r="A26" i="7"/>
  <c r="B25" i="7"/>
  <c r="A25" i="7"/>
  <c r="B24" i="7"/>
  <c r="A24" i="7"/>
  <c r="B23" i="7"/>
  <c r="A23" i="7"/>
  <c r="B22" i="7"/>
  <c r="A22" i="7"/>
  <c r="B21" i="7"/>
  <c r="A21" i="7"/>
  <c r="B20" i="7"/>
  <c r="A20" i="7"/>
  <c r="B19" i="7"/>
  <c r="A19" i="7"/>
  <c r="B18" i="7"/>
  <c r="A18" i="7"/>
  <c r="B17" i="7"/>
  <c r="A17" i="7"/>
  <c r="B16" i="7"/>
  <c r="A16" i="7"/>
  <c r="B15" i="7"/>
  <c r="A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A8" i="7"/>
  <c r="B7" i="7"/>
  <c r="A7" i="7"/>
  <c r="B6" i="7"/>
  <c r="A6" i="7"/>
  <c r="B5" i="7"/>
  <c r="A5" i="7"/>
  <c r="B4" i="7"/>
  <c r="A4" i="7"/>
  <c r="B3" i="7"/>
  <c r="A3" i="7"/>
  <c r="B2" i="7"/>
  <c r="D2" i="2" s="1"/>
  <c r="A2" i="7"/>
  <c r="A1" i="7"/>
  <c r="B2" i="2" l="1"/>
  <c r="C2" i="2"/>
  <c r="B3" i="2"/>
  <c r="C3" i="2" l="1"/>
  <c r="D3" i="2"/>
  <c r="A1" i="5"/>
  <c r="E3" i="2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1" i="3"/>
  <c r="A2" i="3"/>
  <c r="B4" i="2" l="1"/>
  <c r="C4" i="2"/>
  <c r="D4" i="2"/>
  <c r="C5" i="2" l="1"/>
  <c r="D5" i="2"/>
  <c r="E2" i="2"/>
  <c r="B5" i="2"/>
  <c r="E4" i="2"/>
  <c r="E5" i="2" l="1"/>
</calcChain>
</file>

<file path=xl/connections.xml><?xml version="1.0" encoding="utf-8"?>
<connections xmlns="http://schemas.openxmlformats.org/spreadsheetml/2006/main">
  <connection id="1" sourceFile="D:\Fazeel Data\DHC\SOAPUI\DHPO-QA\PROCESSING\Response.xlsx" keepAlive="1" name="DownloadTransactionFile_Test-Results" type="5" refreshedVersion="4" background="1" refreshOnLoad="1" saveData="1">
    <dbPr connection="Provider=Microsoft.ACE.OLEDB.12.0;User ID=Admin;Data Source=D:\Fazeel Data\DHC\SOAPUI\DHPO-QA\PROCESSING\Response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DownloadTransactionFile$" commandType="3"/>
  </connection>
  <connection id="2" sourceFile="D:\Fazeel Data\DHC\SOAPUI\DHPO-QA\PROCESSING\Response.xlsx" odcFile="C:\Users\DHC\Documents\My Data Sources\GetNewTransactions_Test-Results.odc" keepAlive="1" name="GetNewTransactions_Test-Results" type="5" refreshedVersion="4" background="1" refreshOnLoad="1" saveData="1">
    <dbPr connection="Provider=Microsoft.ACE.OLEDB.12.0;User ID=Admin;Data Source=D:\Fazeel Data\DHC\SOAPUI\DHPO-QA\PROCESSING\Response.xlsx;Mode=Read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GetNewTransactions$" commandType="3"/>
  </connection>
  <connection id="3" sourceFile="D:\Fazeel Data\DHC\SOAPUI\DHPO-QA\PROCESSING\Response.xlsx" keepAlive="1" name="SetTransactionDownloaded_Test-Results" type="5" refreshedVersion="4" background="1" refreshOnLoad="1" saveData="1">
    <dbPr connection="Provider=Microsoft.ACE.OLEDB.12.0;User ID=Admin;Data Source=D:\Fazeel Data\DHC\SOAPUI\DHPO-QA\PROCESSING\Response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etTransactionDownloaded$" commandType="3"/>
  </connection>
</connections>
</file>

<file path=xl/sharedStrings.xml><?xml version="1.0" encoding="utf-8"?>
<sst xmlns="http://schemas.openxmlformats.org/spreadsheetml/2006/main" count="1197" uniqueCount="59">
  <si>
    <t>Expected StatusCode</t>
  </si>
  <si>
    <t>Result_Numeric</t>
  </si>
  <si>
    <t>Test_Case</t>
  </si>
  <si>
    <t>Result</t>
  </si>
  <si>
    <t>Response status code</t>
  </si>
  <si>
    <t>Response Description</t>
  </si>
  <si>
    <t>XML response</t>
  </si>
  <si>
    <t>Error Details</t>
  </si>
  <si>
    <t>RequestBody</t>
  </si>
  <si>
    <t>Expected ErrorCode</t>
  </si>
  <si>
    <t>Header Username</t>
  </si>
  <si>
    <t>Header Password</t>
  </si>
  <si>
    <t>UserName</t>
  </si>
  <si>
    <t>Password</t>
  </si>
  <si>
    <t/>
  </si>
  <si>
    <t>API Name</t>
  </si>
  <si>
    <t>Total Test Cases</t>
  </si>
  <si>
    <t>Passed</t>
  </si>
  <si>
    <t>Failed</t>
  </si>
  <si>
    <t>Not Executed</t>
  </si>
  <si>
    <t>GetNew Transaction</t>
  </si>
  <si>
    <t>Total</t>
  </si>
  <si>
    <t>DownloadTransaction</t>
  </si>
  <si>
    <t>TC</t>
  </si>
  <si>
    <t>Pass</t>
  </si>
  <si>
    <t>200</t>
  </si>
  <si>
    <t>200-[HTTP/1.1 200 OK]</t>
  </si>
  <si>
    <t>&lt;soap:Envelope xmlns:soap="http://www.w3.org/2003/05/soap-envelope" xmlns:xsi="http://www.w3.org/2001/XMLSchema-instance" xmlns:xsd="http://www.w3.org/2001/XMLSchema"&gt;
   &lt;soap:Body&gt;
      &lt;GetNewTransactionsResponse xmlns="http://www.eClaimLink.ae/"&gt;
         &lt;GetNewTransactionsResult&gt;0&lt;/GetNewTransactionsResult&gt;
         &lt;xmlTransactions&gt;&amp;lt;Files&gt;&amp;lt;/Files&gt;&lt;/xmlTransactions&gt;
         &lt;errorMessage/&gt;
      &lt;/GetNewTransactionsResponse&gt;
   &lt;/soap:Body&gt;
&lt;/soap:Envelope&gt;</t>
  </si>
  <si>
    <t>&lt;errorMessage xmlns="http://www.eClaimLink.ae/" xmlns:soap="http://www.w3.org/2003/05/soap-envelope" xmlns:xsi="http://www.w3.org/2001/XMLSchema-instance" xmlns:xsd="http://www.w3.org/2001/XMLSchema"/&gt;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</si>
  <si>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&lt;ecl:login&gt;Thospital&lt;/ecl:login&gt;&lt;ecl:pwd&gt;Thospital123&lt;/ecl:pwd&gt;
      &lt;/ecl:GetNewTransactions&gt;
   &lt;/soap:Body&gt;
&lt;/soap:Envelope&gt;</t>
  </si>
  <si>
    <t>Thospital</t>
  </si>
  <si>
    <t>Thospital123</t>
  </si>
  <si>
    <t>Fail</t>
  </si>
  <si>
    <t>&lt;soap:Envelope xmlns:soap="http://www.w3.org/2003/05/soap-envelope" xmlns:xsi="http://www.w3.org/2001/XMLSchema-instance" xmlns:xsd="http://www.w3.org/2001/XMLSchema"&gt;
   &lt;soap:Body&gt;
      &lt;GetNewTransactionsResponse xmlns="http://www.eClaimLink.ae/"&gt;
         &lt;GetNewTransactionsResult&gt;-1&lt;/GetNewTransactionsResult&gt;
         &lt;xmlTransactions/&gt;
         &lt;errorMessage&gt;login failed for the user&lt;/errorMessage&gt;
      &lt;/GetNewTransactionsResponse&gt;
   &lt;/soap:Body&gt;
&lt;/soap:Envelope&gt;</t>
  </si>
  <si>
    <t>login failed for the user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</si>
  <si>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&lt;ecl:login&gt;Thospital&lt;/ecl:login&gt;&lt;ecl:pwd&gt;Thospital124&lt;/ecl:pwd&gt;
      &lt;/ecl:GetNewTransactions&gt;
   &lt;/soap:Body&gt;
&lt;/soap:Envelope&gt;</t>
  </si>
  <si>
    <t>Thospital124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</si>
  <si>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&lt;ecl:login&gt;Thospital&lt;/ecl:login&gt;&lt;ecl:pwd&gt;Thospital125&lt;/ecl:pwd&gt;
      &lt;/ecl:GetNewTransactions&gt;
   &lt;/soap:Body&gt;
&lt;/soap:Envelope&gt;</t>
  </si>
  <si>
    <t>Thospital125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</si>
  <si>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&lt;ecl:login&gt;Thospital&lt;/ecl:login&gt;&lt;ecl:pwd&gt;Thospital126&lt;/ecl:pwd&gt;
      &lt;/ecl:GetNewTransactions&gt;
   &lt;/soap:Body&gt;
&lt;/soap:Envelope&gt;</t>
  </si>
  <si>
    <t>Thospital126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</si>
  <si>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&lt;ecl:login&gt;Thospital&lt;/ecl:login&gt;&lt;ecl:pwd&gt;Thospital127&lt;/ecl:pwd&gt;
      &lt;/ecl:GetNewTransactions&gt;
   &lt;/soap:Body&gt;
&lt;/soap:Envelope&gt;</t>
  </si>
  <si>
    <t>Thospital127</t>
  </si>
  <si>
    <t>FileID</t>
  </si>
  <si>
    <t>&lt;soap:Envelope xmlns:soap="http://www.w3.org/2003/05/soap-envelope" xmlns:xsi="http://www.w3.org/2001/XMLSchema-instance" xmlns:xsd="http://www.w3.org/2001/XMLSchema"&gt;
   &lt;soap:Body&gt;
      &lt;DownloadTransactionFileResponse xmlns="http://www.eClaimLink.ae/"&gt;
         &lt;DownloadTransactionFileResult&gt;-6&lt;/DownloadTransactionFileResult&gt;
         &lt;fileName/&gt;
         &lt;errorMessage&gt;the specified file is not found&lt;/errorMessage&gt;
      &lt;/DownloadTransactionFileResponse&gt;
   &lt;/soap:Body&gt;
&lt;/soap:Envelope&gt;</t>
  </si>
  <si>
    <t>the specified file is not found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</si>
  <si>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&lt;ecl:pwd&gt;Thospital123&lt;/ecl:pwd&gt;&lt;ecl:fileId&gt;Thospital123&lt;/ecl:fileId&gt;
      &lt;/ecl:DownloadTransactionFile&gt;
   &lt;/soap:Body&gt;
&lt;/soap:Envelope&gt;</t>
  </si>
  <si>
    <t>&lt;soap:Envelope xmlns:soap="http://www.w3.org/2003/05/soap-envelope" xmlns:xsi="http://www.w3.org/2001/XMLSchema-instance" xmlns:xsd="http://www.w3.org/2001/XMLSchema"&gt;
   &lt;soap:Body&gt;
      &lt;DownloadTransactionFileResponse xmlns="http://www.eClaimLink.ae/"&gt;
         &lt;DownloadTransactionFileResult&gt;-1&lt;/DownloadTransactionFileResult&gt;
         &lt;fileName/&gt;
         &lt;errorMessage&gt;login failed for the user&lt;/errorMessage&gt;
      &lt;/DownloadTransactionFileResponse&gt;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</si>
  <si>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&lt;ecl:pwd&gt;Thospital124&lt;/ecl:pwd&gt;&lt;ecl:fileId&gt;Thospital124&lt;/ecl:fileId&gt;
      &lt;/ecl:DownloadTransactionFile&gt;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</si>
  <si>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&lt;ecl:pwd&gt;Thospital125&lt;/ecl:pwd&gt;&lt;ecl:fileId&gt;Thospital125&lt;/ecl:fileId&gt;
      &lt;/ecl:DownloadTransactionFile&gt;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</si>
  <si>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&lt;ecl:pwd&gt;Thospital126&lt;/ecl:pwd&gt;&lt;ecl:fileId&gt;Thospital126&lt;/ecl:fileId&gt;
      &lt;/ecl:DownloadTransactionFile&gt;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</si>
  <si>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&lt;ecl:pwd&gt;Thospital127&lt;/ecl:pwd&gt;&lt;ecl:fileId&gt;Thospital127&lt;/ecl:fileId&gt;
      &lt;/ecl:DownloadTransactionFile&gt;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</si>
  <si>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&lt;ecl:pwd&gt;Thospital123&lt;/ecl:pwd&gt;&lt;ecl:fileId&gt;71c984f1-2232-4f60-b77c-001fa8f43766&lt;/ecl:fileId&gt;
      &lt;/ecl:DownloadTransactionFile&gt;
   &lt;/soap:Body&gt;
&lt;/soap:Envelope&gt;</t>
  </si>
  <si>
    <t>71c984f1-2232-4f60-b77c-001fa8f43766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</si>
  <si>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&lt;ecl:pwd&gt;Thospital123&lt;/ecl:pwd&gt;&lt;ecl:fileId&gt;ccb53374-d92e-4e94-ac47-ec3cd745b96f&lt;/ecl:fileId&gt;
      &lt;/ecl:DownloadTransactionFile&gt;
   &lt;/soap:Body&gt;
&lt;/soap:Envelope&gt;</t>
  </si>
  <si>
    <t>ccb53374-d92e-4e94-ac47-ec3cd745b96f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</si>
  <si>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&lt;ecl:pwd&gt;Thospital123&lt;/ecl:pwd&gt;&lt;ecl:fileId&gt;d7a38043-3a6a-4e0f-b125-4177020fc363&lt;/ecl:fileId&gt;
      &lt;/ecl:DownloadTransactionFile&gt;
   &lt;/soap:Body&gt;
&lt;/soap:Envelope&gt;</t>
  </si>
  <si>
    <t>d7a38043-3a6a-4e0f-b125-4177020fc363</t>
  </si>
  <si>
    <t>SetTransactionDownloaded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</si>
</sst>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/>
    <xf numFmtId="0" fontId="2" fillId="3" borderId="4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EClaim - eRX TEST EXECUTION DETAILS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331027832387705"/>
          <c:y val="8.0646766219498581E-2"/>
          <c:w val="0.78461555177530362"/>
          <c:h val="0.84285264703471596"/>
        </c:manualLayout>
      </c:layout>
      <c:barChart>
        <c:barDir val="bar"/>
        <c:grouping val="percentStacked"/>
        <c:varyColors val="0"/>
        <c:ser>
          <c:idx val="1"/>
          <c:order val="0"/>
          <c:tx>
            <c:strRef>
              <c:f>DashBoard!$C$1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strRef>
              <c:f>DashBoard!$A$4:$E$4</c:f>
              <c:strCache>
                <c:ptCount val="5"/>
                <c:pt idx="0">
                  <c:v>GetNew Transaction</c:v>
                </c:pt>
                <c:pt idx="1">
                  <c:v>30</c:v>
                </c:pt>
                <c:pt idx="2">
                  <c:v>18</c:v>
                </c:pt>
                <c:pt idx="3">
                  <c:v>12</c:v>
                </c:pt>
                <c:pt idx="4">
                  <c:v>0</c:v>
                </c:pt>
              </c:strCache>
            </c:strRef>
          </c:cat>
          <c:val>
            <c:numRef>
              <c:f>DashBoard!$C$5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</c:ser>
        <c:ser>
          <c:idx val="2"/>
          <c:order val="1"/>
          <c:tx>
            <c:strRef>
              <c:f>DashBoard!$D$1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DashBoard!$A$4:$E$4</c:f>
              <c:strCache>
                <c:ptCount val="5"/>
                <c:pt idx="0">
                  <c:v>GetNew Transaction</c:v>
                </c:pt>
                <c:pt idx="1">
                  <c:v>30</c:v>
                </c:pt>
                <c:pt idx="2">
                  <c:v>18</c:v>
                </c:pt>
                <c:pt idx="3">
                  <c:v>12</c:v>
                </c:pt>
                <c:pt idx="4">
                  <c:v>0</c:v>
                </c:pt>
              </c:strCache>
            </c:strRef>
          </c:cat>
          <c:val>
            <c:numRef>
              <c:f>DashBoard!$D$5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</c:ser>
        <c:ser>
          <c:idx val="3"/>
          <c:order val="2"/>
          <c:tx>
            <c:strRef>
              <c:f>DashBoard!$E$1</c:f>
              <c:strCache>
                <c:ptCount val="1"/>
                <c:pt idx="0">
                  <c:v>Not Executed</c:v>
                </c:pt>
              </c:strCache>
            </c:strRef>
          </c:tx>
          <c:invertIfNegative val="0"/>
          <c:cat>
            <c:strRef>
              <c:f>DashBoard!$A$4:$E$4</c:f>
              <c:strCache>
                <c:ptCount val="5"/>
                <c:pt idx="0">
                  <c:v>GetNew Transaction</c:v>
                </c:pt>
                <c:pt idx="1">
                  <c:v>30</c:v>
                </c:pt>
                <c:pt idx="2">
                  <c:v>18</c:v>
                </c:pt>
                <c:pt idx="3">
                  <c:v>12</c:v>
                </c:pt>
                <c:pt idx="4">
                  <c:v>0</c:v>
                </c:pt>
              </c:strCache>
            </c:strRef>
          </c:cat>
          <c:val>
            <c:numRef>
              <c:f>DashBoard!$E$5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5485440"/>
        <c:axId val="105486976"/>
      </c:barChart>
      <c:catAx>
        <c:axId val="1054854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6976"/>
        <c:crosses val="autoZero"/>
        <c:auto val="1"/>
        <c:lblAlgn val="ctr"/>
        <c:lblOffset val="100"/>
        <c:noMultiLvlLbl val="0"/>
      </c:catAx>
      <c:valAx>
        <c:axId val="105486976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0548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API's TEST EXECUTION SUMMARY</a:t>
            </a:r>
          </a:p>
        </c:rich>
      </c:tx>
      <c:layout/>
      <c:overlay val="0"/>
    </c:title>
    <c:autoTitleDeleted val="0"/>
    <c:view3D>
      <c:rotX val="50"/>
      <c:rotY val="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1"/>
          <c:order val="0"/>
          <c:dLbls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DashBoard!$C$1:$E$1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Not Executed</c:v>
                </c:pt>
              </c:strCache>
            </c:strRef>
          </c:cat>
          <c:val>
            <c:numRef>
              <c:f>DashBoard!$C$5:$E$5</c:f>
              <c:numCache>
                <c:formatCode>General</c:formatCode>
                <c:ptCount val="3"/>
                <c:pt idx="0">
                  <c:v>18</c:v>
                </c:pt>
                <c:pt idx="1">
                  <c:v>72</c:v>
                </c:pt>
                <c:pt idx="2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6</xdr:row>
      <xdr:rowOff>171450</xdr:rowOff>
    </xdr:from>
    <xdr:to>
      <xdr:col>14</xdr:col>
      <xdr:colOff>114300</xdr:colOff>
      <xdr:row>20</xdr:row>
      <xdr:rowOff>176214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3</xdr:col>
      <xdr:colOff>723900</xdr:colOff>
      <xdr:row>17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-Results" refreshOnLoad="1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Expected StatusCode" tableColumnId="1"/>
      <queryTableField id="2" name="Result_Numeric" tableColumnId="2"/>
      <queryTableField id="3" name="Test_Case" tableColumnId="3"/>
      <queryTableField id="4" name="Result" tableColumnId="4"/>
      <queryTableField id="5" name="Response status code" tableColumnId="5"/>
      <queryTableField id="6" name="Response Description" tableColumnId="6"/>
      <queryTableField id="7" name="XML response" tableColumnId="7"/>
      <queryTableField id="8" name="Error Details" tableColumnId="8"/>
      <queryTableField id="9" name="RequestBody" tableColumnId="9"/>
      <queryTableField id="10" name="Expected ErrorCode" tableColumnId="10"/>
      <queryTableField id="11" name="Header Username" tableColumnId="11"/>
      <queryTableField id="12" name="Header Password" tableColumnId="12"/>
      <queryTableField id="13" name="UserName" tableColumnId="13"/>
      <queryTableField id="14" name="Password" tableColumnId="14"/>
    </queryTableFields>
  </queryTableRefresh>
</queryTable>
</file>

<file path=xl/queryTables/queryTable2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Expected StatusCode" tableColumnId="1"/>
      <queryTableField id="2" name="Result_Numeric" tableColumnId="2"/>
      <queryTableField id="3" name="Test_Case" tableColumnId="3"/>
      <queryTableField id="4" name="Result" tableColumnId="4"/>
      <queryTableField id="5" name="Response status code" tableColumnId="5"/>
      <queryTableField id="6" name="Response Description" tableColumnId="6"/>
      <queryTableField id="7" name="XML response" tableColumnId="7"/>
      <queryTableField id="8" name="Error Details" tableColumnId="8"/>
      <queryTableField id="9" name="RequestBody" tableColumnId="9"/>
      <queryTableField id="10" name="Expected ErrorCode" tableColumnId="10"/>
      <queryTableField id="11" name="Header Username" tableColumnId="11"/>
      <queryTableField id="12" name="Header Password" tableColumnId="12"/>
      <queryTableField id="13" name="UserName" tableColumnId="13"/>
      <queryTableField id="14" name="Password" tableColumnId="14"/>
      <queryTableField id="15" name="FileID" tableColumnId="15"/>
    </queryTableFields>
  </queryTableRefresh>
</queryTable>
</file>

<file path=xl/queryTables/queryTable3.xml><?xml version="1.0" encoding="utf-8"?>
<queryTable xmlns="http://schemas.openxmlformats.org/spreadsheetml/2006/main" name="ExternalData_1" refreshOnLoad="1" connectionId="3" autoFormatId="16" applyNumberFormats="0" applyBorderFormats="0" applyFontFormats="0" applyPatternFormats="0" applyAlignmentFormats="0" applyWidthHeightFormats="0">
  <queryTableRefresh nextId="16">
    <queryTableFields count="15">
      <queryTableField id="1" name="Expected StatusCode" tableColumnId="1"/>
      <queryTableField id="2" name="Result_Numeric" tableColumnId="2"/>
      <queryTableField id="3" name="Test_Case" tableColumnId="3"/>
      <queryTableField id="4" name="Result" tableColumnId="4"/>
      <queryTableField id="5" name="Response status code" tableColumnId="5"/>
      <queryTableField id="6" name="Response Description" tableColumnId="6"/>
      <queryTableField id="7" name="XML response" tableColumnId="7"/>
      <queryTableField id="8" name="Error Details" tableColumnId="8"/>
      <queryTableField id="9" name="RequestBody" tableColumnId="9"/>
      <queryTableField id="10" name="Expected ErrorCode" tableColumnId="10"/>
      <queryTableField id="11" name="Header Username" tableColumnId="11"/>
      <queryTableField id="12" name="Header Password" tableColumnId="12"/>
      <queryTableField id="13" name="UserName" tableColumnId="13"/>
      <queryTableField id="14" name="Password" tableColumnId="14"/>
      <queryTableField id="15" name="File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Test_Results" displayName="Table_Test_Results" ref="A1:N121" tableType="queryTable" totalsRowShown="0">
  <autoFilter ref="A1:N121"/>
  <tableColumns count="14">
    <tableColumn id="1" uniqueName="1" name="Expected StatusCode" queryTableFieldId="1"/>
    <tableColumn id="2" uniqueName="2" name="Result_Numeric" queryTableFieldId="2"/>
    <tableColumn id="3" uniqueName="3" name="Test_Case" queryTableFieldId="3"/>
    <tableColumn id="4" uniqueName="4" name="Result" queryTableFieldId="4"/>
    <tableColumn id="5" uniqueName="5" name="Response status code" queryTableFieldId="5"/>
    <tableColumn id="6" uniqueName="6" name="Response Description" queryTableFieldId="6"/>
    <tableColumn id="7" uniqueName="7" name="XML response" queryTableFieldId="7"/>
    <tableColumn id="8" uniqueName="8" name="Error Details" queryTableFieldId="8"/>
    <tableColumn id="9" uniqueName="9" name="RequestBody" queryTableFieldId="9"/>
    <tableColumn id="10" uniqueName="10" name="Expected ErrorCode" queryTableFieldId="10"/>
    <tableColumn id="11" uniqueName="11" name="Header Username" queryTableFieldId="11"/>
    <tableColumn id="12" uniqueName="12" name="Header Password" queryTableFieldId="12"/>
    <tableColumn id="13" uniqueName="13" name="UserName" queryTableFieldId="13"/>
    <tableColumn id="14" uniqueName="14" name="Password" queryTableField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ExternalData_1" displayName="Table_ExternalData_1" ref="A1:O31" tableType="queryTable" totalsRowShown="0">
  <autoFilter ref="A1:O31"/>
  <tableColumns count="15">
    <tableColumn id="1" uniqueName="1" name="Expected StatusCode" queryTableFieldId="1"/>
    <tableColumn id="2" uniqueName="2" name="Result_Numeric" queryTableFieldId="2"/>
    <tableColumn id="3" uniqueName="3" name="Test_Case" queryTableFieldId="3"/>
    <tableColumn id="4" uniqueName="4" name="Result" queryTableFieldId="4"/>
    <tableColumn id="5" uniqueName="5" name="Response status code" queryTableFieldId="5"/>
    <tableColumn id="6" uniqueName="6" name="Response Description" queryTableFieldId="6"/>
    <tableColumn id="7" uniqueName="7" name="XML response" queryTableFieldId="7"/>
    <tableColumn id="8" uniqueName="8" name="Error Details" queryTableFieldId="8"/>
    <tableColumn id="9" uniqueName="9" name="RequestBody" queryTableFieldId="9"/>
    <tableColumn id="10" uniqueName="10" name="Expected ErrorCode" queryTableFieldId="10"/>
    <tableColumn id="11" uniqueName="11" name="Header Username" queryTableFieldId="11"/>
    <tableColumn id="12" uniqueName="12" name="Header Password" queryTableFieldId="12"/>
    <tableColumn id="13" uniqueName="13" name="UserName" queryTableFieldId="13"/>
    <tableColumn id="14" uniqueName="14" name="Password" queryTableFieldId="14"/>
    <tableColumn id="15" uniqueName="15" name="FileID" queryTableField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_ExternalData_13" displayName="Table_ExternalData_13" ref="A1:O31" tableType="queryTable" totalsRowShown="0">
  <autoFilter ref="A1:O31"/>
  <tableColumns count="15">
    <tableColumn id="1" uniqueName="1" name="Expected StatusCode" queryTableFieldId="1"/>
    <tableColumn id="2" uniqueName="2" name="Result_Numeric" queryTableFieldId="2"/>
    <tableColumn id="3" uniqueName="3" name="Test_Case" queryTableFieldId="3"/>
    <tableColumn id="4" uniqueName="4" name="Result" queryTableFieldId="4"/>
    <tableColumn id="5" uniqueName="5" name="Response status code" queryTableFieldId="5"/>
    <tableColumn id="6" uniqueName="6" name="Response Description" queryTableFieldId="6"/>
    <tableColumn id="7" uniqueName="7" name="XML response" queryTableFieldId="7"/>
    <tableColumn id="8" uniqueName="8" name="Error Details" queryTableFieldId="8"/>
    <tableColumn id="9" uniqueName="9" name="RequestBody" queryTableFieldId="9"/>
    <tableColumn id="10" uniqueName="10" name="Expected ErrorCode" queryTableFieldId="10"/>
    <tableColumn id="11" uniqueName="11" name="Header Username" queryTableFieldId="11"/>
    <tableColumn id="12" uniqueName="12" name="Header Password" queryTableFieldId="12"/>
    <tableColumn id="13" uniqueName="13" name="UserName" queryTableFieldId="13"/>
    <tableColumn id="14" uniqueName="14" name="Password" queryTableFieldId="14"/>
    <tableColumn id="15" uniqueName="15" name="FileID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3" sqref="A3"/>
    </sheetView>
  </sheetViews>
  <sheetFormatPr defaultRowHeight="15" x14ac:dyDescent="0.25"/>
  <cols>
    <col min="1" max="1" width="25.85546875" customWidth="1"/>
    <col min="2" max="2" width="17.140625" customWidth="1"/>
    <col min="3" max="3" width="20.140625" customWidth="1"/>
    <col min="4" max="4" width="15.28515625" customWidth="1"/>
    <col min="5" max="5" width="21.7109375" customWidth="1"/>
  </cols>
  <sheetData>
    <row r="1" spans="1:17" x14ac:dyDescent="0.25">
      <c r="A1" s="1" t="s">
        <v>15</v>
      </c>
      <c r="B1" s="2" t="s">
        <v>16</v>
      </c>
      <c r="C1" s="2" t="s">
        <v>17</v>
      </c>
      <c r="D1" s="3" t="s">
        <v>18</v>
      </c>
      <c r="E1" s="3" t="s">
        <v>19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t="s">
        <v>22</v>
      </c>
      <c r="B2">
        <f>COUNTIF(DownloadTransactionFile_calc!A:A,"&gt;0")</f>
        <v>30</v>
      </c>
      <c r="C2">
        <f>COUNTIF(DownloadTransactionFile_calc!B:B,"1")</f>
        <v>0</v>
      </c>
      <c r="D2">
        <f>COUNTIF(DownloadTransactionFile_calc!B:B,"0")</f>
        <v>30</v>
      </c>
      <c r="E2">
        <f>B2-(C2+D2)</f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t="s">
        <v>58</v>
      </c>
      <c r="B3">
        <f>COUNTIF(SetTransactionDownloaded_calc!A:A,"&gt;0")</f>
        <v>30</v>
      </c>
      <c r="C3">
        <f>COUNTIF(SetTransactionDownloaded_calc!B:B,"1")</f>
        <v>0</v>
      </c>
      <c r="D3">
        <f>COUNTIF(SetTransactionDownloaded_calc!B:B,"0")</f>
        <v>30</v>
      </c>
      <c r="E3">
        <f>B3-(C3+D3)</f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t="s">
        <v>20</v>
      </c>
      <c r="B4" s="5">
        <f>COUNTIF(GetNewTransactions_Calculator!A:A,"&gt;0")</f>
        <v>30</v>
      </c>
      <c r="C4" s="6">
        <f>COUNTIF(GetNewTransactions_Calculator!B:B,"1")</f>
        <v>18</v>
      </c>
      <c r="D4" s="5">
        <f>COUNTIF(GetNewTransactions_Calculator!B:B,"0")</f>
        <v>12</v>
      </c>
      <c r="E4" s="7">
        <f>B4-(C4+D4)</f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.75" thickBot="1" x14ac:dyDescent="0.3">
      <c r="A5" s="8" t="s">
        <v>21</v>
      </c>
      <c r="B5" s="9">
        <f>SUM(B2:B4)</f>
        <v>90</v>
      </c>
      <c r="C5" s="10">
        <f>SUM(C2:C4)</f>
        <v>18</v>
      </c>
      <c r="D5" s="11">
        <f>SUM(D2:D4)</f>
        <v>72</v>
      </c>
      <c r="E5" s="11">
        <f>SUM(E2:E4)</f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</sheetData>
  <conditionalFormatting sqref="B5:E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{E206A504-A5BC-492D-BC62-5D7418B53673}</x14:id>
        </ext>
      </extLst>
    </cfRule>
  </conditionalFormatting>
  <conditionalFormatting sqref="B4:D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{16AFEFDD-01EA-468B-8A1A-59006394F021}</x14:id>
        </ext>
      </extLst>
    </cfRule>
  </conditionalFormatting>
  <conditionalFormatting sqref="E4:E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{42CB0BAF-EAF5-47AF-85F4-BE2DA86FA224}</x14:id>
        </ext>
      </extLst>
    </cfRule>
  </conditionalFormatting>
  <conditionalFormatting sqref="B4:E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{719BBD47-C107-45BF-91D7-3CF2053053F2}</x14:id>
        </ext>
      </extLst>
    </cfRule>
  </conditionalFormatting>
  <conditionalFormatting sqref="B2:D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{2B938902-725D-4CED-B62A-831C9DC47B63}</x14:id>
        </ext>
      </extLst>
    </cfRule>
  </conditionalFormatting>
  <conditionalFormatting sqref="E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{E2C3C165-D826-4B83-91C5-A42AD6726C3B}</x14:id>
        </ext>
      </extLst>
    </cfRule>
  </conditionalFormatting>
  <conditionalFormatting sqref="B2:E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{9A502E9D-2037-4127-8A92-DBBAD3C770B1}</x14:id>
        </ext>
      </extLst>
    </cfRule>
  </conditionalFormatting>
  <conditionalFormatting sqref="B3:D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{CEFD913C-02A6-4541-8EB7-C07F575AD490}</x14:id>
        </ext>
      </extLst>
    </cfRule>
  </conditionalFormatting>
  <conditionalFormatting sqref="E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{67B087E6-6F81-4D43-8C11-6869A266C523}</x14:id>
        </ext>
      </extLst>
    </cfRule>
  </conditionalFormatting>
  <conditionalFormatting sqref="B3:E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{1E9D53CC-649C-441F-A29F-69F98B6A56D4}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06A504-A5BC-492D-BC62-5D7418B536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B5:E5</xm:sqref>
        </x14:conditionalFormatting>
        <x14:conditionalFormatting xmlns:xm="http://schemas.microsoft.com/office/excel/2006/main">
          <x14:cfRule type="dataBar" id="{16AFEFDD-01EA-468B-8A1A-59006394F0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B4:D5</xm:sqref>
        </x14:conditionalFormatting>
        <x14:conditionalFormatting xmlns:xm="http://schemas.microsoft.com/office/excel/2006/main">
          <x14:cfRule type="dataBar" id="{42CB0BAF-EAF5-47AF-85F4-BE2DA86FA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E4:E5</xm:sqref>
        </x14:conditionalFormatting>
        <x14:conditionalFormatting xmlns:xm="http://schemas.microsoft.com/office/excel/2006/main">
          <x14:cfRule type="dataBar" id="{719BBD47-C107-45BF-91D7-3CF2053053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B4:E5</xm:sqref>
        </x14:conditionalFormatting>
        <x14:conditionalFormatting xmlns:xm="http://schemas.microsoft.com/office/excel/2006/main">
          <x14:cfRule type="dataBar" id="{2B938902-725D-4CED-B62A-831C9DC4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B2:D2</xm:sqref>
        </x14:conditionalFormatting>
        <x14:conditionalFormatting xmlns:xm="http://schemas.microsoft.com/office/excel/2006/main">
          <x14:cfRule type="dataBar" id="{E2C3C165-D826-4B83-91C5-A42AD6726C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9A502E9D-2037-4127-8A92-DBBAD3C77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CEFD913C-02A6-4541-8EB7-C07F575AD4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B3:D3</xm:sqref>
        </x14:conditionalFormatting>
        <x14:conditionalFormatting xmlns:xm="http://schemas.microsoft.com/office/excel/2006/main">
          <x14:cfRule type="dataBar" id="{67B087E6-6F81-4D43-8C11-6869A266C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1E9D53CC-649C-441F-A29F-69F98B6A56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B3:E3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A24" sqref="A24"/>
    </sheetView>
  </sheetViews>
  <sheetFormatPr defaultRowHeight="15" x14ac:dyDescent="0.25"/>
  <cols>
    <col min="1" max="1" width="22.140625" bestFit="1" customWidth="1"/>
    <col min="2" max="2" width="17.5703125" bestFit="1" customWidth="1"/>
    <col min="3" max="3" width="12.140625" bestFit="1" customWidth="1"/>
    <col min="4" max="4" width="8.85546875" bestFit="1" customWidth="1"/>
    <col min="5" max="5" width="22.5703125" bestFit="1" customWidth="1"/>
    <col min="6" max="6" width="22.7109375" bestFit="1" customWidth="1"/>
    <col min="7" max="9" width="81.140625" bestFit="1" customWidth="1"/>
    <col min="10" max="10" width="21" bestFit="1" customWidth="1"/>
    <col min="11" max="11" width="19.5703125" bestFit="1" customWidth="1"/>
    <col min="12" max="12" width="18.7109375" bestFit="1" customWidth="1"/>
    <col min="13" max="13" width="12.710937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14</v>
      </c>
      <c r="K2" t="s">
        <v>14</v>
      </c>
      <c r="L2" t="s">
        <v>14</v>
      </c>
      <c r="M2" t="s">
        <v>30</v>
      </c>
      <c r="N2" t="s">
        <v>31</v>
      </c>
    </row>
    <row r="3" spans="1:14" x14ac:dyDescent="0.25"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14</v>
      </c>
      <c r="K3" t="s">
        <v>14</v>
      </c>
      <c r="L3" t="s">
        <v>14</v>
      </c>
      <c r="M3" t="s">
        <v>30</v>
      </c>
      <c r="N3" t="s">
        <v>31</v>
      </c>
    </row>
    <row r="4" spans="1:14" x14ac:dyDescent="0.25"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14</v>
      </c>
      <c r="K4" t="s">
        <v>14</v>
      </c>
      <c r="L4" t="s">
        <v>14</v>
      </c>
      <c r="M4" t="s">
        <v>30</v>
      </c>
      <c r="N4" t="s">
        <v>31</v>
      </c>
    </row>
    <row r="5" spans="1:14" x14ac:dyDescent="0.25"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14</v>
      </c>
      <c r="K5" t="s">
        <v>14</v>
      </c>
      <c r="L5" t="s">
        <v>14</v>
      </c>
      <c r="M5" t="s">
        <v>30</v>
      </c>
      <c r="N5" t="s">
        <v>31</v>
      </c>
    </row>
    <row r="6" spans="1:14" x14ac:dyDescent="0.25"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14</v>
      </c>
      <c r="K6" t="s">
        <v>14</v>
      </c>
      <c r="L6" t="s">
        <v>14</v>
      </c>
      <c r="M6" t="s">
        <v>30</v>
      </c>
      <c r="N6" t="s">
        <v>31</v>
      </c>
    </row>
    <row r="7" spans="1:14" x14ac:dyDescent="0.25"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14</v>
      </c>
      <c r="K7" t="s">
        <v>14</v>
      </c>
      <c r="L7" t="s">
        <v>14</v>
      </c>
      <c r="M7" t="s">
        <v>30</v>
      </c>
      <c r="N7" t="s">
        <v>31</v>
      </c>
    </row>
    <row r="8" spans="1:14" x14ac:dyDescent="0.25">
      <c r="C8" t="s">
        <v>23</v>
      </c>
      <c r="D8" t="s">
        <v>32</v>
      </c>
      <c r="E8" t="s">
        <v>25</v>
      </c>
      <c r="F8" t="s">
        <v>26</v>
      </c>
      <c r="G8" t="s">
        <v>33</v>
      </c>
      <c r="H8" t="s">
        <v>34</v>
      </c>
      <c r="I8" t="s">
        <v>35</v>
      </c>
      <c r="J8" t="s">
        <v>14</v>
      </c>
      <c r="K8" t="s">
        <v>14</v>
      </c>
      <c r="L8" t="s">
        <v>14</v>
      </c>
      <c r="M8" t="s">
        <v>30</v>
      </c>
      <c r="N8" t="s">
        <v>36</v>
      </c>
    </row>
    <row r="9" spans="1:14" x14ac:dyDescent="0.25">
      <c r="C9" t="s">
        <v>23</v>
      </c>
      <c r="D9" t="s">
        <v>32</v>
      </c>
      <c r="E9" t="s">
        <v>25</v>
      </c>
      <c r="F9" t="s">
        <v>26</v>
      </c>
      <c r="G9" t="s">
        <v>33</v>
      </c>
      <c r="H9" t="s">
        <v>34</v>
      </c>
      <c r="I9" t="s">
        <v>37</v>
      </c>
      <c r="J9" t="s">
        <v>14</v>
      </c>
      <c r="K9" t="s">
        <v>14</v>
      </c>
      <c r="L9" t="s">
        <v>14</v>
      </c>
      <c r="M9" t="s">
        <v>30</v>
      </c>
      <c r="N9" t="s">
        <v>38</v>
      </c>
    </row>
    <row r="10" spans="1:14" x14ac:dyDescent="0.25">
      <c r="C10" t="s">
        <v>23</v>
      </c>
      <c r="D10" t="s">
        <v>32</v>
      </c>
      <c r="E10" t="s">
        <v>25</v>
      </c>
      <c r="F10" t="s">
        <v>26</v>
      </c>
      <c r="G10" t="s">
        <v>33</v>
      </c>
      <c r="H10" t="s">
        <v>34</v>
      </c>
      <c r="I10" t="s">
        <v>39</v>
      </c>
      <c r="J10" t="s">
        <v>14</v>
      </c>
      <c r="K10" t="s">
        <v>14</v>
      </c>
      <c r="L10" t="s">
        <v>14</v>
      </c>
      <c r="M10" t="s">
        <v>30</v>
      </c>
      <c r="N10" t="s">
        <v>40</v>
      </c>
    </row>
    <row r="11" spans="1:14" x14ac:dyDescent="0.25">
      <c r="C11" t="s">
        <v>23</v>
      </c>
      <c r="D11" t="s">
        <v>32</v>
      </c>
      <c r="E11" t="s">
        <v>25</v>
      </c>
      <c r="F11" t="s">
        <v>26</v>
      </c>
      <c r="G11" t="s">
        <v>33</v>
      </c>
      <c r="H11" t="s">
        <v>34</v>
      </c>
      <c r="I11" t="s">
        <v>41</v>
      </c>
      <c r="J11" t="s">
        <v>14</v>
      </c>
      <c r="K11" t="s">
        <v>14</v>
      </c>
      <c r="L11" t="s">
        <v>14</v>
      </c>
      <c r="M11" t="s">
        <v>30</v>
      </c>
      <c r="N11" t="s">
        <v>42</v>
      </c>
    </row>
    <row r="12" spans="1:14" x14ac:dyDescent="0.25"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14</v>
      </c>
      <c r="K12" t="s">
        <v>14</v>
      </c>
      <c r="L12" t="s">
        <v>14</v>
      </c>
      <c r="M12" t="s">
        <v>30</v>
      </c>
      <c r="N12" t="s">
        <v>31</v>
      </c>
    </row>
    <row r="13" spans="1:14" x14ac:dyDescent="0.25"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14</v>
      </c>
      <c r="K13" t="s">
        <v>14</v>
      </c>
      <c r="L13" t="s">
        <v>14</v>
      </c>
      <c r="M13" t="s">
        <v>30</v>
      </c>
      <c r="N13" t="s">
        <v>31</v>
      </c>
    </row>
    <row r="14" spans="1:14" x14ac:dyDescent="0.25"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14</v>
      </c>
      <c r="K14" t="s">
        <v>14</v>
      </c>
      <c r="L14" t="s">
        <v>14</v>
      </c>
      <c r="M14" t="s">
        <v>30</v>
      </c>
      <c r="N14" t="s">
        <v>31</v>
      </c>
    </row>
    <row r="15" spans="1:14" x14ac:dyDescent="0.25"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14</v>
      </c>
      <c r="K15" t="s">
        <v>14</v>
      </c>
      <c r="L15" t="s">
        <v>14</v>
      </c>
      <c r="M15" t="s">
        <v>30</v>
      </c>
      <c r="N15" t="s">
        <v>31</v>
      </c>
    </row>
    <row r="16" spans="1:14" x14ac:dyDescent="0.25"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14</v>
      </c>
      <c r="K16" t="s">
        <v>14</v>
      </c>
      <c r="L16" t="s">
        <v>14</v>
      </c>
      <c r="M16" t="s">
        <v>30</v>
      </c>
      <c r="N16" t="s">
        <v>31</v>
      </c>
    </row>
    <row r="17" spans="3:14" x14ac:dyDescent="0.25"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14</v>
      </c>
      <c r="K17" t="s">
        <v>14</v>
      </c>
      <c r="L17" t="s">
        <v>14</v>
      </c>
      <c r="M17" t="s">
        <v>30</v>
      </c>
      <c r="N17" t="s">
        <v>31</v>
      </c>
    </row>
    <row r="18" spans="3:14" x14ac:dyDescent="0.25">
      <c r="C18" t="s">
        <v>23</v>
      </c>
      <c r="D18" t="s">
        <v>32</v>
      </c>
      <c r="E18" t="s">
        <v>25</v>
      </c>
      <c r="F18" t="s">
        <v>26</v>
      </c>
      <c r="G18" t="s">
        <v>33</v>
      </c>
      <c r="H18" t="s">
        <v>34</v>
      </c>
      <c r="I18" t="s">
        <v>35</v>
      </c>
      <c r="J18" t="s">
        <v>14</v>
      </c>
      <c r="K18" t="s">
        <v>14</v>
      </c>
      <c r="L18" t="s">
        <v>14</v>
      </c>
      <c r="M18" t="s">
        <v>30</v>
      </c>
      <c r="N18" t="s">
        <v>36</v>
      </c>
    </row>
    <row r="19" spans="3:14" x14ac:dyDescent="0.25">
      <c r="C19" t="s">
        <v>23</v>
      </c>
      <c r="D19" t="s">
        <v>32</v>
      </c>
      <c r="E19" t="s">
        <v>25</v>
      </c>
      <c r="F19" t="s">
        <v>26</v>
      </c>
      <c r="G19" t="s">
        <v>33</v>
      </c>
      <c r="H19" t="s">
        <v>34</v>
      </c>
      <c r="I19" t="s">
        <v>37</v>
      </c>
      <c r="J19" t="s">
        <v>14</v>
      </c>
      <c r="K19" t="s">
        <v>14</v>
      </c>
      <c r="L19" t="s">
        <v>14</v>
      </c>
      <c r="M19" t="s">
        <v>30</v>
      </c>
      <c r="N19" t="s">
        <v>38</v>
      </c>
    </row>
    <row r="20" spans="3:14" x14ac:dyDescent="0.25">
      <c r="C20" t="s">
        <v>23</v>
      </c>
      <c r="D20" t="s">
        <v>32</v>
      </c>
      <c r="E20" t="s">
        <v>25</v>
      </c>
      <c r="F20" t="s">
        <v>26</v>
      </c>
      <c r="G20" t="s">
        <v>33</v>
      </c>
      <c r="H20" t="s">
        <v>34</v>
      </c>
      <c r="I20" t="s">
        <v>39</v>
      </c>
      <c r="J20" t="s">
        <v>14</v>
      </c>
      <c r="K20" t="s">
        <v>14</v>
      </c>
      <c r="L20" t="s">
        <v>14</v>
      </c>
      <c r="M20" t="s">
        <v>30</v>
      </c>
      <c r="N20" t="s">
        <v>40</v>
      </c>
    </row>
    <row r="21" spans="3:14" x14ac:dyDescent="0.25">
      <c r="C21" t="s">
        <v>23</v>
      </c>
      <c r="D21" t="s">
        <v>32</v>
      </c>
      <c r="E21" t="s">
        <v>25</v>
      </c>
      <c r="F21" t="s">
        <v>26</v>
      </c>
      <c r="G21" t="s">
        <v>33</v>
      </c>
      <c r="H21" t="s">
        <v>34</v>
      </c>
      <c r="I21" t="s">
        <v>41</v>
      </c>
      <c r="J21" t="s">
        <v>14</v>
      </c>
      <c r="K21" t="s">
        <v>14</v>
      </c>
      <c r="L21" t="s">
        <v>14</v>
      </c>
      <c r="M21" t="s">
        <v>30</v>
      </c>
      <c r="N21" t="s">
        <v>42</v>
      </c>
    </row>
    <row r="22" spans="3:14" x14ac:dyDescent="0.25"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14</v>
      </c>
      <c r="K22" t="s">
        <v>14</v>
      </c>
      <c r="L22" t="s">
        <v>14</v>
      </c>
      <c r="M22" t="s">
        <v>30</v>
      </c>
      <c r="N22" t="s">
        <v>31</v>
      </c>
    </row>
    <row r="23" spans="3:14" x14ac:dyDescent="0.25"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14</v>
      </c>
      <c r="K23" t="s">
        <v>14</v>
      </c>
      <c r="L23" t="s">
        <v>14</v>
      </c>
      <c r="M23" t="s">
        <v>30</v>
      </c>
      <c r="N23" t="s">
        <v>31</v>
      </c>
    </row>
    <row r="24" spans="3:14" x14ac:dyDescent="0.25"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14</v>
      </c>
      <c r="K24" t="s">
        <v>14</v>
      </c>
      <c r="L24" t="s">
        <v>14</v>
      </c>
      <c r="M24" t="s">
        <v>30</v>
      </c>
      <c r="N24" t="s">
        <v>31</v>
      </c>
    </row>
    <row r="25" spans="3:14" x14ac:dyDescent="0.25"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14</v>
      </c>
      <c r="K25" t="s">
        <v>14</v>
      </c>
      <c r="L25" t="s">
        <v>14</v>
      </c>
      <c r="M25" t="s">
        <v>30</v>
      </c>
      <c r="N25" t="s">
        <v>31</v>
      </c>
    </row>
    <row r="26" spans="3:14" x14ac:dyDescent="0.25"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14</v>
      </c>
      <c r="K26" t="s">
        <v>14</v>
      </c>
      <c r="L26" t="s">
        <v>14</v>
      </c>
      <c r="M26" t="s">
        <v>30</v>
      </c>
      <c r="N26" t="s">
        <v>31</v>
      </c>
    </row>
    <row r="27" spans="3:14" x14ac:dyDescent="0.25"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14</v>
      </c>
      <c r="K27" t="s">
        <v>14</v>
      </c>
      <c r="L27" t="s">
        <v>14</v>
      </c>
      <c r="M27" t="s">
        <v>30</v>
      </c>
      <c r="N27" t="s">
        <v>31</v>
      </c>
    </row>
    <row r="28" spans="3:14" x14ac:dyDescent="0.25">
      <c r="C28" t="s">
        <v>23</v>
      </c>
      <c r="D28" t="s">
        <v>32</v>
      </c>
      <c r="E28" t="s">
        <v>25</v>
      </c>
      <c r="F28" t="s">
        <v>26</v>
      </c>
      <c r="G28" t="s">
        <v>33</v>
      </c>
      <c r="H28" t="s">
        <v>34</v>
      </c>
      <c r="I28" t="s">
        <v>35</v>
      </c>
      <c r="J28" t="s">
        <v>14</v>
      </c>
      <c r="K28" t="s">
        <v>14</v>
      </c>
      <c r="L28" t="s">
        <v>14</v>
      </c>
      <c r="M28" t="s">
        <v>30</v>
      </c>
      <c r="N28" t="s">
        <v>36</v>
      </c>
    </row>
    <row r="29" spans="3:14" x14ac:dyDescent="0.25">
      <c r="C29" t="s">
        <v>23</v>
      </c>
      <c r="D29" t="s">
        <v>32</v>
      </c>
      <c r="E29" t="s">
        <v>25</v>
      </c>
      <c r="F29" t="s">
        <v>26</v>
      </c>
      <c r="G29" t="s">
        <v>33</v>
      </c>
      <c r="H29" t="s">
        <v>34</v>
      </c>
      <c r="I29" t="s">
        <v>37</v>
      </c>
      <c r="J29" t="s">
        <v>14</v>
      </c>
      <c r="K29" t="s">
        <v>14</v>
      </c>
      <c r="L29" t="s">
        <v>14</v>
      </c>
      <c r="M29" t="s">
        <v>30</v>
      </c>
      <c r="N29" t="s">
        <v>38</v>
      </c>
    </row>
    <row r="30" spans="3:14" x14ac:dyDescent="0.25">
      <c r="C30" t="s">
        <v>23</v>
      </c>
      <c r="D30" t="s">
        <v>32</v>
      </c>
      <c r="E30" t="s">
        <v>25</v>
      </c>
      <c r="F30" t="s">
        <v>26</v>
      </c>
      <c r="G30" t="s">
        <v>33</v>
      </c>
      <c r="H30" t="s">
        <v>34</v>
      </c>
      <c r="I30" t="s">
        <v>39</v>
      </c>
      <c r="J30" t="s">
        <v>14</v>
      </c>
      <c r="K30" t="s">
        <v>14</v>
      </c>
      <c r="L30" t="s">
        <v>14</v>
      </c>
      <c r="M30" t="s">
        <v>30</v>
      </c>
      <c r="N30" t="s">
        <v>40</v>
      </c>
    </row>
    <row r="31" spans="3:14" x14ac:dyDescent="0.25">
      <c r="C31" t="s">
        <v>23</v>
      </c>
      <c r="D31" t="s">
        <v>32</v>
      </c>
      <c r="E31" t="s">
        <v>25</v>
      </c>
      <c r="F31" t="s">
        <v>26</v>
      </c>
      <c r="G31" t="s">
        <v>33</v>
      </c>
      <c r="H31" t="s">
        <v>34</v>
      </c>
      <c r="I31" t="s">
        <v>41</v>
      </c>
      <c r="J31" t="s">
        <v>14</v>
      </c>
      <c r="K31" t="s">
        <v>14</v>
      </c>
      <c r="L31" t="s">
        <v>14</v>
      </c>
      <c r="M31" t="s">
        <v>30</v>
      </c>
      <c r="N31" t="s">
        <v>42</v>
      </c>
    </row>
    <row r="121" spans="1:2" x14ac:dyDescent="0.25">
      <c r="A121" t="s">
        <v>14</v>
      </c>
      <c r="B12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4" sqref="A24"/>
    </sheetView>
  </sheetViews>
  <sheetFormatPr defaultRowHeight="15" x14ac:dyDescent="0.25"/>
  <cols>
    <col min="1" max="1" width="33.140625" customWidth="1"/>
  </cols>
  <sheetData>
    <row r="1" spans="1:2" x14ac:dyDescent="0.25">
      <c r="A1" t="str">
        <f>IF(E2="","",VALUE(TRIM(CLEAN(E2))))</f>
        <v/>
      </c>
    </row>
    <row r="2" spans="1:2" x14ac:dyDescent="0.25">
      <c r="A2">
        <f>IF(Table_Test_Results[[#This Row],[Response status code]]="","",VALUE(TRIM(CLEAN(Table_Test_Results[[#This Row],[Response status code]]))))</f>
        <v>200</v>
      </c>
      <c r="B2">
        <f>IF(Table_Test_Results[[#This Row],[Result]]="Pass",1,IF(Table_Test_Results[[#This Row],[Result]]="Fail",0,""))</f>
        <v>1</v>
      </c>
    </row>
    <row r="3" spans="1:2" x14ac:dyDescent="0.25">
      <c r="A3">
        <f>IF(Table_Test_Results[[#This Row],[Response status code]]="","",VALUE(TRIM(CLEAN(Table_Test_Results[[#This Row],[Response status code]]))))</f>
        <v>200</v>
      </c>
      <c r="B3">
        <f>IF(Table_Test_Results[[#This Row],[Result]]="Pass",1,IF(Table_Test_Results[[#This Row],[Result]]="Fail",0,""))</f>
        <v>1</v>
      </c>
    </row>
    <row r="4" spans="1:2" x14ac:dyDescent="0.25">
      <c r="A4">
        <f>IF(Table_Test_Results[[#This Row],[Response status code]]="","",VALUE(TRIM(CLEAN(Table_Test_Results[[#This Row],[Response status code]]))))</f>
        <v>200</v>
      </c>
      <c r="B4">
        <f>IF(Table_Test_Results[[#This Row],[Result]]="Pass",1,IF(Table_Test_Results[[#This Row],[Result]]="Fail",0,""))</f>
        <v>1</v>
      </c>
    </row>
    <row r="5" spans="1:2" x14ac:dyDescent="0.25">
      <c r="A5">
        <f>IF(Table_Test_Results[[#This Row],[Response status code]]="","",VALUE(TRIM(CLEAN(Table_Test_Results[[#This Row],[Response status code]]))))</f>
        <v>200</v>
      </c>
      <c r="B5">
        <f>IF(Table_Test_Results[[#This Row],[Result]]="Pass",1,IF(Table_Test_Results[[#This Row],[Result]]="Fail",0,""))</f>
        <v>1</v>
      </c>
    </row>
    <row r="6" spans="1:2" x14ac:dyDescent="0.25">
      <c r="A6">
        <f>IF(Table_Test_Results[[#This Row],[Response status code]]="","",VALUE(TRIM(CLEAN(Table_Test_Results[[#This Row],[Response status code]]))))</f>
        <v>200</v>
      </c>
      <c r="B6">
        <f>IF(Table_Test_Results[[#This Row],[Result]]="Pass",1,IF(Table_Test_Results[[#This Row],[Result]]="Fail",0,""))</f>
        <v>1</v>
      </c>
    </row>
    <row r="7" spans="1:2" x14ac:dyDescent="0.25">
      <c r="A7">
        <f>IF(Table_Test_Results[[#This Row],[Response status code]]="","",VALUE(TRIM(CLEAN(Table_Test_Results[[#This Row],[Response status code]]))))</f>
        <v>200</v>
      </c>
      <c r="B7">
        <f>IF(Table_Test_Results[[#This Row],[Result]]="Pass",1,IF(Table_Test_Results[[#This Row],[Result]]="Fail",0,""))</f>
        <v>1</v>
      </c>
    </row>
    <row r="8" spans="1:2" x14ac:dyDescent="0.25">
      <c r="A8">
        <f>IF(Table_Test_Results[[#This Row],[Response status code]]="","",VALUE(TRIM(CLEAN(Table_Test_Results[[#This Row],[Response status code]]))))</f>
        <v>200</v>
      </c>
      <c r="B8">
        <f>IF(Table_Test_Results[[#This Row],[Result]]="Pass",1,IF(Table_Test_Results[[#This Row],[Result]]="Fail",0,""))</f>
        <v>0</v>
      </c>
    </row>
    <row r="9" spans="1:2" x14ac:dyDescent="0.25">
      <c r="A9">
        <f>IF(Table_Test_Results[[#This Row],[Response status code]]="","",VALUE(TRIM(CLEAN(Table_Test_Results[[#This Row],[Response status code]]))))</f>
        <v>200</v>
      </c>
      <c r="B9">
        <f>IF(Table_Test_Results[[#This Row],[Result]]="Pass",1,IF(Table_Test_Results[[#This Row],[Result]]="Fail",0,""))</f>
        <v>0</v>
      </c>
    </row>
    <row r="10" spans="1:2" x14ac:dyDescent="0.25">
      <c r="A10">
        <f>IF(Table_Test_Results[[#This Row],[Response status code]]="","",VALUE(TRIM(CLEAN(Table_Test_Results[[#This Row],[Response status code]]))))</f>
        <v>200</v>
      </c>
      <c r="B10">
        <f>IF(Table_Test_Results[[#This Row],[Result]]="Pass",1,IF(Table_Test_Results[[#This Row],[Result]]="Fail",0,""))</f>
        <v>0</v>
      </c>
    </row>
    <row r="11" spans="1:2" x14ac:dyDescent="0.25">
      <c r="A11">
        <f>IF(Table_Test_Results[[#This Row],[Response status code]]="","",VALUE(TRIM(CLEAN(Table_Test_Results[[#This Row],[Response status code]]))))</f>
        <v>200</v>
      </c>
      <c r="B11">
        <f>IF(Table_Test_Results[[#This Row],[Result]]="Pass",1,IF(Table_Test_Results[[#This Row],[Result]]="Fail",0,""))</f>
        <v>0</v>
      </c>
    </row>
    <row r="12" spans="1:2" x14ac:dyDescent="0.25">
      <c r="A12">
        <f>IF(Table_Test_Results[[#This Row],[Response status code]]="","",VALUE(TRIM(CLEAN(Table_Test_Results[[#This Row],[Response status code]]))))</f>
        <v>200</v>
      </c>
      <c r="B12">
        <f>IF(Table_Test_Results[[#This Row],[Result]]="Pass",1,IF(Table_Test_Results[[#This Row],[Result]]="Fail",0,""))</f>
        <v>1</v>
      </c>
    </row>
    <row r="13" spans="1:2" x14ac:dyDescent="0.25">
      <c r="A13">
        <f>IF(Table_Test_Results[[#This Row],[Response status code]]="","",VALUE(TRIM(CLEAN(Table_Test_Results[[#This Row],[Response status code]]))))</f>
        <v>200</v>
      </c>
      <c r="B13">
        <f>IF(Table_Test_Results[[#This Row],[Result]]="Pass",1,IF(Table_Test_Results[[#This Row],[Result]]="Fail",0,""))</f>
        <v>1</v>
      </c>
    </row>
    <row r="14" spans="1:2" x14ac:dyDescent="0.25">
      <c r="A14">
        <f>IF(Table_Test_Results[[#This Row],[Response status code]]="","",VALUE(TRIM(CLEAN(Table_Test_Results[[#This Row],[Response status code]]))))</f>
        <v>200</v>
      </c>
      <c r="B14">
        <f>IF(Table_Test_Results[[#This Row],[Result]]="Pass",1,IF(Table_Test_Results[[#This Row],[Result]]="Fail",0,""))</f>
        <v>1</v>
      </c>
    </row>
    <row r="15" spans="1:2" x14ac:dyDescent="0.25">
      <c r="A15">
        <f>IF(Table_Test_Results[[#This Row],[Response status code]]="","",VALUE(TRIM(CLEAN(Table_Test_Results[[#This Row],[Response status code]]))))</f>
        <v>200</v>
      </c>
      <c r="B15">
        <f>IF(Table_Test_Results[[#This Row],[Result]]="Pass",1,IF(Table_Test_Results[[#This Row],[Result]]="Fail",0,""))</f>
        <v>1</v>
      </c>
    </row>
    <row r="16" spans="1:2" x14ac:dyDescent="0.25">
      <c r="A16">
        <f>IF(Table_Test_Results[[#This Row],[Response status code]]="","",VALUE(TRIM(CLEAN(Table_Test_Results[[#This Row],[Response status code]]))))</f>
        <v>200</v>
      </c>
      <c r="B16">
        <f>IF(Table_Test_Results[[#This Row],[Result]]="Pass",1,IF(Table_Test_Results[[#This Row],[Result]]="Fail",0,""))</f>
        <v>1</v>
      </c>
    </row>
    <row r="17" spans="1:2" x14ac:dyDescent="0.25">
      <c r="A17">
        <f>IF(Table_Test_Results[[#This Row],[Response status code]]="","",VALUE(TRIM(CLEAN(Table_Test_Results[[#This Row],[Response status code]]))))</f>
        <v>200</v>
      </c>
      <c r="B17">
        <f>IF(Table_Test_Results[[#This Row],[Result]]="Pass",1,IF(Table_Test_Results[[#This Row],[Result]]="Fail",0,""))</f>
        <v>1</v>
      </c>
    </row>
    <row r="18" spans="1:2" x14ac:dyDescent="0.25">
      <c r="A18">
        <f>IF(Table_Test_Results[[#This Row],[Response status code]]="","",VALUE(TRIM(CLEAN(Table_Test_Results[[#This Row],[Response status code]]))))</f>
        <v>200</v>
      </c>
      <c r="B18">
        <f>IF(Table_Test_Results[[#This Row],[Result]]="Pass",1,IF(Table_Test_Results[[#This Row],[Result]]="Fail",0,""))</f>
        <v>0</v>
      </c>
    </row>
    <row r="19" spans="1:2" x14ac:dyDescent="0.25">
      <c r="A19">
        <f>IF(Table_Test_Results[[#This Row],[Response status code]]="","",VALUE(TRIM(CLEAN(Table_Test_Results[[#This Row],[Response status code]]))))</f>
        <v>200</v>
      </c>
      <c r="B19">
        <f>IF(Table_Test_Results[[#This Row],[Result]]="Pass",1,IF(Table_Test_Results[[#This Row],[Result]]="Fail",0,""))</f>
        <v>0</v>
      </c>
    </row>
    <row r="20" spans="1:2" x14ac:dyDescent="0.25">
      <c r="A20">
        <f>IF(Table_Test_Results[[#This Row],[Response status code]]="","",VALUE(TRIM(CLEAN(Table_Test_Results[[#This Row],[Response status code]]))))</f>
        <v>200</v>
      </c>
      <c r="B20">
        <f>IF(Table_Test_Results[[#This Row],[Result]]="Pass",1,IF(Table_Test_Results[[#This Row],[Result]]="Fail",0,""))</f>
        <v>0</v>
      </c>
    </row>
    <row r="21" spans="1:2" x14ac:dyDescent="0.25">
      <c r="A21">
        <f>IF(Table_Test_Results[[#This Row],[Response status code]]="","",VALUE(TRIM(CLEAN(Table_Test_Results[[#This Row],[Response status code]]))))</f>
        <v>200</v>
      </c>
      <c r="B21">
        <f>IF(Table_Test_Results[[#This Row],[Result]]="Pass",1,IF(Table_Test_Results[[#This Row],[Result]]="Fail",0,""))</f>
        <v>0</v>
      </c>
    </row>
    <row r="22" spans="1:2" x14ac:dyDescent="0.25">
      <c r="A22">
        <f>IF(Table_Test_Results[[#This Row],[Response status code]]="","",VALUE(TRIM(CLEAN(Table_Test_Results[[#This Row],[Response status code]]))))</f>
        <v>200</v>
      </c>
      <c r="B22">
        <f>IF(Table_Test_Results[[#This Row],[Result]]="Pass",1,IF(Table_Test_Results[[#This Row],[Result]]="Fail",0,""))</f>
        <v>1</v>
      </c>
    </row>
    <row r="23" spans="1:2" x14ac:dyDescent="0.25">
      <c r="A23">
        <f>IF(Table_Test_Results[[#This Row],[Response status code]]="","",VALUE(TRIM(CLEAN(Table_Test_Results[[#This Row],[Response status code]]))))</f>
        <v>200</v>
      </c>
      <c r="B23">
        <f>IF(Table_Test_Results[[#This Row],[Result]]="Pass",1,IF(Table_Test_Results[[#This Row],[Result]]="Fail",0,""))</f>
        <v>1</v>
      </c>
    </row>
    <row r="24" spans="1:2" x14ac:dyDescent="0.25">
      <c r="A24">
        <f>IF(Table_Test_Results[[#This Row],[Response status code]]="","",VALUE(TRIM(CLEAN(Table_Test_Results[[#This Row],[Response status code]]))))</f>
        <v>200</v>
      </c>
      <c r="B24">
        <f>IF(Table_Test_Results[[#This Row],[Result]]="Pass",1,IF(Table_Test_Results[[#This Row],[Result]]="Fail",0,""))</f>
        <v>1</v>
      </c>
    </row>
    <row r="25" spans="1:2" x14ac:dyDescent="0.25">
      <c r="A25">
        <f>IF(Table_Test_Results[[#This Row],[Response status code]]="","",VALUE(TRIM(CLEAN(Table_Test_Results[[#This Row],[Response status code]]))))</f>
        <v>200</v>
      </c>
      <c r="B25">
        <f>IF(Table_Test_Results[[#This Row],[Result]]="Pass",1,IF(Table_Test_Results[[#This Row],[Result]]="Fail",0,""))</f>
        <v>1</v>
      </c>
    </row>
    <row r="26" spans="1:2" x14ac:dyDescent="0.25">
      <c r="A26">
        <f>IF(Table_Test_Results[[#This Row],[Response status code]]="","",VALUE(TRIM(CLEAN(Table_Test_Results[[#This Row],[Response status code]]))))</f>
        <v>200</v>
      </c>
      <c r="B26">
        <f>IF(Table_Test_Results[[#This Row],[Result]]="Pass",1,IF(Table_Test_Results[[#This Row],[Result]]="Fail",0,""))</f>
        <v>1</v>
      </c>
    </row>
    <row r="27" spans="1:2" x14ac:dyDescent="0.25">
      <c r="A27">
        <f>IF(Table_Test_Results[[#This Row],[Response status code]]="","",VALUE(TRIM(CLEAN(Table_Test_Results[[#This Row],[Response status code]]))))</f>
        <v>200</v>
      </c>
      <c r="B27">
        <f>IF(Table_Test_Results[[#This Row],[Result]]="Pass",1,IF(Table_Test_Results[[#This Row],[Result]]="Fail",0,""))</f>
        <v>1</v>
      </c>
    </row>
    <row r="28" spans="1:2" x14ac:dyDescent="0.25">
      <c r="A28">
        <f>IF(Table_Test_Results[[#This Row],[Response status code]]="","",VALUE(TRIM(CLEAN(Table_Test_Results[[#This Row],[Response status code]]))))</f>
        <v>200</v>
      </c>
      <c r="B28">
        <f>IF(Table_Test_Results[[#This Row],[Result]]="Pass",1,IF(Table_Test_Results[[#This Row],[Result]]="Fail",0,""))</f>
        <v>0</v>
      </c>
    </row>
    <row r="29" spans="1:2" x14ac:dyDescent="0.25">
      <c r="A29">
        <f>IF(Table_Test_Results[[#This Row],[Response status code]]="","",VALUE(TRIM(CLEAN(Table_Test_Results[[#This Row],[Response status code]]))))</f>
        <v>200</v>
      </c>
      <c r="B29">
        <f>IF(Table_Test_Results[[#This Row],[Result]]="Pass",1,IF(Table_Test_Results[[#This Row],[Result]]="Fail",0,""))</f>
        <v>0</v>
      </c>
    </row>
    <row r="30" spans="1:2" x14ac:dyDescent="0.25">
      <c r="A30">
        <f>IF(Table_Test_Results[[#This Row],[Response status code]]="","",VALUE(TRIM(CLEAN(Table_Test_Results[[#This Row],[Response status code]]))))</f>
        <v>200</v>
      </c>
      <c r="B30">
        <f>IF(Table_Test_Results[[#This Row],[Result]]="Pass",1,IF(Table_Test_Results[[#This Row],[Result]]="Fail",0,""))</f>
        <v>0</v>
      </c>
    </row>
    <row r="31" spans="1:2" x14ac:dyDescent="0.25">
      <c r="A31">
        <f>IF(Table_Test_Results[[#This Row],[Response status code]]="","",VALUE(TRIM(CLEAN(Table_Test_Results[[#This Row],[Response status code]]))))</f>
        <v>200</v>
      </c>
      <c r="B31">
        <f>IF(Table_Test_Results[[#This Row],[Result]]="Pass",1,IF(Table_Test_Results[[#This Row],[Result]]="Fail",0,""))</f>
        <v>0</v>
      </c>
    </row>
    <row r="32" spans="1:2" x14ac:dyDescent="0.25">
      <c r="A32" t="str">
        <f>IF(Table_Test_Results[[#This Row],[Response status code]]="","",VALUE(TRIM(CLEAN(Table_Test_Results[[#This Row],[Response status code]]))))</f>
        <v/>
      </c>
      <c r="B32" t="str">
        <f>IF(Table_Test_Results[[#This Row],[Result]]="Pass",1,IF(Table_Test_Results[[#This Row],[Result]]="Fail",0,""))</f>
        <v/>
      </c>
    </row>
    <row r="33" spans="1:2" x14ac:dyDescent="0.25">
      <c r="A33" t="str">
        <f>IF(Table_Test_Results[[#This Row],[Response status code]]="","",VALUE(TRIM(CLEAN(Table_Test_Results[[#This Row],[Response status code]]))))</f>
        <v/>
      </c>
      <c r="B33" t="str">
        <f>IF(Table_Test_Results[[#This Row],[Result]]="Pass",1,IF(Table_Test_Results[[#This Row],[Result]]="Fail",0,""))</f>
        <v/>
      </c>
    </row>
    <row r="34" spans="1:2" x14ac:dyDescent="0.25">
      <c r="A34" t="str">
        <f>IF(Table_Test_Results[[#This Row],[Response status code]]="","",VALUE(TRIM(CLEAN(Table_Test_Results[[#This Row],[Response status code]]))))</f>
        <v/>
      </c>
      <c r="B34" t="str">
        <f>IF(Table_Test_Results[[#This Row],[Result]]="Pass",1,IF(Table_Test_Results[[#This Row],[Result]]="Fail",0,""))</f>
        <v/>
      </c>
    </row>
    <row r="35" spans="1:2" x14ac:dyDescent="0.25">
      <c r="A35" t="str">
        <f>IF(Table_Test_Results[[#This Row],[Response status code]]="","",VALUE(TRIM(CLEAN(Table_Test_Results[[#This Row],[Response status code]]))))</f>
        <v/>
      </c>
      <c r="B35" t="str">
        <f>IF(Table_Test_Results[[#This Row],[Result]]="Pass",1,IF(Table_Test_Results[[#This Row],[Result]]="Fail",0,""))</f>
        <v/>
      </c>
    </row>
    <row r="36" spans="1:2" x14ac:dyDescent="0.25">
      <c r="A36" t="str">
        <f>IF(Table_Test_Results[[#This Row],[Response status code]]="","",VALUE(TRIM(CLEAN(Table_Test_Results[[#This Row],[Response status code]]))))</f>
        <v/>
      </c>
      <c r="B36" t="str">
        <f>IF(Table_Test_Results[[#This Row],[Result]]="Pass",1,IF(Table_Test_Results[[#This Row],[Result]]="Fail",0,""))</f>
        <v/>
      </c>
    </row>
    <row r="37" spans="1:2" x14ac:dyDescent="0.25">
      <c r="A37" t="str">
        <f>IF(Table_Test_Results[[#This Row],[Response status code]]="","",VALUE(TRIM(CLEAN(Table_Test_Results[[#This Row],[Response status code]]))))</f>
        <v/>
      </c>
      <c r="B37" t="str">
        <f>IF(Table_Test_Results[[#This Row],[Result]]="Pass",1,IF(Table_Test_Results[[#This Row],[Result]]="Fail",0,""))</f>
        <v/>
      </c>
    </row>
    <row r="38" spans="1:2" x14ac:dyDescent="0.25">
      <c r="A38" t="str">
        <f>IF(Table_Test_Results[[#This Row],[Response status code]]="","",VALUE(TRIM(CLEAN(Table_Test_Results[[#This Row],[Response status code]]))))</f>
        <v/>
      </c>
      <c r="B38" t="str">
        <f>IF(Table_Test_Results[[#This Row],[Result]]="Pass",1,IF(Table_Test_Results[[#This Row],[Result]]="Fail",0,""))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9" workbookViewId="0">
      <selection activeCell="E11" sqref="E11"/>
    </sheetView>
  </sheetViews>
  <sheetFormatPr defaultRowHeight="15" x14ac:dyDescent="0.25"/>
  <cols>
    <col min="1" max="1" width="22.140625" bestFit="1" customWidth="1"/>
    <col min="2" max="2" width="17.5703125" bestFit="1" customWidth="1"/>
    <col min="3" max="3" width="12.140625" bestFit="1" customWidth="1"/>
    <col min="4" max="4" width="8.85546875" bestFit="1" customWidth="1"/>
    <col min="5" max="5" width="22.5703125" bestFit="1" customWidth="1"/>
    <col min="6" max="6" width="22.7109375" bestFit="1" customWidth="1"/>
    <col min="7" max="7" width="81.140625" bestFit="1" customWidth="1"/>
    <col min="8" max="8" width="27.5703125" bestFit="1" customWidth="1"/>
    <col min="9" max="9" width="81.140625" bestFit="1" customWidth="1"/>
    <col min="10" max="10" width="21" bestFit="1" customWidth="1"/>
    <col min="11" max="11" width="19.5703125" bestFit="1" customWidth="1"/>
    <col min="12" max="12" width="18.7109375" bestFit="1" customWidth="1"/>
    <col min="13" max="13" width="12.7109375" bestFit="1" customWidth="1"/>
    <col min="14" max="14" width="12.140625" bestFit="1" customWidth="1"/>
    <col min="15" max="15" width="3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</v>
      </c>
    </row>
    <row r="2" spans="1:15" x14ac:dyDescent="0.25">
      <c r="C2" t="s">
        <v>23</v>
      </c>
      <c r="D2" t="s">
        <v>32</v>
      </c>
      <c r="E2" t="s">
        <v>25</v>
      </c>
      <c r="F2" t="s">
        <v>26</v>
      </c>
      <c r="G2" t="s">
        <v>44</v>
      </c>
      <c r="H2" t="s">
        <v>45</v>
      </c>
      <c r="I2" t="s">
        <v>52</v>
      </c>
      <c r="J2" t="s">
        <v>14</v>
      </c>
      <c r="K2" t="s">
        <v>14</v>
      </c>
      <c r="L2" t="s">
        <v>14</v>
      </c>
      <c r="M2" t="s">
        <v>30</v>
      </c>
      <c r="N2" t="s">
        <v>31</v>
      </c>
      <c r="O2" t="s">
        <v>53</v>
      </c>
    </row>
    <row r="3" spans="1:15" x14ac:dyDescent="0.25">
      <c r="C3" t="s">
        <v>23</v>
      </c>
      <c r="D3" t="s">
        <v>32</v>
      </c>
      <c r="E3" t="s">
        <v>25</v>
      </c>
      <c r="F3" t="s">
        <v>26</v>
      </c>
      <c r="G3" t="s">
        <v>44</v>
      </c>
      <c r="H3" t="s">
        <v>45</v>
      </c>
      <c r="I3" t="s">
        <v>54</v>
      </c>
      <c r="J3" t="s">
        <v>14</v>
      </c>
      <c r="K3" t="s">
        <v>14</v>
      </c>
      <c r="L3" t="s">
        <v>14</v>
      </c>
      <c r="M3" t="s">
        <v>30</v>
      </c>
      <c r="N3" t="s">
        <v>31</v>
      </c>
      <c r="O3" t="s">
        <v>55</v>
      </c>
    </row>
    <row r="4" spans="1:15" x14ac:dyDescent="0.25">
      <c r="C4" t="s">
        <v>23</v>
      </c>
      <c r="D4" t="s">
        <v>32</v>
      </c>
      <c r="E4" t="s">
        <v>25</v>
      </c>
      <c r="F4" t="s">
        <v>26</v>
      </c>
      <c r="G4" t="s">
        <v>44</v>
      </c>
      <c r="H4" t="s">
        <v>45</v>
      </c>
      <c r="I4" t="s">
        <v>56</v>
      </c>
      <c r="J4" t="s">
        <v>14</v>
      </c>
      <c r="K4" t="s">
        <v>14</v>
      </c>
      <c r="L4" t="s">
        <v>14</v>
      </c>
      <c r="M4" t="s">
        <v>30</v>
      </c>
      <c r="N4" t="s">
        <v>31</v>
      </c>
      <c r="O4" t="s">
        <v>57</v>
      </c>
    </row>
    <row r="5" spans="1:15" x14ac:dyDescent="0.25">
      <c r="C5" t="s">
        <v>23</v>
      </c>
      <c r="D5" t="s">
        <v>32</v>
      </c>
      <c r="E5" t="s">
        <v>25</v>
      </c>
      <c r="F5" t="s">
        <v>26</v>
      </c>
      <c r="G5" t="s">
        <v>44</v>
      </c>
      <c r="H5" t="s">
        <v>45</v>
      </c>
      <c r="I5" t="s">
        <v>46</v>
      </c>
      <c r="J5" t="s">
        <v>14</v>
      </c>
      <c r="K5" t="s">
        <v>14</v>
      </c>
      <c r="L5" t="s">
        <v>14</v>
      </c>
      <c r="M5" t="s">
        <v>30</v>
      </c>
      <c r="N5" t="s">
        <v>31</v>
      </c>
      <c r="O5" t="s">
        <v>31</v>
      </c>
    </row>
    <row r="6" spans="1:15" x14ac:dyDescent="0.25">
      <c r="C6" t="s">
        <v>23</v>
      </c>
      <c r="D6" t="s">
        <v>32</v>
      </c>
      <c r="E6" t="s">
        <v>25</v>
      </c>
      <c r="F6" t="s">
        <v>26</v>
      </c>
      <c r="G6" t="s">
        <v>44</v>
      </c>
      <c r="H6" t="s">
        <v>45</v>
      </c>
      <c r="I6" t="s">
        <v>46</v>
      </c>
      <c r="J6" t="s">
        <v>14</v>
      </c>
      <c r="K6" t="s">
        <v>14</v>
      </c>
      <c r="L6" t="s">
        <v>14</v>
      </c>
      <c r="M6" t="s">
        <v>30</v>
      </c>
      <c r="N6" t="s">
        <v>31</v>
      </c>
      <c r="O6" t="s">
        <v>31</v>
      </c>
    </row>
    <row r="7" spans="1:15" x14ac:dyDescent="0.25">
      <c r="A7" t="s">
        <v>14</v>
      </c>
      <c r="B7" t="s">
        <v>14</v>
      </c>
      <c r="C7" t="s">
        <v>23</v>
      </c>
      <c r="D7" t="s">
        <v>32</v>
      </c>
      <c r="E7" t="s">
        <v>25</v>
      </c>
      <c r="F7" t="s">
        <v>26</v>
      </c>
      <c r="G7" t="s">
        <v>44</v>
      </c>
      <c r="H7" t="s">
        <v>45</v>
      </c>
      <c r="I7" t="s">
        <v>46</v>
      </c>
      <c r="J7" t="s">
        <v>14</v>
      </c>
      <c r="K7" t="s">
        <v>14</v>
      </c>
      <c r="L7" t="s">
        <v>14</v>
      </c>
      <c r="M7" t="s">
        <v>30</v>
      </c>
      <c r="N7" t="s">
        <v>31</v>
      </c>
      <c r="O7" t="s">
        <v>31</v>
      </c>
    </row>
    <row r="8" spans="1:15" x14ac:dyDescent="0.25">
      <c r="C8" t="s">
        <v>23</v>
      </c>
      <c r="D8" t="s">
        <v>32</v>
      </c>
      <c r="E8" t="s">
        <v>25</v>
      </c>
      <c r="F8" t="s">
        <v>26</v>
      </c>
      <c r="G8" t="s">
        <v>47</v>
      </c>
      <c r="H8" t="s">
        <v>34</v>
      </c>
      <c r="I8" t="s">
        <v>48</v>
      </c>
      <c r="J8" t="s">
        <v>14</v>
      </c>
      <c r="K8" t="s">
        <v>14</v>
      </c>
      <c r="L8" t="s">
        <v>14</v>
      </c>
      <c r="M8" t="s">
        <v>30</v>
      </c>
      <c r="N8" t="s">
        <v>36</v>
      </c>
      <c r="O8" t="s">
        <v>36</v>
      </c>
    </row>
    <row r="9" spans="1:15" x14ac:dyDescent="0.25">
      <c r="C9" t="s">
        <v>23</v>
      </c>
      <c r="D9" t="s">
        <v>32</v>
      </c>
      <c r="E9" t="s">
        <v>25</v>
      </c>
      <c r="F9" t="s">
        <v>26</v>
      </c>
      <c r="G9" t="s">
        <v>47</v>
      </c>
      <c r="H9" t="s">
        <v>34</v>
      </c>
      <c r="I9" t="s">
        <v>49</v>
      </c>
      <c r="J9" t="s">
        <v>14</v>
      </c>
      <c r="K9" t="s">
        <v>14</v>
      </c>
      <c r="L9" t="s">
        <v>14</v>
      </c>
      <c r="M9" t="s">
        <v>30</v>
      </c>
      <c r="N9" t="s">
        <v>38</v>
      </c>
      <c r="O9" t="s">
        <v>38</v>
      </c>
    </row>
    <row r="10" spans="1:15" x14ac:dyDescent="0.25">
      <c r="C10" t="s">
        <v>23</v>
      </c>
      <c r="D10" t="s">
        <v>32</v>
      </c>
      <c r="E10" t="s">
        <v>25</v>
      </c>
      <c r="F10" t="s">
        <v>26</v>
      </c>
      <c r="G10" t="s">
        <v>47</v>
      </c>
      <c r="H10" t="s">
        <v>34</v>
      </c>
      <c r="I10" t="s">
        <v>50</v>
      </c>
      <c r="J10" t="s">
        <v>14</v>
      </c>
      <c r="K10" t="s">
        <v>14</v>
      </c>
      <c r="L10" t="s">
        <v>14</v>
      </c>
      <c r="M10" t="s">
        <v>30</v>
      </c>
      <c r="N10" t="s">
        <v>40</v>
      </c>
      <c r="O10" t="s">
        <v>40</v>
      </c>
    </row>
    <row r="11" spans="1:15" x14ac:dyDescent="0.25">
      <c r="C11" t="s">
        <v>23</v>
      </c>
      <c r="D11" t="s">
        <v>32</v>
      </c>
      <c r="E11" t="s">
        <v>25</v>
      </c>
      <c r="F11" t="s">
        <v>26</v>
      </c>
      <c r="G11" t="s">
        <v>47</v>
      </c>
      <c r="H11" t="s">
        <v>34</v>
      </c>
      <c r="I11" t="s">
        <v>51</v>
      </c>
      <c r="J11" t="s">
        <v>14</v>
      </c>
      <c r="K11" t="s">
        <v>14</v>
      </c>
      <c r="L11" t="s">
        <v>14</v>
      </c>
      <c r="M11" t="s">
        <v>30</v>
      </c>
      <c r="N11" t="s">
        <v>42</v>
      </c>
      <c r="O11" t="s">
        <v>42</v>
      </c>
    </row>
    <row r="12" spans="1:15" x14ac:dyDescent="0.25">
      <c r="C12" t="s">
        <v>23</v>
      </c>
      <c r="D12" t="s">
        <v>32</v>
      </c>
      <c r="E12" t="s">
        <v>25</v>
      </c>
      <c r="F12" t="s">
        <v>26</v>
      </c>
      <c r="G12" t="s">
        <v>44</v>
      </c>
      <c r="H12" t="s">
        <v>45</v>
      </c>
      <c r="I12" t="s">
        <v>46</v>
      </c>
      <c r="J12" t="s">
        <v>14</v>
      </c>
      <c r="K12" t="s">
        <v>14</v>
      </c>
      <c r="L12" t="s">
        <v>14</v>
      </c>
      <c r="M12" t="s">
        <v>30</v>
      </c>
      <c r="N12" t="s">
        <v>31</v>
      </c>
      <c r="O12" t="s">
        <v>31</v>
      </c>
    </row>
    <row r="13" spans="1:15" x14ac:dyDescent="0.25">
      <c r="C13" t="s">
        <v>23</v>
      </c>
      <c r="D13" t="s">
        <v>32</v>
      </c>
      <c r="E13" t="s">
        <v>25</v>
      </c>
      <c r="F13" t="s">
        <v>26</v>
      </c>
      <c r="G13" t="s">
        <v>44</v>
      </c>
      <c r="H13" t="s">
        <v>45</v>
      </c>
      <c r="I13" t="s">
        <v>46</v>
      </c>
      <c r="J13" t="s">
        <v>14</v>
      </c>
      <c r="K13" t="s">
        <v>14</v>
      </c>
      <c r="L13" t="s">
        <v>14</v>
      </c>
      <c r="M13" t="s">
        <v>30</v>
      </c>
      <c r="N13" t="s">
        <v>31</v>
      </c>
      <c r="O13" t="s">
        <v>31</v>
      </c>
    </row>
    <row r="14" spans="1:15" x14ac:dyDescent="0.25">
      <c r="C14" t="s">
        <v>23</v>
      </c>
      <c r="D14" t="s">
        <v>32</v>
      </c>
      <c r="E14" t="s">
        <v>25</v>
      </c>
      <c r="F14" t="s">
        <v>26</v>
      </c>
      <c r="G14" t="s">
        <v>44</v>
      </c>
      <c r="H14" t="s">
        <v>45</v>
      </c>
      <c r="I14" t="s">
        <v>46</v>
      </c>
      <c r="J14" t="s">
        <v>14</v>
      </c>
      <c r="K14" t="s">
        <v>14</v>
      </c>
      <c r="L14" t="s">
        <v>14</v>
      </c>
      <c r="M14" t="s">
        <v>30</v>
      </c>
      <c r="N14" t="s">
        <v>31</v>
      </c>
      <c r="O14" t="s">
        <v>31</v>
      </c>
    </row>
    <row r="15" spans="1:15" x14ac:dyDescent="0.25">
      <c r="C15" t="s">
        <v>23</v>
      </c>
      <c r="D15" t="s">
        <v>32</v>
      </c>
      <c r="E15" t="s">
        <v>25</v>
      </c>
      <c r="F15" t="s">
        <v>26</v>
      </c>
      <c r="G15" t="s">
        <v>44</v>
      </c>
      <c r="H15" t="s">
        <v>45</v>
      </c>
      <c r="I15" t="s">
        <v>46</v>
      </c>
      <c r="J15" t="s">
        <v>14</v>
      </c>
      <c r="K15" t="s">
        <v>14</v>
      </c>
      <c r="L15" t="s">
        <v>14</v>
      </c>
      <c r="M15" t="s">
        <v>30</v>
      </c>
      <c r="N15" t="s">
        <v>31</v>
      </c>
      <c r="O15" t="s">
        <v>31</v>
      </c>
    </row>
    <row r="16" spans="1:15" x14ac:dyDescent="0.25">
      <c r="C16" t="s">
        <v>23</v>
      </c>
      <c r="D16" t="s">
        <v>32</v>
      </c>
      <c r="E16" t="s">
        <v>25</v>
      </c>
      <c r="F16" t="s">
        <v>26</v>
      </c>
      <c r="G16" t="s">
        <v>44</v>
      </c>
      <c r="H16" t="s">
        <v>45</v>
      </c>
      <c r="I16" t="s">
        <v>46</v>
      </c>
      <c r="J16" t="s">
        <v>14</v>
      </c>
      <c r="K16" t="s">
        <v>14</v>
      </c>
      <c r="L16" t="s">
        <v>14</v>
      </c>
      <c r="M16" t="s">
        <v>30</v>
      </c>
      <c r="N16" t="s">
        <v>31</v>
      </c>
      <c r="O16" t="s">
        <v>31</v>
      </c>
    </row>
    <row r="17" spans="3:15" x14ac:dyDescent="0.25">
      <c r="C17" t="s">
        <v>23</v>
      </c>
      <c r="D17" t="s">
        <v>32</v>
      </c>
      <c r="E17" t="s">
        <v>25</v>
      </c>
      <c r="F17" t="s">
        <v>26</v>
      </c>
      <c r="G17" t="s">
        <v>44</v>
      </c>
      <c r="H17" t="s">
        <v>45</v>
      </c>
      <c r="I17" t="s">
        <v>46</v>
      </c>
      <c r="J17" t="s">
        <v>14</v>
      </c>
      <c r="K17" t="s">
        <v>14</v>
      </c>
      <c r="L17" t="s">
        <v>14</v>
      </c>
      <c r="M17" t="s">
        <v>30</v>
      </c>
      <c r="N17" t="s">
        <v>31</v>
      </c>
      <c r="O17" t="s">
        <v>31</v>
      </c>
    </row>
    <row r="18" spans="3:15" x14ac:dyDescent="0.25">
      <c r="C18" t="s">
        <v>23</v>
      </c>
      <c r="D18" t="s">
        <v>32</v>
      </c>
      <c r="E18" t="s">
        <v>25</v>
      </c>
      <c r="F18" t="s">
        <v>26</v>
      </c>
      <c r="G18" t="s">
        <v>47</v>
      </c>
      <c r="H18" t="s">
        <v>34</v>
      </c>
      <c r="I18" t="s">
        <v>48</v>
      </c>
      <c r="J18" t="s">
        <v>14</v>
      </c>
      <c r="K18" t="s">
        <v>14</v>
      </c>
      <c r="L18" t="s">
        <v>14</v>
      </c>
      <c r="M18" t="s">
        <v>30</v>
      </c>
      <c r="N18" t="s">
        <v>36</v>
      </c>
      <c r="O18" t="s">
        <v>36</v>
      </c>
    </row>
    <row r="19" spans="3:15" x14ac:dyDescent="0.25">
      <c r="C19" t="s">
        <v>23</v>
      </c>
      <c r="D19" t="s">
        <v>32</v>
      </c>
      <c r="E19" t="s">
        <v>25</v>
      </c>
      <c r="F19" t="s">
        <v>26</v>
      </c>
      <c r="G19" t="s">
        <v>47</v>
      </c>
      <c r="H19" t="s">
        <v>34</v>
      </c>
      <c r="I19" t="s">
        <v>49</v>
      </c>
      <c r="J19" t="s">
        <v>14</v>
      </c>
      <c r="K19" t="s">
        <v>14</v>
      </c>
      <c r="L19" t="s">
        <v>14</v>
      </c>
      <c r="M19" t="s">
        <v>30</v>
      </c>
      <c r="N19" t="s">
        <v>38</v>
      </c>
      <c r="O19" t="s">
        <v>38</v>
      </c>
    </row>
    <row r="20" spans="3:15" x14ac:dyDescent="0.25">
      <c r="C20" t="s">
        <v>23</v>
      </c>
      <c r="D20" t="s">
        <v>32</v>
      </c>
      <c r="E20" t="s">
        <v>25</v>
      </c>
      <c r="F20" t="s">
        <v>26</v>
      </c>
      <c r="G20" t="s">
        <v>47</v>
      </c>
      <c r="H20" t="s">
        <v>34</v>
      </c>
      <c r="I20" t="s">
        <v>50</v>
      </c>
      <c r="J20" t="s">
        <v>14</v>
      </c>
      <c r="K20" t="s">
        <v>14</v>
      </c>
      <c r="L20" t="s">
        <v>14</v>
      </c>
      <c r="M20" t="s">
        <v>30</v>
      </c>
      <c r="N20" t="s">
        <v>40</v>
      </c>
      <c r="O20" t="s">
        <v>40</v>
      </c>
    </row>
    <row r="21" spans="3:15" x14ac:dyDescent="0.25">
      <c r="C21" t="s">
        <v>23</v>
      </c>
      <c r="D21" t="s">
        <v>32</v>
      </c>
      <c r="E21" t="s">
        <v>25</v>
      </c>
      <c r="F21" t="s">
        <v>26</v>
      </c>
      <c r="G21" t="s">
        <v>47</v>
      </c>
      <c r="H21" t="s">
        <v>34</v>
      </c>
      <c r="I21" t="s">
        <v>51</v>
      </c>
      <c r="J21" t="s">
        <v>14</v>
      </c>
      <c r="K21" t="s">
        <v>14</v>
      </c>
      <c r="L21" t="s">
        <v>14</v>
      </c>
      <c r="M21" t="s">
        <v>30</v>
      </c>
      <c r="N21" t="s">
        <v>42</v>
      </c>
      <c r="O21" t="s">
        <v>42</v>
      </c>
    </row>
    <row r="22" spans="3:15" x14ac:dyDescent="0.25">
      <c r="C22" t="s">
        <v>23</v>
      </c>
      <c r="D22" t="s">
        <v>32</v>
      </c>
      <c r="E22" t="s">
        <v>25</v>
      </c>
      <c r="F22" t="s">
        <v>26</v>
      </c>
      <c r="G22" t="s">
        <v>44</v>
      </c>
      <c r="H22" t="s">
        <v>45</v>
      </c>
      <c r="I22" t="s">
        <v>46</v>
      </c>
      <c r="J22" t="s">
        <v>14</v>
      </c>
      <c r="K22" t="s">
        <v>14</v>
      </c>
      <c r="L22" t="s">
        <v>14</v>
      </c>
      <c r="M22" t="s">
        <v>30</v>
      </c>
      <c r="N22" t="s">
        <v>31</v>
      </c>
      <c r="O22" t="s">
        <v>31</v>
      </c>
    </row>
    <row r="23" spans="3:15" x14ac:dyDescent="0.25">
      <c r="C23" t="s">
        <v>23</v>
      </c>
      <c r="D23" t="s">
        <v>32</v>
      </c>
      <c r="E23" t="s">
        <v>25</v>
      </c>
      <c r="F23" t="s">
        <v>26</v>
      </c>
      <c r="G23" t="s">
        <v>44</v>
      </c>
      <c r="H23" t="s">
        <v>45</v>
      </c>
      <c r="I23" t="s">
        <v>46</v>
      </c>
      <c r="J23" t="s">
        <v>14</v>
      </c>
      <c r="K23" t="s">
        <v>14</v>
      </c>
      <c r="L23" t="s">
        <v>14</v>
      </c>
      <c r="M23" t="s">
        <v>30</v>
      </c>
      <c r="N23" t="s">
        <v>31</v>
      </c>
      <c r="O23" t="s">
        <v>31</v>
      </c>
    </row>
    <row r="24" spans="3:15" x14ac:dyDescent="0.25">
      <c r="C24" t="s">
        <v>23</v>
      </c>
      <c r="D24" t="s">
        <v>32</v>
      </c>
      <c r="E24" t="s">
        <v>25</v>
      </c>
      <c r="F24" t="s">
        <v>26</v>
      </c>
      <c r="G24" t="s">
        <v>44</v>
      </c>
      <c r="H24" t="s">
        <v>45</v>
      </c>
      <c r="I24" t="s">
        <v>46</v>
      </c>
      <c r="J24" t="s">
        <v>14</v>
      </c>
      <c r="K24" t="s">
        <v>14</v>
      </c>
      <c r="L24" t="s">
        <v>14</v>
      </c>
      <c r="M24" t="s">
        <v>30</v>
      </c>
      <c r="N24" t="s">
        <v>31</v>
      </c>
      <c r="O24" t="s">
        <v>31</v>
      </c>
    </row>
    <row r="25" spans="3:15" x14ac:dyDescent="0.25">
      <c r="C25" t="s">
        <v>23</v>
      </c>
      <c r="D25" t="s">
        <v>32</v>
      </c>
      <c r="E25" t="s">
        <v>25</v>
      </c>
      <c r="F25" t="s">
        <v>26</v>
      </c>
      <c r="G25" t="s">
        <v>44</v>
      </c>
      <c r="H25" t="s">
        <v>45</v>
      </c>
      <c r="I25" t="s">
        <v>46</v>
      </c>
      <c r="J25" t="s">
        <v>14</v>
      </c>
      <c r="K25" t="s">
        <v>14</v>
      </c>
      <c r="L25" t="s">
        <v>14</v>
      </c>
      <c r="M25" t="s">
        <v>30</v>
      </c>
      <c r="N25" t="s">
        <v>31</v>
      </c>
      <c r="O25" t="s">
        <v>31</v>
      </c>
    </row>
    <row r="26" spans="3:15" x14ac:dyDescent="0.25">
      <c r="C26" t="s">
        <v>23</v>
      </c>
      <c r="D26" t="s">
        <v>32</v>
      </c>
      <c r="E26" t="s">
        <v>25</v>
      </c>
      <c r="F26" t="s">
        <v>26</v>
      </c>
      <c r="G26" t="s">
        <v>44</v>
      </c>
      <c r="H26" t="s">
        <v>45</v>
      </c>
      <c r="I26" t="s">
        <v>46</v>
      </c>
      <c r="J26" t="s">
        <v>14</v>
      </c>
      <c r="K26" t="s">
        <v>14</v>
      </c>
      <c r="L26" t="s">
        <v>14</v>
      </c>
      <c r="M26" t="s">
        <v>30</v>
      </c>
      <c r="N26" t="s">
        <v>31</v>
      </c>
      <c r="O26" t="s">
        <v>31</v>
      </c>
    </row>
    <row r="27" spans="3:15" x14ac:dyDescent="0.25">
      <c r="C27" t="s">
        <v>23</v>
      </c>
      <c r="D27" t="s">
        <v>32</v>
      </c>
      <c r="E27" t="s">
        <v>25</v>
      </c>
      <c r="F27" t="s">
        <v>26</v>
      </c>
      <c r="G27" t="s">
        <v>44</v>
      </c>
      <c r="H27" t="s">
        <v>45</v>
      </c>
      <c r="I27" t="s">
        <v>46</v>
      </c>
      <c r="J27" t="s">
        <v>14</v>
      </c>
      <c r="K27" t="s">
        <v>14</v>
      </c>
      <c r="L27" t="s">
        <v>14</v>
      </c>
      <c r="M27" t="s">
        <v>30</v>
      </c>
      <c r="N27" t="s">
        <v>31</v>
      </c>
      <c r="O27" t="s">
        <v>31</v>
      </c>
    </row>
    <row r="28" spans="3:15" x14ac:dyDescent="0.25">
      <c r="C28" t="s">
        <v>23</v>
      </c>
      <c r="D28" t="s">
        <v>32</v>
      </c>
      <c r="E28" t="s">
        <v>25</v>
      </c>
      <c r="F28" t="s">
        <v>26</v>
      </c>
      <c r="G28" t="s">
        <v>47</v>
      </c>
      <c r="H28" t="s">
        <v>34</v>
      </c>
      <c r="I28" t="s">
        <v>48</v>
      </c>
      <c r="J28" t="s">
        <v>14</v>
      </c>
      <c r="K28" t="s">
        <v>14</v>
      </c>
      <c r="L28" t="s">
        <v>14</v>
      </c>
      <c r="M28" t="s">
        <v>30</v>
      </c>
      <c r="N28" t="s">
        <v>36</v>
      </c>
      <c r="O28" t="s">
        <v>36</v>
      </c>
    </row>
    <row r="29" spans="3:15" x14ac:dyDescent="0.25">
      <c r="C29" t="s">
        <v>23</v>
      </c>
      <c r="D29" t="s">
        <v>32</v>
      </c>
      <c r="E29" t="s">
        <v>25</v>
      </c>
      <c r="F29" t="s">
        <v>26</v>
      </c>
      <c r="G29" t="s">
        <v>47</v>
      </c>
      <c r="H29" t="s">
        <v>34</v>
      </c>
      <c r="I29" t="s">
        <v>49</v>
      </c>
      <c r="J29" t="s">
        <v>14</v>
      </c>
      <c r="K29" t="s">
        <v>14</v>
      </c>
      <c r="L29" t="s">
        <v>14</v>
      </c>
      <c r="M29" t="s">
        <v>30</v>
      </c>
      <c r="N29" t="s">
        <v>38</v>
      </c>
      <c r="O29" t="s">
        <v>38</v>
      </c>
    </row>
    <row r="30" spans="3:15" x14ac:dyDescent="0.25">
      <c r="C30" t="s">
        <v>23</v>
      </c>
      <c r="D30" t="s">
        <v>32</v>
      </c>
      <c r="E30" t="s">
        <v>25</v>
      </c>
      <c r="F30" t="s">
        <v>26</v>
      </c>
      <c r="G30" t="s">
        <v>47</v>
      </c>
      <c r="H30" t="s">
        <v>34</v>
      </c>
      <c r="I30" t="s">
        <v>50</v>
      </c>
      <c r="J30" t="s">
        <v>14</v>
      </c>
      <c r="K30" t="s">
        <v>14</v>
      </c>
      <c r="L30" t="s">
        <v>14</v>
      </c>
      <c r="M30" t="s">
        <v>30</v>
      </c>
      <c r="N30" t="s">
        <v>40</v>
      </c>
      <c r="O30" t="s">
        <v>40</v>
      </c>
    </row>
    <row r="31" spans="3:15" x14ac:dyDescent="0.25">
      <c r="C31" t="s">
        <v>23</v>
      </c>
      <c r="D31" t="s">
        <v>32</v>
      </c>
      <c r="E31" t="s">
        <v>25</v>
      </c>
      <c r="F31" t="s">
        <v>26</v>
      </c>
      <c r="G31" t="s">
        <v>47</v>
      </c>
      <c r="H31" t="s">
        <v>34</v>
      </c>
      <c r="I31" t="s">
        <v>51</v>
      </c>
      <c r="J31" t="s">
        <v>14</v>
      </c>
      <c r="K31" t="s">
        <v>14</v>
      </c>
      <c r="L31" t="s">
        <v>14</v>
      </c>
      <c r="M31" t="s">
        <v>30</v>
      </c>
      <c r="N31" t="s">
        <v>42</v>
      </c>
      <c r="O31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12" sqref="A12"/>
    </sheetView>
  </sheetViews>
  <sheetFormatPr defaultRowHeight="15" x14ac:dyDescent="0.25"/>
  <cols>
    <col min="1" max="1" width="22.140625" bestFit="1" customWidth="1"/>
    <col min="2" max="2" width="17.5703125" bestFit="1" customWidth="1"/>
    <col min="3" max="3" width="12.140625" bestFit="1" customWidth="1"/>
    <col min="4" max="4" width="8.85546875" bestFit="1" customWidth="1"/>
    <col min="5" max="5" width="22.5703125" bestFit="1" customWidth="1"/>
    <col min="6" max="6" width="22.7109375" bestFit="1" customWidth="1"/>
    <col min="7" max="7" width="81.140625" bestFit="1" customWidth="1"/>
    <col min="8" max="8" width="27.5703125" bestFit="1" customWidth="1"/>
    <col min="9" max="9" width="81.140625" bestFit="1" customWidth="1"/>
    <col min="10" max="10" width="21" bestFit="1" customWidth="1"/>
    <col min="11" max="11" width="19.5703125" bestFit="1" customWidth="1"/>
    <col min="12" max="12" width="18.7109375" bestFit="1" customWidth="1"/>
    <col min="13" max="13" width="12.7109375" bestFit="1" customWidth="1"/>
    <col min="14" max="14" width="12.140625" bestFit="1" customWidth="1"/>
    <col min="15" max="15" width="3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</v>
      </c>
    </row>
    <row r="2" spans="1:15" x14ac:dyDescent="0.25">
      <c r="C2" t="s">
        <v>23</v>
      </c>
      <c r="D2" t="s">
        <v>32</v>
      </c>
      <c r="E2" t="s">
        <v>25</v>
      </c>
      <c r="F2" t="s">
        <v>26</v>
      </c>
      <c r="G2" t="s">
        <v>44</v>
      </c>
      <c r="H2" t="s">
        <v>45</v>
      </c>
      <c r="I2" t="s">
        <v>52</v>
      </c>
      <c r="J2" t="s">
        <v>14</v>
      </c>
      <c r="K2" t="s">
        <v>14</v>
      </c>
      <c r="L2" t="s">
        <v>14</v>
      </c>
      <c r="M2" t="s">
        <v>30</v>
      </c>
      <c r="N2" t="s">
        <v>31</v>
      </c>
      <c r="O2" t="s">
        <v>53</v>
      </c>
    </row>
    <row r="3" spans="1:15" x14ac:dyDescent="0.25">
      <c r="C3" t="s">
        <v>23</v>
      </c>
      <c r="D3" t="s">
        <v>32</v>
      </c>
      <c r="E3" t="s">
        <v>25</v>
      </c>
      <c r="F3" t="s">
        <v>26</v>
      </c>
      <c r="G3" t="s">
        <v>44</v>
      </c>
      <c r="H3" t="s">
        <v>45</v>
      </c>
      <c r="I3" t="s">
        <v>54</v>
      </c>
      <c r="J3" t="s">
        <v>14</v>
      </c>
      <c r="K3" t="s">
        <v>14</v>
      </c>
      <c r="L3" t="s">
        <v>14</v>
      </c>
      <c r="M3" t="s">
        <v>30</v>
      </c>
      <c r="N3" t="s">
        <v>31</v>
      </c>
      <c r="O3" t="s">
        <v>55</v>
      </c>
    </row>
    <row r="4" spans="1:15" x14ac:dyDescent="0.25">
      <c r="C4" t="s">
        <v>23</v>
      </c>
      <c r="D4" t="s">
        <v>32</v>
      </c>
      <c r="E4" t="s">
        <v>25</v>
      </c>
      <c r="F4" t="s">
        <v>26</v>
      </c>
      <c r="G4" t="s">
        <v>44</v>
      </c>
      <c r="H4" t="s">
        <v>45</v>
      </c>
      <c r="I4" t="s">
        <v>56</v>
      </c>
      <c r="J4" t="s">
        <v>14</v>
      </c>
      <c r="K4" t="s">
        <v>14</v>
      </c>
      <c r="L4" t="s">
        <v>14</v>
      </c>
      <c r="M4" t="s">
        <v>30</v>
      </c>
      <c r="N4" t="s">
        <v>31</v>
      </c>
      <c r="O4" t="s">
        <v>57</v>
      </c>
    </row>
    <row r="5" spans="1:15" x14ac:dyDescent="0.25">
      <c r="C5" t="s">
        <v>23</v>
      </c>
      <c r="D5" t="s">
        <v>32</v>
      </c>
      <c r="E5" t="s">
        <v>25</v>
      </c>
      <c r="F5" t="s">
        <v>26</v>
      </c>
      <c r="G5" t="s">
        <v>44</v>
      </c>
      <c r="H5" t="s">
        <v>45</v>
      </c>
      <c r="I5" t="s">
        <v>46</v>
      </c>
      <c r="J5" t="s">
        <v>14</v>
      </c>
      <c r="K5" t="s">
        <v>14</v>
      </c>
      <c r="L5" t="s">
        <v>14</v>
      </c>
      <c r="M5" t="s">
        <v>30</v>
      </c>
      <c r="N5" t="s">
        <v>31</v>
      </c>
      <c r="O5" t="s">
        <v>31</v>
      </c>
    </row>
    <row r="6" spans="1:15" x14ac:dyDescent="0.25">
      <c r="C6" t="s">
        <v>23</v>
      </c>
      <c r="D6" t="s">
        <v>32</v>
      </c>
      <c r="E6" t="s">
        <v>25</v>
      </c>
      <c r="F6" t="s">
        <v>26</v>
      </c>
      <c r="G6" t="s">
        <v>44</v>
      </c>
      <c r="H6" t="s">
        <v>45</v>
      </c>
      <c r="I6" t="s">
        <v>46</v>
      </c>
      <c r="J6" t="s">
        <v>14</v>
      </c>
      <c r="K6" t="s">
        <v>14</v>
      </c>
      <c r="L6" t="s">
        <v>14</v>
      </c>
      <c r="M6" t="s">
        <v>30</v>
      </c>
      <c r="N6" t="s">
        <v>31</v>
      </c>
      <c r="O6" t="s">
        <v>31</v>
      </c>
    </row>
    <row r="7" spans="1:15" x14ac:dyDescent="0.25">
      <c r="A7">
        <v>200</v>
      </c>
      <c r="B7">
        <v>0</v>
      </c>
      <c r="C7" t="s">
        <v>23</v>
      </c>
      <c r="D7" t="s">
        <v>32</v>
      </c>
      <c r="E7" t="s">
        <v>25</v>
      </c>
      <c r="F7" t="s">
        <v>26</v>
      </c>
      <c r="G7" t="s">
        <v>44</v>
      </c>
      <c r="H7" t="s">
        <v>45</v>
      </c>
      <c r="I7" t="s">
        <v>46</v>
      </c>
      <c r="J7" t="s">
        <v>14</v>
      </c>
      <c r="K7" t="s">
        <v>14</v>
      </c>
      <c r="L7" t="s">
        <v>14</v>
      </c>
      <c r="M7" t="s">
        <v>30</v>
      </c>
      <c r="N7" t="s">
        <v>31</v>
      </c>
      <c r="O7" t="s">
        <v>31</v>
      </c>
    </row>
    <row r="8" spans="1:15" x14ac:dyDescent="0.25">
      <c r="C8" t="s">
        <v>23</v>
      </c>
      <c r="D8" t="s">
        <v>32</v>
      </c>
      <c r="E8" t="s">
        <v>25</v>
      </c>
      <c r="F8" t="s">
        <v>26</v>
      </c>
      <c r="G8" t="s">
        <v>47</v>
      </c>
      <c r="H8" t="s">
        <v>34</v>
      </c>
      <c r="I8" t="s">
        <v>48</v>
      </c>
      <c r="J8" t="s">
        <v>14</v>
      </c>
      <c r="K8" t="s">
        <v>14</v>
      </c>
      <c r="L8" t="s">
        <v>14</v>
      </c>
      <c r="M8" t="s">
        <v>30</v>
      </c>
      <c r="N8" t="s">
        <v>36</v>
      </c>
      <c r="O8" t="s">
        <v>36</v>
      </c>
    </row>
    <row r="9" spans="1:15" x14ac:dyDescent="0.25">
      <c r="C9" t="s">
        <v>23</v>
      </c>
      <c r="D9" t="s">
        <v>32</v>
      </c>
      <c r="E9" t="s">
        <v>25</v>
      </c>
      <c r="F9" t="s">
        <v>26</v>
      </c>
      <c r="G9" t="s">
        <v>47</v>
      </c>
      <c r="H9" t="s">
        <v>34</v>
      </c>
      <c r="I9" t="s">
        <v>49</v>
      </c>
      <c r="J9" t="s">
        <v>14</v>
      </c>
      <c r="K9" t="s">
        <v>14</v>
      </c>
      <c r="L9" t="s">
        <v>14</v>
      </c>
      <c r="M9" t="s">
        <v>30</v>
      </c>
      <c r="N9" t="s">
        <v>38</v>
      </c>
      <c r="O9" t="s">
        <v>38</v>
      </c>
    </row>
    <row r="10" spans="1:15" x14ac:dyDescent="0.25">
      <c r="C10" t="s">
        <v>23</v>
      </c>
      <c r="D10" t="s">
        <v>32</v>
      </c>
      <c r="E10" t="s">
        <v>25</v>
      </c>
      <c r="F10" t="s">
        <v>26</v>
      </c>
      <c r="G10" t="s">
        <v>47</v>
      </c>
      <c r="H10" t="s">
        <v>34</v>
      </c>
      <c r="I10" t="s">
        <v>50</v>
      </c>
      <c r="J10" t="s">
        <v>14</v>
      </c>
      <c r="K10" t="s">
        <v>14</v>
      </c>
      <c r="L10" t="s">
        <v>14</v>
      </c>
      <c r="M10" t="s">
        <v>30</v>
      </c>
      <c r="N10" t="s">
        <v>40</v>
      </c>
      <c r="O10" t="s">
        <v>40</v>
      </c>
    </row>
    <row r="11" spans="1:15" x14ac:dyDescent="0.25">
      <c r="C11" t="s">
        <v>23</v>
      </c>
      <c r="D11" t="s">
        <v>32</v>
      </c>
      <c r="E11" t="s">
        <v>25</v>
      </c>
      <c r="F11" t="s">
        <v>26</v>
      </c>
      <c r="G11" t="s">
        <v>47</v>
      </c>
      <c r="H11" t="s">
        <v>34</v>
      </c>
      <c r="I11" t="s">
        <v>51</v>
      </c>
      <c r="J11" t="s">
        <v>14</v>
      </c>
      <c r="K11" t="s">
        <v>14</v>
      </c>
      <c r="L11" t="s">
        <v>14</v>
      </c>
      <c r="M11" t="s">
        <v>30</v>
      </c>
      <c r="N11" t="s">
        <v>42</v>
      </c>
      <c r="O11" t="s">
        <v>42</v>
      </c>
    </row>
    <row r="12" spans="1:15" x14ac:dyDescent="0.25">
      <c r="C12" t="s">
        <v>23</v>
      </c>
      <c r="D12" t="s">
        <v>32</v>
      </c>
      <c r="E12" t="s">
        <v>25</v>
      </c>
      <c r="F12" t="s">
        <v>26</v>
      </c>
      <c r="G12" t="s">
        <v>44</v>
      </c>
      <c r="H12" t="s">
        <v>45</v>
      </c>
      <c r="I12" t="s">
        <v>46</v>
      </c>
      <c r="J12" t="s">
        <v>14</v>
      </c>
      <c r="K12" t="s">
        <v>14</v>
      </c>
      <c r="L12" t="s">
        <v>14</v>
      </c>
      <c r="M12" t="s">
        <v>30</v>
      </c>
      <c r="N12" t="s">
        <v>31</v>
      </c>
      <c r="O12" t="s">
        <v>31</v>
      </c>
    </row>
    <row r="13" spans="1:15" x14ac:dyDescent="0.25">
      <c r="C13" t="s">
        <v>23</v>
      </c>
      <c r="D13" t="s">
        <v>32</v>
      </c>
      <c r="E13" t="s">
        <v>25</v>
      </c>
      <c r="F13" t="s">
        <v>26</v>
      </c>
      <c r="G13" t="s">
        <v>44</v>
      </c>
      <c r="H13" t="s">
        <v>45</v>
      </c>
      <c r="I13" t="s">
        <v>46</v>
      </c>
      <c r="J13" t="s">
        <v>14</v>
      </c>
      <c r="K13" t="s">
        <v>14</v>
      </c>
      <c r="L13" t="s">
        <v>14</v>
      </c>
      <c r="M13" t="s">
        <v>30</v>
      </c>
      <c r="N13" t="s">
        <v>31</v>
      </c>
      <c r="O13" t="s">
        <v>31</v>
      </c>
    </row>
    <row r="14" spans="1:15" x14ac:dyDescent="0.25">
      <c r="C14" t="s">
        <v>23</v>
      </c>
      <c r="D14" t="s">
        <v>32</v>
      </c>
      <c r="E14" t="s">
        <v>25</v>
      </c>
      <c r="F14" t="s">
        <v>26</v>
      </c>
      <c r="G14" t="s">
        <v>44</v>
      </c>
      <c r="H14" t="s">
        <v>45</v>
      </c>
      <c r="I14" t="s">
        <v>46</v>
      </c>
      <c r="J14" t="s">
        <v>14</v>
      </c>
      <c r="K14" t="s">
        <v>14</v>
      </c>
      <c r="L14" t="s">
        <v>14</v>
      </c>
      <c r="M14" t="s">
        <v>30</v>
      </c>
      <c r="N14" t="s">
        <v>31</v>
      </c>
      <c r="O14" t="s">
        <v>31</v>
      </c>
    </row>
    <row r="15" spans="1:15" x14ac:dyDescent="0.25">
      <c r="C15" t="s">
        <v>23</v>
      </c>
      <c r="D15" t="s">
        <v>32</v>
      </c>
      <c r="E15" t="s">
        <v>25</v>
      </c>
      <c r="F15" t="s">
        <v>26</v>
      </c>
      <c r="G15" t="s">
        <v>44</v>
      </c>
      <c r="H15" t="s">
        <v>45</v>
      </c>
      <c r="I15" t="s">
        <v>46</v>
      </c>
      <c r="J15" t="s">
        <v>14</v>
      </c>
      <c r="K15" t="s">
        <v>14</v>
      </c>
      <c r="L15" t="s">
        <v>14</v>
      </c>
      <c r="M15" t="s">
        <v>30</v>
      </c>
      <c r="N15" t="s">
        <v>31</v>
      </c>
      <c r="O15" t="s">
        <v>31</v>
      </c>
    </row>
    <row r="16" spans="1:15" x14ac:dyDescent="0.25">
      <c r="C16" t="s">
        <v>23</v>
      </c>
      <c r="D16" t="s">
        <v>32</v>
      </c>
      <c r="E16" t="s">
        <v>25</v>
      </c>
      <c r="F16" t="s">
        <v>26</v>
      </c>
      <c r="G16" t="s">
        <v>44</v>
      </c>
      <c r="H16" t="s">
        <v>45</v>
      </c>
      <c r="I16" t="s">
        <v>46</v>
      </c>
      <c r="J16" t="s">
        <v>14</v>
      </c>
      <c r="K16" t="s">
        <v>14</v>
      </c>
      <c r="L16" t="s">
        <v>14</v>
      </c>
      <c r="M16" t="s">
        <v>30</v>
      </c>
      <c r="N16" t="s">
        <v>31</v>
      </c>
      <c r="O16" t="s">
        <v>31</v>
      </c>
    </row>
    <row r="17" spans="3:15" x14ac:dyDescent="0.25">
      <c r="C17" t="s">
        <v>23</v>
      </c>
      <c r="D17" t="s">
        <v>32</v>
      </c>
      <c r="E17" t="s">
        <v>25</v>
      </c>
      <c r="F17" t="s">
        <v>26</v>
      </c>
      <c r="G17" t="s">
        <v>44</v>
      </c>
      <c r="H17" t="s">
        <v>45</v>
      </c>
      <c r="I17" t="s">
        <v>46</v>
      </c>
      <c r="J17" t="s">
        <v>14</v>
      </c>
      <c r="K17" t="s">
        <v>14</v>
      </c>
      <c r="L17" t="s">
        <v>14</v>
      </c>
      <c r="M17" t="s">
        <v>30</v>
      </c>
      <c r="N17" t="s">
        <v>31</v>
      </c>
      <c r="O17" t="s">
        <v>31</v>
      </c>
    </row>
    <row r="18" spans="3:15" x14ac:dyDescent="0.25">
      <c r="C18" t="s">
        <v>23</v>
      </c>
      <c r="D18" t="s">
        <v>32</v>
      </c>
      <c r="E18" t="s">
        <v>25</v>
      </c>
      <c r="F18" t="s">
        <v>26</v>
      </c>
      <c r="G18" t="s">
        <v>47</v>
      </c>
      <c r="H18" t="s">
        <v>34</v>
      </c>
      <c r="I18" t="s">
        <v>48</v>
      </c>
      <c r="J18" t="s">
        <v>14</v>
      </c>
      <c r="K18" t="s">
        <v>14</v>
      </c>
      <c r="L18" t="s">
        <v>14</v>
      </c>
      <c r="M18" t="s">
        <v>30</v>
      </c>
      <c r="N18" t="s">
        <v>36</v>
      </c>
      <c r="O18" t="s">
        <v>36</v>
      </c>
    </row>
    <row r="19" spans="3:15" x14ac:dyDescent="0.25">
      <c r="C19" t="s">
        <v>23</v>
      </c>
      <c r="D19" t="s">
        <v>32</v>
      </c>
      <c r="E19" t="s">
        <v>25</v>
      </c>
      <c r="F19" t="s">
        <v>26</v>
      </c>
      <c r="G19" t="s">
        <v>47</v>
      </c>
      <c r="H19" t="s">
        <v>34</v>
      </c>
      <c r="I19" t="s">
        <v>49</v>
      </c>
      <c r="J19" t="s">
        <v>14</v>
      </c>
      <c r="K19" t="s">
        <v>14</v>
      </c>
      <c r="L19" t="s">
        <v>14</v>
      </c>
      <c r="M19" t="s">
        <v>30</v>
      </c>
      <c r="N19" t="s">
        <v>38</v>
      </c>
      <c r="O19" t="s">
        <v>38</v>
      </c>
    </row>
    <row r="20" spans="3:15" x14ac:dyDescent="0.25">
      <c r="C20" t="s">
        <v>23</v>
      </c>
      <c r="D20" t="s">
        <v>32</v>
      </c>
      <c r="E20" t="s">
        <v>25</v>
      </c>
      <c r="F20" t="s">
        <v>26</v>
      </c>
      <c r="G20" t="s">
        <v>47</v>
      </c>
      <c r="H20" t="s">
        <v>34</v>
      </c>
      <c r="I20" t="s">
        <v>50</v>
      </c>
      <c r="J20" t="s">
        <v>14</v>
      </c>
      <c r="K20" t="s">
        <v>14</v>
      </c>
      <c r="L20" t="s">
        <v>14</v>
      </c>
      <c r="M20" t="s">
        <v>30</v>
      </c>
      <c r="N20" t="s">
        <v>40</v>
      </c>
      <c r="O20" t="s">
        <v>40</v>
      </c>
    </row>
    <row r="21" spans="3:15" x14ac:dyDescent="0.25">
      <c r="C21" t="s">
        <v>23</v>
      </c>
      <c r="D21" t="s">
        <v>32</v>
      </c>
      <c r="E21" t="s">
        <v>25</v>
      </c>
      <c r="F21" t="s">
        <v>26</v>
      </c>
      <c r="G21" t="s">
        <v>47</v>
      </c>
      <c r="H21" t="s">
        <v>34</v>
      </c>
      <c r="I21" t="s">
        <v>51</v>
      </c>
      <c r="J21" t="s">
        <v>14</v>
      </c>
      <c r="K21" t="s">
        <v>14</v>
      </c>
      <c r="L21" t="s">
        <v>14</v>
      </c>
      <c r="M21" t="s">
        <v>30</v>
      </c>
      <c r="N21" t="s">
        <v>42</v>
      </c>
      <c r="O21" t="s">
        <v>42</v>
      </c>
    </row>
    <row r="22" spans="3:15" x14ac:dyDescent="0.25">
      <c r="C22" t="s">
        <v>23</v>
      </c>
      <c r="D22" t="s">
        <v>32</v>
      </c>
      <c r="E22" t="s">
        <v>25</v>
      </c>
      <c r="F22" t="s">
        <v>26</v>
      </c>
      <c r="G22" t="s">
        <v>44</v>
      </c>
      <c r="H22" t="s">
        <v>45</v>
      </c>
      <c r="I22" t="s">
        <v>46</v>
      </c>
      <c r="J22" t="s">
        <v>14</v>
      </c>
      <c r="K22" t="s">
        <v>14</v>
      </c>
      <c r="L22" t="s">
        <v>14</v>
      </c>
      <c r="M22" t="s">
        <v>30</v>
      </c>
      <c r="N22" t="s">
        <v>31</v>
      </c>
      <c r="O22" t="s">
        <v>31</v>
      </c>
    </row>
    <row r="23" spans="3:15" x14ac:dyDescent="0.25">
      <c r="C23" t="s">
        <v>23</v>
      </c>
      <c r="D23" t="s">
        <v>32</v>
      </c>
      <c r="E23" t="s">
        <v>25</v>
      </c>
      <c r="F23" t="s">
        <v>26</v>
      </c>
      <c r="G23" t="s">
        <v>44</v>
      </c>
      <c r="H23" t="s">
        <v>45</v>
      </c>
      <c r="I23" t="s">
        <v>46</v>
      </c>
      <c r="J23" t="s">
        <v>14</v>
      </c>
      <c r="K23" t="s">
        <v>14</v>
      </c>
      <c r="L23" t="s">
        <v>14</v>
      </c>
      <c r="M23" t="s">
        <v>30</v>
      </c>
      <c r="N23" t="s">
        <v>31</v>
      </c>
      <c r="O23" t="s">
        <v>31</v>
      </c>
    </row>
    <row r="24" spans="3:15" x14ac:dyDescent="0.25">
      <c r="C24" t="s">
        <v>23</v>
      </c>
      <c r="D24" t="s">
        <v>32</v>
      </c>
      <c r="E24" t="s">
        <v>25</v>
      </c>
      <c r="F24" t="s">
        <v>26</v>
      </c>
      <c r="G24" t="s">
        <v>44</v>
      </c>
      <c r="H24" t="s">
        <v>45</v>
      </c>
      <c r="I24" t="s">
        <v>46</v>
      </c>
      <c r="J24" t="s">
        <v>14</v>
      </c>
      <c r="K24" t="s">
        <v>14</v>
      </c>
      <c r="L24" t="s">
        <v>14</v>
      </c>
      <c r="M24" t="s">
        <v>30</v>
      </c>
      <c r="N24" t="s">
        <v>31</v>
      </c>
      <c r="O24" t="s">
        <v>31</v>
      </c>
    </row>
    <row r="25" spans="3:15" x14ac:dyDescent="0.25">
      <c r="C25" t="s">
        <v>23</v>
      </c>
      <c r="D25" t="s">
        <v>32</v>
      </c>
      <c r="E25" t="s">
        <v>25</v>
      </c>
      <c r="F25" t="s">
        <v>26</v>
      </c>
      <c r="G25" t="s">
        <v>44</v>
      </c>
      <c r="H25" t="s">
        <v>45</v>
      </c>
      <c r="I25" t="s">
        <v>46</v>
      </c>
      <c r="J25" t="s">
        <v>14</v>
      </c>
      <c r="K25" t="s">
        <v>14</v>
      </c>
      <c r="L25" t="s">
        <v>14</v>
      </c>
      <c r="M25" t="s">
        <v>30</v>
      </c>
      <c r="N25" t="s">
        <v>31</v>
      </c>
      <c r="O25" t="s">
        <v>31</v>
      </c>
    </row>
    <row r="26" spans="3:15" x14ac:dyDescent="0.25">
      <c r="C26" t="s">
        <v>23</v>
      </c>
      <c r="D26" t="s">
        <v>32</v>
      </c>
      <c r="E26" t="s">
        <v>25</v>
      </c>
      <c r="F26" t="s">
        <v>26</v>
      </c>
      <c r="G26" t="s">
        <v>44</v>
      </c>
      <c r="H26" t="s">
        <v>45</v>
      </c>
      <c r="I26" t="s">
        <v>46</v>
      </c>
      <c r="J26" t="s">
        <v>14</v>
      </c>
      <c r="K26" t="s">
        <v>14</v>
      </c>
      <c r="L26" t="s">
        <v>14</v>
      </c>
      <c r="M26" t="s">
        <v>30</v>
      </c>
      <c r="N26" t="s">
        <v>31</v>
      </c>
      <c r="O26" t="s">
        <v>31</v>
      </c>
    </row>
    <row r="27" spans="3:15" x14ac:dyDescent="0.25">
      <c r="C27" t="s">
        <v>23</v>
      </c>
      <c r="D27" t="s">
        <v>32</v>
      </c>
      <c r="E27" t="s">
        <v>25</v>
      </c>
      <c r="F27" t="s">
        <v>26</v>
      </c>
      <c r="G27" t="s">
        <v>44</v>
      </c>
      <c r="H27" t="s">
        <v>45</v>
      </c>
      <c r="I27" t="s">
        <v>46</v>
      </c>
      <c r="J27" t="s">
        <v>14</v>
      </c>
      <c r="K27" t="s">
        <v>14</v>
      </c>
      <c r="L27" t="s">
        <v>14</v>
      </c>
      <c r="M27" t="s">
        <v>30</v>
      </c>
      <c r="N27" t="s">
        <v>31</v>
      </c>
      <c r="O27" t="s">
        <v>31</v>
      </c>
    </row>
    <row r="28" spans="3:15" x14ac:dyDescent="0.25">
      <c r="C28" t="s">
        <v>23</v>
      </c>
      <c r="D28" t="s">
        <v>32</v>
      </c>
      <c r="E28" t="s">
        <v>25</v>
      </c>
      <c r="F28" t="s">
        <v>26</v>
      </c>
      <c r="G28" t="s">
        <v>47</v>
      </c>
      <c r="H28" t="s">
        <v>34</v>
      </c>
      <c r="I28" t="s">
        <v>48</v>
      </c>
      <c r="J28" t="s">
        <v>14</v>
      </c>
      <c r="K28" t="s">
        <v>14</v>
      </c>
      <c r="L28" t="s">
        <v>14</v>
      </c>
      <c r="M28" t="s">
        <v>30</v>
      </c>
      <c r="N28" t="s">
        <v>36</v>
      </c>
      <c r="O28" t="s">
        <v>36</v>
      </c>
    </row>
    <row r="29" spans="3:15" x14ac:dyDescent="0.25">
      <c r="C29" t="s">
        <v>23</v>
      </c>
      <c r="D29" t="s">
        <v>32</v>
      </c>
      <c r="E29" t="s">
        <v>25</v>
      </c>
      <c r="F29" t="s">
        <v>26</v>
      </c>
      <c r="G29" t="s">
        <v>47</v>
      </c>
      <c r="H29" t="s">
        <v>34</v>
      </c>
      <c r="I29" t="s">
        <v>49</v>
      </c>
      <c r="J29" t="s">
        <v>14</v>
      </c>
      <c r="K29" t="s">
        <v>14</v>
      </c>
      <c r="L29" t="s">
        <v>14</v>
      </c>
      <c r="M29" t="s">
        <v>30</v>
      </c>
      <c r="N29" t="s">
        <v>38</v>
      </c>
      <c r="O29" t="s">
        <v>38</v>
      </c>
    </row>
    <row r="30" spans="3:15" x14ac:dyDescent="0.25">
      <c r="C30" t="s">
        <v>23</v>
      </c>
      <c r="D30" t="s">
        <v>32</v>
      </c>
      <c r="E30" t="s">
        <v>25</v>
      </c>
      <c r="F30" t="s">
        <v>26</v>
      </c>
      <c r="G30" t="s">
        <v>47</v>
      </c>
      <c r="H30" t="s">
        <v>34</v>
      </c>
      <c r="I30" t="s">
        <v>50</v>
      </c>
      <c r="J30" t="s">
        <v>14</v>
      </c>
      <c r="K30" t="s">
        <v>14</v>
      </c>
      <c r="L30" t="s">
        <v>14</v>
      </c>
      <c r="M30" t="s">
        <v>30</v>
      </c>
      <c r="N30" t="s">
        <v>40</v>
      </c>
      <c r="O30" t="s">
        <v>40</v>
      </c>
    </row>
    <row r="31" spans="3:15" x14ac:dyDescent="0.25">
      <c r="C31" t="s">
        <v>23</v>
      </c>
      <c r="D31" t="s">
        <v>32</v>
      </c>
      <c r="E31" t="s">
        <v>25</v>
      </c>
      <c r="F31" t="s">
        <v>26</v>
      </c>
      <c r="G31" t="s">
        <v>47</v>
      </c>
      <c r="H31" t="s">
        <v>34</v>
      </c>
      <c r="I31" t="s">
        <v>51</v>
      </c>
      <c r="J31" t="s">
        <v>14</v>
      </c>
      <c r="K31" t="s">
        <v>14</v>
      </c>
      <c r="L31" t="s">
        <v>14</v>
      </c>
      <c r="M31" t="s">
        <v>30</v>
      </c>
      <c r="N31" t="s">
        <v>42</v>
      </c>
      <c r="O31" t="s">
        <v>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:B38"/>
    </sheetView>
  </sheetViews>
  <sheetFormatPr defaultRowHeight="15" x14ac:dyDescent="0.25"/>
  <cols>
    <col min="1" max="1" width="33.140625" customWidth="1"/>
  </cols>
  <sheetData>
    <row r="1" spans="1:2" x14ac:dyDescent="0.25">
      <c r="A1" t="str">
        <f>IF(E2="","",VALUE(TRIM(CLEAN(E2))))</f>
        <v/>
      </c>
    </row>
    <row r="2" spans="1:2" x14ac:dyDescent="0.25">
      <c r="A2">
        <f>IF(Table_ExternalData_13[[#This Row],[Response status code]]="","",VALUE(TRIM(CLEAN(Table_ExternalData_13[[#This Row],[Response status code]]))))</f>
        <v>200</v>
      </c>
      <c r="B2">
        <f>IF(Table_ExternalData_13[[#This Row],[Result]]="Pass",1,IF(Table_ExternalData_13[[#This Row],[Result]]="Fail",0,""))</f>
        <v>0</v>
      </c>
    </row>
    <row r="3" spans="1:2" x14ac:dyDescent="0.25">
      <c r="A3">
        <f>IF(Table_ExternalData_13[[#This Row],[Response status code]]="","",VALUE(TRIM(CLEAN(Table_ExternalData_13[[#This Row],[Response status code]]))))</f>
        <v>200</v>
      </c>
      <c r="B3">
        <f>IF(Table_ExternalData_13[[#This Row],[Result]]="Pass",1,IF(Table_ExternalData_13[[#This Row],[Result]]="Fail",0,""))</f>
        <v>0</v>
      </c>
    </row>
    <row r="4" spans="1:2" x14ac:dyDescent="0.25">
      <c r="A4">
        <f>IF(Table_ExternalData_13[[#This Row],[Response status code]]="","",VALUE(TRIM(CLEAN(Table_ExternalData_13[[#This Row],[Response status code]]))))</f>
        <v>200</v>
      </c>
      <c r="B4">
        <f>IF(Table_ExternalData_13[[#This Row],[Result]]="Pass",1,IF(Table_ExternalData_13[[#This Row],[Result]]="Fail",0,""))</f>
        <v>0</v>
      </c>
    </row>
    <row r="5" spans="1:2" x14ac:dyDescent="0.25">
      <c r="A5">
        <f>IF(Table_ExternalData_13[[#This Row],[Response status code]]="","",VALUE(TRIM(CLEAN(Table_ExternalData_13[[#This Row],[Response status code]]))))</f>
        <v>200</v>
      </c>
      <c r="B5">
        <f>IF(Table_ExternalData_13[[#This Row],[Result]]="Pass",1,IF(Table_ExternalData_13[[#This Row],[Result]]="Fail",0,""))</f>
        <v>0</v>
      </c>
    </row>
    <row r="6" spans="1:2" x14ac:dyDescent="0.25">
      <c r="A6">
        <f>IF(Table_ExternalData_13[[#This Row],[Response status code]]="","",VALUE(TRIM(CLEAN(Table_ExternalData_13[[#This Row],[Response status code]]))))</f>
        <v>200</v>
      </c>
      <c r="B6">
        <f>IF(Table_ExternalData_13[[#This Row],[Result]]="Pass",1,IF(Table_ExternalData_13[[#This Row],[Result]]="Fail",0,""))</f>
        <v>0</v>
      </c>
    </row>
    <row r="7" spans="1:2" x14ac:dyDescent="0.25">
      <c r="A7">
        <f>IF(Table_ExternalData_13[[#This Row],[Response status code]]="","",VALUE(TRIM(CLEAN(Table_ExternalData_13[[#This Row],[Response status code]]))))</f>
        <v>200</v>
      </c>
      <c r="B7">
        <f>IF(Table_ExternalData_13[[#This Row],[Result]]="Pass",1,IF(Table_ExternalData_13[[#This Row],[Result]]="Fail",0,""))</f>
        <v>0</v>
      </c>
    </row>
    <row r="8" spans="1:2" x14ac:dyDescent="0.25">
      <c r="A8">
        <f>IF(Table_ExternalData_13[[#This Row],[Response status code]]="","",VALUE(TRIM(CLEAN(Table_ExternalData_13[[#This Row],[Response status code]]))))</f>
        <v>200</v>
      </c>
      <c r="B8">
        <f>IF(Table_ExternalData_13[[#This Row],[Result]]="Pass",1,IF(Table_ExternalData_13[[#This Row],[Result]]="Fail",0,""))</f>
        <v>0</v>
      </c>
    </row>
    <row r="9" spans="1:2" x14ac:dyDescent="0.25">
      <c r="A9">
        <f>IF(Table_ExternalData_13[[#This Row],[Response status code]]="","",VALUE(TRIM(CLEAN(Table_ExternalData_13[[#This Row],[Response status code]]))))</f>
        <v>200</v>
      </c>
      <c r="B9">
        <f>IF(Table_ExternalData_13[[#This Row],[Result]]="Pass",1,IF(Table_ExternalData_13[[#This Row],[Result]]="Fail",0,""))</f>
        <v>0</v>
      </c>
    </row>
    <row r="10" spans="1:2" x14ac:dyDescent="0.25">
      <c r="A10">
        <f>IF(Table_ExternalData_13[[#This Row],[Response status code]]="","",VALUE(TRIM(CLEAN(Table_ExternalData_13[[#This Row],[Response status code]]))))</f>
        <v>200</v>
      </c>
      <c r="B10">
        <f>IF(Table_ExternalData_13[[#This Row],[Result]]="Pass",1,IF(Table_ExternalData_13[[#This Row],[Result]]="Fail",0,""))</f>
        <v>0</v>
      </c>
    </row>
    <row r="11" spans="1:2" x14ac:dyDescent="0.25">
      <c r="A11">
        <f>IF(Table_ExternalData_13[[#This Row],[Response status code]]="","",VALUE(TRIM(CLEAN(Table_ExternalData_13[[#This Row],[Response status code]]))))</f>
        <v>200</v>
      </c>
      <c r="B11">
        <f>IF(Table_ExternalData_13[[#This Row],[Result]]="Pass",1,IF(Table_ExternalData_13[[#This Row],[Result]]="Fail",0,""))</f>
        <v>0</v>
      </c>
    </row>
    <row r="12" spans="1:2" x14ac:dyDescent="0.25">
      <c r="A12">
        <f>IF(Table_ExternalData_13[[#This Row],[Response status code]]="","",VALUE(TRIM(CLEAN(Table_ExternalData_13[[#This Row],[Response status code]]))))</f>
        <v>200</v>
      </c>
      <c r="B12">
        <f>IF(Table_ExternalData_13[[#This Row],[Result]]="Pass",1,IF(Table_ExternalData_13[[#This Row],[Result]]="Fail",0,""))</f>
        <v>0</v>
      </c>
    </row>
    <row r="13" spans="1:2" x14ac:dyDescent="0.25">
      <c r="A13">
        <f>IF(Table_ExternalData_13[[#This Row],[Response status code]]="","",VALUE(TRIM(CLEAN(Table_ExternalData_13[[#This Row],[Response status code]]))))</f>
        <v>200</v>
      </c>
      <c r="B13">
        <f>IF(Table_ExternalData_13[[#This Row],[Result]]="Pass",1,IF(Table_ExternalData_13[[#This Row],[Result]]="Fail",0,""))</f>
        <v>0</v>
      </c>
    </row>
    <row r="14" spans="1:2" x14ac:dyDescent="0.25">
      <c r="A14">
        <f>IF(Table_ExternalData_13[[#This Row],[Response status code]]="","",VALUE(TRIM(CLEAN(Table_ExternalData_13[[#This Row],[Response status code]]))))</f>
        <v>200</v>
      </c>
      <c r="B14">
        <f>IF(Table_ExternalData_13[[#This Row],[Result]]="Pass",1,IF(Table_ExternalData_13[[#This Row],[Result]]="Fail",0,""))</f>
        <v>0</v>
      </c>
    </row>
    <row r="15" spans="1:2" x14ac:dyDescent="0.25">
      <c r="A15">
        <f>IF(Table_ExternalData_13[[#This Row],[Response status code]]="","",VALUE(TRIM(CLEAN(Table_ExternalData_13[[#This Row],[Response status code]]))))</f>
        <v>200</v>
      </c>
      <c r="B15">
        <f>IF(Table_ExternalData_13[[#This Row],[Result]]="Pass",1,IF(Table_ExternalData_13[[#This Row],[Result]]="Fail",0,""))</f>
        <v>0</v>
      </c>
    </row>
    <row r="16" spans="1:2" x14ac:dyDescent="0.25">
      <c r="A16">
        <f>IF(Table_ExternalData_13[[#This Row],[Response status code]]="","",VALUE(TRIM(CLEAN(Table_ExternalData_13[[#This Row],[Response status code]]))))</f>
        <v>200</v>
      </c>
      <c r="B16">
        <f>IF(Table_ExternalData_13[[#This Row],[Result]]="Pass",1,IF(Table_ExternalData_13[[#This Row],[Result]]="Fail",0,""))</f>
        <v>0</v>
      </c>
    </row>
    <row r="17" spans="1:2" x14ac:dyDescent="0.25">
      <c r="A17">
        <f>IF(Table_ExternalData_13[[#This Row],[Response status code]]="","",VALUE(TRIM(CLEAN(Table_ExternalData_13[[#This Row],[Response status code]]))))</f>
        <v>200</v>
      </c>
      <c r="B17">
        <f>IF(Table_ExternalData_13[[#This Row],[Result]]="Pass",1,IF(Table_ExternalData_13[[#This Row],[Result]]="Fail",0,""))</f>
        <v>0</v>
      </c>
    </row>
    <row r="18" spans="1:2" x14ac:dyDescent="0.25">
      <c r="A18">
        <f>IF(Table_ExternalData_13[[#This Row],[Response status code]]="","",VALUE(TRIM(CLEAN(Table_ExternalData_13[[#This Row],[Response status code]]))))</f>
        <v>200</v>
      </c>
      <c r="B18">
        <f>IF(Table_ExternalData_13[[#This Row],[Result]]="Pass",1,IF(Table_ExternalData_13[[#This Row],[Result]]="Fail",0,""))</f>
        <v>0</v>
      </c>
    </row>
    <row r="19" spans="1:2" x14ac:dyDescent="0.25">
      <c r="A19">
        <f>IF(Table_ExternalData_13[[#This Row],[Response status code]]="","",VALUE(TRIM(CLEAN(Table_ExternalData_13[[#This Row],[Response status code]]))))</f>
        <v>200</v>
      </c>
      <c r="B19">
        <f>IF(Table_ExternalData_13[[#This Row],[Result]]="Pass",1,IF(Table_ExternalData_13[[#This Row],[Result]]="Fail",0,""))</f>
        <v>0</v>
      </c>
    </row>
    <row r="20" spans="1:2" x14ac:dyDescent="0.25">
      <c r="A20">
        <f>IF(Table_ExternalData_13[[#This Row],[Response status code]]="","",VALUE(TRIM(CLEAN(Table_ExternalData_13[[#This Row],[Response status code]]))))</f>
        <v>200</v>
      </c>
      <c r="B20">
        <f>IF(Table_ExternalData_13[[#This Row],[Result]]="Pass",1,IF(Table_ExternalData_13[[#This Row],[Result]]="Fail",0,""))</f>
        <v>0</v>
      </c>
    </row>
    <row r="21" spans="1:2" x14ac:dyDescent="0.25">
      <c r="A21">
        <f>IF(Table_ExternalData_13[[#This Row],[Response status code]]="","",VALUE(TRIM(CLEAN(Table_ExternalData_13[[#This Row],[Response status code]]))))</f>
        <v>200</v>
      </c>
      <c r="B21">
        <f>IF(Table_ExternalData_13[[#This Row],[Result]]="Pass",1,IF(Table_ExternalData_13[[#This Row],[Result]]="Fail",0,""))</f>
        <v>0</v>
      </c>
    </row>
    <row r="22" spans="1:2" x14ac:dyDescent="0.25">
      <c r="A22">
        <f>IF(Table_ExternalData_13[[#This Row],[Response status code]]="","",VALUE(TRIM(CLEAN(Table_ExternalData_13[[#This Row],[Response status code]]))))</f>
        <v>200</v>
      </c>
      <c r="B22">
        <f>IF(Table_ExternalData_13[[#This Row],[Result]]="Pass",1,IF(Table_ExternalData_13[[#This Row],[Result]]="Fail",0,""))</f>
        <v>0</v>
      </c>
    </row>
    <row r="23" spans="1:2" x14ac:dyDescent="0.25">
      <c r="A23">
        <f>IF(Table_ExternalData_13[[#This Row],[Response status code]]="","",VALUE(TRIM(CLEAN(Table_ExternalData_13[[#This Row],[Response status code]]))))</f>
        <v>200</v>
      </c>
      <c r="B23">
        <f>IF(Table_ExternalData_13[[#This Row],[Result]]="Pass",1,IF(Table_ExternalData_13[[#This Row],[Result]]="Fail",0,""))</f>
        <v>0</v>
      </c>
    </row>
    <row r="24" spans="1:2" x14ac:dyDescent="0.25">
      <c r="A24">
        <f>IF(Table_ExternalData_13[[#This Row],[Response status code]]="","",VALUE(TRIM(CLEAN(Table_ExternalData_13[[#This Row],[Response status code]]))))</f>
        <v>200</v>
      </c>
      <c r="B24">
        <f>IF(Table_ExternalData_13[[#This Row],[Result]]="Pass",1,IF(Table_ExternalData_13[[#This Row],[Result]]="Fail",0,""))</f>
        <v>0</v>
      </c>
    </row>
    <row r="25" spans="1:2" x14ac:dyDescent="0.25">
      <c r="A25">
        <f>IF(Table_ExternalData_13[[#This Row],[Response status code]]="","",VALUE(TRIM(CLEAN(Table_ExternalData_13[[#This Row],[Response status code]]))))</f>
        <v>200</v>
      </c>
      <c r="B25">
        <f>IF(Table_ExternalData_13[[#This Row],[Result]]="Pass",1,IF(Table_ExternalData_13[[#This Row],[Result]]="Fail",0,""))</f>
        <v>0</v>
      </c>
    </row>
    <row r="26" spans="1:2" x14ac:dyDescent="0.25">
      <c r="A26">
        <f>IF(Table_ExternalData_13[[#This Row],[Response status code]]="","",VALUE(TRIM(CLEAN(Table_ExternalData_13[[#This Row],[Response status code]]))))</f>
        <v>200</v>
      </c>
      <c r="B26">
        <f>IF(Table_ExternalData_13[[#This Row],[Result]]="Pass",1,IF(Table_ExternalData_13[[#This Row],[Result]]="Fail",0,""))</f>
        <v>0</v>
      </c>
    </row>
    <row r="27" spans="1:2" x14ac:dyDescent="0.25">
      <c r="A27">
        <f>IF(Table_ExternalData_13[[#This Row],[Response status code]]="","",VALUE(TRIM(CLEAN(Table_ExternalData_13[[#This Row],[Response status code]]))))</f>
        <v>200</v>
      </c>
      <c r="B27">
        <f>IF(Table_ExternalData_13[[#This Row],[Result]]="Pass",1,IF(Table_ExternalData_13[[#This Row],[Result]]="Fail",0,""))</f>
        <v>0</v>
      </c>
    </row>
    <row r="28" spans="1:2" x14ac:dyDescent="0.25">
      <c r="A28">
        <f>IF(Table_ExternalData_13[[#This Row],[Response status code]]="","",VALUE(TRIM(CLEAN(Table_ExternalData_13[[#This Row],[Response status code]]))))</f>
        <v>200</v>
      </c>
      <c r="B28">
        <f>IF(Table_ExternalData_13[[#This Row],[Result]]="Pass",1,IF(Table_ExternalData_13[[#This Row],[Result]]="Fail",0,""))</f>
        <v>0</v>
      </c>
    </row>
    <row r="29" spans="1:2" x14ac:dyDescent="0.25">
      <c r="A29">
        <f>IF(Table_ExternalData_13[[#This Row],[Response status code]]="","",VALUE(TRIM(CLEAN(Table_ExternalData_13[[#This Row],[Response status code]]))))</f>
        <v>200</v>
      </c>
      <c r="B29">
        <f>IF(Table_ExternalData_13[[#This Row],[Result]]="Pass",1,IF(Table_ExternalData_13[[#This Row],[Result]]="Fail",0,""))</f>
        <v>0</v>
      </c>
    </row>
    <row r="30" spans="1:2" x14ac:dyDescent="0.25">
      <c r="A30">
        <f>IF(Table_ExternalData_13[[#This Row],[Response status code]]="","",VALUE(TRIM(CLEAN(Table_ExternalData_13[[#This Row],[Response status code]]))))</f>
        <v>200</v>
      </c>
      <c r="B30">
        <f>IF(Table_ExternalData_13[[#This Row],[Result]]="Pass",1,IF(Table_ExternalData_13[[#This Row],[Result]]="Fail",0,""))</f>
        <v>0</v>
      </c>
    </row>
    <row r="31" spans="1:2" x14ac:dyDescent="0.25">
      <c r="A31">
        <f>IF(Table_ExternalData_13[[#This Row],[Response status code]]="","",VALUE(TRIM(CLEAN(Table_ExternalData_13[[#This Row],[Response status code]]))))</f>
        <v>200</v>
      </c>
      <c r="B31">
        <f>IF(Table_ExternalData_13[[#This Row],[Result]]="Pass",1,IF(Table_ExternalData_13[[#This Row],[Result]]="Fail",0,""))</f>
        <v>0</v>
      </c>
    </row>
    <row r="32" spans="1:2" x14ac:dyDescent="0.25">
      <c r="A32" t="e">
        <f>IF(Table_ExternalData_13[[#This Row],[Response status code]]="","",VALUE(TRIM(CLEAN(Table_ExternalData_13[[#This Row],[Response status code]]))))</f>
        <v>#VALUE!</v>
      </c>
      <c r="B32" t="e">
        <f>IF(Table_ExternalData_13[[#This Row],[Result]]="Pass",1,IF(Table_ExternalData_13[[#This Row],[Result]]="Fail",0,""))</f>
        <v>#VALUE!</v>
      </c>
    </row>
    <row r="33" spans="1:2" x14ac:dyDescent="0.25">
      <c r="A33" t="e">
        <f>IF(Table_ExternalData_13[[#This Row],[Response status code]]="","",VALUE(TRIM(CLEAN(Table_ExternalData_13[[#This Row],[Response status code]]))))</f>
        <v>#VALUE!</v>
      </c>
      <c r="B33" t="e">
        <f>IF(Table_ExternalData_13[[#This Row],[Result]]="Pass",1,IF(Table_ExternalData_13[[#This Row],[Result]]="Fail",0,""))</f>
        <v>#VALUE!</v>
      </c>
    </row>
    <row r="34" spans="1:2" x14ac:dyDescent="0.25">
      <c r="A34" t="e">
        <f>IF(Table_ExternalData_13[[#This Row],[Response status code]]="","",VALUE(TRIM(CLEAN(Table_ExternalData_13[[#This Row],[Response status code]]))))</f>
        <v>#VALUE!</v>
      </c>
      <c r="B34" t="e">
        <f>IF(Table_ExternalData_13[[#This Row],[Result]]="Pass",1,IF(Table_ExternalData_13[[#This Row],[Result]]="Fail",0,""))</f>
        <v>#VALUE!</v>
      </c>
    </row>
    <row r="35" spans="1:2" x14ac:dyDescent="0.25">
      <c r="A35" t="e">
        <f>IF(Table_ExternalData_13[[#This Row],[Response status code]]="","",VALUE(TRIM(CLEAN(Table_ExternalData_13[[#This Row],[Response status code]]))))</f>
        <v>#VALUE!</v>
      </c>
      <c r="B35" t="e">
        <f>IF(Table_ExternalData_13[[#This Row],[Result]]="Pass",1,IF(Table_ExternalData_13[[#This Row],[Result]]="Fail",0,""))</f>
        <v>#VALUE!</v>
      </c>
    </row>
    <row r="36" spans="1:2" x14ac:dyDescent="0.25">
      <c r="A36" t="e">
        <f>IF(Table_ExternalData_13[[#This Row],[Response status code]]="","",VALUE(TRIM(CLEAN(Table_ExternalData_13[[#This Row],[Response status code]]))))</f>
        <v>#VALUE!</v>
      </c>
      <c r="B36" t="e">
        <f>IF(Table_ExternalData_13[[#This Row],[Result]]="Pass",1,IF(Table_ExternalData_13[[#This Row],[Result]]="Fail",0,""))</f>
        <v>#VALUE!</v>
      </c>
    </row>
    <row r="37" spans="1:2" x14ac:dyDescent="0.25">
      <c r="A37" t="e">
        <f>IF(Table_ExternalData_13[[#This Row],[Response status code]]="","",VALUE(TRIM(CLEAN(Table_ExternalData_13[[#This Row],[Response status code]]))))</f>
        <v>#VALUE!</v>
      </c>
      <c r="B37" t="e">
        <f>IF(Table_ExternalData_13[[#This Row],[Result]]="Pass",1,IF(Table_ExternalData_13[[#This Row],[Result]]="Fail",0,""))</f>
        <v>#VALUE!</v>
      </c>
    </row>
    <row r="38" spans="1:2" x14ac:dyDescent="0.25">
      <c r="A38" t="e">
        <f>IF(Table_ExternalData_13[[#This Row],[Response status code]]="","",VALUE(TRIM(CLEAN(Table_ExternalData_13[[#This Row],[Response status code]]))))</f>
        <v>#VALUE!</v>
      </c>
      <c r="B38" t="e">
        <f>IF(Table_ExternalData_13[[#This Row],[Result]]="Pass",1,IF(Table_ExternalData_13[[#This Row],[Result]]="Fail",0,""))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9" workbookViewId="0">
      <selection activeCell="E11" sqref="E11"/>
    </sheetView>
  </sheetViews>
  <sheetFormatPr defaultRowHeight="15" x14ac:dyDescent="0.25"/>
  <cols>
    <col min="1" max="1" width="33.140625" customWidth="1"/>
  </cols>
  <sheetData>
    <row r="1" spans="1:2" x14ac:dyDescent="0.25">
      <c r="A1" t="str">
        <f>IF(E2="","",VALUE(TRIM(CLEAN(E2))))</f>
        <v/>
      </c>
    </row>
    <row r="2" spans="1:2" x14ac:dyDescent="0.25">
      <c r="A2">
        <f>IF(Table_ExternalData_1[[#This Row],[Response status code]]="","",VALUE(TRIM(CLEAN(Table_ExternalData_1[[#This Row],[Response status code]]))))</f>
        <v>200</v>
      </c>
      <c r="B2">
        <f>IF(Table_ExternalData_1[[#This Row],[Result]]="Pass",1,IF(Table_ExternalData_1[[#This Row],[Result]]="Fail",0,""))</f>
        <v>0</v>
      </c>
    </row>
    <row r="3" spans="1:2" x14ac:dyDescent="0.25">
      <c r="A3">
        <f>IF(Table_ExternalData_1[[#This Row],[Response status code]]="","",VALUE(TRIM(CLEAN(Table_ExternalData_1[[#This Row],[Response status code]]))))</f>
        <v>200</v>
      </c>
      <c r="B3">
        <f>IF(Table_ExternalData_1[[#This Row],[Result]]="Pass",1,IF(Table_ExternalData_1[[#This Row],[Result]]="Fail",0,""))</f>
        <v>0</v>
      </c>
    </row>
    <row r="4" spans="1:2" x14ac:dyDescent="0.25">
      <c r="A4">
        <f>IF(Table_ExternalData_1[[#This Row],[Response status code]]="","",VALUE(TRIM(CLEAN(Table_ExternalData_1[[#This Row],[Response status code]]))))</f>
        <v>200</v>
      </c>
      <c r="B4">
        <f>IF(Table_ExternalData_1[[#This Row],[Result]]="Pass",1,IF(Table_ExternalData_1[[#This Row],[Result]]="Fail",0,""))</f>
        <v>0</v>
      </c>
    </row>
    <row r="5" spans="1:2" x14ac:dyDescent="0.25">
      <c r="A5">
        <f>IF(Table_ExternalData_1[[#This Row],[Response status code]]="","",VALUE(TRIM(CLEAN(Table_ExternalData_1[[#This Row],[Response status code]]))))</f>
        <v>200</v>
      </c>
      <c r="B5">
        <f>IF(Table_ExternalData_1[[#This Row],[Result]]="Pass",1,IF(Table_ExternalData_1[[#This Row],[Result]]="Fail",0,""))</f>
        <v>0</v>
      </c>
    </row>
    <row r="6" spans="1:2" x14ac:dyDescent="0.25">
      <c r="A6">
        <f>IF(Table_ExternalData_1[[#This Row],[Response status code]]="","",VALUE(TRIM(CLEAN(Table_ExternalData_1[[#This Row],[Response status code]]))))</f>
        <v>200</v>
      </c>
      <c r="B6">
        <f>IF(Table_ExternalData_1[[#This Row],[Result]]="Pass",1,IF(Table_ExternalData_1[[#This Row],[Result]]="Fail",0,""))</f>
        <v>0</v>
      </c>
    </row>
    <row r="7" spans="1:2" x14ac:dyDescent="0.25">
      <c r="A7">
        <f>IF(Table_ExternalData_1[[#This Row],[Response status code]]="","",VALUE(TRIM(CLEAN(Table_ExternalData_1[[#This Row],[Response status code]]))))</f>
        <v>200</v>
      </c>
      <c r="B7">
        <f>IF(Table_ExternalData_1[[#This Row],[Result]]="Pass",1,IF(Table_ExternalData_1[[#This Row],[Result]]="Fail",0,""))</f>
        <v>0</v>
      </c>
    </row>
    <row r="8" spans="1:2" x14ac:dyDescent="0.25">
      <c r="A8">
        <f>IF(Table_ExternalData_1[[#This Row],[Response status code]]="","",VALUE(TRIM(CLEAN(Table_ExternalData_1[[#This Row],[Response status code]]))))</f>
        <v>200</v>
      </c>
      <c r="B8">
        <f>IF(Table_ExternalData_1[[#This Row],[Result]]="Pass",1,IF(Table_ExternalData_1[[#This Row],[Result]]="Fail",0,""))</f>
        <v>0</v>
      </c>
    </row>
    <row r="9" spans="1:2" x14ac:dyDescent="0.25">
      <c r="A9">
        <f>IF(Table_ExternalData_1[[#This Row],[Response status code]]="","",VALUE(TRIM(CLEAN(Table_ExternalData_1[[#This Row],[Response status code]]))))</f>
        <v>200</v>
      </c>
      <c r="B9">
        <f>IF(Table_ExternalData_1[[#This Row],[Result]]="Pass",1,IF(Table_ExternalData_1[[#This Row],[Result]]="Fail",0,""))</f>
        <v>0</v>
      </c>
    </row>
    <row r="10" spans="1:2" x14ac:dyDescent="0.25">
      <c r="A10">
        <f>IF(Table_ExternalData_1[[#This Row],[Response status code]]="","",VALUE(TRIM(CLEAN(Table_ExternalData_1[[#This Row],[Response status code]]))))</f>
        <v>200</v>
      </c>
      <c r="B10">
        <f>IF(Table_ExternalData_1[[#This Row],[Result]]="Pass",1,IF(Table_ExternalData_1[[#This Row],[Result]]="Fail",0,""))</f>
        <v>0</v>
      </c>
    </row>
    <row r="11" spans="1:2" x14ac:dyDescent="0.25">
      <c r="A11">
        <f>IF(Table_ExternalData_1[[#This Row],[Response status code]]="","",VALUE(TRIM(CLEAN(Table_ExternalData_1[[#This Row],[Response status code]]))))</f>
        <v>200</v>
      </c>
      <c r="B11">
        <f>IF(Table_ExternalData_1[[#This Row],[Result]]="Pass",1,IF(Table_ExternalData_1[[#This Row],[Result]]="Fail",0,""))</f>
        <v>0</v>
      </c>
    </row>
    <row r="12" spans="1:2" x14ac:dyDescent="0.25">
      <c r="A12">
        <f>IF(Table_ExternalData_1[[#This Row],[Response status code]]="","",VALUE(TRIM(CLEAN(Table_ExternalData_1[[#This Row],[Response status code]]))))</f>
        <v>200</v>
      </c>
      <c r="B12">
        <f>IF(Table_ExternalData_1[[#This Row],[Result]]="Pass",1,IF(Table_ExternalData_1[[#This Row],[Result]]="Fail",0,""))</f>
        <v>0</v>
      </c>
    </row>
    <row r="13" spans="1:2" x14ac:dyDescent="0.25">
      <c r="A13">
        <f>IF(Table_ExternalData_1[[#This Row],[Response status code]]="","",VALUE(TRIM(CLEAN(Table_ExternalData_1[[#This Row],[Response status code]]))))</f>
        <v>200</v>
      </c>
      <c r="B13">
        <f>IF(Table_ExternalData_1[[#This Row],[Result]]="Pass",1,IF(Table_ExternalData_1[[#This Row],[Result]]="Fail",0,""))</f>
        <v>0</v>
      </c>
    </row>
    <row r="14" spans="1:2" x14ac:dyDescent="0.25">
      <c r="A14">
        <f>IF(Table_ExternalData_1[[#This Row],[Response status code]]="","",VALUE(TRIM(CLEAN(Table_ExternalData_1[[#This Row],[Response status code]]))))</f>
        <v>200</v>
      </c>
      <c r="B14">
        <f>IF(Table_ExternalData_1[[#This Row],[Result]]="Pass",1,IF(Table_ExternalData_1[[#This Row],[Result]]="Fail",0,""))</f>
        <v>0</v>
      </c>
    </row>
    <row r="15" spans="1:2" x14ac:dyDescent="0.25">
      <c r="A15">
        <f>IF(Table_ExternalData_1[[#This Row],[Response status code]]="","",VALUE(TRIM(CLEAN(Table_ExternalData_1[[#This Row],[Response status code]]))))</f>
        <v>200</v>
      </c>
      <c r="B15">
        <f>IF(Table_ExternalData_1[[#This Row],[Result]]="Pass",1,IF(Table_ExternalData_1[[#This Row],[Result]]="Fail",0,""))</f>
        <v>0</v>
      </c>
    </row>
    <row r="16" spans="1:2" x14ac:dyDescent="0.25">
      <c r="A16">
        <f>IF(Table_ExternalData_1[[#This Row],[Response status code]]="","",VALUE(TRIM(CLEAN(Table_ExternalData_1[[#This Row],[Response status code]]))))</f>
        <v>200</v>
      </c>
      <c r="B16">
        <f>IF(Table_ExternalData_1[[#This Row],[Result]]="Pass",1,IF(Table_ExternalData_1[[#This Row],[Result]]="Fail",0,""))</f>
        <v>0</v>
      </c>
    </row>
    <row r="17" spans="1:2" x14ac:dyDescent="0.25">
      <c r="A17">
        <f>IF(Table_ExternalData_1[[#This Row],[Response status code]]="","",VALUE(TRIM(CLEAN(Table_ExternalData_1[[#This Row],[Response status code]]))))</f>
        <v>200</v>
      </c>
      <c r="B17">
        <f>IF(Table_ExternalData_1[[#This Row],[Result]]="Pass",1,IF(Table_ExternalData_1[[#This Row],[Result]]="Fail",0,""))</f>
        <v>0</v>
      </c>
    </row>
    <row r="18" spans="1:2" x14ac:dyDescent="0.25">
      <c r="A18">
        <f>IF(Table_ExternalData_1[[#This Row],[Response status code]]="","",VALUE(TRIM(CLEAN(Table_ExternalData_1[[#This Row],[Response status code]]))))</f>
        <v>200</v>
      </c>
      <c r="B18">
        <f>IF(Table_ExternalData_1[[#This Row],[Result]]="Pass",1,IF(Table_ExternalData_1[[#This Row],[Result]]="Fail",0,""))</f>
        <v>0</v>
      </c>
    </row>
    <row r="19" spans="1:2" x14ac:dyDescent="0.25">
      <c r="A19">
        <f>IF(Table_ExternalData_1[[#This Row],[Response status code]]="","",VALUE(TRIM(CLEAN(Table_ExternalData_1[[#This Row],[Response status code]]))))</f>
        <v>200</v>
      </c>
      <c r="B19">
        <f>IF(Table_ExternalData_1[[#This Row],[Result]]="Pass",1,IF(Table_ExternalData_1[[#This Row],[Result]]="Fail",0,""))</f>
        <v>0</v>
      </c>
    </row>
    <row r="20" spans="1:2" x14ac:dyDescent="0.25">
      <c r="A20">
        <f>IF(Table_ExternalData_1[[#This Row],[Response status code]]="","",VALUE(TRIM(CLEAN(Table_ExternalData_1[[#This Row],[Response status code]]))))</f>
        <v>200</v>
      </c>
      <c r="B20">
        <f>IF(Table_ExternalData_1[[#This Row],[Result]]="Pass",1,IF(Table_ExternalData_1[[#This Row],[Result]]="Fail",0,""))</f>
        <v>0</v>
      </c>
    </row>
    <row r="21" spans="1:2" x14ac:dyDescent="0.25">
      <c r="A21">
        <f>IF(Table_ExternalData_1[[#This Row],[Response status code]]="","",VALUE(TRIM(CLEAN(Table_ExternalData_1[[#This Row],[Response status code]]))))</f>
        <v>200</v>
      </c>
      <c r="B21">
        <f>IF(Table_ExternalData_1[[#This Row],[Result]]="Pass",1,IF(Table_ExternalData_1[[#This Row],[Result]]="Fail",0,""))</f>
        <v>0</v>
      </c>
    </row>
    <row r="22" spans="1:2" x14ac:dyDescent="0.25">
      <c r="A22">
        <f>IF(Table_ExternalData_1[[#This Row],[Response status code]]="","",VALUE(TRIM(CLEAN(Table_ExternalData_1[[#This Row],[Response status code]]))))</f>
        <v>200</v>
      </c>
      <c r="B22">
        <f>IF(Table_ExternalData_1[[#This Row],[Result]]="Pass",1,IF(Table_ExternalData_1[[#This Row],[Result]]="Fail",0,""))</f>
        <v>0</v>
      </c>
    </row>
    <row r="23" spans="1:2" x14ac:dyDescent="0.25">
      <c r="A23">
        <f>IF(Table_ExternalData_1[[#This Row],[Response status code]]="","",VALUE(TRIM(CLEAN(Table_ExternalData_1[[#This Row],[Response status code]]))))</f>
        <v>200</v>
      </c>
      <c r="B23">
        <f>IF(Table_ExternalData_1[[#This Row],[Result]]="Pass",1,IF(Table_ExternalData_1[[#This Row],[Result]]="Fail",0,""))</f>
        <v>0</v>
      </c>
    </row>
    <row r="24" spans="1:2" x14ac:dyDescent="0.25">
      <c r="A24">
        <f>IF(Table_ExternalData_1[[#This Row],[Response status code]]="","",VALUE(TRIM(CLEAN(Table_ExternalData_1[[#This Row],[Response status code]]))))</f>
        <v>200</v>
      </c>
      <c r="B24">
        <f>IF(Table_ExternalData_1[[#This Row],[Result]]="Pass",1,IF(Table_ExternalData_1[[#This Row],[Result]]="Fail",0,""))</f>
        <v>0</v>
      </c>
    </row>
    <row r="25" spans="1:2" x14ac:dyDescent="0.25">
      <c r="A25">
        <f>IF(Table_ExternalData_1[[#This Row],[Response status code]]="","",VALUE(TRIM(CLEAN(Table_ExternalData_1[[#This Row],[Response status code]]))))</f>
        <v>200</v>
      </c>
      <c r="B25">
        <f>IF(Table_ExternalData_1[[#This Row],[Result]]="Pass",1,IF(Table_ExternalData_1[[#This Row],[Result]]="Fail",0,""))</f>
        <v>0</v>
      </c>
    </row>
    <row r="26" spans="1:2" x14ac:dyDescent="0.25">
      <c r="A26">
        <f>IF(Table_ExternalData_1[[#This Row],[Response status code]]="","",VALUE(TRIM(CLEAN(Table_ExternalData_1[[#This Row],[Response status code]]))))</f>
        <v>200</v>
      </c>
      <c r="B26">
        <f>IF(Table_ExternalData_1[[#This Row],[Result]]="Pass",1,IF(Table_ExternalData_1[[#This Row],[Result]]="Fail",0,""))</f>
        <v>0</v>
      </c>
    </row>
    <row r="27" spans="1:2" x14ac:dyDescent="0.25">
      <c r="A27">
        <f>IF(Table_ExternalData_1[[#This Row],[Response status code]]="","",VALUE(TRIM(CLEAN(Table_ExternalData_1[[#This Row],[Response status code]]))))</f>
        <v>200</v>
      </c>
      <c r="B27">
        <f>IF(Table_ExternalData_1[[#This Row],[Result]]="Pass",1,IF(Table_ExternalData_1[[#This Row],[Result]]="Fail",0,""))</f>
        <v>0</v>
      </c>
    </row>
    <row r="28" spans="1:2" x14ac:dyDescent="0.25">
      <c r="A28">
        <f>IF(Table_ExternalData_1[[#This Row],[Response status code]]="","",VALUE(TRIM(CLEAN(Table_ExternalData_1[[#This Row],[Response status code]]))))</f>
        <v>200</v>
      </c>
      <c r="B28">
        <f>IF(Table_ExternalData_1[[#This Row],[Result]]="Pass",1,IF(Table_ExternalData_1[[#This Row],[Result]]="Fail",0,""))</f>
        <v>0</v>
      </c>
    </row>
    <row r="29" spans="1:2" x14ac:dyDescent="0.25">
      <c r="A29">
        <f>IF(Table_ExternalData_1[[#This Row],[Response status code]]="","",VALUE(TRIM(CLEAN(Table_ExternalData_1[[#This Row],[Response status code]]))))</f>
        <v>200</v>
      </c>
      <c r="B29">
        <f>IF(Table_ExternalData_1[[#This Row],[Result]]="Pass",1,IF(Table_ExternalData_1[[#This Row],[Result]]="Fail",0,""))</f>
        <v>0</v>
      </c>
    </row>
    <row r="30" spans="1:2" x14ac:dyDescent="0.25">
      <c r="A30">
        <f>IF(Table_ExternalData_1[[#This Row],[Response status code]]="","",VALUE(TRIM(CLEAN(Table_ExternalData_1[[#This Row],[Response status code]]))))</f>
        <v>200</v>
      </c>
      <c r="B30">
        <f>IF(Table_ExternalData_1[[#This Row],[Result]]="Pass",1,IF(Table_ExternalData_1[[#This Row],[Result]]="Fail",0,""))</f>
        <v>0</v>
      </c>
    </row>
    <row r="31" spans="1:2" x14ac:dyDescent="0.25">
      <c r="A31">
        <f>IF(Table_ExternalData_1[[#This Row],[Response status code]]="","",VALUE(TRIM(CLEAN(Table_ExternalData_1[[#This Row],[Response status code]]))))</f>
        <v>200</v>
      </c>
      <c r="B31">
        <f>IF(Table_ExternalData_1[[#This Row],[Result]]="Pass",1,IF(Table_ExternalData_1[[#This Row],[Result]]="Fail",0,""))</f>
        <v>0</v>
      </c>
    </row>
    <row r="32" spans="1:2" x14ac:dyDescent="0.25">
      <c r="A32" t="e">
        <f>IF(Table_ExternalData_1[[#This Row],[Response status code]]="","",VALUE(TRIM(CLEAN(Table_ExternalData_1[[#This Row],[Response status code]]))))</f>
        <v>#VALUE!</v>
      </c>
      <c r="B32" t="e">
        <f>IF(Table_ExternalData_1[[#This Row],[Result]]="Pass",1,IF(Table_ExternalData_1[[#This Row],[Result]]="Fail",0,""))</f>
        <v>#VALUE!</v>
      </c>
    </row>
    <row r="33" spans="1:2" x14ac:dyDescent="0.25">
      <c r="A33" t="e">
        <f>IF(Table_ExternalData_1[[#This Row],[Response status code]]="","",VALUE(TRIM(CLEAN(Table_ExternalData_1[[#This Row],[Response status code]]))))</f>
        <v>#VALUE!</v>
      </c>
      <c r="B33" t="e">
        <f>IF(Table_ExternalData_1[[#This Row],[Result]]="Pass",1,IF(Table_ExternalData_1[[#This Row],[Result]]="Fail",0,""))</f>
        <v>#VALUE!</v>
      </c>
    </row>
    <row r="34" spans="1:2" x14ac:dyDescent="0.25">
      <c r="A34" t="e">
        <f>IF(Table_ExternalData_1[[#This Row],[Response status code]]="","",VALUE(TRIM(CLEAN(Table_ExternalData_1[[#This Row],[Response status code]]))))</f>
        <v>#VALUE!</v>
      </c>
      <c r="B34" t="e">
        <f>IF(Table_ExternalData_1[[#This Row],[Result]]="Pass",1,IF(Table_ExternalData_1[[#This Row],[Result]]="Fail",0,""))</f>
        <v>#VALUE!</v>
      </c>
    </row>
    <row r="35" spans="1:2" x14ac:dyDescent="0.25">
      <c r="A35" t="e">
        <f>IF(Table_ExternalData_1[[#This Row],[Response status code]]="","",VALUE(TRIM(CLEAN(Table_ExternalData_1[[#This Row],[Response status code]]))))</f>
        <v>#VALUE!</v>
      </c>
      <c r="B35" t="e">
        <f>IF(Table_ExternalData_1[[#This Row],[Result]]="Pass",1,IF(Table_ExternalData_1[[#This Row],[Result]]="Fail",0,""))</f>
        <v>#VALUE!</v>
      </c>
    </row>
    <row r="36" spans="1:2" x14ac:dyDescent="0.25">
      <c r="A36" t="e">
        <f>IF(Table_ExternalData_1[[#This Row],[Response status code]]="","",VALUE(TRIM(CLEAN(Table_ExternalData_1[[#This Row],[Response status code]]))))</f>
        <v>#VALUE!</v>
      </c>
      <c r="B36" t="e">
        <f>IF(Table_ExternalData_1[[#This Row],[Result]]="Pass",1,IF(Table_ExternalData_1[[#This Row],[Result]]="Fail",0,""))</f>
        <v>#VALUE!</v>
      </c>
    </row>
    <row r="37" spans="1:2" x14ac:dyDescent="0.25">
      <c r="A37" t="e">
        <f>IF(Table_ExternalData_1[[#This Row],[Response status code]]="","",VALUE(TRIM(CLEAN(Table_ExternalData_1[[#This Row],[Response status code]]))))</f>
        <v>#VALUE!</v>
      </c>
      <c r="B37" t="e">
        <f>IF(Table_ExternalData_1[[#This Row],[Result]]="Pass",1,IF(Table_ExternalData_1[[#This Row],[Result]]="Fail",0,""))</f>
        <v>#VALUE!</v>
      </c>
    </row>
    <row r="38" spans="1:2" x14ac:dyDescent="0.25">
      <c r="A38" t="e">
        <f>IF(Table_ExternalData_1[[#This Row],[Response status code]]="","",VALUE(TRIM(CLEAN(Table_ExternalData_1[[#This Row],[Response status code]]))))</f>
        <v>#VALUE!</v>
      </c>
      <c r="B38" t="e">
        <f>IF(Table_ExternalData_1[[#This Row],[Result]]="Pass",1,IF(Table_ExternalData_1[[#This Row],[Result]]="Fail",0,""))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GetNewTransactions_DataSheet</vt:lpstr>
      <vt:lpstr>GetNewTransactions_Calculator</vt:lpstr>
      <vt:lpstr>DownloadTransactionFile_Data</vt:lpstr>
      <vt:lpstr>SetTransactionDownloaded_Data</vt:lpstr>
      <vt:lpstr>SetTransactionDownloaded_calc</vt:lpstr>
      <vt:lpstr>DownloadTransactionFile_calc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2015-08-23T08:32:56Z</dcterms:modified>
</cp:coreProperties>
</file>