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homas\Documents\Class Instruction Notes\CSUF Fall 2018\CPSC-462 Software Design\Lectures\"/>
    </mc:Choice>
  </mc:AlternateContent>
  <xr:revisionPtr revIDLastSave="0" documentId="13_ncr:1_{10F4DA5B-8F7A-4DC4-AB02-13BE19CC568F}" xr6:coauthVersionLast="37" xr6:coauthVersionMax="37" xr10:uidLastSave="{00000000-0000-0000-0000-000000000000}"/>
  <bookViews>
    <workbookView xWindow="0" yWindow="0" windowWidth="22890" windowHeight="14280" activeTab="1" xr2:uid="{50B60250-2EDD-49CF-AE76-3F3D12E2AA69}"/>
  </bookViews>
  <sheets>
    <sheet name="Inception Phase" sheetId="1" r:id="rId1"/>
    <sheet name="Elaboration Phase 1"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1" i="3" l="1"/>
  <c r="H127" i="3"/>
  <c r="H116" i="3"/>
  <c r="H114" i="3" s="1"/>
  <c r="G115" i="3"/>
  <c r="H108" i="3"/>
  <c r="H106" i="3" s="1"/>
  <c r="G107" i="3"/>
  <c r="H100" i="3"/>
  <c r="H96" i="3"/>
  <c r="H93" i="3"/>
  <c r="H90" i="3"/>
  <c r="H87" i="3"/>
  <c r="H86" i="3"/>
  <c r="H79" i="3"/>
  <c r="H75" i="3"/>
  <c r="H71" i="3"/>
  <c r="H67" i="3"/>
  <c r="H60" i="3"/>
  <c r="G60" i="3"/>
  <c r="H57" i="3"/>
  <c r="H53" i="3" s="1"/>
  <c r="G53" i="3" s="1"/>
  <c r="H46" i="3"/>
  <c r="G46" i="3"/>
  <c r="H43" i="3"/>
  <c r="H39" i="3" s="1"/>
  <c r="G32" i="3"/>
  <c r="G29" i="3" s="1"/>
  <c r="H32" i="3"/>
  <c r="H29" i="3"/>
  <c r="H25" i="3"/>
  <c r="H18" i="3"/>
  <c r="H15" i="3" s="1"/>
  <c r="H11" i="3" s="1"/>
  <c r="G18" i="3"/>
  <c r="H7" i="3"/>
  <c r="H2" i="3"/>
  <c r="H124" i="3" l="1"/>
  <c r="H83" i="3"/>
  <c r="H6" i="3"/>
  <c r="H140" i="3" s="1"/>
  <c r="F140" i="3"/>
  <c r="G131" i="3"/>
  <c r="G127" i="3"/>
  <c r="G124" i="3" s="1"/>
  <c r="G116" i="3"/>
  <c r="G114" i="3" s="1"/>
  <c r="G108" i="3"/>
  <c r="G106" i="3" s="1"/>
  <c r="G87" i="3"/>
  <c r="G90" i="3"/>
  <c r="G93" i="3"/>
  <c r="G96" i="3"/>
  <c r="G100" i="3"/>
  <c r="G57" i="3"/>
  <c r="G43" i="3"/>
  <c r="G39" i="3" s="1"/>
  <c r="G15" i="3"/>
  <c r="G11" i="3" s="1"/>
  <c r="G25" i="3"/>
  <c r="G79" i="3"/>
  <c r="G75" i="3"/>
  <c r="G71" i="3"/>
  <c r="G67" i="3"/>
  <c r="G7" i="3"/>
  <c r="G2" i="3"/>
  <c r="G86" i="3" l="1"/>
  <c r="G83" i="3" s="1"/>
  <c r="G6" i="3"/>
  <c r="E155" i="1"/>
  <c r="G151" i="1"/>
  <c r="F151" i="1"/>
  <c r="G146" i="1"/>
  <c r="F146" i="1"/>
  <c r="F144" i="1"/>
  <c r="F143" i="1" s="1"/>
  <c r="G143" i="1"/>
  <c r="G139" i="1"/>
  <c r="F139" i="1"/>
  <c r="G131" i="1"/>
  <c r="G121" i="1"/>
  <c r="G117" i="1"/>
  <c r="F131" i="1"/>
  <c r="F121" i="1"/>
  <c r="F113" i="1" s="1"/>
  <c r="F117" i="1"/>
  <c r="G5" i="1"/>
  <c r="G10" i="1"/>
  <c r="G16" i="1"/>
  <c r="F16" i="1"/>
  <c r="F10" i="1"/>
  <c r="F5" i="1"/>
  <c r="G99" i="1"/>
  <c r="G93" i="1" s="1"/>
  <c r="F93" i="1" s="1"/>
  <c r="F99" i="1"/>
  <c r="G79" i="1"/>
  <c r="G73" i="1" s="1"/>
  <c r="F79" i="1"/>
  <c r="F73" i="1" s="1"/>
  <c r="G59" i="1"/>
  <c r="G53" i="1" s="1"/>
  <c r="F59" i="1"/>
  <c r="F53" i="1" s="1"/>
  <c r="G26" i="1"/>
  <c r="F26" i="1"/>
  <c r="G39" i="1"/>
  <c r="G33" i="1" s="1"/>
  <c r="F39" i="1"/>
  <c r="F33" i="1" s="1"/>
  <c r="H142" i="3" l="1"/>
  <c r="G140" i="3"/>
  <c r="H141" i="3" s="1"/>
  <c r="G113" i="1"/>
  <c r="F2" i="1"/>
  <c r="G2" i="1"/>
  <c r="G23" i="1"/>
  <c r="F23" i="1"/>
  <c r="G157" i="1" l="1"/>
  <c r="F155" i="1"/>
  <c r="G155" i="1"/>
  <c r="G15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author>
  </authors>
  <commentList>
    <comment ref="F144" authorId="0" shapeId="0" xr:uid="{D3BF7EB1-E1E1-434C-8E65-F4F060F41538}">
      <text>
        <r>
          <rPr>
            <b/>
            <sz val="9"/>
            <color indexed="81"/>
            <rFont val="Tahoma"/>
            <family val="2"/>
          </rPr>
          <t>Thomas:</t>
        </r>
        <r>
          <rPr>
            <sz val="9"/>
            <color indexed="81"/>
            <rFont val="Tahoma"/>
            <family val="2"/>
          </rPr>
          <t xml:space="preserve">
This information may be included in the Vision document.  If that's the case, then no TOC is needed here.  But if this is a standalone document, then it needs a Cover Page and TOC.</t>
        </r>
      </text>
    </comment>
  </commentList>
</comments>
</file>

<file path=xl/sharedStrings.xml><?xml version="1.0" encoding="utf-8"?>
<sst xmlns="http://schemas.openxmlformats.org/spreadsheetml/2006/main" count="382" uniqueCount="190">
  <si>
    <t>Artifact</t>
  </si>
  <si>
    <t>Section</t>
  </si>
  <si>
    <t>Comments</t>
  </si>
  <si>
    <t>Vision and Business Case</t>
  </si>
  <si>
    <t>Use-Case Model</t>
  </si>
  <si>
    <t>Supplementary Specification</t>
  </si>
  <si>
    <t>Glossary</t>
  </si>
  <si>
    <t xml:space="preserve">Risk List &amp; Risk Management Plan </t>
  </si>
  <si>
    <t>Go-NoGo</t>
  </si>
  <si>
    <t>Fully Dressed UC1</t>
  </si>
  <si>
    <t>Fully Dressed UC2</t>
  </si>
  <si>
    <t>Fully Dressed UC3</t>
  </si>
  <si>
    <t>Fully Dressed UC4</t>
  </si>
  <si>
    <t>Subsections</t>
  </si>
  <si>
    <t>UC Diagrams</t>
  </si>
  <si>
    <t>UC Text</t>
  </si>
  <si>
    <t>All columns in table present and reasonable populated</t>
  </si>
  <si>
    <t>Clearly presents decision and explains why</t>
  </si>
  <si>
    <t>Proper Primary Actors Identified</t>
  </si>
  <si>
    <t>Starts with “&lt;Actor&gt; does &lt;event&gt;”</t>
  </si>
  <si>
    <t>UC described while keeping the UI out</t>
  </si>
  <si>
    <t>Introduction/Purpose</t>
  </si>
  <si>
    <t>Features List</t>
  </si>
  <si>
    <t>Functionality (common across UCs)</t>
  </si>
  <si>
    <t>Quality Attributes</t>
  </si>
  <si>
    <t>Implementation Constraints</t>
  </si>
  <si>
    <t>Purchased Components</t>
  </si>
  <si>
    <t>Free Open Source Components</t>
  </si>
  <si>
    <t>Interfaces</t>
  </si>
  <si>
    <t>Application-Specific Domain (Business) Rules</t>
  </si>
  <si>
    <t>Legal Issues</t>
  </si>
  <si>
    <t>Information in Domains of Interest</t>
  </si>
  <si>
    <t>Reports</t>
  </si>
  <si>
    <t>Packaging</t>
  </si>
  <si>
    <t>Standards (technical, safety, quality)</t>
  </si>
  <si>
    <t>Logging</t>
  </si>
  <si>
    <t>Security</t>
  </si>
  <si>
    <t>Usability</t>
  </si>
  <si>
    <t>Reliability (fault tolerant, high availability?)</t>
  </si>
  <si>
    <t>Performance</t>
  </si>
  <si>
    <t>Supportability</t>
  </si>
  <si>
    <t>Adaptability</t>
  </si>
  <si>
    <t>Configurability</t>
  </si>
  <si>
    <t>Cover Page and Table of Contents</t>
  </si>
  <si>
    <t>Business Opportunity</t>
  </si>
  <si>
    <t>Problem Statement</t>
  </si>
  <si>
    <t>Product Position Statement</t>
  </si>
  <si>
    <t>Alternatives and Competition</t>
  </si>
  <si>
    <t>Market demographics</t>
  </si>
  <si>
    <t>Non-user Summary</t>
  </si>
  <si>
    <t>User Summary</t>
  </si>
  <si>
    <t>Key High-Level Goals and Problems of Stakeholders</t>
  </si>
  <si>
    <t>User-level goals</t>
  </si>
  <si>
    <t>Product Perspective</t>
  </si>
  <si>
    <t>System context diagram showing Primary and Supporting Actors</t>
  </si>
  <si>
    <t>Introduction / Exec Summary</t>
  </si>
  <si>
    <t>Positioning</t>
  </si>
  <si>
    <t>Stakeholder Descriptions</t>
  </si>
  <si>
    <t>Product Overview</t>
  </si>
  <si>
    <t>Summary of Benefits</t>
  </si>
  <si>
    <t>Summary of System Features</t>
  </si>
  <si>
    <t>Cost, Pricing, Schedule</t>
  </si>
  <si>
    <t>Assumptions and Dependencies</t>
  </si>
  <si>
    <t>All columns present and populated</t>
  </si>
  <si>
    <t>Dictates how the domain of the system operates.</t>
  </si>
  <si>
    <t>UC are at the right User Goal level</t>
  </si>
  <si>
    <t>Main success scenario starts with “&lt;Actor&gt; does &lt;event&gt;”</t>
  </si>
  <si>
    <t>Template</t>
  </si>
  <si>
    <t>UC Name</t>
  </si>
  <si>
    <t>Scope</t>
  </si>
  <si>
    <t>Level</t>
  </si>
  <si>
    <t>Primary Actor</t>
  </si>
  <si>
    <t>Stakeholders and Interests</t>
  </si>
  <si>
    <t>Preconditions</t>
  </si>
  <si>
    <t>Success Guarantee</t>
  </si>
  <si>
    <t>Main Success Scenario</t>
  </si>
  <si>
    <t>Extensions</t>
  </si>
  <si>
    <t>Technology and Data Variations List</t>
  </si>
  <si>
    <t>Miscellaneous</t>
  </si>
  <si>
    <t>Brief UCs</t>
  </si>
  <si>
    <t>Points Possible</t>
  </si>
  <si>
    <t>Points Earned</t>
  </si>
  <si>
    <t>Other</t>
  </si>
  <si>
    <t>Totals:</t>
  </si>
  <si>
    <t>Unweighted Score:</t>
  </si>
  <si>
    <t>Weighted Score</t>
  </si>
  <si>
    <t>Speaks to the non-technical audience</t>
  </si>
  <si>
    <t>Category (Risk, Arch, BV) UC explores is identified</t>
  </si>
  <si>
    <t>Special Requirements</t>
  </si>
  <si>
    <t>Frequency of Occurrence</t>
  </si>
  <si>
    <t>HW (touch screen, etc.)</t>
  </si>
  <si>
    <t>SW (external collaborating systems, etc.)</t>
  </si>
  <si>
    <t>Entries are reasonable and complete</t>
  </si>
  <si>
    <t>If/Then/Resulting in format properly used</t>
  </si>
  <si>
    <t>Reasonable priority</t>
  </si>
  <si>
    <t>Relative Weight</t>
  </si>
  <si>
    <t>Comments from Inception Phase incorporated and clearly marked</t>
  </si>
  <si>
    <t>Content has been revalidated and any new content added</t>
  </si>
  <si>
    <t>Scenarios is a complete user-goal oriented task</t>
  </si>
  <si>
    <t>System Sequence Diagram(s)</t>
  </si>
  <si>
    <t xml:space="preserve">Diagram shows for a particular course of events within the UC the </t>
  </si>
  <si>
    <t xml:space="preserve">Events (messages) are well-formed C++ code. </t>
  </si>
  <si>
    <t>The text of the UC matches the SSD</t>
  </si>
  <si>
    <t>System events are expressed at the abstract level of intention rather than in terms of the physical input device</t>
  </si>
  <si>
    <t>Revision History table exists and summarizes changes</t>
  </si>
  <si>
    <t>Scenario description exists and summarizes a particular, demonstratable path through the use case</t>
  </si>
  <si>
    <t>Design Model</t>
  </si>
  <si>
    <t>SW Architecture Document</t>
  </si>
  <si>
    <t>Implementation Model</t>
  </si>
  <si>
    <t>Architectural Representation</t>
  </si>
  <si>
    <t>Architectural Decisions</t>
  </si>
  <si>
    <t>Which Controller sub pattern (façade controller or session controller) identified</t>
  </si>
  <si>
    <t>Logical View</t>
  </si>
  <si>
    <t>Package Diagram with UI, Domain (Application), and Technical Services (Framework) layers clearly identified</t>
  </si>
  <si>
    <t>Dynamic View</t>
  </si>
  <si>
    <t>Static View</t>
  </si>
  <si>
    <t>Domain Model</t>
  </si>
  <si>
    <t>Domain Model Diagram</t>
  </si>
  <si>
    <t>Source code file summary</t>
  </si>
  <si>
    <t>Source code uses namespaces that exactly matches the package diagram</t>
  </si>
  <si>
    <t>A cross reference from layer interface in Logical View to code exists and is accurate</t>
  </si>
  <si>
    <t>Source code zipped and delivered maintaining structure</t>
  </si>
  <si>
    <t>System build instructions provided and work</t>
  </si>
  <si>
    <t>Significant concepts and attributes are captured in the Glossary</t>
  </si>
  <si>
    <t>Class diagram showing the Interfaces to the Domain and Technical Services layers present and reasonable</t>
  </si>
  <si>
    <t>Function signatures between the UI Interface and SSD match exactly</t>
  </si>
  <si>
    <t>Source code to design cross-reference</t>
  </si>
  <si>
    <t>A cross reference from Software Class Diagram to Class implementation exists and is complete</t>
  </si>
  <si>
    <t>A cross reference from GRASP patter to implementation exists and is accurate</t>
  </si>
  <si>
    <t>Physical structure exactly matches package diagram</t>
  </si>
  <si>
    <t>Notes</t>
  </si>
  <si>
    <t>Change bars or similar</t>
  </si>
  <si>
    <t>See Lipman page 109 for example.  Items in table should provide update and addition summaries.  All stakeholders, but particularly management, is your target audience.</t>
  </si>
  <si>
    <t>Looking for a paragraph before the diagram describing what path through the UC as been selected.  Include in this description how complete this scenario is (are there stubs?  Have some steps been hard coded?) and what remains to be done in future iterations to be fully complete.  This is just for this scenario - alternate paths (errors, etc.) are different scenarios)</t>
  </si>
  <si>
    <t>A user-goal oriented task usually begins with either 
1) The actor starting the system and then  authenticating himself to the system, or if the system is already running
2) authenticating himself to the system.
A user-goal oriented task usually ends with either
1) signing off and shutting down the system, or if the system remains running,
2) signing off
If this scenario starts with authenticating to the system, then you must also include a scenario where an actor starts and stops the system.</t>
  </si>
  <si>
    <t>Only the one primary actor executing this scenario is common.  But if this scenario causes events to be generated (messages to be sent) to a supporting, external actor (an external system), then these should also be shown in sequence.  Remember, your database is not an external actor.</t>
  </si>
  <si>
    <t>The name of the function is the name of the message.  The information exchanged is/are the arguments and returned data of the function</t>
  </si>
  <si>
    <t>This usually means you have significant work to do in your UC's main success and alternatives text.  Your Pre and Post conditions should also be updated to reflect the state of the system before and after this scenario is executed.</t>
  </si>
  <si>
    <t>Business Rules may appear as a section within the Vision document</t>
  </si>
  <si>
    <t>Include two sets of class and sequence diagrams for a scenario fragment.  Explain way one was rejected and the other selected in terms of Low Coupling and High Cohesion GRASP principles. Lipman 284 &amp; 289; 300 &amp; 315</t>
  </si>
  <si>
    <t>Include two sets of class and sequence diagrams for a scenario fragment.  Explain way one was rejected and the other selected in terms of the Creator GRASP principle</t>
  </si>
  <si>
    <t xml:space="preserve">Include two sets of class and sequence diagrams for a scenario fragment.  Explain way one was rejected and the other selected in terms of the Information Expert GRASP principles. </t>
  </si>
  <si>
    <t>Include two sets of class and sequence diagrams for a scenario fragment.  Explain way one was rejected and the other selected in terms of the Controller GRASP principle</t>
  </si>
  <si>
    <t>I must be able to build and execute your system on both Windows and Linux.  Provide any build scripts and libraries necessary.</t>
  </si>
  <si>
    <t>What source and header file implements the class.  Sort this list by class name.  It is also suggested you annotate the Class Diagram with the header file information</t>
  </si>
  <si>
    <t>Looking for you to show me (point me to) an example in the code where each of the 5 GRASP patterns  is implemented.</t>
  </si>
  <si>
    <t xml:space="preserve">Provide a hierarchal (physical directory and subdirectory) listing of the files (source, header, data, etc.) in your solution.  </t>
  </si>
  <si>
    <t>External actor(s) the interact directly with the system</t>
  </si>
  <si>
    <t>The system as a black box</t>
  </si>
  <si>
    <t>System events that the actors generate</t>
  </si>
  <si>
    <t>Show only the Interfaces (with proper Interface notation).  Other parts of the design model will show that classes provide and require these interfaces.</t>
  </si>
  <si>
    <t>Source Code</t>
  </si>
  <si>
    <t>Domain (Application) Layer components identified and represented as sub-packages</t>
  </si>
  <si>
    <t>A Component, or sup-packages, is a logical grouping of closely related classes collaborating together.  Class within the Component have high cohesion, and coupling between Components is low)</t>
  </si>
  <si>
    <t>Technical Services (Framework) layers contains a Persistence package and a Logging package</t>
  </si>
  <si>
    <t>The persistence and logging packages are carryovers from the examples in our supplementary specification.  You will likely have more packages, but looking for at least these two.</t>
  </si>
  <si>
    <t xml:space="preserve"> Low Coupling / High Cohesion GRASP principal decision provided</t>
  </si>
  <si>
    <t xml:space="preserve"> Creator GRASP principal decision provided</t>
  </si>
  <si>
    <t>Reference exists to Design Model (class and sequence diagrams) where the selected option appears</t>
  </si>
  <si>
    <t>Reference exists to Design Model (class and sequence diagrams) where the selected options appears</t>
  </si>
  <si>
    <t>Decision showing Creator GRASP principal provided</t>
  </si>
  <si>
    <t>Decision showing Low Coupling / high cohesion GRASP principals provided</t>
  </si>
  <si>
    <t xml:space="preserve"> Information Expert GRASP principal decision provided</t>
  </si>
  <si>
    <t>Decision showing Information Expert GRASP principal provided</t>
  </si>
  <si>
    <t xml:space="preserve"> Controller GRASP principal decision provided</t>
  </si>
  <si>
    <t>Decision showing Controller GRASP principal provided</t>
  </si>
  <si>
    <r>
      <t xml:space="preserve">May be included in the SAD as the </t>
    </r>
    <r>
      <rPr>
        <b/>
        <sz val="11"/>
        <color theme="1"/>
        <rFont val="Calibri"/>
        <family val="2"/>
        <scheme val="minor"/>
      </rPr>
      <t>Domain Model View</t>
    </r>
    <r>
      <rPr>
        <sz val="11"/>
        <color theme="1"/>
        <rFont val="Calibri"/>
        <family val="2"/>
        <scheme val="minor"/>
      </rPr>
      <t xml:space="preserve"> instead of a stand-along document</t>
    </r>
  </si>
  <si>
    <t>System concepts, bounded by the iteration's scenarios, identified and accurately captured</t>
  </si>
  <si>
    <t>Relationship roles identified and accurately captured</t>
  </si>
  <si>
    <t>Relationship multiplicity in both directions identified and accurately captured</t>
  </si>
  <si>
    <t>Relationships between system concepts identified and accurately captured</t>
  </si>
  <si>
    <t>Software Class Diagrams.  Make each diagram a new, numbered subparagraph.  Describe what you want the reader to take away after reading this diagram (what story is this diagram supporting)</t>
  </si>
  <si>
    <t>Responsibility to handle system events are assigned to interface classes</t>
  </si>
  <si>
    <t>Interface classes are realized with Domain Object classes</t>
  </si>
  <si>
    <t>Domain Object Classes are software classes highly inspired by the Domain Model</t>
  </si>
  <si>
    <t>Upper Layer Objects send messages only to lower layer interfaces</t>
  </si>
  <si>
    <t>Looking for general concepts, like a game piece, to be a base class and the individual piece types be derived classes.</t>
  </si>
  <si>
    <t>Messages are sent to generalized classes (base classes) and not directly to specialized classes (derived classes)</t>
  </si>
  <si>
    <t>Messages on the SSD are system events</t>
  </si>
  <si>
    <t>General</t>
  </si>
  <si>
    <t>Implementation matches design</t>
  </si>
  <si>
    <t>Source code well documented, organized, and easy to read</t>
  </si>
  <si>
    <t>Looking to see well-documented code with correct spelling and grammar.</t>
  </si>
  <si>
    <t>The source code and design material must match.  I need to see the design concepts implemented in the source code</t>
  </si>
  <si>
    <t>If no new content (rare) has been identified, clearly indicate in your revision history table you have reviewed and found none.</t>
  </si>
  <si>
    <t>Summary of how the architecture will be described in this document, such as architectural views.   The sections below enumerate the "views".  (Larman page 660)</t>
  </si>
  <si>
    <t>General Domain Model concepts are realized with Interfaces, and then specialized for each concrete concept</t>
  </si>
  <si>
    <t>Software Interaction (sequence or communication) Diagrams. Make each diagram a new, numbered subparagraph.  Describe what you want the reader to take away after reading this diagram (what story is this diagram supporting)</t>
  </si>
  <si>
    <r>
      <t xml:space="preserve">May be included in the SAD as the </t>
    </r>
    <r>
      <rPr>
        <b/>
        <sz val="11"/>
        <color theme="1"/>
        <rFont val="Calibri"/>
        <family val="2"/>
        <scheme val="minor"/>
      </rPr>
      <t>Design Model View</t>
    </r>
    <r>
      <rPr>
        <sz val="11"/>
        <color theme="1"/>
        <rFont val="Calibri"/>
        <family val="2"/>
        <scheme val="minor"/>
      </rPr>
      <t xml:space="preserve"> instead of a stand-along document</t>
    </r>
  </si>
  <si>
    <t>This information may be included in the SAD.  If that's the case, then no TOC is needed here.  But if this is a standalone document, then it needs a Cover Page and TOC.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</si>
</sst>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theme="1"/>
      <name val="Calibri"/>
      <family val="2"/>
      <scheme val="minor"/>
    </font>
    <font>
      <b/>
      <sz val="14"/>
      <color rgb="FF0070C0"/>
      <name val="Calibri"/>
      <family val="2"/>
      <scheme val="minor"/>
    </font>
    <font>
      <b/>
      <sz val="12"/>
      <color theme="9" tint="-0.499984740745262"/>
      <name val="Calibri"/>
      <family val="2"/>
      <scheme val="minor"/>
    </font>
    <font>
      <b/>
      <sz val="16"/>
      <color theme="1"/>
      <name val="Calibri"/>
      <family val="2"/>
      <scheme val="minor"/>
    </font>
    <font>
      <b/>
      <sz val="16"/>
      <color rgb="FF0070C0"/>
      <name val="Calibri"/>
      <family val="2"/>
      <scheme val="minor"/>
    </font>
    <font>
      <sz val="16"/>
      <color theme="1"/>
      <name val="Calibri"/>
      <family val="2"/>
      <scheme val="minor"/>
    </font>
    <font>
      <sz val="9"/>
      <color indexed="81"/>
      <name val="Tahoma"/>
      <family val="2"/>
    </font>
    <font>
      <b/>
      <sz val="9"/>
      <color indexed="81"/>
      <name val="Tahoma"/>
      <family val="2"/>
    </font>
    <font>
      <i/>
      <sz val="16"/>
      <color theme="1"/>
      <name val="Calibri"/>
      <family val="2"/>
      <scheme val="minor"/>
    </font>
    <font>
      <b/>
      <sz val="11"/>
      <color theme="1"/>
      <name val="Calibri"/>
      <family val="2"/>
      <scheme val="minor"/>
    </font>
    <font>
      <b/>
      <sz val="16"/>
      <color theme="9" tint="-0.49998474074526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1" fillId="2" borderId="1"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vertical="center"/>
    </xf>
    <xf numFmtId="0" fontId="2" fillId="2" borderId="1" xfId="0" applyFont="1" applyFill="1" applyBorder="1" applyAlignment="1">
      <alignment vertical="center"/>
    </xf>
    <xf numFmtId="0" fontId="2" fillId="0" borderId="0" xfId="0" applyFont="1" applyAlignment="1">
      <alignment vertical="center"/>
    </xf>
    <xf numFmtId="0" fontId="0" fillId="2" borderId="1" xfId="0" applyFill="1" applyBorder="1" applyAlignment="1">
      <alignment vertical="center"/>
    </xf>
    <xf numFmtId="0" fontId="3" fillId="2" borderId="1" xfId="0" applyFont="1" applyFill="1" applyBorder="1" applyAlignment="1">
      <alignment vertical="center"/>
    </xf>
    <xf numFmtId="0" fontId="0" fillId="0" borderId="0" xfId="0" applyAlignment="1">
      <alignment vertical="center"/>
    </xf>
    <xf numFmtId="0" fontId="6" fillId="0" borderId="0" xfId="0" applyFont="1" applyAlignment="1">
      <alignment vertical="center"/>
    </xf>
    <xf numFmtId="0" fontId="1" fillId="2" borderId="1" xfId="0" applyFont="1" applyFill="1" applyBorder="1" applyAlignment="1">
      <alignment horizontal="right" vertical="center"/>
    </xf>
    <xf numFmtId="0" fontId="5" fillId="2" borderId="1" xfId="0" applyFont="1" applyFill="1" applyBorder="1" applyAlignment="1">
      <alignment horizontal="right" vertical="center"/>
    </xf>
    <xf numFmtId="0" fontId="6" fillId="2" borderId="1" xfId="0" applyFont="1" applyFill="1" applyBorder="1" applyAlignment="1">
      <alignment horizontal="right" vertical="center"/>
    </xf>
    <xf numFmtId="0" fontId="4" fillId="2" borderId="1" xfId="0" applyFont="1" applyFill="1" applyBorder="1" applyAlignment="1">
      <alignment horizontal="right" vertical="center"/>
    </xf>
    <xf numFmtId="0" fontId="6" fillId="0" borderId="0" xfId="0" applyFont="1" applyAlignment="1">
      <alignment horizontal="right" vertical="center"/>
    </xf>
    <xf numFmtId="0" fontId="9" fillId="0" borderId="0" xfId="0" applyFont="1" applyAlignment="1">
      <alignment horizontal="right" vertical="center"/>
    </xf>
    <xf numFmtId="9" fontId="6" fillId="0" borderId="0" xfId="0" applyNumberFormat="1" applyFont="1" applyAlignment="1">
      <alignment horizontal="right" vertical="center"/>
    </xf>
    <xf numFmtId="0" fontId="6" fillId="0" borderId="1" xfId="0" applyFont="1" applyFill="1" applyBorder="1" applyAlignment="1" applyProtection="1">
      <alignment horizontal="right" vertical="center"/>
      <protection locked="0"/>
    </xf>
    <xf numFmtId="0" fontId="2" fillId="0" borderId="1" xfId="0" applyFont="1" applyBorder="1" applyAlignment="1" applyProtection="1">
      <alignment vertical="center"/>
      <protection locked="0"/>
    </xf>
    <xf numFmtId="0" fontId="0" fillId="0" borderId="1" xfId="0" applyBorder="1" applyAlignment="1" applyProtection="1">
      <alignment vertical="center"/>
      <protection locked="0"/>
    </xf>
    <xf numFmtId="9" fontId="6" fillId="3" borderId="2" xfId="0" applyNumberFormat="1" applyFont="1" applyFill="1" applyBorder="1" applyAlignment="1">
      <alignment horizontal="right" vertical="center"/>
    </xf>
    <xf numFmtId="0" fontId="2"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6" fillId="2" borderId="1" xfId="0" applyFont="1" applyFill="1" applyBorder="1" applyAlignment="1">
      <alignment horizontal="center" vertical="center"/>
    </xf>
    <xf numFmtId="0" fontId="6" fillId="0" borderId="1" xfId="0" applyFont="1" applyFill="1" applyBorder="1" applyAlignment="1" applyProtection="1">
      <alignment horizontal="center" vertical="center"/>
      <protection locked="0"/>
    </xf>
    <xf numFmtId="0" fontId="6" fillId="0" borderId="0" xfId="0" applyFont="1" applyAlignment="1">
      <alignment horizontal="center" vertical="center"/>
    </xf>
    <xf numFmtId="9" fontId="6" fillId="0" borderId="0" xfId="0" applyNumberFormat="1" applyFont="1" applyAlignment="1">
      <alignment horizontal="center" vertical="center"/>
    </xf>
    <xf numFmtId="9" fontId="6" fillId="3" borderId="2" xfId="0" applyNumberFormat="1" applyFont="1"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5" fillId="0" borderId="1" xfId="0" applyFont="1" applyFill="1" applyBorder="1" applyAlignment="1">
      <alignment horizontal="center" vertical="center"/>
    </xf>
  </cellXfs>
  <cellStyles count="1">
    <cellStyle name="Normal" xfId="0" builtinId="0"/>
  </cellStyles>
  <dxfs count="7">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D1CB-63E0-4551-A7D0-7B7BCE3EE574}">
  <sheetPr>
    <outlinePr summaryBelow="0"/>
  </sheetPr>
  <dimension ref="A1:H157"/>
  <sheetViews>
    <sheetView showGridLines="0" workbookViewId="0">
      <pane xSplit="4" ySplit="1" topLeftCell="E2" activePane="bottomRight" state="frozen"/>
      <selection pane="topRight" activeCell="E1" sqref="E1"/>
      <selection pane="bottomLeft" activeCell="A2" sqref="A2"/>
      <selection pane="bottomRight" activeCell="E2" sqref="E2"/>
    </sheetView>
  </sheetViews>
  <sheetFormatPr defaultRowHeight="21" outlineLevelRow="3" x14ac:dyDescent="0.25"/>
  <cols>
    <col min="1" max="3" width="3.7109375" style="8" customWidth="1"/>
    <col min="4" max="4" width="46.5703125" style="8" customWidth="1"/>
    <col min="5" max="5" width="14" style="8" customWidth="1"/>
    <col min="6" max="6" width="18.7109375" style="14" bestFit="1" customWidth="1"/>
    <col min="7" max="7" width="17.140625" style="14" bestFit="1" customWidth="1"/>
    <col min="8" max="8" width="62.85546875" style="8" customWidth="1"/>
    <col min="9" max="16384" width="9.140625" style="8"/>
  </cols>
  <sheetData>
    <row r="1" spans="1:8" s="3" customFormat="1" ht="18.75" x14ac:dyDescent="0.25">
      <c r="A1" s="1" t="s">
        <v>0</v>
      </c>
      <c r="B1" s="1" t="s">
        <v>1</v>
      </c>
      <c r="C1" s="1" t="s">
        <v>13</v>
      </c>
      <c r="D1" s="1"/>
      <c r="E1" s="1" t="s">
        <v>95</v>
      </c>
      <c r="F1" s="10" t="s">
        <v>80</v>
      </c>
      <c r="G1" s="10" t="s">
        <v>81</v>
      </c>
      <c r="H1" s="2" t="s">
        <v>2</v>
      </c>
    </row>
    <row r="2" spans="1:8" s="5" customFormat="1" collapsed="1" x14ac:dyDescent="0.25">
      <c r="A2" s="4" t="s">
        <v>3</v>
      </c>
      <c r="B2" s="4"/>
      <c r="C2" s="4"/>
      <c r="D2" s="4"/>
      <c r="E2" s="4">
        <v>20</v>
      </c>
      <c r="F2" s="11">
        <f>SUM(F3:F5,F10,F16,F19:F22)</f>
        <v>130</v>
      </c>
      <c r="G2" s="11">
        <f>SUM(G3:G5,G10,G16,G19:G22)</f>
        <v>0</v>
      </c>
      <c r="H2" s="18"/>
    </row>
    <row r="3" spans="1:8" hidden="1" outlineLevel="1" x14ac:dyDescent="0.25">
      <c r="A3" s="6"/>
      <c r="B3" s="7" t="s">
        <v>43</v>
      </c>
      <c r="C3" s="6"/>
      <c r="D3" s="6"/>
      <c r="E3" s="6"/>
      <c r="F3" s="12">
        <v>5</v>
      </c>
      <c r="G3" s="17"/>
      <c r="H3" s="19"/>
    </row>
    <row r="4" spans="1:8" hidden="1" outlineLevel="1" x14ac:dyDescent="0.25">
      <c r="A4" s="6"/>
      <c r="B4" s="7" t="s">
        <v>55</v>
      </c>
      <c r="C4" s="6"/>
      <c r="D4" s="6"/>
      <c r="E4" s="6"/>
      <c r="F4" s="12">
        <v>30</v>
      </c>
      <c r="G4" s="17"/>
      <c r="H4" s="19"/>
    </row>
    <row r="5" spans="1:8" hidden="1" outlineLevel="1" collapsed="1" x14ac:dyDescent="0.25">
      <c r="A5" s="6"/>
      <c r="B5" s="7" t="s">
        <v>56</v>
      </c>
      <c r="C5" s="6"/>
      <c r="D5" s="6"/>
      <c r="E5" s="6"/>
      <c r="F5" s="12">
        <f>SUM(F6:F9)</f>
        <v>20</v>
      </c>
      <c r="G5" s="12">
        <f>SUM(G6:G9)</f>
        <v>0</v>
      </c>
      <c r="H5" s="19"/>
    </row>
    <row r="6" spans="1:8" hidden="1" outlineLevel="2" x14ac:dyDescent="0.25">
      <c r="A6" s="6"/>
      <c r="B6" s="6"/>
      <c r="C6" s="6" t="s">
        <v>44</v>
      </c>
      <c r="D6" s="6"/>
      <c r="E6" s="6"/>
      <c r="F6" s="12">
        <v>5</v>
      </c>
      <c r="G6" s="17"/>
      <c r="H6" s="19"/>
    </row>
    <row r="7" spans="1:8" hidden="1" outlineLevel="2" x14ac:dyDescent="0.25">
      <c r="A7" s="6"/>
      <c r="B7" s="6"/>
      <c r="C7" s="6" t="s">
        <v>45</v>
      </c>
      <c r="D7" s="6"/>
      <c r="E7" s="6"/>
      <c r="F7" s="12">
        <v>5</v>
      </c>
      <c r="G7" s="17"/>
      <c r="H7" s="19"/>
    </row>
    <row r="8" spans="1:8" hidden="1" outlineLevel="2" x14ac:dyDescent="0.25">
      <c r="A8" s="6"/>
      <c r="B8" s="6"/>
      <c r="C8" s="6" t="s">
        <v>46</v>
      </c>
      <c r="D8" s="6"/>
      <c r="E8" s="6"/>
      <c r="F8" s="12">
        <v>5</v>
      </c>
      <c r="G8" s="17"/>
      <c r="H8" s="19"/>
    </row>
    <row r="9" spans="1:8" hidden="1" outlineLevel="2" x14ac:dyDescent="0.25">
      <c r="A9" s="6"/>
      <c r="B9" s="6"/>
      <c r="C9" s="6" t="s">
        <v>47</v>
      </c>
      <c r="D9" s="6"/>
      <c r="E9" s="6"/>
      <c r="F9" s="12">
        <v>5</v>
      </c>
      <c r="G9" s="17"/>
      <c r="H9" s="19"/>
    </row>
    <row r="10" spans="1:8" hidden="1" outlineLevel="1" collapsed="1" x14ac:dyDescent="0.25">
      <c r="A10" s="6"/>
      <c r="B10" s="7" t="s">
        <v>57</v>
      </c>
      <c r="C10" s="6"/>
      <c r="D10" s="6"/>
      <c r="E10" s="6"/>
      <c r="F10" s="12">
        <f>SUM(F11:F15)</f>
        <v>30</v>
      </c>
      <c r="G10" s="12">
        <f>SUM(G11:G15)</f>
        <v>0</v>
      </c>
      <c r="H10" s="19"/>
    </row>
    <row r="11" spans="1:8" hidden="1" outlineLevel="2" x14ac:dyDescent="0.25">
      <c r="A11" s="6"/>
      <c r="B11" s="6"/>
      <c r="C11" s="6" t="s">
        <v>48</v>
      </c>
      <c r="D11" s="6"/>
      <c r="E11" s="6"/>
      <c r="F11" s="12">
        <v>5</v>
      </c>
      <c r="G11" s="17"/>
      <c r="H11" s="19"/>
    </row>
    <row r="12" spans="1:8" hidden="1" outlineLevel="2" x14ac:dyDescent="0.25">
      <c r="A12" s="6"/>
      <c r="B12" s="6"/>
      <c r="C12" s="6" t="s">
        <v>49</v>
      </c>
      <c r="D12" s="6"/>
      <c r="E12" s="6"/>
      <c r="F12" s="12">
        <v>5</v>
      </c>
      <c r="G12" s="17"/>
      <c r="H12" s="19"/>
    </row>
    <row r="13" spans="1:8" hidden="1" outlineLevel="2" x14ac:dyDescent="0.25">
      <c r="A13" s="6"/>
      <c r="B13" s="6"/>
      <c r="C13" s="6" t="s">
        <v>50</v>
      </c>
      <c r="D13" s="6"/>
      <c r="E13" s="6"/>
      <c r="F13" s="12">
        <v>5</v>
      </c>
      <c r="G13" s="17"/>
      <c r="H13" s="19"/>
    </row>
    <row r="14" spans="1:8" hidden="1" outlineLevel="2" x14ac:dyDescent="0.25">
      <c r="A14" s="6"/>
      <c r="B14" s="6"/>
      <c r="C14" s="6" t="s">
        <v>51</v>
      </c>
      <c r="D14" s="6"/>
      <c r="E14" s="6"/>
      <c r="F14" s="12">
        <v>5</v>
      </c>
      <c r="G14" s="17"/>
      <c r="H14" s="19"/>
    </row>
    <row r="15" spans="1:8" hidden="1" outlineLevel="2" x14ac:dyDescent="0.25">
      <c r="A15" s="6"/>
      <c r="B15" s="6"/>
      <c r="C15" s="6" t="s">
        <v>52</v>
      </c>
      <c r="D15" s="6"/>
      <c r="E15" s="6"/>
      <c r="F15" s="12">
        <v>10</v>
      </c>
      <c r="G15" s="17"/>
      <c r="H15" s="19"/>
    </row>
    <row r="16" spans="1:8" hidden="1" outlineLevel="1" collapsed="1" x14ac:dyDescent="0.25">
      <c r="A16" s="6"/>
      <c r="B16" s="7" t="s">
        <v>58</v>
      </c>
      <c r="C16" s="6"/>
      <c r="D16" s="6"/>
      <c r="E16" s="6"/>
      <c r="F16" s="12">
        <f>SUM(F17:F18)</f>
        <v>10</v>
      </c>
      <c r="G16" s="12">
        <f>SUM(G17:G18)</f>
        <v>0</v>
      </c>
      <c r="H16" s="19"/>
    </row>
    <row r="17" spans="1:8" hidden="1" outlineLevel="2" x14ac:dyDescent="0.25">
      <c r="A17" s="6"/>
      <c r="B17" s="6"/>
      <c r="C17" s="6" t="s">
        <v>53</v>
      </c>
      <c r="D17" s="6"/>
      <c r="E17" s="6"/>
      <c r="F17" s="12">
        <v>5</v>
      </c>
      <c r="G17" s="17"/>
      <c r="H17" s="19"/>
    </row>
    <row r="18" spans="1:8" hidden="1" outlineLevel="2" x14ac:dyDescent="0.25">
      <c r="A18" s="6"/>
      <c r="B18" s="6"/>
      <c r="C18" s="6" t="s">
        <v>54</v>
      </c>
      <c r="D18" s="6"/>
      <c r="E18" s="6"/>
      <c r="F18" s="12">
        <v>5</v>
      </c>
      <c r="G18" s="17"/>
      <c r="H18" s="19"/>
    </row>
    <row r="19" spans="1:8" hidden="1" outlineLevel="1" collapsed="1" x14ac:dyDescent="0.25">
      <c r="A19" s="6"/>
      <c r="B19" s="7" t="s">
        <v>59</v>
      </c>
      <c r="C19" s="6"/>
      <c r="D19" s="6"/>
      <c r="E19" s="6"/>
      <c r="F19" s="12">
        <v>10</v>
      </c>
      <c r="G19" s="17"/>
      <c r="H19" s="19"/>
    </row>
    <row r="20" spans="1:8" hidden="1" outlineLevel="1" x14ac:dyDescent="0.25">
      <c r="A20" s="6"/>
      <c r="B20" s="7" t="s">
        <v>60</v>
      </c>
      <c r="C20" s="6"/>
      <c r="D20" s="6"/>
      <c r="E20" s="6"/>
      <c r="F20" s="12">
        <v>10</v>
      </c>
      <c r="G20" s="17"/>
      <c r="H20" s="19"/>
    </row>
    <row r="21" spans="1:8" hidden="1" outlineLevel="1" x14ac:dyDescent="0.25">
      <c r="A21" s="6"/>
      <c r="B21" s="7" t="s">
        <v>61</v>
      </c>
      <c r="C21" s="6"/>
      <c r="D21" s="6"/>
      <c r="E21" s="6"/>
      <c r="F21" s="12">
        <v>5</v>
      </c>
      <c r="G21" s="17"/>
      <c r="H21" s="19"/>
    </row>
    <row r="22" spans="1:8" hidden="1" outlineLevel="1" x14ac:dyDescent="0.25">
      <c r="A22" s="6"/>
      <c r="B22" s="7" t="s">
        <v>62</v>
      </c>
      <c r="C22" s="6"/>
      <c r="D22" s="6"/>
      <c r="E22" s="6"/>
      <c r="F22" s="12">
        <v>10</v>
      </c>
      <c r="G22" s="17"/>
      <c r="H22" s="19"/>
    </row>
    <row r="23" spans="1:8" s="5" customFormat="1" collapsed="1" x14ac:dyDescent="0.25">
      <c r="A23" s="4" t="s">
        <v>4</v>
      </c>
      <c r="B23" s="4"/>
      <c r="C23" s="4"/>
      <c r="D23" s="4"/>
      <c r="E23" s="4">
        <v>35</v>
      </c>
      <c r="F23" s="11">
        <f>SUM(F24:F26,F33,F53,F73,F93)</f>
        <v>363</v>
      </c>
      <c r="G23" s="11">
        <f>SUM(G24:G26,G33,G53,G73,G93)</f>
        <v>0</v>
      </c>
      <c r="H23" s="18"/>
    </row>
    <row r="24" spans="1:8" hidden="1" outlineLevel="1" x14ac:dyDescent="0.25">
      <c r="A24" s="6"/>
      <c r="B24" s="7" t="s">
        <v>18</v>
      </c>
      <c r="C24" s="6"/>
      <c r="D24" s="6"/>
      <c r="E24" s="6"/>
      <c r="F24" s="12">
        <v>10</v>
      </c>
      <c r="G24" s="17"/>
      <c r="H24" s="19"/>
    </row>
    <row r="25" spans="1:8" hidden="1" outlineLevel="1" x14ac:dyDescent="0.25">
      <c r="A25" s="6"/>
      <c r="B25" s="7" t="s">
        <v>65</v>
      </c>
      <c r="C25" s="6"/>
      <c r="D25" s="6"/>
      <c r="E25" s="6"/>
      <c r="F25" s="12">
        <v>10</v>
      </c>
      <c r="G25" s="17"/>
      <c r="H25" s="19"/>
    </row>
    <row r="26" spans="1:8" hidden="1" outlineLevel="1" collapsed="1" x14ac:dyDescent="0.25">
      <c r="A26" s="6"/>
      <c r="B26" s="7" t="s">
        <v>79</v>
      </c>
      <c r="C26" s="6"/>
      <c r="D26" s="6"/>
      <c r="E26" s="6"/>
      <c r="F26" s="13">
        <f>SUM(F27:F32)</f>
        <v>55</v>
      </c>
      <c r="G26" s="13">
        <f>SUM(G27:G32)</f>
        <v>0</v>
      </c>
      <c r="H26" s="19"/>
    </row>
    <row r="27" spans="1:8" hidden="1" outlineLevel="2" x14ac:dyDescent="0.25">
      <c r="A27" s="6"/>
      <c r="B27" s="7"/>
      <c r="C27" s="6" t="s">
        <v>43</v>
      </c>
      <c r="D27" s="6"/>
      <c r="E27" s="6"/>
      <c r="F27" s="12">
        <v>5</v>
      </c>
      <c r="G27" s="17"/>
      <c r="H27" s="19"/>
    </row>
    <row r="28" spans="1:8" hidden="1" outlineLevel="2" x14ac:dyDescent="0.25">
      <c r="A28" s="6"/>
      <c r="B28" s="6"/>
      <c r="C28" s="6" t="s">
        <v>14</v>
      </c>
      <c r="D28" s="6"/>
      <c r="E28" s="6"/>
      <c r="F28" s="12">
        <v>10</v>
      </c>
      <c r="G28" s="17"/>
      <c r="H28" s="19"/>
    </row>
    <row r="29" spans="1:8" hidden="1" outlineLevel="2" x14ac:dyDescent="0.25">
      <c r="A29" s="6"/>
      <c r="B29" s="6"/>
      <c r="C29" s="6" t="s">
        <v>15</v>
      </c>
      <c r="D29" s="6"/>
      <c r="E29" s="6"/>
      <c r="F29" s="12">
        <v>25</v>
      </c>
      <c r="G29" s="17"/>
      <c r="H29" s="19"/>
    </row>
    <row r="30" spans="1:8" hidden="1" outlineLevel="2" x14ac:dyDescent="0.25">
      <c r="A30" s="6"/>
      <c r="B30" s="6"/>
      <c r="C30" s="6" t="s">
        <v>19</v>
      </c>
      <c r="D30" s="6"/>
      <c r="E30" s="6"/>
      <c r="F30" s="12">
        <v>5</v>
      </c>
      <c r="G30" s="17"/>
      <c r="H30" s="19"/>
    </row>
    <row r="31" spans="1:8" hidden="1" outlineLevel="2" x14ac:dyDescent="0.25">
      <c r="A31" s="6"/>
      <c r="B31" s="6"/>
      <c r="C31" s="6" t="s">
        <v>86</v>
      </c>
      <c r="D31" s="6"/>
      <c r="E31" s="6"/>
      <c r="F31" s="12">
        <v>5</v>
      </c>
      <c r="G31" s="17"/>
      <c r="H31" s="19"/>
    </row>
    <row r="32" spans="1:8" hidden="1" outlineLevel="2" x14ac:dyDescent="0.25">
      <c r="A32" s="6"/>
      <c r="B32" s="6"/>
      <c r="C32" s="6" t="s">
        <v>20</v>
      </c>
      <c r="D32" s="6"/>
      <c r="E32" s="6"/>
      <c r="F32" s="12">
        <v>5</v>
      </c>
      <c r="G32" s="17"/>
      <c r="H32" s="19"/>
    </row>
    <row r="33" spans="1:8" hidden="1" outlineLevel="1" collapsed="1" x14ac:dyDescent="0.25">
      <c r="A33" s="6"/>
      <c r="B33" s="7" t="s">
        <v>9</v>
      </c>
      <c r="C33" s="6"/>
      <c r="D33" s="6"/>
      <c r="E33" s="6"/>
      <c r="F33" s="12">
        <f>SUM(F34:F39)</f>
        <v>96</v>
      </c>
      <c r="G33" s="12">
        <f>SUM(G34:G39)</f>
        <v>0</v>
      </c>
      <c r="H33" s="19"/>
    </row>
    <row r="34" spans="1:8" hidden="1" outlineLevel="2" x14ac:dyDescent="0.25">
      <c r="A34" s="6"/>
      <c r="B34" s="7"/>
      <c r="C34" s="6" t="s">
        <v>43</v>
      </c>
      <c r="D34" s="6"/>
      <c r="E34" s="6"/>
      <c r="F34" s="12">
        <v>5</v>
      </c>
      <c r="G34" s="17"/>
      <c r="H34" s="19"/>
    </row>
    <row r="35" spans="1:8" hidden="1" outlineLevel="2" x14ac:dyDescent="0.25">
      <c r="A35" s="6"/>
      <c r="B35" s="6"/>
      <c r="C35" s="6" t="s">
        <v>66</v>
      </c>
      <c r="D35" s="6"/>
      <c r="E35" s="6"/>
      <c r="F35" s="12">
        <v>5</v>
      </c>
      <c r="G35" s="17"/>
      <c r="H35" s="19"/>
    </row>
    <row r="36" spans="1:8" hidden="1" outlineLevel="2" x14ac:dyDescent="0.25">
      <c r="A36" s="6"/>
      <c r="B36" s="6"/>
      <c r="C36" s="6" t="s">
        <v>87</v>
      </c>
      <c r="D36" s="6"/>
      <c r="E36" s="6"/>
      <c r="F36" s="12">
        <v>5</v>
      </c>
      <c r="G36" s="17"/>
      <c r="H36" s="19"/>
    </row>
    <row r="37" spans="1:8" hidden="1" outlineLevel="2" x14ac:dyDescent="0.25">
      <c r="A37" s="6"/>
      <c r="B37" s="6"/>
      <c r="C37" s="6" t="s">
        <v>86</v>
      </c>
      <c r="D37" s="6"/>
      <c r="E37" s="6"/>
      <c r="F37" s="12">
        <v>5</v>
      </c>
      <c r="G37" s="17"/>
      <c r="H37" s="19"/>
    </row>
    <row r="38" spans="1:8" hidden="1" outlineLevel="2" x14ac:dyDescent="0.25">
      <c r="A38" s="6"/>
      <c r="B38" s="6"/>
      <c r="C38" s="6" t="s">
        <v>20</v>
      </c>
      <c r="D38" s="6"/>
      <c r="E38" s="6"/>
      <c r="F38" s="12">
        <v>5</v>
      </c>
      <c r="G38" s="17"/>
      <c r="H38" s="19"/>
    </row>
    <row r="39" spans="1:8" hidden="1" outlineLevel="2" collapsed="1" x14ac:dyDescent="0.25">
      <c r="A39" s="6"/>
      <c r="B39" s="6"/>
      <c r="C39" s="6" t="s">
        <v>67</v>
      </c>
      <c r="D39" s="6"/>
      <c r="E39" s="6"/>
      <c r="F39" s="12">
        <f>SUM(F40:F52)</f>
        <v>71</v>
      </c>
      <c r="G39" s="12">
        <f>SUM(G40:G52)</f>
        <v>0</v>
      </c>
      <c r="H39" s="19"/>
    </row>
    <row r="40" spans="1:8" hidden="1" outlineLevel="3" x14ac:dyDescent="0.25">
      <c r="A40" s="6"/>
      <c r="B40" s="6"/>
      <c r="C40" s="6"/>
      <c r="D40" s="6" t="s">
        <v>68</v>
      </c>
      <c r="E40" s="6"/>
      <c r="F40" s="12">
        <v>1</v>
      </c>
      <c r="G40" s="17"/>
      <c r="H40" s="19"/>
    </row>
    <row r="41" spans="1:8" hidden="1" outlineLevel="3" x14ac:dyDescent="0.25">
      <c r="A41" s="6"/>
      <c r="B41" s="6"/>
      <c r="C41" s="6"/>
      <c r="D41" s="6" t="s">
        <v>69</v>
      </c>
      <c r="E41" s="6"/>
      <c r="F41" s="12">
        <v>1</v>
      </c>
      <c r="G41" s="17"/>
      <c r="H41" s="19"/>
    </row>
    <row r="42" spans="1:8" hidden="1" outlineLevel="3" x14ac:dyDescent="0.25">
      <c r="A42" s="6"/>
      <c r="B42" s="6"/>
      <c r="C42" s="6"/>
      <c r="D42" s="6" t="s">
        <v>70</v>
      </c>
      <c r="E42" s="6"/>
      <c r="F42" s="12">
        <v>1</v>
      </c>
      <c r="G42" s="17"/>
      <c r="H42" s="19"/>
    </row>
    <row r="43" spans="1:8" hidden="1" outlineLevel="3" x14ac:dyDescent="0.25">
      <c r="A43" s="6"/>
      <c r="B43" s="6"/>
      <c r="C43" s="6"/>
      <c r="D43" s="6" t="s">
        <v>71</v>
      </c>
      <c r="E43" s="6"/>
      <c r="F43" s="12">
        <v>3</v>
      </c>
      <c r="G43" s="17"/>
      <c r="H43" s="19"/>
    </row>
    <row r="44" spans="1:8" hidden="1" outlineLevel="3" x14ac:dyDescent="0.25">
      <c r="A44" s="6"/>
      <c r="B44" s="6"/>
      <c r="C44" s="6"/>
      <c r="D44" s="6" t="s">
        <v>72</v>
      </c>
      <c r="E44" s="6"/>
      <c r="F44" s="12">
        <v>5</v>
      </c>
      <c r="G44" s="17"/>
      <c r="H44" s="19"/>
    </row>
    <row r="45" spans="1:8" hidden="1" outlineLevel="3" x14ac:dyDescent="0.25">
      <c r="A45" s="6"/>
      <c r="B45" s="6"/>
      <c r="C45" s="6"/>
      <c r="D45" s="6" t="s">
        <v>73</v>
      </c>
      <c r="E45" s="6"/>
      <c r="F45" s="12">
        <v>5</v>
      </c>
      <c r="G45" s="17"/>
      <c r="H45" s="19"/>
    </row>
    <row r="46" spans="1:8" hidden="1" outlineLevel="3" x14ac:dyDescent="0.25">
      <c r="A46" s="6"/>
      <c r="B46" s="6"/>
      <c r="C46" s="6"/>
      <c r="D46" s="6" t="s">
        <v>74</v>
      </c>
      <c r="E46" s="6"/>
      <c r="F46" s="12">
        <v>5</v>
      </c>
      <c r="G46" s="17"/>
      <c r="H46" s="19"/>
    </row>
    <row r="47" spans="1:8" hidden="1" outlineLevel="3" x14ac:dyDescent="0.25">
      <c r="A47" s="6"/>
      <c r="B47" s="6"/>
      <c r="C47" s="6"/>
      <c r="D47" s="6" t="s">
        <v>75</v>
      </c>
      <c r="E47" s="6"/>
      <c r="F47" s="12">
        <v>25</v>
      </c>
      <c r="G47" s="17"/>
      <c r="H47" s="19"/>
    </row>
    <row r="48" spans="1:8" hidden="1" outlineLevel="3" x14ac:dyDescent="0.25">
      <c r="A48" s="6"/>
      <c r="B48" s="6"/>
      <c r="C48" s="6"/>
      <c r="D48" s="6" t="s">
        <v>76</v>
      </c>
      <c r="E48" s="6"/>
      <c r="F48" s="12">
        <v>15</v>
      </c>
      <c r="G48" s="17"/>
      <c r="H48" s="19"/>
    </row>
    <row r="49" spans="1:8" hidden="1" outlineLevel="3" x14ac:dyDescent="0.25">
      <c r="A49" s="6"/>
      <c r="B49" s="6"/>
      <c r="C49" s="6"/>
      <c r="D49" s="6" t="s">
        <v>88</v>
      </c>
      <c r="E49" s="6"/>
      <c r="F49" s="12">
        <v>3</v>
      </c>
      <c r="G49" s="17"/>
      <c r="H49" s="19"/>
    </row>
    <row r="50" spans="1:8" hidden="1" outlineLevel="3" x14ac:dyDescent="0.25">
      <c r="A50" s="6"/>
      <c r="B50" s="6"/>
      <c r="C50" s="6"/>
      <c r="D50" s="6" t="s">
        <v>77</v>
      </c>
      <c r="E50" s="6"/>
      <c r="F50" s="12">
        <v>3</v>
      </c>
      <c r="G50" s="17"/>
      <c r="H50" s="19"/>
    </row>
    <row r="51" spans="1:8" hidden="1" outlineLevel="3" x14ac:dyDescent="0.25">
      <c r="A51" s="6"/>
      <c r="B51" s="6"/>
      <c r="C51" s="6"/>
      <c r="D51" s="6" t="s">
        <v>89</v>
      </c>
      <c r="E51" s="6"/>
      <c r="F51" s="12">
        <v>3</v>
      </c>
      <c r="G51" s="17"/>
      <c r="H51" s="19"/>
    </row>
    <row r="52" spans="1:8" hidden="1" outlineLevel="3" x14ac:dyDescent="0.25">
      <c r="A52" s="6"/>
      <c r="B52" s="6"/>
      <c r="C52" s="6"/>
      <c r="D52" s="6" t="s">
        <v>78</v>
      </c>
      <c r="E52" s="6"/>
      <c r="F52" s="12">
        <v>1</v>
      </c>
      <c r="G52" s="17"/>
      <c r="H52" s="19"/>
    </row>
    <row r="53" spans="1:8" hidden="1" outlineLevel="1" collapsed="1" x14ac:dyDescent="0.25">
      <c r="A53" s="6"/>
      <c r="B53" s="7" t="s">
        <v>10</v>
      </c>
      <c r="C53" s="6"/>
      <c r="D53" s="6"/>
      <c r="E53" s="6"/>
      <c r="F53" s="12">
        <f>SUM(F54:F59)</f>
        <v>96</v>
      </c>
      <c r="G53" s="12">
        <f>SUM(G54:G59)</f>
        <v>0</v>
      </c>
      <c r="H53" s="19"/>
    </row>
    <row r="54" spans="1:8" hidden="1" outlineLevel="2" x14ac:dyDescent="0.25">
      <c r="A54" s="6"/>
      <c r="B54" s="7"/>
      <c r="C54" s="6" t="s">
        <v>43</v>
      </c>
      <c r="D54" s="6"/>
      <c r="E54" s="6"/>
      <c r="F54" s="12">
        <v>5</v>
      </c>
      <c r="G54" s="17"/>
      <c r="H54" s="19"/>
    </row>
    <row r="55" spans="1:8" hidden="1" outlineLevel="2" x14ac:dyDescent="0.25">
      <c r="A55" s="6"/>
      <c r="B55" s="6"/>
      <c r="C55" s="6" t="s">
        <v>66</v>
      </c>
      <c r="D55" s="6"/>
      <c r="E55" s="6"/>
      <c r="F55" s="12">
        <v>5</v>
      </c>
      <c r="G55" s="17"/>
      <c r="H55" s="19"/>
    </row>
    <row r="56" spans="1:8" hidden="1" outlineLevel="2" x14ac:dyDescent="0.25">
      <c r="A56" s="6"/>
      <c r="B56" s="6"/>
      <c r="C56" s="6" t="s">
        <v>87</v>
      </c>
      <c r="D56" s="6"/>
      <c r="E56" s="6"/>
      <c r="F56" s="12">
        <v>5</v>
      </c>
      <c r="G56" s="17"/>
      <c r="H56" s="19"/>
    </row>
    <row r="57" spans="1:8" hidden="1" outlineLevel="2" x14ac:dyDescent="0.25">
      <c r="A57" s="6"/>
      <c r="B57" s="6"/>
      <c r="C57" s="6" t="s">
        <v>86</v>
      </c>
      <c r="D57" s="6"/>
      <c r="E57" s="6"/>
      <c r="F57" s="12">
        <v>5</v>
      </c>
      <c r="G57" s="17"/>
      <c r="H57" s="19"/>
    </row>
    <row r="58" spans="1:8" hidden="1" outlineLevel="2" x14ac:dyDescent="0.25">
      <c r="A58" s="6"/>
      <c r="B58" s="6"/>
      <c r="C58" s="6" t="s">
        <v>20</v>
      </c>
      <c r="D58" s="6"/>
      <c r="E58" s="6"/>
      <c r="F58" s="12">
        <v>5</v>
      </c>
      <c r="G58" s="17"/>
      <c r="H58" s="19"/>
    </row>
    <row r="59" spans="1:8" hidden="1" outlineLevel="2" collapsed="1" x14ac:dyDescent="0.25">
      <c r="A59" s="6"/>
      <c r="B59" s="6"/>
      <c r="C59" s="6" t="s">
        <v>67</v>
      </c>
      <c r="D59" s="6"/>
      <c r="E59" s="6"/>
      <c r="F59" s="12">
        <f>SUM(F60:F72)</f>
        <v>71</v>
      </c>
      <c r="G59" s="12">
        <f>SUM(G60:G72)</f>
        <v>0</v>
      </c>
      <c r="H59" s="19"/>
    </row>
    <row r="60" spans="1:8" hidden="1" outlineLevel="3" x14ac:dyDescent="0.25">
      <c r="A60" s="6"/>
      <c r="B60" s="6"/>
      <c r="C60" s="6"/>
      <c r="D60" s="6" t="s">
        <v>68</v>
      </c>
      <c r="E60" s="6"/>
      <c r="F60" s="12">
        <v>1</v>
      </c>
      <c r="G60" s="17"/>
      <c r="H60" s="19"/>
    </row>
    <row r="61" spans="1:8" hidden="1" outlineLevel="3" x14ac:dyDescent="0.25">
      <c r="A61" s="6"/>
      <c r="B61" s="6"/>
      <c r="C61" s="6"/>
      <c r="D61" s="6" t="s">
        <v>69</v>
      </c>
      <c r="E61" s="6"/>
      <c r="F61" s="12">
        <v>1</v>
      </c>
      <c r="G61" s="17"/>
      <c r="H61" s="19"/>
    </row>
    <row r="62" spans="1:8" hidden="1" outlineLevel="3" x14ac:dyDescent="0.25">
      <c r="A62" s="6"/>
      <c r="B62" s="6"/>
      <c r="C62" s="6"/>
      <c r="D62" s="6" t="s">
        <v>70</v>
      </c>
      <c r="E62" s="6"/>
      <c r="F62" s="12">
        <v>1</v>
      </c>
      <c r="G62" s="17"/>
      <c r="H62" s="19"/>
    </row>
    <row r="63" spans="1:8" hidden="1" outlineLevel="3" x14ac:dyDescent="0.25">
      <c r="A63" s="6"/>
      <c r="B63" s="6"/>
      <c r="C63" s="6"/>
      <c r="D63" s="6" t="s">
        <v>71</v>
      </c>
      <c r="E63" s="6"/>
      <c r="F63" s="12">
        <v>3</v>
      </c>
      <c r="G63" s="17"/>
      <c r="H63" s="19"/>
    </row>
    <row r="64" spans="1:8" hidden="1" outlineLevel="3" x14ac:dyDescent="0.25">
      <c r="A64" s="6"/>
      <c r="B64" s="6"/>
      <c r="C64" s="6"/>
      <c r="D64" s="6" t="s">
        <v>72</v>
      </c>
      <c r="E64" s="6"/>
      <c r="F64" s="12">
        <v>5</v>
      </c>
      <c r="G64" s="17"/>
      <c r="H64" s="19"/>
    </row>
    <row r="65" spans="1:8" hidden="1" outlineLevel="3" x14ac:dyDescent="0.25">
      <c r="A65" s="6"/>
      <c r="B65" s="6"/>
      <c r="C65" s="6"/>
      <c r="D65" s="6" t="s">
        <v>73</v>
      </c>
      <c r="E65" s="6"/>
      <c r="F65" s="12">
        <v>5</v>
      </c>
      <c r="G65" s="17"/>
      <c r="H65" s="19"/>
    </row>
    <row r="66" spans="1:8" hidden="1" outlineLevel="3" x14ac:dyDescent="0.25">
      <c r="A66" s="6"/>
      <c r="B66" s="6"/>
      <c r="C66" s="6"/>
      <c r="D66" s="6" t="s">
        <v>74</v>
      </c>
      <c r="E66" s="6"/>
      <c r="F66" s="12">
        <v>5</v>
      </c>
      <c r="G66" s="17"/>
      <c r="H66" s="19"/>
    </row>
    <row r="67" spans="1:8" hidden="1" outlineLevel="3" x14ac:dyDescent="0.25">
      <c r="A67" s="6"/>
      <c r="B67" s="6"/>
      <c r="C67" s="6"/>
      <c r="D67" s="6" t="s">
        <v>75</v>
      </c>
      <c r="E67" s="6"/>
      <c r="F67" s="12">
        <v>25</v>
      </c>
      <c r="G67" s="17"/>
      <c r="H67" s="19"/>
    </row>
    <row r="68" spans="1:8" hidden="1" outlineLevel="3" x14ac:dyDescent="0.25">
      <c r="A68" s="6"/>
      <c r="B68" s="6"/>
      <c r="C68" s="6"/>
      <c r="D68" s="6" t="s">
        <v>76</v>
      </c>
      <c r="E68" s="6"/>
      <c r="F68" s="12">
        <v>15</v>
      </c>
      <c r="G68" s="17"/>
      <c r="H68" s="19"/>
    </row>
    <row r="69" spans="1:8" hidden="1" outlineLevel="3" x14ac:dyDescent="0.25">
      <c r="A69" s="6"/>
      <c r="B69" s="6"/>
      <c r="C69" s="6"/>
      <c r="D69" s="6" t="s">
        <v>88</v>
      </c>
      <c r="E69" s="6"/>
      <c r="F69" s="12">
        <v>3</v>
      </c>
      <c r="G69" s="17"/>
      <c r="H69" s="19"/>
    </row>
    <row r="70" spans="1:8" hidden="1" outlineLevel="3" x14ac:dyDescent="0.25">
      <c r="A70" s="6"/>
      <c r="B70" s="6"/>
      <c r="C70" s="6"/>
      <c r="D70" s="6" t="s">
        <v>77</v>
      </c>
      <c r="E70" s="6"/>
      <c r="F70" s="12">
        <v>3</v>
      </c>
      <c r="G70" s="17"/>
      <c r="H70" s="19"/>
    </row>
    <row r="71" spans="1:8" hidden="1" outlineLevel="3" x14ac:dyDescent="0.25">
      <c r="A71" s="6"/>
      <c r="B71" s="6"/>
      <c r="C71" s="6"/>
      <c r="D71" s="6" t="s">
        <v>89</v>
      </c>
      <c r="E71" s="6"/>
      <c r="F71" s="12">
        <v>3</v>
      </c>
      <c r="G71" s="17"/>
      <c r="H71" s="19"/>
    </row>
    <row r="72" spans="1:8" hidden="1" outlineLevel="3" x14ac:dyDescent="0.25">
      <c r="A72" s="6"/>
      <c r="B72" s="6"/>
      <c r="C72" s="6"/>
      <c r="D72" s="6" t="s">
        <v>78</v>
      </c>
      <c r="E72" s="6"/>
      <c r="F72" s="12">
        <v>1</v>
      </c>
      <c r="G72" s="17"/>
      <c r="H72" s="19"/>
    </row>
    <row r="73" spans="1:8" hidden="1" outlineLevel="1" collapsed="1" x14ac:dyDescent="0.25">
      <c r="A73" s="6"/>
      <c r="B73" s="7" t="s">
        <v>11</v>
      </c>
      <c r="C73" s="6"/>
      <c r="D73" s="6"/>
      <c r="E73" s="6"/>
      <c r="F73" s="12">
        <f>SUM(F74:F79)</f>
        <v>96</v>
      </c>
      <c r="G73" s="12">
        <f>SUM(G74:G79)</f>
        <v>0</v>
      </c>
      <c r="H73" s="19"/>
    </row>
    <row r="74" spans="1:8" hidden="1" outlineLevel="2" x14ac:dyDescent="0.25">
      <c r="A74" s="6"/>
      <c r="B74" s="7"/>
      <c r="C74" s="6" t="s">
        <v>43</v>
      </c>
      <c r="D74" s="6"/>
      <c r="E74" s="6"/>
      <c r="F74" s="12">
        <v>5</v>
      </c>
      <c r="G74" s="17"/>
      <c r="H74" s="19"/>
    </row>
    <row r="75" spans="1:8" hidden="1" outlineLevel="2" x14ac:dyDescent="0.25">
      <c r="A75" s="6"/>
      <c r="B75" s="6"/>
      <c r="C75" s="6" t="s">
        <v>66</v>
      </c>
      <c r="D75" s="6"/>
      <c r="E75" s="6"/>
      <c r="F75" s="12">
        <v>5</v>
      </c>
      <c r="G75" s="17"/>
      <c r="H75" s="19"/>
    </row>
    <row r="76" spans="1:8" hidden="1" outlineLevel="2" x14ac:dyDescent="0.25">
      <c r="A76" s="6"/>
      <c r="B76" s="6"/>
      <c r="C76" s="6" t="s">
        <v>87</v>
      </c>
      <c r="D76" s="6"/>
      <c r="E76" s="6"/>
      <c r="F76" s="12">
        <v>5</v>
      </c>
      <c r="G76" s="17"/>
      <c r="H76" s="19"/>
    </row>
    <row r="77" spans="1:8" hidden="1" outlineLevel="2" x14ac:dyDescent="0.25">
      <c r="A77" s="6"/>
      <c r="B77" s="6"/>
      <c r="C77" s="6" t="s">
        <v>86</v>
      </c>
      <c r="D77" s="6"/>
      <c r="E77" s="6"/>
      <c r="F77" s="12">
        <v>5</v>
      </c>
      <c r="G77" s="17"/>
      <c r="H77" s="19"/>
    </row>
    <row r="78" spans="1:8" hidden="1" outlineLevel="2" x14ac:dyDescent="0.25">
      <c r="A78" s="6"/>
      <c r="B78" s="6"/>
      <c r="C78" s="6" t="s">
        <v>20</v>
      </c>
      <c r="D78" s="6"/>
      <c r="E78" s="6"/>
      <c r="F78" s="12">
        <v>5</v>
      </c>
      <c r="G78" s="17"/>
      <c r="H78" s="19"/>
    </row>
    <row r="79" spans="1:8" hidden="1" outlineLevel="2" collapsed="1" x14ac:dyDescent="0.25">
      <c r="A79" s="6"/>
      <c r="B79" s="6"/>
      <c r="C79" s="6" t="s">
        <v>67</v>
      </c>
      <c r="D79" s="6"/>
      <c r="E79" s="6"/>
      <c r="F79" s="12">
        <f>SUM(F80:F92)</f>
        <v>71</v>
      </c>
      <c r="G79" s="12">
        <f>SUM(G80:G92)</f>
        <v>0</v>
      </c>
      <c r="H79" s="19"/>
    </row>
    <row r="80" spans="1:8" hidden="1" outlineLevel="3" x14ac:dyDescent="0.25">
      <c r="A80" s="6"/>
      <c r="B80" s="6"/>
      <c r="C80" s="6"/>
      <c r="D80" s="6" t="s">
        <v>68</v>
      </c>
      <c r="E80" s="6"/>
      <c r="F80" s="12">
        <v>1</v>
      </c>
      <c r="G80" s="17"/>
      <c r="H80" s="19"/>
    </row>
    <row r="81" spans="1:8" hidden="1" outlineLevel="3" x14ac:dyDescent="0.25">
      <c r="A81" s="6"/>
      <c r="B81" s="6"/>
      <c r="C81" s="6"/>
      <c r="D81" s="6" t="s">
        <v>69</v>
      </c>
      <c r="E81" s="6"/>
      <c r="F81" s="12">
        <v>1</v>
      </c>
      <c r="G81" s="17"/>
      <c r="H81" s="19"/>
    </row>
    <row r="82" spans="1:8" hidden="1" outlineLevel="3" x14ac:dyDescent="0.25">
      <c r="A82" s="6"/>
      <c r="B82" s="6"/>
      <c r="C82" s="6"/>
      <c r="D82" s="6" t="s">
        <v>70</v>
      </c>
      <c r="E82" s="6"/>
      <c r="F82" s="12">
        <v>1</v>
      </c>
      <c r="G82" s="17"/>
      <c r="H82" s="19"/>
    </row>
    <row r="83" spans="1:8" hidden="1" outlineLevel="3" x14ac:dyDescent="0.25">
      <c r="A83" s="6"/>
      <c r="B83" s="6"/>
      <c r="C83" s="6"/>
      <c r="D83" s="6" t="s">
        <v>71</v>
      </c>
      <c r="E83" s="6"/>
      <c r="F83" s="12">
        <v>3</v>
      </c>
      <c r="G83" s="17"/>
      <c r="H83" s="19"/>
    </row>
    <row r="84" spans="1:8" hidden="1" outlineLevel="3" x14ac:dyDescent="0.25">
      <c r="A84" s="6"/>
      <c r="B84" s="6"/>
      <c r="C84" s="6"/>
      <c r="D84" s="6" t="s">
        <v>72</v>
      </c>
      <c r="E84" s="6"/>
      <c r="F84" s="12">
        <v>5</v>
      </c>
      <c r="G84" s="17"/>
      <c r="H84" s="19"/>
    </row>
    <row r="85" spans="1:8" hidden="1" outlineLevel="3" x14ac:dyDescent="0.25">
      <c r="A85" s="6"/>
      <c r="B85" s="6"/>
      <c r="C85" s="6"/>
      <c r="D85" s="6" t="s">
        <v>73</v>
      </c>
      <c r="E85" s="6"/>
      <c r="F85" s="12">
        <v>5</v>
      </c>
      <c r="G85" s="17"/>
      <c r="H85" s="19"/>
    </row>
    <row r="86" spans="1:8" hidden="1" outlineLevel="3" x14ac:dyDescent="0.25">
      <c r="A86" s="6"/>
      <c r="B86" s="6"/>
      <c r="C86" s="6"/>
      <c r="D86" s="6" t="s">
        <v>74</v>
      </c>
      <c r="E86" s="6"/>
      <c r="F86" s="12">
        <v>5</v>
      </c>
      <c r="G86" s="17"/>
      <c r="H86" s="19"/>
    </row>
    <row r="87" spans="1:8" hidden="1" outlineLevel="3" x14ac:dyDescent="0.25">
      <c r="A87" s="6"/>
      <c r="B87" s="6"/>
      <c r="C87" s="6"/>
      <c r="D87" s="6" t="s">
        <v>75</v>
      </c>
      <c r="E87" s="6"/>
      <c r="F87" s="12">
        <v>25</v>
      </c>
      <c r="G87" s="17"/>
      <c r="H87" s="19"/>
    </row>
    <row r="88" spans="1:8" hidden="1" outlineLevel="3" x14ac:dyDescent="0.25">
      <c r="A88" s="6"/>
      <c r="B88" s="6"/>
      <c r="C88" s="6"/>
      <c r="D88" s="6" t="s">
        <v>76</v>
      </c>
      <c r="E88" s="6"/>
      <c r="F88" s="12">
        <v>15</v>
      </c>
      <c r="G88" s="17"/>
      <c r="H88" s="19"/>
    </row>
    <row r="89" spans="1:8" hidden="1" outlineLevel="3" x14ac:dyDescent="0.25">
      <c r="A89" s="6"/>
      <c r="B89" s="6"/>
      <c r="C89" s="6"/>
      <c r="D89" s="6" t="s">
        <v>88</v>
      </c>
      <c r="E89" s="6"/>
      <c r="F89" s="12">
        <v>3</v>
      </c>
      <c r="G89" s="17"/>
      <c r="H89" s="19"/>
    </row>
    <row r="90" spans="1:8" hidden="1" outlineLevel="3" x14ac:dyDescent="0.25">
      <c r="A90" s="6"/>
      <c r="B90" s="6"/>
      <c r="C90" s="6"/>
      <c r="D90" s="6" t="s">
        <v>77</v>
      </c>
      <c r="E90" s="6"/>
      <c r="F90" s="12">
        <v>3</v>
      </c>
      <c r="G90" s="17"/>
      <c r="H90" s="19"/>
    </row>
    <row r="91" spans="1:8" hidden="1" outlineLevel="3" x14ac:dyDescent="0.25">
      <c r="A91" s="6"/>
      <c r="B91" s="6"/>
      <c r="C91" s="6"/>
      <c r="D91" s="6" t="s">
        <v>89</v>
      </c>
      <c r="E91" s="6"/>
      <c r="F91" s="12">
        <v>3</v>
      </c>
      <c r="G91" s="17"/>
      <c r="H91" s="19"/>
    </row>
    <row r="92" spans="1:8" hidden="1" outlineLevel="3" x14ac:dyDescent="0.25">
      <c r="A92" s="6"/>
      <c r="B92" s="6"/>
      <c r="C92" s="6"/>
      <c r="D92" s="6" t="s">
        <v>78</v>
      </c>
      <c r="E92" s="6"/>
      <c r="F92" s="12">
        <v>1</v>
      </c>
      <c r="G92" s="17"/>
      <c r="H92" s="19"/>
    </row>
    <row r="93" spans="1:8" hidden="1" outlineLevel="1" collapsed="1" x14ac:dyDescent="0.25">
      <c r="A93" s="6"/>
      <c r="B93" s="7" t="s">
        <v>12</v>
      </c>
      <c r="C93" s="6"/>
      <c r="D93" s="6"/>
      <c r="E93" s="6"/>
      <c r="F93" s="12" t="str">
        <f>IF( G93&lt;&gt;"N/A", SUM(F94:F99), "N/A")</f>
        <v>N/A</v>
      </c>
      <c r="G93" s="12" t="str">
        <f>IF( SUM(G94:G99) &lt;&gt; 0, SUM(G94:G99), "N/A")</f>
        <v>N/A</v>
      </c>
      <c r="H93" s="19"/>
    </row>
    <row r="94" spans="1:8" hidden="1" outlineLevel="2" x14ac:dyDescent="0.25">
      <c r="A94" s="6"/>
      <c r="B94" s="7"/>
      <c r="C94" s="6" t="s">
        <v>43</v>
      </c>
      <c r="D94" s="6"/>
      <c r="E94" s="6"/>
      <c r="F94" s="12">
        <v>5</v>
      </c>
      <c r="G94" s="17"/>
      <c r="H94" s="19"/>
    </row>
    <row r="95" spans="1:8" hidden="1" outlineLevel="2" x14ac:dyDescent="0.25">
      <c r="A95" s="6"/>
      <c r="B95" s="6"/>
      <c r="C95" s="6" t="s">
        <v>66</v>
      </c>
      <c r="D95" s="6"/>
      <c r="E95" s="6"/>
      <c r="F95" s="12">
        <v>5</v>
      </c>
      <c r="G95" s="17"/>
      <c r="H95" s="19"/>
    </row>
    <row r="96" spans="1:8" hidden="1" outlineLevel="2" x14ac:dyDescent="0.25">
      <c r="A96" s="6"/>
      <c r="B96" s="6"/>
      <c r="C96" s="6" t="s">
        <v>87</v>
      </c>
      <c r="D96" s="6"/>
      <c r="E96" s="6"/>
      <c r="F96" s="12">
        <v>5</v>
      </c>
      <c r="G96" s="17"/>
      <c r="H96" s="19"/>
    </row>
    <row r="97" spans="1:8" hidden="1" outlineLevel="2" x14ac:dyDescent="0.25">
      <c r="A97" s="6"/>
      <c r="B97" s="6"/>
      <c r="C97" s="6" t="s">
        <v>86</v>
      </c>
      <c r="D97" s="6"/>
      <c r="E97" s="6"/>
      <c r="F97" s="12">
        <v>5</v>
      </c>
      <c r="G97" s="17"/>
      <c r="H97" s="19"/>
    </row>
    <row r="98" spans="1:8" hidden="1" outlineLevel="2" x14ac:dyDescent="0.25">
      <c r="A98" s="6"/>
      <c r="B98" s="6"/>
      <c r="C98" s="6" t="s">
        <v>20</v>
      </c>
      <c r="D98" s="6"/>
      <c r="E98" s="6"/>
      <c r="F98" s="12">
        <v>5</v>
      </c>
      <c r="G98" s="17"/>
      <c r="H98" s="19"/>
    </row>
    <row r="99" spans="1:8" hidden="1" outlineLevel="2" collapsed="1" x14ac:dyDescent="0.25">
      <c r="A99" s="6"/>
      <c r="B99" s="6"/>
      <c r="C99" s="6" t="s">
        <v>67</v>
      </c>
      <c r="D99" s="6"/>
      <c r="E99" s="6"/>
      <c r="F99" s="12">
        <f>SUM(F100:F112)</f>
        <v>71</v>
      </c>
      <c r="G99" s="12">
        <f>SUM(G100:G112)</f>
        <v>0</v>
      </c>
      <c r="H99" s="19"/>
    </row>
    <row r="100" spans="1:8" hidden="1" outlineLevel="3" x14ac:dyDescent="0.25">
      <c r="A100" s="6"/>
      <c r="B100" s="6"/>
      <c r="C100" s="6"/>
      <c r="D100" s="6" t="s">
        <v>68</v>
      </c>
      <c r="E100" s="6"/>
      <c r="F100" s="12">
        <v>1</v>
      </c>
      <c r="G100" s="17"/>
      <c r="H100" s="19"/>
    </row>
    <row r="101" spans="1:8" hidden="1" outlineLevel="3" x14ac:dyDescent="0.25">
      <c r="A101" s="6"/>
      <c r="B101" s="6"/>
      <c r="C101" s="6"/>
      <c r="D101" s="6" t="s">
        <v>69</v>
      </c>
      <c r="E101" s="6"/>
      <c r="F101" s="12">
        <v>1</v>
      </c>
      <c r="G101" s="17"/>
      <c r="H101" s="19"/>
    </row>
    <row r="102" spans="1:8" hidden="1" outlineLevel="3" x14ac:dyDescent="0.25">
      <c r="A102" s="6"/>
      <c r="B102" s="6"/>
      <c r="C102" s="6"/>
      <c r="D102" s="6" t="s">
        <v>70</v>
      </c>
      <c r="E102" s="6"/>
      <c r="F102" s="12">
        <v>1</v>
      </c>
      <c r="G102" s="17"/>
      <c r="H102" s="19"/>
    </row>
    <row r="103" spans="1:8" hidden="1" outlineLevel="3" x14ac:dyDescent="0.25">
      <c r="A103" s="6"/>
      <c r="B103" s="6"/>
      <c r="C103" s="6"/>
      <c r="D103" s="6" t="s">
        <v>71</v>
      </c>
      <c r="E103" s="6"/>
      <c r="F103" s="12">
        <v>3</v>
      </c>
      <c r="G103" s="17"/>
      <c r="H103" s="19"/>
    </row>
    <row r="104" spans="1:8" hidden="1" outlineLevel="3" x14ac:dyDescent="0.25">
      <c r="A104" s="6"/>
      <c r="B104" s="6"/>
      <c r="C104" s="6"/>
      <c r="D104" s="6" t="s">
        <v>72</v>
      </c>
      <c r="E104" s="6"/>
      <c r="F104" s="12">
        <v>5</v>
      </c>
      <c r="G104" s="17"/>
      <c r="H104" s="19"/>
    </row>
    <row r="105" spans="1:8" hidden="1" outlineLevel="3" x14ac:dyDescent="0.25">
      <c r="A105" s="6"/>
      <c r="B105" s="6"/>
      <c r="C105" s="6"/>
      <c r="D105" s="6" t="s">
        <v>73</v>
      </c>
      <c r="E105" s="6"/>
      <c r="F105" s="12">
        <v>5</v>
      </c>
      <c r="G105" s="17"/>
      <c r="H105" s="19"/>
    </row>
    <row r="106" spans="1:8" hidden="1" outlineLevel="3" x14ac:dyDescent="0.25">
      <c r="A106" s="6"/>
      <c r="B106" s="6"/>
      <c r="C106" s="6"/>
      <c r="D106" s="6" t="s">
        <v>74</v>
      </c>
      <c r="E106" s="6"/>
      <c r="F106" s="12">
        <v>5</v>
      </c>
      <c r="G106" s="17"/>
      <c r="H106" s="19"/>
    </row>
    <row r="107" spans="1:8" hidden="1" outlineLevel="3" x14ac:dyDescent="0.25">
      <c r="A107" s="6"/>
      <c r="B107" s="6"/>
      <c r="C107" s="6"/>
      <c r="D107" s="6" t="s">
        <v>75</v>
      </c>
      <c r="E107" s="6"/>
      <c r="F107" s="12">
        <v>25</v>
      </c>
      <c r="G107" s="17"/>
      <c r="H107" s="19"/>
    </row>
    <row r="108" spans="1:8" hidden="1" outlineLevel="3" x14ac:dyDescent="0.25">
      <c r="A108" s="6"/>
      <c r="B108" s="6"/>
      <c r="C108" s="6"/>
      <c r="D108" s="6" t="s">
        <v>76</v>
      </c>
      <c r="E108" s="6"/>
      <c r="F108" s="12">
        <v>15</v>
      </c>
      <c r="G108" s="17"/>
      <c r="H108" s="19"/>
    </row>
    <row r="109" spans="1:8" hidden="1" outlineLevel="3" x14ac:dyDescent="0.25">
      <c r="A109" s="6"/>
      <c r="B109" s="6"/>
      <c r="C109" s="6"/>
      <c r="D109" s="6" t="s">
        <v>88</v>
      </c>
      <c r="E109" s="6"/>
      <c r="F109" s="12">
        <v>3</v>
      </c>
      <c r="G109" s="17"/>
      <c r="H109" s="19"/>
    </row>
    <row r="110" spans="1:8" hidden="1" outlineLevel="3" x14ac:dyDescent="0.25">
      <c r="A110" s="6"/>
      <c r="B110" s="6"/>
      <c r="C110" s="6"/>
      <c r="D110" s="6" t="s">
        <v>77</v>
      </c>
      <c r="E110" s="6"/>
      <c r="F110" s="12">
        <v>3</v>
      </c>
      <c r="G110" s="17"/>
      <c r="H110" s="19"/>
    </row>
    <row r="111" spans="1:8" hidden="1" outlineLevel="3" x14ac:dyDescent="0.25">
      <c r="A111" s="6"/>
      <c r="B111" s="6"/>
      <c r="C111" s="6"/>
      <c r="D111" s="6" t="s">
        <v>89</v>
      </c>
      <c r="E111" s="6"/>
      <c r="F111" s="12">
        <v>3</v>
      </c>
      <c r="G111" s="17"/>
      <c r="H111" s="19"/>
    </row>
    <row r="112" spans="1:8" hidden="1" outlineLevel="3" x14ac:dyDescent="0.25">
      <c r="A112" s="6"/>
      <c r="B112" s="6"/>
      <c r="C112" s="6"/>
      <c r="D112" s="6" t="s">
        <v>78</v>
      </c>
      <c r="E112" s="6"/>
      <c r="F112" s="12">
        <v>1</v>
      </c>
      <c r="G112" s="17"/>
      <c r="H112" s="19"/>
    </row>
    <row r="113" spans="1:8" s="5" customFormat="1" collapsed="1" x14ac:dyDescent="0.25">
      <c r="A113" s="4" t="s">
        <v>5</v>
      </c>
      <c r="B113" s="4"/>
      <c r="C113" s="4"/>
      <c r="D113" s="4"/>
      <c r="E113" s="4">
        <v>15</v>
      </c>
      <c r="F113" s="11">
        <f>SUM(F114:F117,F121,F128:F131,F134:F138)</f>
        <v>140</v>
      </c>
      <c r="G113" s="11">
        <f>SUM(G114:G117,G121,G128:G131,G134:G138)</f>
        <v>0</v>
      </c>
      <c r="H113" s="18"/>
    </row>
    <row r="114" spans="1:8" hidden="1" outlineLevel="1" x14ac:dyDescent="0.25">
      <c r="A114" s="6"/>
      <c r="B114" s="7" t="s">
        <v>43</v>
      </c>
      <c r="C114" s="6"/>
      <c r="D114" s="6"/>
      <c r="E114" s="6"/>
      <c r="F114" s="12">
        <v>5</v>
      </c>
      <c r="G114" s="17"/>
      <c r="H114" s="19"/>
    </row>
    <row r="115" spans="1:8" hidden="1" outlineLevel="1" x14ac:dyDescent="0.25">
      <c r="A115" s="6"/>
      <c r="B115" s="7" t="s">
        <v>21</v>
      </c>
      <c r="C115" s="6"/>
      <c r="D115" s="6"/>
      <c r="E115" s="6"/>
      <c r="F115" s="12">
        <v>10</v>
      </c>
      <c r="G115" s="17"/>
      <c r="H115" s="19"/>
    </row>
    <row r="116" spans="1:8" hidden="1" outlineLevel="1" x14ac:dyDescent="0.25">
      <c r="A116" s="6"/>
      <c r="B116" s="7" t="s">
        <v>22</v>
      </c>
      <c r="C116" s="6"/>
      <c r="D116" s="6"/>
      <c r="E116" s="6"/>
      <c r="F116" s="12">
        <v>5</v>
      </c>
      <c r="G116" s="17"/>
      <c r="H116" s="19"/>
    </row>
    <row r="117" spans="1:8" hidden="1" outlineLevel="1" collapsed="1" x14ac:dyDescent="0.25">
      <c r="A117" s="6"/>
      <c r="B117" s="7" t="s">
        <v>23</v>
      </c>
      <c r="C117" s="6"/>
      <c r="D117" s="6"/>
      <c r="E117" s="6"/>
      <c r="F117" s="12">
        <f>SUM(F118:F120)</f>
        <v>15</v>
      </c>
      <c r="G117" s="12">
        <f>SUM(G118:G120)</f>
        <v>0</v>
      </c>
      <c r="H117" s="19"/>
    </row>
    <row r="118" spans="1:8" hidden="1" outlineLevel="2" x14ac:dyDescent="0.25">
      <c r="A118" s="6"/>
      <c r="B118" s="6"/>
      <c r="C118" s="6" t="s">
        <v>35</v>
      </c>
      <c r="D118" s="6"/>
      <c r="E118" s="6"/>
      <c r="F118" s="12">
        <v>5</v>
      </c>
      <c r="G118" s="17"/>
      <c r="H118" s="19"/>
    </row>
    <row r="119" spans="1:8" hidden="1" outlineLevel="2" x14ac:dyDescent="0.25">
      <c r="A119" s="6"/>
      <c r="B119" s="6"/>
      <c r="C119" s="6" t="s">
        <v>36</v>
      </c>
      <c r="D119" s="6"/>
      <c r="E119" s="6"/>
      <c r="F119" s="12">
        <v>5</v>
      </c>
      <c r="G119" s="17"/>
      <c r="H119" s="19"/>
    </row>
    <row r="120" spans="1:8" hidden="1" outlineLevel="2" x14ac:dyDescent="0.25">
      <c r="A120" s="6"/>
      <c r="B120" s="6"/>
      <c r="C120" s="6" t="s">
        <v>82</v>
      </c>
      <c r="D120" s="6"/>
      <c r="E120" s="6"/>
      <c r="F120" s="12">
        <v>5</v>
      </c>
      <c r="G120" s="17"/>
      <c r="H120" s="19"/>
    </row>
    <row r="121" spans="1:8" hidden="1" outlineLevel="1" collapsed="1" x14ac:dyDescent="0.25">
      <c r="A121" s="6"/>
      <c r="B121" s="7" t="s">
        <v>24</v>
      </c>
      <c r="C121" s="6"/>
      <c r="D121" s="6"/>
      <c r="E121" s="6"/>
      <c r="F121" s="12">
        <f>SUM(F122:F127)</f>
        <v>30</v>
      </c>
      <c r="G121" s="12">
        <f>SUM(G122:G127)</f>
        <v>0</v>
      </c>
      <c r="H121" s="19"/>
    </row>
    <row r="122" spans="1:8" hidden="1" outlineLevel="2" x14ac:dyDescent="0.25">
      <c r="A122" s="6"/>
      <c r="B122" s="6"/>
      <c r="C122" s="6" t="s">
        <v>37</v>
      </c>
      <c r="D122" s="6"/>
      <c r="E122" s="6"/>
      <c r="F122" s="12">
        <v>5</v>
      </c>
      <c r="G122" s="17"/>
      <c r="H122" s="19"/>
    </row>
    <row r="123" spans="1:8" hidden="1" outlineLevel="2" x14ac:dyDescent="0.25">
      <c r="A123" s="6"/>
      <c r="B123" s="6"/>
      <c r="C123" s="6" t="s">
        <v>38</v>
      </c>
      <c r="D123" s="6"/>
      <c r="E123" s="6"/>
      <c r="F123" s="12">
        <v>5</v>
      </c>
      <c r="G123" s="17"/>
      <c r="H123" s="19"/>
    </row>
    <row r="124" spans="1:8" hidden="1" outlineLevel="2" x14ac:dyDescent="0.25">
      <c r="A124" s="6"/>
      <c r="B124" s="6"/>
      <c r="C124" s="6" t="s">
        <v>39</v>
      </c>
      <c r="D124" s="6"/>
      <c r="E124" s="6"/>
      <c r="F124" s="12">
        <v>5</v>
      </c>
      <c r="G124" s="17"/>
      <c r="H124" s="19"/>
    </row>
    <row r="125" spans="1:8" hidden="1" outlineLevel="2" x14ac:dyDescent="0.25">
      <c r="A125" s="6"/>
      <c r="B125" s="6"/>
      <c r="C125" s="6" t="s">
        <v>40</v>
      </c>
      <c r="D125" s="6"/>
      <c r="E125" s="6"/>
      <c r="F125" s="12">
        <v>5</v>
      </c>
      <c r="G125" s="17"/>
      <c r="H125" s="19"/>
    </row>
    <row r="126" spans="1:8" hidden="1" outlineLevel="2" x14ac:dyDescent="0.25">
      <c r="A126" s="6"/>
      <c r="B126" s="6"/>
      <c r="C126" s="6" t="s">
        <v>41</v>
      </c>
      <c r="D126" s="6"/>
      <c r="E126" s="6"/>
      <c r="F126" s="12">
        <v>5</v>
      </c>
      <c r="G126" s="17"/>
      <c r="H126" s="19"/>
    </row>
    <row r="127" spans="1:8" hidden="1" outlineLevel="2" x14ac:dyDescent="0.25">
      <c r="A127" s="6"/>
      <c r="B127" s="6"/>
      <c r="C127" s="6" t="s">
        <v>42</v>
      </c>
      <c r="D127" s="6"/>
      <c r="E127" s="6"/>
      <c r="F127" s="12">
        <v>5</v>
      </c>
      <c r="G127" s="17"/>
      <c r="H127" s="19"/>
    </row>
    <row r="128" spans="1:8" hidden="1" outlineLevel="1" collapsed="1" x14ac:dyDescent="0.25">
      <c r="A128" s="6"/>
      <c r="B128" s="7" t="s">
        <v>25</v>
      </c>
      <c r="C128" s="6"/>
      <c r="D128" s="6"/>
      <c r="E128" s="6"/>
      <c r="F128" s="12">
        <v>10</v>
      </c>
      <c r="G128" s="17"/>
      <c r="H128" s="19"/>
    </row>
    <row r="129" spans="1:8" hidden="1" outlineLevel="1" x14ac:dyDescent="0.25">
      <c r="A129" s="6"/>
      <c r="B129" s="7" t="s">
        <v>26</v>
      </c>
      <c r="C129" s="6"/>
      <c r="D129" s="6"/>
      <c r="E129" s="6"/>
      <c r="F129" s="12">
        <v>10</v>
      </c>
      <c r="G129" s="17"/>
      <c r="H129" s="19"/>
    </row>
    <row r="130" spans="1:8" hidden="1" outlineLevel="1" x14ac:dyDescent="0.25">
      <c r="A130" s="6"/>
      <c r="B130" s="7" t="s">
        <v>27</v>
      </c>
      <c r="C130" s="6"/>
      <c r="D130" s="6"/>
      <c r="E130" s="6"/>
      <c r="F130" s="12">
        <v>10</v>
      </c>
      <c r="G130" s="17"/>
      <c r="H130" s="19"/>
    </row>
    <row r="131" spans="1:8" hidden="1" outlineLevel="1" collapsed="1" x14ac:dyDescent="0.25">
      <c r="A131" s="6"/>
      <c r="B131" s="7" t="s">
        <v>28</v>
      </c>
      <c r="C131" s="6"/>
      <c r="D131" s="6"/>
      <c r="E131" s="6"/>
      <c r="F131" s="12">
        <f>SUM(F132:F133)</f>
        <v>15</v>
      </c>
      <c r="G131" s="12">
        <f>SUM(G132:G133)</f>
        <v>0</v>
      </c>
      <c r="H131" s="19"/>
    </row>
    <row r="132" spans="1:8" hidden="1" outlineLevel="2" x14ac:dyDescent="0.25">
      <c r="A132" s="6"/>
      <c r="B132" s="6"/>
      <c r="C132" s="6" t="s">
        <v>90</v>
      </c>
      <c r="D132" s="6"/>
      <c r="E132" s="6"/>
      <c r="F132" s="12">
        <v>5</v>
      </c>
      <c r="G132" s="17"/>
      <c r="H132" s="19"/>
    </row>
    <row r="133" spans="1:8" hidden="1" outlineLevel="2" x14ac:dyDescent="0.25">
      <c r="A133" s="6"/>
      <c r="B133" s="6"/>
      <c r="C133" s="6" t="s">
        <v>91</v>
      </c>
      <c r="D133" s="6"/>
      <c r="E133" s="6"/>
      <c r="F133" s="12">
        <v>10</v>
      </c>
      <c r="G133" s="17"/>
      <c r="H133" s="19"/>
    </row>
    <row r="134" spans="1:8" hidden="1" outlineLevel="1" collapsed="1" x14ac:dyDescent="0.25">
      <c r="A134" s="6"/>
      <c r="B134" s="7" t="s">
        <v>30</v>
      </c>
      <c r="C134" s="6"/>
      <c r="D134" s="6"/>
      <c r="E134" s="6"/>
      <c r="F134" s="12">
        <v>5</v>
      </c>
      <c r="G134" s="17"/>
      <c r="H134" s="19"/>
    </row>
    <row r="135" spans="1:8" hidden="1" outlineLevel="1" x14ac:dyDescent="0.25">
      <c r="A135" s="6"/>
      <c r="B135" s="7" t="s">
        <v>31</v>
      </c>
      <c r="C135" s="6"/>
      <c r="D135" s="6"/>
      <c r="E135" s="6"/>
      <c r="F135" s="12">
        <v>5</v>
      </c>
      <c r="G135" s="17"/>
      <c r="H135" s="19"/>
    </row>
    <row r="136" spans="1:8" hidden="1" outlineLevel="1" collapsed="1" x14ac:dyDescent="0.25">
      <c r="A136" s="6"/>
      <c r="B136" s="7" t="s">
        <v>32</v>
      </c>
      <c r="C136" s="6"/>
      <c r="D136" s="6"/>
      <c r="E136" s="6"/>
      <c r="F136" s="12">
        <v>10</v>
      </c>
      <c r="G136" s="17"/>
      <c r="H136" s="19"/>
    </row>
    <row r="137" spans="1:8" hidden="1" outlineLevel="1" x14ac:dyDescent="0.25">
      <c r="A137" s="6"/>
      <c r="B137" s="7" t="s">
        <v>33</v>
      </c>
      <c r="C137" s="6"/>
      <c r="D137" s="6"/>
      <c r="E137" s="6"/>
      <c r="F137" s="12">
        <v>5</v>
      </c>
      <c r="G137" s="17"/>
      <c r="H137" s="19"/>
    </row>
    <row r="138" spans="1:8" hidden="1" outlineLevel="1" x14ac:dyDescent="0.25">
      <c r="A138" s="6"/>
      <c r="B138" s="7" t="s">
        <v>34</v>
      </c>
      <c r="C138" s="6"/>
      <c r="D138" s="6"/>
      <c r="E138" s="6"/>
      <c r="F138" s="12">
        <v>5</v>
      </c>
      <c r="G138" s="17"/>
      <c r="H138" s="19"/>
    </row>
    <row r="139" spans="1:8" s="5" customFormat="1" collapsed="1" x14ac:dyDescent="0.25">
      <c r="A139" s="4" t="s">
        <v>6</v>
      </c>
      <c r="B139" s="4"/>
      <c r="C139" s="4"/>
      <c r="D139" s="4"/>
      <c r="E139" s="4">
        <v>3</v>
      </c>
      <c r="F139" s="11">
        <f>SUM(F140:F142)</f>
        <v>30</v>
      </c>
      <c r="G139" s="11">
        <f>SUM(G140:G142)</f>
        <v>0</v>
      </c>
      <c r="H139" s="18"/>
    </row>
    <row r="140" spans="1:8" hidden="1" outlineLevel="1" x14ac:dyDescent="0.25">
      <c r="A140" s="6"/>
      <c r="B140" s="7" t="s">
        <v>43</v>
      </c>
      <c r="C140" s="6"/>
      <c r="D140" s="6"/>
      <c r="E140" s="6"/>
      <c r="F140" s="12">
        <v>5</v>
      </c>
      <c r="G140" s="17"/>
      <c r="H140" s="19"/>
    </row>
    <row r="141" spans="1:8" hidden="1" outlineLevel="1" x14ac:dyDescent="0.25">
      <c r="A141" s="6"/>
      <c r="B141" s="7" t="s">
        <v>63</v>
      </c>
      <c r="C141" s="6"/>
      <c r="D141" s="6"/>
      <c r="E141" s="6"/>
      <c r="F141" s="12">
        <v>5</v>
      </c>
      <c r="G141" s="17"/>
      <c r="H141" s="19"/>
    </row>
    <row r="142" spans="1:8" hidden="1" outlineLevel="1" x14ac:dyDescent="0.25">
      <c r="A142" s="6"/>
      <c r="B142" s="7" t="s">
        <v>92</v>
      </c>
      <c r="C142" s="6"/>
      <c r="D142" s="6"/>
      <c r="E142" s="6"/>
      <c r="F142" s="12">
        <v>20</v>
      </c>
      <c r="G142" s="17"/>
      <c r="H142" s="19"/>
    </row>
    <row r="143" spans="1:8" s="5" customFormat="1" collapsed="1" x14ac:dyDescent="0.25">
      <c r="A143" s="4" t="s">
        <v>29</v>
      </c>
      <c r="B143" s="4"/>
      <c r="C143" s="4"/>
      <c r="D143" s="4"/>
      <c r="E143" s="4">
        <v>5</v>
      </c>
      <c r="F143" s="11">
        <f>SUM(F144:F145)</f>
        <v>15</v>
      </c>
      <c r="G143" s="11">
        <f>SUM(G144:G145)</f>
        <v>0</v>
      </c>
      <c r="H143" s="18"/>
    </row>
    <row r="144" spans="1:8" hidden="1" outlineLevel="1" x14ac:dyDescent="0.25">
      <c r="A144" s="6"/>
      <c r="B144" s="7" t="s">
        <v>43</v>
      </c>
      <c r="C144" s="6"/>
      <c r="D144" s="6"/>
      <c r="E144" s="6"/>
      <c r="F144" s="12">
        <f>IF(G144="N/A","N/A",5)</f>
        <v>5</v>
      </c>
      <c r="G144" s="17"/>
      <c r="H144" s="19"/>
    </row>
    <row r="145" spans="1:8" hidden="1" outlineLevel="1" x14ac:dyDescent="0.25">
      <c r="A145" s="6"/>
      <c r="B145" s="7" t="s">
        <v>64</v>
      </c>
      <c r="C145" s="6"/>
      <c r="D145" s="6"/>
      <c r="E145" s="6"/>
      <c r="F145" s="12">
        <v>10</v>
      </c>
      <c r="G145" s="17"/>
      <c r="H145" s="19"/>
    </row>
    <row r="146" spans="1:8" s="5" customFormat="1" collapsed="1" x14ac:dyDescent="0.25">
      <c r="A146" s="4" t="s">
        <v>7</v>
      </c>
      <c r="B146" s="4"/>
      <c r="C146" s="4"/>
      <c r="D146" s="4"/>
      <c r="E146" s="4">
        <v>20</v>
      </c>
      <c r="F146" s="11">
        <f>SUM(F147:F150)</f>
        <v>35</v>
      </c>
      <c r="G146" s="11">
        <f>SUM(G147:G150)</f>
        <v>0</v>
      </c>
      <c r="H146" s="18"/>
    </row>
    <row r="147" spans="1:8" hidden="1" outlineLevel="1" x14ac:dyDescent="0.25">
      <c r="A147" s="6"/>
      <c r="B147" s="7" t="s">
        <v>43</v>
      </c>
      <c r="C147" s="6"/>
      <c r="D147" s="6"/>
      <c r="E147" s="6"/>
      <c r="F147" s="12">
        <v>5</v>
      </c>
      <c r="G147" s="17"/>
      <c r="H147" s="19"/>
    </row>
    <row r="148" spans="1:8" hidden="1" outlineLevel="1" x14ac:dyDescent="0.25">
      <c r="A148" s="6"/>
      <c r="B148" s="7" t="s">
        <v>93</v>
      </c>
      <c r="C148" s="6"/>
      <c r="D148" s="6"/>
      <c r="E148" s="6"/>
      <c r="F148" s="12">
        <v>10</v>
      </c>
      <c r="G148" s="17"/>
      <c r="H148" s="19"/>
    </row>
    <row r="149" spans="1:8" hidden="1" outlineLevel="1" x14ac:dyDescent="0.25">
      <c r="A149" s="6"/>
      <c r="B149" s="7" t="s">
        <v>16</v>
      </c>
      <c r="C149" s="6"/>
      <c r="D149" s="6"/>
      <c r="E149" s="6"/>
      <c r="F149" s="12">
        <v>10</v>
      </c>
      <c r="G149" s="17"/>
      <c r="H149" s="19"/>
    </row>
    <row r="150" spans="1:8" hidden="1" outlineLevel="1" x14ac:dyDescent="0.25">
      <c r="A150" s="6"/>
      <c r="B150" s="7" t="s">
        <v>94</v>
      </c>
      <c r="C150" s="6"/>
      <c r="D150" s="6"/>
      <c r="E150" s="6"/>
      <c r="F150" s="12">
        <v>10</v>
      </c>
      <c r="G150" s="17"/>
      <c r="H150" s="19"/>
    </row>
    <row r="151" spans="1:8" s="5" customFormat="1" collapsed="1" x14ac:dyDescent="0.25">
      <c r="A151" s="4" t="s">
        <v>8</v>
      </c>
      <c r="B151" s="4"/>
      <c r="C151" s="4"/>
      <c r="D151" s="4"/>
      <c r="E151" s="4">
        <v>2</v>
      </c>
      <c r="F151" s="11">
        <f>SUM(F152)</f>
        <v>5</v>
      </c>
      <c r="G151" s="11">
        <f>SUM(G152)</f>
        <v>0</v>
      </c>
      <c r="H151" s="18"/>
    </row>
    <row r="152" spans="1:8" hidden="1" outlineLevel="1" x14ac:dyDescent="0.25">
      <c r="A152" s="6"/>
      <c r="B152" s="7" t="s">
        <v>17</v>
      </c>
      <c r="C152" s="6"/>
      <c r="D152" s="6"/>
      <c r="E152" s="6"/>
      <c r="F152" s="12">
        <v>5</v>
      </c>
      <c r="G152" s="17"/>
      <c r="H152" s="19"/>
    </row>
    <row r="155" spans="1:8" s="9" customFormat="1" x14ac:dyDescent="0.25">
      <c r="D155" s="15" t="s">
        <v>83</v>
      </c>
      <c r="E155" s="9">
        <f>SUM(E2,E23,E113,E139,E143,E146,E151)</f>
        <v>100</v>
      </c>
      <c r="F155" s="14">
        <f>SUM(F2,F23,F113,F139,F143,F146,F151)</f>
        <v>718</v>
      </c>
      <c r="G155" s="14">
        <f>SUM(G2,G23,G113,G139,G143,G146,G151)</f>
        <v>0</v>
      </c>
    </row>
    <row r="156" spans="1:8" s="9" customFormat="1" ht="21.75" thickBot="1" x14ac:dyDescent="0.3">
      <c r="D156" s="15" t="s">
        <v>84</v>
      </c>
      <c r="F156" s="14"/>
      <c r="G156" s="16">
        <f>G155/F155</f>
        <v>0</v>
      </c>
    </row>
    <row r="157" spans="1:8" s="9" customFormat="1" ht="21.75" thickBot="1" x14ac:dyDescent="0.3">
      <c r="D157" s="15" t="s">
        <v>85</v>
      </c>
      <c r="F157" s="14"/>
      <c r="G157" s="20">
        <f>(G2/F2 * E2%)  +  (G23/F23 * E23%)  +  (G113/F113 * E113%)  +  (G139/F139 * E139%)  +  (G143/F143 * E143%)  +  (G146/F146 * E146%)  +  (G151/F151 * E151%)</f>
        <v>0</v>
      </c>
    </row>
  </sheetData>
  <sheetProtection selectLockedCells="1"/>
  <conditionalFormatting sqref="E2 E23 E113 E139 E143 E146 E151">
    <cfRule type="expression" dxfId="6" priority="1">
      <formula>SUM($E$2,$E$23,$E$113,$E$139,$E$143,$E$146,$E$151)&lt;&gt;100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43C2-DBD2-4596-9C29-D5DEB604E5D5}">
  <sheetPr>
    <outlinePr summaryBelow="0"/>
  </sheetPr>
  <dimension ref="A1:J142"/>
  <sheetViews>
    <sheetView showGridLines="0" tabSelected="1" zoomScaleNormal="100" workbookViewId="0">
      <pane xSplit="4" ySplit="1" topLeftCell="E2" activePane="bottomRight" state="frozen"/>
      <selection pane="topRight" activeCell="E1" sqref="E1"/>
      <selection pane="bottomLeft" activeCell="A2" sqref="A2"/>
      <selection pane="bottomRight" activeCell="E2" sqref="E2"/>
    </sheetView>
  </sheetViews>
  <sheetFormatPr defaultRowHeight="21" outlineLevelRow="4" x14ac:dyDescent="0.25"/>
  <cols>
    <col min="1" max="4" width="3.7109375" style="8" customWidth="1"/>
    <col min="5" max="5" width="83.140625" style="8" customWidth="1"/>
    <col min="6" max="6" width="14.7109375" style="29" customWidth="1"/>
    <col min="7" max="8" width="14.7109375" style="26" customWidth="1"/>
    <col min="9" max="10" width="62.85546875" style="8" customWidth="1"/>
    <col min="11" max="16384" width="9.140625" style="8"/>
  </cols>
  <sheetData>
    <row r="1" spans="1:10" s="3" customFormat="1" ht="18.75" x14ac:dyDescent="0.25">
      <c r="A1" s="1" t="s">
        <v>0</v>
      </c>
      <c r="B1" s="1" t="s">
        <v>1</v>
      </c>
      <c r="C1" s="1" t="s">
        <v>13</v>
      </c>
      <c r="D1" s="1"/>
      <c r="E1" s="1"/>
      <c r="F1" s="30" t="s">
        <v>95</v>
      </c>
      <c r="G1" s="30" t="s">
        <v>80</v>
      </c>
      <c r="H1" s="30" t="s">
        <v>81</v>
      </c>
      <c r="I1" s="2" t="s">
        <v>130</v>
      </c>
      <c r="J1" s="2" t="s">
        <v>2</v>
      </c>
    </row>
    <row r="2" spans="1:10" s="5" customFormat="1" collapsed="1" x14ac:dyDescent="0.25">
      <c r="A2" s="4" t="s">
        <v>3</v>
      </c>
      <c r="B2" s="4"/>
      <c r="C2" s="4"/>
      <c r="D2" s="4"/>
      <c r="E2" s="4"/>
      <c r="F2" s="21">
        <v>2</v>
      </c>
      <c r="G2" s="22">
        <f>SUM(G3:G5)</f>
        <v>15</v>
      </c>
      <c r="H2" s="22">
        <f>SUM(H3:H5)</f>
        <v>0</v>
      </c>
      <c r="I2" s="19"/>
      <c r="J2" s="18"/>
    </row>
    <row r="3" spans="1:10" hidden="1" outlineLevel="1" x14ac:dyDescent="0.25">
      <c r="A3" s="4"/>
      <c r="B3" s="7"/>
      <c r="C3" s="6" t="s">
        <v>96</v>
      </c>
      <c r="D3" s="6"/>
      <c r="E3" s="6"/>
      <c r="F3" s="23"/>
      <c r="G3" s="24">
        <v>5</v>
      </c>
      <c r="H3" s="25"/>
      <c r="I3" s="19" t="s">
        <v>131</v>
      </c>
      <c r="J3" s="19"/>
    </row>
    <row r="4" spans="1:10" hidden="1" outlineLevel="1" x14ac:dyDescent="0.25">
      <c r="A4" s="4"/>
      <c r="B4" s="7"/>
      <c r="C4" s="6" t="s">
        <v>104</v>
      </c>
      <c r="D4" s="6"/>
      <c r="E4" s="6"/>
      <c r="F4" s="23"/>
      <c r="G4" s="24">
        <v>5</v>
      </c>
      <c r="H4" s="25"/>
      <c r="I4" s="19" t="s">
        <v>132</v>
      </c>
      <c r="J4" s="19"/>
    </row>
    <row r="5" spans="1:10" hidden="1" outlineLevel="1" x14ac:dyDescent="0.25">
      <c r="A5" s="4"/>
      <c r="B5" s="7"/>
      <c r="C5" s="6" t="s">
        <v>97</v>
      </c>
      <c r="D5" s="6"/>
      <c r="E5" s="6"/>
      <c r="F5" s="23"/>
      <c r="G5" s="24">
        <v>5</v>
      </c>
      <c r="H5" s="25"/>
      <c r="I5" s="19" t="s">
        <v>184</v>
      </c>
      <c r="J5" s="19"/>
    </row>
    <row r="6" spans="1:10" s="5" customFormat="1" collapsed="1" x14ac:dyDescent="0.25">
      <c r="A6" s="4" t="s">
        <v>4</v>
      </c>
      <c r="B6" s="7"/>
      <c r="C6" s="4"/>
      <c r="D6" s="4"/>
      <c r="E6" s="4"/>
      <c r="F6" s="21">
        <v>15</v>
      </c>
      <c r="G6" s="22">
        <f>SUM(G7,G11,G25,G39,G53)</f>
        <v>198</v>
      </c>
      <c r="H6" s="22">
        <f>SUM(H7,H11,H25,H39,H53)</f>
        <v>0</v>
      </c>
      <c r="I6" s="19"/>
      <c r="J6" s="18"/>
    </row>
    <row r="7" spans="1:10" hidden="1" outlineLevel="1" collapsed="1" x14ac:dyDescent="0.25">
      <c r="A7" s="4"/>
      <c r="B7" s="7" t="s">
        <v>79</v>
      </c>
      <c r="C7" s="6"/>
      <c r="D7" s="6"/>
      <c r="E7" s="6"/>
      <c r="F7" s="23"/>
      <c r="G7" s="31">
        <f>SUM(G8:G10)</f>
        <v>15</v>
      </c>
      <c r="H7" s="31">
        <f>SUM(H8:H10)</f>
        <v>0</v>
      </c>
      <c r="I7" s="19"/>
      <c r="J7" s="19"/>
    </row>
    <row r="8" spans="1:10" hidden="1" outlineLevel="2" x14ac:dyDescent="0.25">
      <c r="A8" s="4"/>
      <c r="B8" s="7"/>
      <c r="C8" s="6" t="s">
        <v>96</v>
      </c>
      <c r="D8" s="6"/>
      <c r="E8" s="6"/>
      <c r="F8" s="23"/>
      <c r="G8" s="24">
        <v>5</v>
      </c>
      <c r="H8" s="25"/>
      <c r="I8" s="19" t="s">
        <v>131</v>
      </c>
      <c r="J8" s="19"/>
    </row>
    <row r="9" spans="1:10" hidden="1" outlineLevel="2" x14ac:dyDescent="0.25">
      <c r="A9" s="4"/>
      <c r="B9" s="7"/>
      <c r="C9" s="6" t="s">
        <v>104</v>
      </c>
      <c r="D9" s="6"/>
      <c r="E9" s="6"/>
      <c r="F9" s="23"/>
      <c r="G9" s="24">
        <v>5</v>
      </c>
      <c r="H9" s="25"/>
      <c r="I9" s="19" t="s">
        <v>132</v>
      </c>
      <c r="J9" s="19"/>
    </row>
    <row r="10" spans="1:10" hidden="1" outlineLevel="2" x14ac:dyDescent="0.25">
      <c r="A10" s="4"/>
      <c r="B10" s="7"/>
      <c r="C10" s="6" t="s">
        <v>97</v>
      </c>
      <c r="D10" s="6"/>
      <c r="E10" s="6"/>
      <c r="F10" s="23"/>
      <c r="G10" s="24">
        <v>5</v>
      </c>
      <c r="H10" s="25"/>
      <c r="I10" s="19" t="s">
        <v>184</v>
      </c>
      <c r="J10" s="19"/>
    </row>
    <row r="11" spans="1:10" hidden="1" outlineLevel="1" collapsed="1" x14ac:dyDescent="0.25">
      <c r="A11" s="4"/>
      <c r="B11" s="7" t="s">
        <v>9</v>
      </c>
      <c r="C11" s="6"/>
      <c r="D11" s="6"/>
      <c r="E11" s="6"/>
      <c r="F11" s="23"/>
      <c r="G11" s="31">
        <f>SUM(G12:G15)</f>
        <v>61</v>
      </c>
      <c r="H11" s="31">
        <f>SUM(H12:H15)</f>
        <v>0</v>
      </c>
      <c r="I11" s="19"/>
      <c r="J11" s="19"/>
    </row>
    <row r="12" spans="1:10" hidden="1" outlineLevel="2" x14ac:dyDescent="0.25">
      <c r="A12" s="4"/>
      <c r="B12" s="7"/>
      <c r="C12" s="6" t="s">
        <v>96</v>
      </c>
      <c r="D12" s="6"/>
      <c r="E12" s="6"/>
      <c r="F12" s="23"/>
      <c r="G12" s="24">
        <v>5</v>
      </c>
      <c r="H12" s="25"/>
      <c r="I12" s="19" t="s">
        <v>131</v>
      </c>
      <c r="J12" s="19"/>
    </row>
    <row r="13" spans="1:10" hidden="1" outlineLevel="2" x14ac:dyDescent="0.25">
      <c r="A13" s="4"/>
      <c r="B13" s="7"/>
      <c r="C13" s="6" t="s">
        <v>104</v>
      </c>
      <c r="D13" s="6"/>
      <c r="E13" s="6"/>
      <c r="F13" s="23"/>
      <c r="G13" s="24">
        <v>5</v>
      </c>
      <c r="H13" s="25"/>
      <c r="I13" s="19" t="s">
        <v>132</v>
      </c>
      <c r="J13" s="19"/>
    </row>
    <row r="14" spans="1:10" hidden="1" outlineLevel="2" x14ac:dyDescent="0.25">
      <c r="A14" s="4"/>
      <c r="B14" s="7"/>
      <c r="C14" s="6" t="s">
        <v>97</v>
      </c>
      <c r="D14" s="6"/>
      <c r="E14" s="6"/>
      <c r="F14" s="23"/>
      <c r="G14" s="24">
        <v>5</v>
      </c>
      <c r="H14" s="25"/>
      <c r="I14" s="19" t="s">
        <v>184</v>
      </c>
      <c r="J14" s="19"/>
    </row>
    <row r="15" spans="1:10" hidden="1" outlineLevel="2" collapsed="1" x14ac:dyDescent="0.25">
      <c r="A15" s="4"/>
      <c r="B15" s="7"/>
      <c r="C15" s="6" t="s">
        <v>99</v>
      </c>
      <c r="D15" s="6"/>
      <c r="E15" s="6"/>
      <c r="F15" s="23"/>
      <c r="G15" s="24">
        <f>SUM(G16:G18)</f>
        <v>46</v>
      </c>
      <c r="H15" s="24">
        <f>SUM(H16:H18)</f>
        <v>0</v>
      </c>
      <c r="I15" s="19"/>
      <c r="J15" s="19"/>
    </row>
    <row r="16" spans="1:10" hidden="1" outlineLevel="3" x14ac:dyDescent="0.25">
      <c r="A16" s="4"/>
      <c r="B16" s="7"/>
      <c r="C16" s="6"/>
      <c r="D16" s="6" t="s">
        <v>105</v>
      </c>
      <c r="E16" s="6"/>
      <c r="F16" s="23"/>
      <c r="G16" s="24">
        <v>5</v>
      </c>
      <c r="H16" s="25"/>
      <c r="I16" s="19" t="s">
        <v>133</v>
      </c>
      <c r="J16" s="19"/>
    </row>
    <row r="17" spans="1:10" ht="21" hidden="1" customHeight="1" outlineLevel="3" x14ac:dyDescent="0.25">
      <c r="A17" s="4"/>
      <c r="B17" s="7"/>
      <c r="C17" s="6"/>
      <c r="D17" s="6" t="s">
        <v>98</v>
      </c>
      <c r="E17" s="6"/>
      <c r="F17" s="23"/>
      <c r="G17" s="24">
        <v>5</v>
      </c>
      <c r="H17" s="25"/>
      <c r="I17" s="19" t="s">
        <v>134</v>
      </c>
      <c r="J17" s="19"/>
    </row>
    <row r="18" spans="1:10" hidden="1" outlineLevel="3" collapsed="1" x14ac:dyDescent="0.25">
      <c r="A18" s="4"/>
      <c r="B18" s="7"/>
      <c r="C18" s="6"/>
      <c r="D18" s="6" t="s">
        <v>100</v>
      </c>
      <c r="E18" s="6"/>
      <c r="F18" s="23"/>
      <c r="G18" s="24">
        <f>SUM(G19:G24)</f>
        <v>36</v>
      </c>
      <c r="H18" s="24">
        <f>SUM(H19:H24)</f>
        <v>0</v>
      </c>
      <c r="I18" s="19"/>
      <c r="J18" s="19"/>
    </row>
    <row r="19" spans="1:10" hidden="1" outlineLevel="4" x14ac:dyDescent="0.25">
      <c r="A19" s="4"/>
      <c r="B19" s="7"/>
      <c r="C19" s="6"/>
      <c r="D19" s="6"/>
      <c r="E19" s="6" t="s">
        <v>147</v>
      </c>
      <c r="F19" s="23"/>
      <c r="G19" s="24">
        <v>3</v>
      </c>
      <c r="H19" s="25"/>
      <c r="I19" s="19" t="s">
        <v>135</v>
      </c>
      <c r="J19" s="19"/>
    </row>
    <row r="20" spans="1:10" hidden="1" outlineLevel="4" x14ac:dyDescent="0.25">
      <c r="A20" s="4"/>
      <c r="B20" s="7"/>
      <c r="C20" s="6"/>
      <c r="D20" s="6"/>
      <c r="E20" s="6" t="s">
        <v>148</v>
      </c>
      <c r="F20" s="23"/>
      <c r="G20" s="24">
        <v>3</v>
      </c>
      <c r="H20" s="25"/>
      <c r="I20" s="19"/>
      <c r="J20" s="19"/>
    </row>
    <row r="21" spans="1:10" hidden="1" outlineLevel="4" x14ac:dyDescent="0.25">
      <c r="A21" s="4"/>
      <c r="B21" s="7"/>
      <c r="C21" s="6"/>
      <c r="D21" s="6"/>
      <c r="E21" s="6" t="s">
        <v>149</v>
      </c>
      <c r="F21" s="23"/>
      <c r="G21" s="24">
        <v>10</v>
      </c>
      <c r="H21" s="25"/>
      <c r="I21" s="19"/>
      <c r="J21" s="19"/>
    </row>
    <row r="22" spans="1:10" hidden="1" outlineLevel="4" x14ac:dyDescent="0.25">
      <c r="A22" s="4"/>
      <c r="B22" s="7"/>
      <c r="C22" s="6"/>
      <c r="D22" s="6"/>
      <c r="E22" s="6" t="s">
        <v>101</v>
      </c>
      <c r="F22" s="23"/>
      <c r="G22" s="24">
        <v>5</v>
      </c>
      <c r="H22" s="25"/>
      <c r="I22" s="19" t="s">
        <v>136</v>
      </c>
      <c r="J22" s="19"/>
    </row>
    <row r="23" spans="1:10" hidden="1" outlineLevel="4" x14ac:dyDescent="0.25">
      <c r="A23" s="4"/>
      <c r="B23" s="7"/>
      <c r="C23" s="6"/>
      <c r="D23" s="6"/>
      <c r="E23" s="6" t="s">
        <v>102</v>
      </c>
      <c r="F23" s="23"/>
      <c r="G23" s="24">
        <v>10</v>
      </c>
      <c r="H23" s="25"/>
      <c r="I23" s="19" t="s">
        <v>137</v>
      </c>
      <c r="J23" s="19"/>
    </row>
    <row r="24" spans="1:10" hidden="1" outlineLevel="4" x14ac:dyDescent="0.25">
      <c r="A24" s="4"/>
      <c r="B24" s="7"/>
      <c r="C24" s="6"/>
      <c r="D24" s="6"/>
      <c r="E24" s="6" t="s">
        <v>103</v>
      </c>
      <c r="F24" s="23"/>
      <c r="G24" s="24">
        <v>5</v>
      </c>
      <c r="H24" s="25"/>
      <c r="I24" s="19"/>
      <c r="J24" s="19"/>
    </row>
    <row r="25" spans="1:10" hidden="1" outlineLevel="1" collapsed="1" x14ac:dyDescent="0.25">
      <c r="A25" s="4"/>
      <c r="B25" s="7" t="s">
        <v>10</v>
      </c>
      <c r="C25" s="6"/>
      <c r="D25" s="6"/>
      <c r="E25" s="6"/>
      <c r="F25" s="23"/>
      <c r="G25" s="31">
        <f>SUM(G26:G29)</f>
        <v>61</v>
      </c>
      <c r="H25" s="31">
        <f>SUM(H26:H29)</f>
        <v>0</v>
      </c>
      <c r="I25" s="19"/>
      <c r="J25" s="19"/>
    </row>
    <row r="26" spans="1:10" hidden="1" outlineLevel="2" x14ac:dyDescent="0.25">
      <c r="A26" s="4"/>
      <c r="B26" s="7"/>
      <c r="C26" s="6" t="s">
        <v>96</v>
      </c>
      <c r="D26" s="6"/>
      <c r="E26" s="6"/>
      <c r="F26" s="23"/>
      <c r="G26" s="24">
        <v>5</v>
      </c>
      <c r="H26" s="25"/>
      <c r="I26" s="19" t="s">
        <v>131</v>
      </c>
      <c r="J26" s="19"/>
    </row>
    <row r="27" spans="1:10" hidden="1" outlineLevel="2" x14ac:dyDescent="0.25">
      <c r="A27" s="4"/>
      <c r="B27" s="7"/>
      <c r="C27" s="6" t="s">
        <v>104</v>
      </c>
      <c r="D27" s="6"/>
      <c r="E27" s="6"/>
      <c r="F27" s="23"/>
      <c r="G27" s="24">
        <v>5</v>
      </c>
      <c r="H27" s="25"/>
      <c r="I27" s="19" t="s">
        <v>132</v>
      </c>
      <c r="J27" s="19"/>
    </row>
    <row r="28" spans="1:10" hidden="1" outlineLevel="2" x14ac:dyDescent="0.25">
      <c r="A28" s="4"/>
      <c r="B28" s="7"/>
      <c r="C28" s="6" t="s">
        <v>97</v>
      </c>
      <c r="D28" s="6"/>
      <c r="E28" s="6"/>
      <c r="F28" s="23"/>
      <c r="G28" s="24">
        <v>5</v>
      </c>
      <c r="H28" s="25"/>
      <c r="I28" s="19" t="s">
        <v>184</v>
      </c>
      <c r="J28" s="19"/>
    </row>
    <row r="29" spans="1:10" hidden="1" outlineLevel="2" collapsed="1" x14ac:dyDescent="0.25">
      <c r="A29" s="4"/>
      <c r="B29" s="7"/>
      <c r="C29" s="6" t="s">
        <v>99</v>
      </c>
      <c r="D29" s="6"/>
      <c r="E29" s="6"/>
      <c r="F29" s="23"/>
      <c r="G29" s="24">
        <f>SUM(G30:G32)</f>
        <v>46</v>
      </c>
      <c r="H29" s="24">
        <f>SUM(H30:H32)</f>
        <v>0</v>
      </c>
      <c r="I29" s="19"/>
      <c r="J29" s="19"/>
    </row>
    <row r="30" spans="1:10" hidden="1" outlineLevel="3" x14ac:dyDescent="0.25">
      <c r="A30" s="4"/>
      <c r="B30" s="7"/>
      <c r="C30" s="6"/>
      <c r="D30" s="6" t="s">
        <v>105</v>
      </c>
      <c r="E30" s="6"/>
      <c r="F30" s="23"/>
      <c r="G30" s="24">
        <v>5</v>
      </c>
      <c r="H30" s="25"/>
      <c r="I30" s="19" t="s">
        <v>133</v>
      </c>
      <c r="J30" s="19"/>
    </row>
    <row r="31" spans="1:10" ht="21" hidden="1" customHeight="1" outlineLevel="3" x14ac:dyDescent="0.25">
      <c r="A31" s="4"/>
      <c r="B31" s="7"/>
      <c r="C31" s="6"/>
      <c r="D31" s="6" t="s">
        <v>98</v>
      </c>
      <c r="E31" s="6"/>
      <c r="F31" s="23"/>
      <c r="G31" s="24">
        <v>5</v>
      </c>
      <c r="H31" s="25"/>
      <c r="I31" s="19" t="s">
        <v>134</v>
      </c>
      <c r="J31" s="19"/>
    </row>
    <row r="32" spans="1:10" hidden="1" outlineLevel="3" collapsed="1" x14ac:dyDescent="0.25">
      <c r="A32" s="4"/>
      <c r="B32" s="7"/>
      <c r="C32" s="6"/>
      <c r="D32" s="6" t="s">
        <v>100</v>
      </c>
      <c r="E32" s="6"/>
      <c r="F32" s="23"/>
      <c r="G32" s="24">
        <f>SUM(G33:G38)</f>
        <v>36</v>
      </c>
      <c r="H32" s="24">
        <f>SUM(H33:H38)</f>
        <v>0</v>
      </c>
      <c r="I32" s="19"/>
      <c r="J32" s="19"/>
    </row>
    <row r="33" spans="1:10" hidden="1" outlineLevel="4" x14ac:dyDescent="0.25">
      <c r="A33" s="4"/>
      <c r="B33" s="7"/>
      <c r="C33" s="6"/>
      <c r="D33" s="6"/>
      <c r="E33" s="6" t="s">
        <v>147</v>
      </c>
      <c r="F33" s="23"/>
      <c r="G33" s="24">
        <v>3</v>
      </c>
      <c r="H33" s="25"/>
      <c r="I33" s="19" t="s">
        <v>135</v>
      </c>
      <c r="J33" s="19"/>
    </row>
    <row r="34" spans="1:10" hidden="1" outlineLevel="4" x14ac:dyDescent="0.25">
      <c r="A34" s="4"/>
      <c r="B34" s="7"/>
      <c r="C34" s="6"/>
      <c r="D34" s="6"/>
      <c r="E34" s="6" t="s">
        <v>148</v>
      </c>
      <c r="F34" s="23"/>
      <c r="G34" s="24">
        <v>3</v>
      </c>
      <c r="H34" s="25"/>
      <c r="I34" s="19"/>
      <c r="J34" s="19"/>
    </row>
    <row r="35" spans="1:10" hidden="1" outlineLevel="4" x14ac:dyDescent="0.25">
      <c r="A35" s="4"/>
      <c r="B35" s="7"/>
      <c r="C35" s="6"/>
      <c r="D35" s="6"/>
      <c r="E35" s="6" t="s">
        <v>149</v>
      </c>
      <c r="F35" s="23"/>
      <c r="G35" s="24">
        <v>10</v>
      </c>
      <c r="H35" s="25"/>
      <c r="I35" s="19"/>
      <c r="J35" s="19"/>
    </row>
    <row r="36" spans="1:10" hidden="1" outlineLevel="4" x14ac:dyDescent="0.25">
      <c r="A36" s="4"/>
      <c r="B36" s="7"/>
      <c r="C36" s="6"/>
      <c r="D36" s="6"/>
      <c r="E36" s="6" t="s">
        <v>101</v>
      </c>
      <c r="F36" s="23"/>
      <c r="G36" s="24">
        <v>5</v>
      </c>
      <c r="H36" s="25"/>
      <c r="I36" s="19" t="s">
        <v>136</v>
      </c>
      <c r="J36" s="19"/>
    </row>
    <row r="37" spans="1:10" hidden="1" outlineLevel="4" x14ac:dyDescent="0.25">
      <c r="A37" s="4"/>
      <c r="B37" s="7"/>
      <c r="C37" s="6"/>
      <c r="D37" s="6"/>
      <c r="E37" s="6" t="s">
        <v>102</v>
      </c>
      <c r="F37" s="23"/>
      <c r="G37" s="24">
        <v>10</v>
      </c>
      <c r="H37" s="25"/>
      <c r="I37" s="19" t="s">
        <v>137</v>
      </c>
      <c r="J37" s="19"/>
    </row>
    <row r="38" spans="1:10" hidden="1" outlineLevel="4" x14ac:dyDescent="0.25">
      <c r="A38" s="4"/>
      <c r="B38" s="7"/>
      <c r="C38" s="6"/>
      <c r="D38" s="6"/>
      <c r="E38" s="6" t="s">
        <v>103</v>
      </c>
      <c r="F38" s="23"/>
      <c r="G38" s="24">
        <v>5</v>
      </c>
      <c r="H38" s="25"/>
      <c r="I38" s="19"/>
      <c r="J38" s="19"/>
    </row>
    <row r="39" spans="1:10" hidden="1" outlineLevel="1" collapsed="1" x14ac:dyDescent="0.25">
      <c r="A39" s="4"/>
      <c r="B39" s="7" t="s">
        <v>11</v>
      </c>
      <c r="C39" s="6"/>
      <c r="D39" s="6"/>
      <c r="E39" s="6"/>
      <c r="F39" s="23"/>
      <c r="G39" s="31">
        <f>SUM(G40:G43)</f>
        <v>61</v>
      </c>
      <c r="H39" s="31">
        <f>SUM(H40:H43)</f>
        <v>0</v>
      </c>
      <c r="I39" s="19"/>
      <c r="J39" s="19"/>
    </row>
    <row r="40" spans="1:10" hidden="1" outlineLevel="2" x14ac:dyDescent="0.25">
      <c r="A40" s="4"/>
      <c r="B40" s="7"/>
      <c r="C40" s="6" t="s">
        <v>96</v>
      </c>
      <c r="D40" s="6"/>
      <c r="E40" s="6"/>
      <c r="F40" s="23"/>
      <c r="G40" s="24">
        <v>5</v>
      </c>
      <c r="H40" s="25"/>
      <c r="I40" s="19" t="s">
        <v>131</v>
      </c>
      <c r="J40" s="19"/>
    </row>
    <row r="41" spans="1:10" hidden="1" outlineLevel="2" x14ac:dyDescent="0.25">
      <c r="A41" s="4"/>
      <c r="B41" s="7"/>
      <c r="C41" s="6" t="s">
        <v>104</v>
      </c>
      <c r="D41" s="6"/>
      <c r="E41" s="6"/>
      <c r="F41" s="23"/>
      <c r="G41" s="24">
        <v>5</v>
      </c>
      <c r="H41" s="25"/>
      <c r="I41" s="19" t="s">
        <v>132</v>
      </c>
      <c r="J41" s="19"/>
    </row>
    <row r="42" spans="1:10" hidden="1" outlineLevel="2" x14ac:dyDescent="0.25">
      <c r="A42" s="4"/>
      <c r="B42" s="7"/>
      <c r="C42" s="6" t="s">
        <v>97</v>
      </c>
      <c r="D42" s="6"/>
      <c r="E42" s="6"/>
      <c r="F42" s="23"/>
      <c r="G42" s="24">
        <v>5</v>
      </c>
      <c r="H42" s="25"/>
      <c r="I42" s="19" t="s">
        <v>184</v>
      </c>
      <c r="J42" s="19"/>
    </row>
    <row r="43" spans="1:10" hidden="1" outlineLevel="2" collapsed="1" x14ac:dyDescent="0.25">
      <c r="A43" s="4"/>
      <c r="B43" s="7"/>
      <c r="C43" s="6" t="s">
        <v>99</v>
      </c>
      <c r="D43" s="6"/>
      <c r="E43" s="6"/>
      <c r="F43" s="23"/>
      <c r="G43" s="24">
        <f>SUM(G44:G46)</f>
        <v>46</v>
      </c>
      <c r="H43" s="24">
        <f>SUM(H44:H46)</f>
        <v>0</v>
      </c>
      <c r="I43" s="19"/>
      <c r="J43" s="19"/>
    </row>
    <row r="44" spans="1:10" hidden="1" outlineLevel="3" x14ac:dyDescent="0.25">
      <c r="A44" s="4"/>
      <c r="B44" s="7"/>
      <c r="C44" s="6"/>
      <c r="D44" s="6" t="s">
        <v>105</v>
      </c>
      <c r="E44" s="6"/>
      <c r="F44" s="23"/>
      <c r="G44" s="24">
        <v>5</v>
      </c>
      <c r="H44" s="25"/>
      <c r="I44" s="19" t="s">
        <v>133</v>
      </c>
      <c r="J44" s="19"/>
    </row>
    <row r="45" spans="1:10" ht="21" hidden="1" customHeight="1" outlineLevel="3" x14ac:dyDescent="0.25">
      <c r="A45" s="4"/>
      <c r="B45" s="7"/>
      <c r="C45" s="6"/>
      <c r="D45" s="6" t="s">
        <v>98</v>
      </c>
      <c r="E45" s="6"/>
      <c r="F45" s="23"/>
      <c r="G45" s="24">
        <v>5</v>
      </c>
      <c r="H45" s="25"/>
      <c r="I45" s="19" t="s">
        <v>134</v>
      </c>
      <c r="J45" s="19"/>
    </row>
    <row r="46" spans="1:10" hidden="1" outlineLevel="3" collapsed="1" x14ac:dyDescent="0.25">
      <c r="A46" s="4"/>
      <c r="B46" s="7"/>
      <c r="C46" s="6"/>
      <c r="D46" s="6" t="s">
        <v>100</v>
      </c>
      <c r="E46" s="6"/>
      <c r="F46" s="23"/>
      <c r="G46" s="24">
        <f>SUM(G47:G52)</f>
        <v>36</v>
      </c>
      <c r="H46" s="24">
        <f>SUM(H47:H52)</f>
        <v>0</v>
      </c>
      <c r="I46" s="19"/>
      <c r="J46" s="19"/>
    </row>
    <row r="47" spans="1:10" hidden="1" outlineLevel="4" x14ac:dyDescent="0.25">
      <c r="A47" s="4"/>
      <c r="B47" s="7"/>
      <c r="C47" s="6"/>
      <c r="D47" s="6"/>
      <c r="E47" s="6" t="s">
        <v>147</v>
      </c>
      <c r="F47" s="23"/>
      <c r="G47" s="24">
        <v>3</v>
      </c>
      <c r="H47" s="25"/>
      <c r="I47" s="19" t="s">
        <v>135</v>
      </c>
      <c r="J47" s="19"/>
    </row>
    <row r="48" spans="1:10" hidden="1" outlineLevel="4" x14ac:dyDescent="0.25">
      <c r="A48" s="4"/>
      <c r="B48" s="7"/>
      <c r="C48" s="6"/>
      <c r="D48" s="6"/>
      <c r="E48" s="6" t="s">
        <v>148</v>
      </c>
      <c r="F48" s="23"/>
      <c r="G48" s="24">
        <v>3</v>
      </c>
      <c r="H48" s="25"/>
      <c r="I48" s="19"/>
      <c r="J48" s="19"/>
    </row>
    <row r="49" spans="1:10" hidden="1" outlineLevel="4" x14ac:dyDescent="0.25">
      <c r="A49" s="4"/>
      <c r="B49" s="7"/>
      <c r="C49" s="6"/>
      <c r="D49" s="6"/>
      <c r="E49" s="6" t="s">
        <v>149</v>
      </c>
      <c r="F49" s="23"/>
      <c r="G49" s="24">
        <v>10</v>
      </c>
      <c r="H49" s="25"/>
      <c r="I49" s="19"/>
      <c r="J49" s="19"/>
    </row>
    <row r="50" spans="1:10" hidden="1" outlineLevel="4" x14ac:dyDescent="0.25">
      <c r="A50" s="4"/>
      <c r="B50" s="7"/>
      <c r="C50" s="6"/>
      <c r="D50" s="6"/>
      <c r="E50" s="6" t="s">
        <v>101</v>
      </c>
      <c r="F50" s="23"/>
      <c r="G50" s="24">
        <v>5</v>
      </c>
      <c r="H50" s="25"/>
      <c r="I50" s="19" t="s">
        <v>136</v>
      </c>
      <c r="J50" s="19"/>
    </row>
    <row r="51" spans="1:10" hidden="1" outlineLevel="4" x14ac:dyDescent="0.25">
      <c r="A51" s="4"/>
      <c r="B51" s="7"/>
      <c r="C51" s="6"/>
      <c r="D51" s="6"/>
      <c r="E51" s="6" t="s">
        <v>102</v>
      </c>
      <c r="F51" s="23"/>
      <c r="G51" s="24">
        <v>10</v>
      </c>
      <c r="H51" s="25"/>
      <c r="I51" s="19" t="s">
        <v>137</v>
      </c>
      <c r="J51" s="19"/>
    </row>
    <row r="52" spans="1:10" hidden="1" outlineLevel="4" x14ac:dyDescent="0.25">
      <c r="A52" s="4"/>
      <c r="B52" s="7"/>
      <c r="C52" s="6"/>
      <c r="D52" s="6"/>
      <c r="E52" s="6" t="s">
        <v>103</v>
      </c>
      <c r="F52" s="23"/>
      <c r="G52" s="24">
        <v>5</v>
      </c>
      <c r="H52" s="25"/>
      <c r="I52" s="19"/>
      <c r="J52" s="19"/>
    </row>
    <row r="53" spans="1:10" hidden="1" outlineLevel="1" collapsed="1" x14ac:dyDescent="0.25">
      <c r="A53" s="4"/>
      <c r="B53" s="7" t="s">
        <v>12</v>
      </c>
      <c r="C53" s="6"/>
      <c r="D53" s="6"/>
      <c r="E53" s="6"/>
      <c r="F53" s="23"/>
      <c r="G53" s="31" t="str">
        <f>IF(H53&lt;&gt;"N/A", SUM(G54:G57), "N/A")</f>
        <v>N/A</v>
      </c>
      <c r="H53" s="31" t="str">
        <f>IF(SUM(H54:H57)&lt;&gt;0, SUM(H54:H57), "N/A")</f>
        <v>N/A</v>
      </c>
      <c r="I53" s="19"/>
      <c r="J53" s="19"/>
    </row>
    <row r="54" spans="1:10" hidden="1" outlineLevel="2" x14ac:dyDescent="0.25">
      <c r="A54" s="4"/>
      <c r="B54" s="7"/>
      <c r="C54" s="6" t="s">
        <v>96</v>
      </c>
      <c r="D54" s="6"/>
      <c r="E54" s="6"/>
      <c r="F54" s="23"/>
      <c r="G54" s="24">
        <v>5</v>
      </c>
      <c r="H54" s="25"/>
      <c r="I54" s="19" t="s">
        <v>131</v>
      </c>
      <c r="J54" s="19"/>
    </row>
    <row r="55" spans="1:10" hidden="1" outlineLevel="2" x14ac:dyDescent="0.25">
      <c r="A55" s="4"/>
      <c r="B55" s="7"/>
      <c r="C55" s="6" t="s">
        <v>104</v>
      </c>
      <c r="D55" s="6"/>
      <c r="E55" s="6"/>
      <c r="F55" s="23"/>
      <c r="G55" s="24">
        <v>5</v>
      </c>
      <c r="H55" s="25"/>
      <c r="I55" s="19" t="s">
        <v>132</v>
      </c>
      <c r="J55" s="19"/>
    </row>
    <row r="56" spans="1:10" hidden="1" outlineLevel="2" x14ac:dyDescent="0.25">
      <c r="A56" s="4"/>
      <c r="B56" s="7"/>
      <c r="C56" s="6" t="s">
        <v>97</v>
      </c>
      <c r="D56" s="6"/>
      <c r="E56" s="6"/>
      <c r="F56" s="23"/>
      <c r="G56" s="24">
        <v>5</v>
      </c>
      <c r="H56" s="25"/>
      <c r="I56" s="19" t="s">
        <v>184</v>
      </c>
      <c r="J56" s="19"/>
    </row>
    <row r="57" spans="1:10" hidden="1" outlineLevel="2" collapsed="1" x14ac:dyDescent="0.25">
      <c r="A57" s="4"/>
      <c r="B57" s="7"/>
      <c r="C57" s="6" t="s">
        <v>99</v>
      </c>
      <c r="D57" s="6"/>
      <c r="E57" s="6"/>
      <c r="F57" s="23"/>
      <c r="G57" s="24">
        <f>SUM(G58:G60)</f>
        <v>46</v>
      </c>
      <c r="H57" s="24">
        <f>SUM(H58:H60)</f>
        <v>0</v>
      </c>
      <c r="I57" s="19"/>
      <c r="J57" s="19"/>
    </row>
    <row r="58" spans="1:10" hidden="1" outlineLevel="3" x14ac:dyDescent="0.25">
      <c r="A58" s="4"/>
      <c r="B58" s="7"/>
      <c r="C58" s="6"/>
      <c r="D58" s="6" t="s">
        <v>105</v>
      </c>
      <c r="E58" s="6"/>
      <c r="F58" s="23"/>
      <c r="G58" s="24">
        <v>5</v>
      </c>
      <c r="H58" s="25"/>
      <c r="I58" s="19" t="s">
        <v>133</v>
      </c>
      <c r="J58" s="19"/>
    </row>
    <row r="59" spans="1:10" ht="21" hidden="1" customHeight="1" outlineLevel="3" x14ac:dyDescent="0.25">
      <c r="A59" s="4"/>
      <c r="B59" s="7"/>
      <c r="C59" s="6"/>
      <c r="D59" s="6" t="s">
        <v>98</v>
      </c>
      <c r="E59" s="6"/>
      <c r="F59" s="23"/>
      <c r="G59" s="24">
        <v>5</v>
      </c>
      <c r="H59" s="25"/>
      <c r="I59" s="19" t="s">
        <v>134</v>
      </c>
      <c r="J59" s="19"/>
    </row>
    <row r="60" spans="1:10" hidden="1" outlineLevel="3" collapsed="1" x14ac:dyDescent="0.25">
      <c r="A60" s="4"/>
      <c r="B60" s="7"/>
      <c r="C60" s="6"/>
      <c r="D60" s="6" t="s">
        <v>100</v>
      </c>
      <c r="E60" s="6"/>
      <c r="F60" s="23"/>
      <c r="G60" s="24">
        <f>SUM(G61:G66)</f>
        <v>36</v>
      </c>
      <c r="H60" s="24">
        <f>SUM(H61:H66)</f>
        <v>0</v>
      </c>
      <c r="I60" s="19"/>
      <c r="J60" s="19"/>
    </row>
    <row r="61" spans="1:10" hidden="1" outlineLevel="4" x14ac:dyDescent="0.25">
      <c r="A61" s="4"/>
      <c r="B61" s="7"/>
      <c r="C61" s="6"/>
      <c r="D61" s="6"/>
      <c r="E61" s="6" t="s">
        <v>147</v>
      </c>
      <c r="F61" s="23"/>
      <c r="G61" s="24">
        <v>3</v>
      </c>
      <c r="H61" s="25"/>
      <c r="I61" s="19" t="s">
        <v>135</v>
      </c>
      <c r="J61" s="19"/>
    </row>
    <row r="62" spans="1:10" hidden="1" outlineLevel="4" x14ac:dyDescent="0.25">
      <c r="A62" s="4"/>
      <c r="B62" s="7"/>
      <c r="C62" s="6"/>
      <c r="D62" s="6"/>
      <c r="E62" s="6" t="s">
        <v>148</v>
      </c>
      <c r="F62" s="23"/>
      <c r="G62" s="24">
        <v>3</v>
      </c>
      <c r="H62" s="25"/>
      <c r="I62" s="19"/>
      <c r="J62" s="19"/>
    </row>
    <row r="63" spans="1:10" hidden="1" outlineLevel="4" x14ac:dyDescent="0.25">
      <c r="A63" s="4"/>
      <c r="B63" s="7"/>
      <c r="C63" s="6"/>
      <c r="D63" s="6"/>
      <c r="E63" s="6" t="s">
        <v>149</v>
      </c>
      <c r="F63" s="23"/>
      <c r="G63" s="24">
        <v>10</v>
      </c>
      <c r="H63" s="25"/>
      <c r="I63" s="19"/>
      <c r="J63" s="19"/>
    </row>
    <row r="64" spans="1:10" hidden="1" outlineLevel="4" x14ac:dyDescent="0.25">
      <c r="A64" s="4"/>
      <c r="B64" s="7"/>
      <c r="C64" s="6"/>
      <c r="D64" s="6"/>
      <c r="E64" s="6" t="s">
        <v>101</v>
      </c>
      <c r="F64" s="23"/>
      <c r="G64" s="24">
        <v>5</v>
      </c>
      <c r="H64" s="25"/>
      <c r="I64" s="19" t="s">
        <v>136</v>
      </c>
      <c r="J64" s="19"/>
    </row>
    <row r="65" spans="1:10" hidden="1" outlineLevel="4" x14ac:dyDescent="0.25">
      <c r="A65" s="4"/>
      <c r="B65" s="7"/>
      <c r="C65" s="6"/>
      <c r="D65" s="6"/>
      <c r="E65" s="6" t="s">
        <v>102</v>
      </c>
      <c r="F65" s="23"/>
      <c r="G65" s="24">
        <v>10</v>
      </c>
      <c r="H65" s="25"/>
      <c r="I65" s="19" t="s">
        <v>137</v>
      </c>
      <c r="J65" s="19"/>
    </row>
    <row r="66" spans="1:10" hidden="1" outlineLevel="4" x14ac:dyDescent="0.25">
      <c r="A66" s="4"/>
      <c r="B66" s="7"/>
      <c r="C66" s="6"/>
      <c r="D66" s="6"/>
      <c r="E66" s="6" t="s">
        <v>103</v>
      </c>
      <c r="F66" s="23"/>
      <c r="G66" s="24">
        <v>5</v>
      </c>
      <c r="H66" s="25"/>
      <c r="I66" s="19"/>
      <c r="J66" s="19"/>
    </row>
    <row r="67" spans="1:10" s="5" customFormat="1" collapsed="1" x14ac:dyDescent="0.25">
      <c r="A67" s="4" t="s">
        <v>5</v>
      </c>
      <c r="B67" s="7"/>
      <c r="C67" s="4"/>
      <c r="D67" s="4"/>
      <c r="E67" s="4"/>
      <c r="F67" s="21">
        <v>2</v>
      </c>
      <c r="G67" s="22">
        <f>SUM(G68:G70)</f>
        <v>15</v>
      </c>
      <c r="H67" s="22">
        <f>SUM(H68:H70)</f>
        <v>0</v>
      </c>
      <c r="I67" s="19"/>
      <c r="J67" s="18"/>
    </row>
    <row r="68" spans="1:10" hidden="1" outlineLevel="1" x14ac:dyDescent="0.25">
      <c r="A68" s="4"/>
      <c r="B68" s="7"/>
      <c r="C68" s="6" t="s">
        <v>96</v>
      </c>
      <c r="D68" s="6"/>
      <c r="E68" s="6"/>
      <c r="F68" s="23"/>
      <c r="G68" s="24">
        <v>5</v>
      </c>
      <c r="H68" s="25"/>
      <c r="I68" s="19" t="s">
        <v>131</v>
      </c>
      <c r="J68" s="19"/>
    </row>
    <row r="69" spans="1:10" hidden="1" outlineLevel="1" x14ac:dyDescent="0.25">
      <c r="A69" s="4"/>
      <c r="B69" s="7"/>
      <c r="C69" s="6" t="s">
        <v>104</v>
      </c>
      <c r="D69" s="6"/>
      <c r="E69" s="6"/>
      <c r="F69" s="23"/>
      <c r="G69" s="24">
        <v>5</v>
      </c>
      <c r="H69" s="25"/>
      <c r="I69" s="19" t="s">
        <v>132</v>
      </c>
      <c r="J69" s="19"/>
    </row>
    <row r="70" spans="1:10" hidden="1" outlineLevel="1" x14ac:dyDescent="0.25">
      <c r="A70" s="4"/>
      <c r="B70" s="7"/>
      <c r="C70" s="6" t="s">
        <v>97</v>
      </c>
      <c r="D70" s="6"/>
      <c r="E70" s="6"/>
      <c r="F70" s="23"/>
      <c r="G70" s="24">
        <v>5</v>
      </c>
      <c r="H70" s="25"/>
      <c r="I70" s="19" t="s">
        <v>184</v>
      </c>
      <c r="J70" s="19"/>
    </row>
    <row r="71" spans="1:10" s="5" customFormat="1" collapsed="1" x14ac:dyDescent="0.25">
      <c r="A71" s="4" t="s">
        <v>6</v>
      </c>
      <c r="B71" s="7"/>
      <c r="C71" s="4"/>
      <c r="D71" s="4"/>
      <c r="E71" s="4"/>
      <c r="F71" s="21">
        <v>2</v>
      </c>
      <c r="G71" s="22">
        <f>SUM(G72:G74)</f>
        <v>15</v>
      </c>
      <c r="H71" s="22">
        <f>SUM(H72:H74)</f>
        <v>0</v>
      </c>
      <c r="I71" s="19"/>
      <c r="J71" s="18"/>
    </row>
    <row r="72" spans="1:10" hidden="1" outlineLevel="1" x14ac:dyDescent="0.25">
      <c r="A72" s="4"/>
      <c r="B72" s="7"/>
      <c r="C72" s="6" t="s">
        <v>96</v>
      </c>
      <c r="D72" s="6"/>
      <c r="E72" s="6"/>
      <c r="F72" s="23"/>
      <c r="G72" s="24">
        <v>5</v>
      </c>
      <c r="H72" s="25"/>
      <c r="I72" s="19" t="s">
        <v>131</v>
      </c>
      <c r="J72" s="19"/>
    </row>
    <row r="73" spans="1:10" hidden="1" outlineLevel="1" x14ac:dyDescent="0.25">
      <c r="A73" s="4"/>
      <c r="B73" s="7"/>
      <c r="C73" s="6" t="s">
        <v>104</v>
      </c>
      <c r="D73" s="6"/>
      <c r="E73" s="6"/>
      <c r="F73" s="23"/>
      <c r="G73" s="24">
        <v>5</v>
      </c>
      <c r="H73" s="25"/>
      <c r="I73" s="19" t="s">
        <v>132</v>
      </c>
      <c r="J73" s="19"/>
    </row>
    <row r="74" spans="1:10" hidden="1" outlineLevel="1" x14ac:dyDescent="0.25">
      <c r="A74" s="4"/>
      <c r="B74" s="7"/>
      <c r="C74" s="6" t="s">
        <v>97</v>
      </c>
      <c r="D74" s="6"/>
      <c r="E74" s="6"/>
      <c r="F74" s="23"/>
      <c r="G74" s="24">
        <v>5</v>
      </c>
      <c r="H74" s="25"/>
      <c r="I74" s="19" t="s">
        <v>184</v>
      </c>
      <c r="J74" s="19"/>
    </row>
    <row r="75" spans="1:10" s="5" customFormat="1" collapsed="1" x14ac:dyDescent="0.25">
      <c r="A75" s="4" t="s">
        <v>29</v>
      </c>
      <c r="B75" s="7"/>
      <c r="C75" s="4"/>
      <c r="D75" s="4"/>
      <c r="E75" s="4"/>
      <c r="F75" s="21">
        <v>2</v>
      </c>
      <c r="G75" s="22">
        <f>SUM(G76:G78)</f>
        <v>15</v>
      </c>
      <c r="H75" s="22">
        <f>SUM(H76:H78)</f>
        <v>0</v>
      </c>
      <c r="I75" s="19" t="s">
        <v>138</v>
      </c>
      <c r="J75" s="18"/>
    </row>
    <row r="76" spans="1:10" hidden="1" outlineLevel="1" x14ac:dyDescent="0.25">
      <c r="A76" s="4"/>
      <c r="B76" s="7"/>
      <c r="C76" s="6" t="s">
        <v>96</v>
      </c>
      <c r="D76" s="6"/>
      <c r="E76" s="6"/>
      <c r="F76" s="23"/>
      <c r="G76" s="24">
        <v>5</v>
      </c>
      <c r="H76" s="25"/>
      <c r="I76" s="19" t="s">
        <v>131</v>
      </c>
      <c r="J76" s="19"/>
    </row>
    <row r="77" spans="1:10" hidden="1" outlineLevel="1" x14ac:dyDescent="0.25">
      <c r="A77" s="4"/>
      <c r="B77" s="7"/>
      <c r="C77" s="6" t="s">
        <v>104</v>
      </c>
      <c r="D77" s="6"/>
      <c r="E77" s="6"/>
      <c r="F77" s="23"/>
      <c r="G77" s="24">
        <v>5</v>
      </c>
      <c r="H77" s="25"/>
      <c r="I77" s="19" t="s">
        <v>132</v>
      </c>
      <c r="J77" s="19"/>
    </row>
    <row r="78" spans="1:10" hidden="1" outlineLevel="1" x14ac:dyDescent="0.25">
      <c r="A78" s="4"/>
      <c r="B78" s="7"/>
      <c r="C78" s="6" t="s">
        <v>97</v>
      </c>
      <c r="D78" s="6"/>
      <c r="E78" s="6"/>
      <c r="F78" s="23"/>
      <c r="G78" s="24">
        <v>5</v>
      </c>
      <c r="H78" s="25"/>
      <c r="I78" s="19" t="s">
        <v>184</v>
      </c>
      <c r="J78" s="19"/>
    </row>
    <row r="79" spans="1:10" s="5" customFormat="1" collapsed="1" x14ac:dyDescent="0.25">
      <c r="A79" s="4" t="s">
        <v>7</v>
      </c>
      <c r="B79" s="7"/>
      <c r="C79" s="4"/>
      <c r="D79" s="4"/>
      <c r="E79" s="4"/>
      <c r="F79" s="21">
        <v>2</v>
      </c>
      <c r="G79" s="22">
        <f>SUM(G80:G82)</f>
        <v>15</v>
      </c>
      <c r="H79" s="22">
        <f>SUM(H80:H82)</f>
        <v>0</v>
      </c>
      <c r="I79" s="19"/>
      <c r="J79" s="18"/>
    </row>
    <row r="80" spans="1:10" hidden="1" outlineLevel="1" x14ac:dyDescent="0.25">
      <c r="A80" s="4"/>
      <c r="B80" s="7"/>
      <c r="C80" s="6" t="s">
        <v>96</v>
      </c>
      <c r="D80" s="6"/>
      <c r="E80" s="6"/>
      <c r="F80" s="23"/>
      <c r="G80" s="24">
        <v>5</v>
      </c>
      <c r="H80" s="25"/>
      <c r="I80" s="19" t="s">
        <v>131</v>
      </c>
      <c r="J80" s="19"/>
    </row>
    <row r="81" spans="1:10" hidden="1" outlineLevel="1" x14ac:dyDescent="0.25">
      <c r="A81" s="4"/>
      <c r="B81" s="7"/>
      <c r="C81" s="6" t="s">
        <v>104</v>
      </c>
      <c r="D81" s="6"/>
      <c r="E81" s="6"/>
      <c r="F81" s="23"/>
      <c r="G81" s="24">
        <v>5</v>
      </c>
      <c r="H81" s="25"/>
      <c r="I81" s="19" t="s">
        <v>132</v>
      </c>
      <c r="J81" s="19"/>
    </row>
    <row r="82" spans="1:10" hidden="1" outlineLevel="1" x14ac:dyDescent="0.25">
      <c r="A82" s="4"/>
      <c r="B82" s="7"/>
      <c r="C82" s="6" t="s">
        <v>97</v>
      </c>
      <c r="D82" s="6"/>
      <c r="E82" s="6"/>
      <c r="F82" s="23"/>
      <c r="G82" s="24">
        <v>5</v>
      </c>
      <c r="H82" s="25"/>
      <c r="I82" s="19" t="s">
        <v>184</v>
      </c>
      <c r="J82" s="19"/>
    </row>
    <row r="83" spans="1:10" s="5" customFormat="1" collapsed="1" x14ac:dyDescent="0.25">
      <c r="A83" s="4" t="s">
        <v>107</v>
      </c>
      <c r="B83" s="7"/>
      <c r="C83" s="4"/>
      <c r="D83" s="4"/>
      <c r="E83" s="4"/>
      <c r="F83" s="21">
        <v>20</v>
      </c>
      <c r="G83" s="22">
        <f>SUM(G84:G86,G100)</f>
        <v>173</v>
      </c>
      <c r="H83" s="22">
        <f>SUM(H84:H86,H100)</f>
        <v>0</v>
      </c>
      <c r="I83" s="19"/>
      <c r="J83" s="18"/>
    </row>
    <row r="84" spans="1:10" s="5" customFormat="1" hidden="1" outlineLevel="1" x14ac:dyDescent="0.25">
      <c r="A84" s="4"/>
      <c r="B84" s="7" t="s">
        <v>43</v>
      </c>
      <c r="C84" s="4"/>
      <c r="D84" s="4"/>
      <c r="E84" s="4"/>
      <c r="F84" s="21"/>
      <c r="G84" s="31">
        <v>5</v>
      </c>
      <c r="H84" s="32"/>
      <c r="I84" s="19"/>
      <c r="J84" s="18"/>
    </row>
    <row r="85" spans="1:10" hidden="1" outlineLevel="1" x14ac:dyDescent="0.25">
      <c r="A85" s="4"/>
      <c r="B85" s="7" t="s">
        <v>109</v>
      </c>
      <c r="C85" s="6"/>
      <c r="D85" s="6"/>
      <c r="E85" s="6"/>
      <c r="F85" s="23"/>
      <c r="G85" s="31">
        <v>5</v>
      </c>
      <c r="H85" s="25"/>
      <c r="I85" s="19" t="s">
        <v>185</v>
      </c>
      <c r="J85" s="19"/>
    </row>
    <row r="86" spans="1:10" hidden="1" outlineLevel="1" collapsed="1" x14ac:dyDescent="0.25">
      <c r="A86" s="4"/>
      <c r="B86" s="7" t="s">
        <v>110</v>
      </c>
      <c r="C86" s="6"/>
      <c r="D86" s="6"/>
      <c r="E86" s="6"/>
      <c r="F86" s="23"/>
      <c r="G86" s="31">
        <f>SUM(G87,G90,G93,G96)</f>
        <v>103</v>
      </c>
      <c r="H86" s="31">
        <f>SUM(H87,H90,H93,H96)</f>
        <v>0</v>
      </c>
      <c r="I86" s="19"/>
      <c r="J86" s="19"/>
    </row>
    <row r="87" spans="1:10" hidden="1" outlineLevel="2" collapsed="1" x14ac:dyDescent="0.25">
      <c r="A87" s="4"/>
      <c r="B87" s="7"/>
      <c r="C87" s="6" t="s">
        <v>156</v>
      </c>
      <c r="D87" s="6"/>
      <c r="E87" s="6"/>
      <c r="F87" s="23"/>
      <c r="G87" s="24">
        <f>SUM(G88:G89)</f>
        <v>25</v>
      </c>
      <c r="H87" s="24">
        <f>SUM(H88:H89)</f>
        <v>0</v>
      </c>
      <c r="I87" s="19"/>
      <c r="J87" s="19"/>
    </row>
    <row r="88" spans="1:10" hidden="1" outlineLevel="3" x14ac:dyDescent="0.25">
      <c r="A88" s="4"/>
      <c r="B88" s="7"/>
      <c r="C88" s="6"/>
      <c r="D88" s="6" t="s">
        <v>161</v>
      </c>
      <c r="E88" s="6"/>
      <c r="F88" s="23"/>
      <c r="G88" s="24">
        <v>20</v>
      </c>
      <c r="H88" s="25"/>
      <c r="I88" s="19" t="s">
        <v>139</v>
      </c>
      <c r="J88" s="19"/>
    </row>
    <row r="89" spans="1:10" hidden="1" outlineLevel="3" x14ac:dyDescent="0.25">
      <c r="A89" s="4"/>
      <c r="B89" s="7"/>
      <c r="C89" s="6"/>
      <c r="D89" s="6" t="s">
        <v>159</v>
      </c>
      <c r="E89" s="6"/>
      <c r="F89" s="23"/>
      <c r="G89" s="24">
        <v>5</v>
      </c>
      <c r="H89" s="25"/>
      <c r="I89" s="19"/>
      <c r="J89" s="19"/>
    </row>
    <row r="90" spans="1:10" hidden="1" outlineLevel="2" collapsed="1" x14ac:dyDescent="0.25">
      <c r="A90" s="4"/>
      <c r="B90" s="7"/>
      <c r="C90" s="6" t="s">
        <v>157</v>
      </c>
      <c r="D90" s="6"/>
      <c r="E90" s="6"/>
      <c r="F90" s="23"/>
      <c r="G90" s="24">
        <f>SUM(G91:G92)</f>
        <v>25</v>
      </c>
      <c r="H90" s="24">
        <f>SUM(H91:H92)</f>
        <v>0</v>
      </c>
      <c r="I90" s="19"/>
      <c r="J90" s="19"/>
    </row>
    <row r="91" spans="1:10" hidden="1" outlineLevel="3" x14ac:dyDescent="0.25">
      <c r="A91" s="4"/>
      <c r="B91" s="7"/>
      <c r="C91" s="6"/>
      <c r="D91" s="6" t="s">
        <v>160</v>
      </c>
      <c r="E91" s="6"/>
      <c r="F91" s="23"/>
      <c r="G91" s="24">
        <v>20</v>
      </c>
      <c r="H91" s="25"/>
      <c r="I91" s="19" t="s">
        <v>140</v>
      </c>
      <c r="J91" s="19"/>
    </row>
    <row r="92" spans="1:10" hidden="1" outlineLevel="3" x14ac:dyDescent="0.25">
      <c r="A92" s="4"/>
      <c r="B92" s="7"/>
      <c r="C92" s="6"/>
      <c r="D92" s="6" t="s">
        <v>158</v>
      </c>
      <c r="E92" s="6"/>
      <c r="F92" s="23"/>
      <c r="G92" s="24">
        <v>5</v>
      </c>
      <c r="H92" s="25"/>
      <c r="I92" s="19"/>
      <c r="J92" s="19"/>
    </row>
    <row r="93" spans="1:10" hidden="1" outlineLevel="2" collapsed="1" x14ac:dyDescent="0.25">
      <c r="A93" s="4"/>
      <c r="B93" s="7"/>
      <c r="C93" s="6" t="s">
        <v>162</v>
      </c>
      <c r="D93" s="6"/>
      <c r="E93" s="6"/>
      <c r="F93" s="23"/>
      <c r="G93" s="24">
        <f>SUM(G94:G95)</f>
        <v>25</v>
      </c>
      <c r="H93" s="24">
        <f>SUM(H94:H95)</f>
        <v>0</v>
      </c>
      <c r="I93" s="19"/>
      <c r="J93" s="19"/>
    </row>
    <row r="94" spans="1:10" hidden="1" outlineLevel="3" x14ac:dyDescent="0.25">
      <c r="A94" s="4"/>
      <c r="B94" s="7"/>
      <c r="C94" s="6"/>
      <c r="D94" s="6" t="s">
        <v>163</v>
      </c>
      <c r="E94" s="6"/>
      <c r="F94" s="23"/>
      <c r="G94" s="24">
        <v>20</v>
      </c>
      <c r="H94" s="25"/>
      <c r="I94" s="19" t="s">
        <v>141</v>
      </c>
      <c r="J94" s="19"/>
    </row>
    <row r="95" spans="1:10" hidden="1" outlineLevel="3" x14ac:dyDescent="0.25">
      <c r="A95" s="4"/>
      <c r="B95" s="7"/>
      <c r="C95" s="6"/>
      <c r="D95" s="6" t="s">
        <v>158</v>
      </c>
      <c r="E95" s="6"/>
      <c r="F95" s="23"/>
      <c r="G95" s="24">
        <v>5</v>
      </c>
      <c r="H95" s="25"/>
      <c r="I95" s="19"/>
      <c r="J95" s="19"/>
    </row>
    <row r="96" spans="1:10" hidden="1" outlineLevel="2" collapsed="1" x14ac:dyDescent="0.25">
      <c r="A96" s="4"/>
      <c r="B96" s="7"/>
      <c r="C96" s="6" t="s">
        <v>164</v>
      </c>
      <c r="D96" s="6"/>
      <c r="E96" s="6"/>
      <c r="F96" s="23"/>
      <c r="G96" s="24">
        <f>SUM(G97:G99)</f>
        <v>28</v>
      </c>
      <c r="H96" s="24">
        <f>SUM(H97:H99)</f>
        <v>0</v>
      </c>
      <c r="I96" s="19"/>
      <c r="J96" s="19"/>
    </row>
    <row r="97" spans="1:10" hidden="1" outlineLevel="3" x14ac:dyDescent="0.25">
      <c r="A97" s="4"/>
      <c r="B97" s="7"/>
      <c r="C97" s="6"/>
      <c r="D97" s="6" t="s">
        <v>165</v>
      </c>
      <c r="E97" s="6"/>
      <c r="F97" s="23"/>
      <c r="G97" s="24">
        <v>20</v>
      </c>
      <c r="H97" s="25"/>
      <c r="I97" s="19" t="s">
        <v>142</v>
      </c>
      <c r="J97" s="19"/>
    </row>
    <row r="98" spans="1:10" hidden="1" outlineLevel="3" x14ac:dyDescent="0.25">
      <c r="A98" s="4"/>
      <c r="B98" s="7"/>
      <c r="C98" s="6"/>
      <c r="D98" s="6" t="s">
        <v>111</v>
      </c>
      <c r="E98" s="6"/>
      <c r="F98" s="23"/>
      <c r="G98" s="24">
        <v>3</v>
      </c>
      <c r="H98" s="25"/>
      <c r="I98" s="19"/>
      <c r="J98" s="19"/>
    </row>
    <row r="99" spans="1:10" hidden="1" outlineLevel="3" x14ac:dyDescent="0.25">
      <c r="A99" s="4"/>
      <c r="B99" s="7"/>
      <c r="C99" s="6"/>
      <c r="D99" s="6" t="s">
        <v>158</v>
      </c>
      <c r="E99" s="6"/>
      <c r="F99" s="23"/>
      <c r="G99" s="24">
        <v>5</v>
      </c>
      <c r="H99" s="25"/>
      <c r="I99" s="19"/>
      <c r="J99" s="19"/>
    </row>
    <row r="100" spans="1:10" hidden="1" outlineLevel="1" collapsed="1" x14ac:dyDescent="0.25">
      <c r="A100" s="4"/>
      <c r="B100" s="7" t="s">
        <v>112</v>
      </c>
      <c r="C100" s="6"/>
      <c r="D100" s="6"/>
      <c r="E100" s="6"/>
      <c r="F100" s="23"/>
      <c r="G100" s="31">
        <f>SUM(G101:G105)</f>
        <v>60</v>
      </c>
      <c r="H100" s="31">
        <f>SUM(H101:H105)</f>
        <v>0</v>
      </c>
      <c r="I100" s="19"/>
      <c r="J100" s="19"/>
    </row>
    <row r="101" spans="1:10" hidden="1" outlineLevel="2" x14ac:dyDescent="0.25">
      <c r="A101" s="4"/>
      <c r="B101" s="7"/>
      <c r="C101" s="6" t="s">
        <v>113</v>
      </c>
      <c r="D101" s="6"/>
      <c r="E101" s="6"/>
      <c r="F101" s="23"/>
      <c r="G101" s="24">
        <v>10</v>
      </c>
      <c r="H101" s="25"/>
      <c r="I101" s="19"/>
      <c r="J101" s="19"/>
    </row>
    <row r="102" spans="1:10" hidden="1" outlineLevel="2" x14ac:dyDescent="0.25">
      <c r="A102" s="4"/>
      <c r="B102" s="7"/>
      <c r="C102" s="6" t="s">
        <v>152</v>
      </c>
      <c r="D102" s="6"/>
      <c r="E102" s="6"/>
      <c r="F102" s="23"/>
      <c r="G102" s="24">
        <v>10</v>
      </c>
      <c r="H102" s="25"/>
      <c r="I102" s="19" t="s">
        <v>153</v>
      </c>
      <c r="J102" s="19"/>
    </row>
    <row r="103" spans="1:10" hidden="1" outlineLevel="2" x14ac:dyDescent="0.25">
      <c r="A103" s="4"/>
      <c r="B103" s="7"/>
      <c r="C103" s="6" t="s">
        <v>154</v>
      </c>
      <c r="D103" s="6"/>
      <c r="E103" s="6"/>
      <c r="F103" s="23"/>
      <c r="G103" s="24">
        <v>10</v>
      </c>
      <c r="H103" s="25"/>
      <c r="I103" s="19" t="s">
        <v>155</v>
      </c>
      <c r="J103" s="19"/>
    </row>
    <row r="104" spans="1:10" hidden="1" outlineLevel="2" x14ac:dyDescent="0.25">
      <c r="A104" s="4"/>
      <c r="B104" s="7"/>
      <c r="C104" s="6" t="s">
        <v>124</v>
      </c>
      <c r="D104" s="6"/>
      <c r="E104" s="6"/>
      <c r="F104" s="23"/>
      <c r="G104" s="24">
        <v>20</v>
      </c>
      <c r="H104" s="25"/>
      <c r="I104" s="19" t="s">
        <v>150</v>
      </c>
      <c r="J104" s="19"/>
    </row>
    <row r="105" spans="1:10" hidden="1" outlineLevel="2" x14ac:dyDescent="0.25">
      <c r="A105" s="4"/>
      <c r="B105" s="7"/>
      <c r="C105" s="6" t="s">
        <v>125</v>
      </c>
      <c r="D105" s="6"/>
      <c r="E105" s="6"/>
      <c r="F105" s="23"/>
      <c r="G105" s="24">
        <v>10</v>
      </c>
      <c r="H105" s="25"/>
      <c r="I105" s="19"/>
      <c r="J105" s="19"/>
    </row>
    <row r="106" spans="1:10" s="5" customFormat="1" collapsed="1" x14ac:dyDescent="0.25">
      <c r="A106" s="4" t="s">
        <v>116</v>
      </c>
      <c r="B106" s="7"/>
      <c r="C106" s="4"/>
      <c r="D106" s="4"/>
      <c r="E106" s="4"/>
      <c r="F106" s="21">
        <v>10</v>
      </c>
      <c r="G106" s="22">
        <f>SUM(G107:G108)</f>
        <v>48</v>
      </c>
      <c r="H106" s="22">
        <f>SUM(H107:H108)</f>
        <v>0</v>
      </c>
      <c r="I106" s="19" t="s">
        <v>166</v>
      </c>
      <c r="J106" s="18"/>
    </row>
    <row r="107" spans="1:10" s="5" customFormat="1" hidden="1" outlineLevel="1" x14ac:dyDescent="0.25">
      <c r="A107" s="4"/>
      <c r="B107" s="7" t="s">
        <v>43</v>
      </c>
      <c r="C107" s="4"/>
      <c r="D107" s="4"/>
      <c r="E107" s="4"/>
      <c r="F107" s="21"/>
      <c r="G107" s="31">
        <f>IF(H107&lt;&gt;"N/A",  5, "N/A")</f>
        <v>5</v>
      </c>
      <c r="H107" s="32"/>
      <c r="I107" s="19" t="s">
        <v>189</v>
      </c>
      <c r="J107" s="18"/>
    </row>
    <row r="108" spans="1:10" hidden="1" outlineLevel="1" collapsed="1" x14ac:dyDescent="0.25">
      <c r="A108" s="4"/>
      <c r="B108" s="7" t="s">
        <v>117</v>
      </c>
      <c r="C108" s="6"/>
      <c r="D108" s="6"/>
      <c r="E108" s="6"/>
      <c r="F108" s="23"/>
      <c r="G108" s="31">
        <f>SUM(G109:G113)</f>
        <v>43</v>
      </c>
      <c r="H108" s="31">
        <f>SUM(H109:H113)</f>
        <v>0</v>
      </c>
      <c r="I108" s="19"/>
      <c r="J108" s="19"/>
    </row>
    <row r="109" spans="1:10" hidden="1" outlineLevel="2" x14ac:dyDescent="0.25">
      <c r="A109" s="4"/>
      <c r="B109" s="7"/>
      <c r="C109" s="6" t="s">
        <v>167</v>
      </c>
      <c r="D109" s="6"/>
      <c r="E109" s="6"/>
      <c r="F109" s="23"/>
      <c r="G109" s="24">
        <v>10</v>
      </c>
      <c r="H109" s="25"/>
      <c r="I109" s="19"/>
      <c r="J109" s="19"/>
    </row>
    <row r="110" spans="1:10" hidden="1" outlineLevel="2" x14ac:dyDescent="0.25">
      <c r="A110" s="4"/>
      <c r="B110" s="7"/>
      <c r="C110" s="6" t="s">
        <v>170</v>
      </c>
      <c r="D110" s="6"/>
      <c r="E110" s="6"/>
      <c r="F110" s="23"/>
      <c r="G110" s="24">
        <v>10</v>
      </c>
      <c r="H110" s="25"/>
      <c r="I110" s="19"/>
      <c r="J110" s="19"/>
    </row>
    <row r="111" spans="1:10" hidden="1" outlineLevel="2" x14ac:dyDescent="0.25">
      <c r="A111" s="4"/>
      <c r="B111" s="7"/>
      <c r="C111" s="6" t="s">
        <v>168</v>
      </c>
      <c r="D111" s="6"/>
      <c r="E111" s="6"/>
      <c r="F111" s="23"/>
      <c r="G111" s="24">
        <v>10</v>
      </c>
      <c r="H111" s="25"/>
      <c r="I111" s="19"/>
      <c r="J111" s="19"/>
    </row>
    <row r="112" spans="1:10" hidden="1" outlineLevel="2" x14ac:dyDescent="0.25">
      <c r="A112" s="4"/>
      <c r="B112" s="7"/>
      <c r="C112" s="6" t="s">
        <v>169</v>
      </c>
      <c r="D112" s="6"/>
      <c r="E112" s="6"/>
      <c r="F112" s="23"/>
      <c r="G112" s="24">
        <v>10</v>
      </c>
      <c r="H112" s="25"/>
      <c r="I112" s="19"/>
      <c r="J112" s="19"/>
    </row>
    <row r="113" spans="1:10" hidden="1" outlineLevel="2" x14ac:dyDescent="0.25">
      <c r="A113" s="4"/>
      <c r="B113" s="7"/>
      <c r="C113" s="6" t="s">
        <v>123</v>
      </c>
      <c r="D113" s="6"/>
      <c r="E113" s="6"/>
      <c r="F113" s="23"/>
      <c r="G113" s="24">
        <v>3</v>
      </c>
      <c r="H113" s="25"/>
      <c r="I113" s="19"/>
      <c r="J113" s="19"/>
    </row>
    <row r="114" spans="1:10" s="5" customFormat="1" collapsed="1" x14ac:dyDescent="0.25">
      <c r="A114" s="4" t="s">
        <v>106</v>
      </c>
      <c r="B114" s="7"/>
      <c r="C114" s="4"/>
      <c r="D114" s="4"/>
      <c r="E114" s="4"/>
      <c r="F114" s="21">
        <v>30</v>
      </c>
      <c r="G114" s="22">
        <f>SUM(G115:G116,G122:G123)</f>
        <v>115</v>
      </c>
      <c r="H114" s="22">
        <f>SUM(H115:H116,H122:H123)</f>
        <v>0</v>
      </c>
      <c r="I114" s="19" t="s">
        <v>188</v>
      </c>
      <c r="J114" s="18"/>
    </row>
    <row r="115" spans="1:10" s="5" customFormat="1" hidden="1" outlineLevel="1" x14ac:dyDescent="0.25">
      <c r="A115" s="4"/>
      <c r="B115" s="7" t="s">
        <v>43</v>
      </c>
      <c r="C115" s="4"/>
      <c r="D115" s="4"/>
      <c r="E115" s="4"/>
      <c r="F115" s="21"/>
      <c r="G115" s="31">
        <f>IF(H115&lt;&gt;"N/A", 5,  "N/A")</f>
        <v>5</v>
      </c>
      <c r="H115" s="32"/>
      <c r="I115" s="19" t="s">
        <v>189</v>
      </c>
      <c r="J115" s="18"/>
    </row>
    <row r="116" spans="1:10" s="5" customFormat="1" hidden="1" outlineLevel="1" collapsed="1" x14ac:dyDescent="0.25">
      <c r="A116" s="4"/>
      <c r="B116" s="7" t="s">
        <v>179</v>
      </c>
      <c r="C116" s="4"/>
      <c r="D116" s="4"/>
      <c r="E116" s="4"/>
      <c r="F116" s="21"/>
      <c r="G116" s="31">
        <f>SUM(G117:G121)</f>
        <v>25</v>
      </c>
      <c r="H116" s="31">
        <f>SUM(H117:H121)</f>
        <v>0</v>
      </c>
      <c r="I116" s="19"/>
      <c r="J116" s="18"/>
    </row>
    <row r="117" spans="1:10" hidden="1" outlineLevel="2" x14ac:dyDescent="0.25">
      <c r="A117" s="4"/>
      <c r="B117" s="7"/>
      <c r="C117" s="6" t="s">
        <v>172</v>
      </c>
      <c r="D117" s="6"/>
      <c r="E117" s="6"/>
      <c r="F117" s="23"/>
      <c r="G117" s="24">
        <v>5</v>
      </c>
      <c r="H117" s="25"/>
      <c r="I117" s="19" t="s">
        <v>178</v>
      </c>
      <c r="J117" s="19"/>
    </row>
    <row r="118" spans="1:10" hidden="1" outlineLevel="2" x14ac:dyDescent="0.25">
      <c r="A118" s="4"/>
      <c r="B118" s="7"/>
      <c r="C118" s="6" t="s">
        <v>173</v>
      </c>
      <c r="D118" s="6"/>
      <c r="E118" s="6"/>
      <c r="F118" s="23"/>
      <c r="G118" s="24">
        <v>5</v>
      </c>
      <c r="H118" s="25"/>
      <c r="I118" s="19" t="s">
        <v>174</v>
      </c>
      <c r="J118" s="19"/>
    </row>
    <row r="119" spans="1:10" hidden="1" outlineLevel="2" x14ac:dyDescent="0.25">
      <c r="A119" s="4"/>
      <c r="B119" s="7"/>
      <c r="C119" s="6" t="s">
        <v>175</v>
      </c>
      <c r="D119" s="6"/>
      <c r="E119" s="6"/>
      <c r="F119" s="23"/>
      <c r="G119" s="24">
        <v>5</v>
      </c>
      <c r="H119" s="25"/>
      <c r="I119" s="19"/>
      <c r="J119" s="19"/>
    </row>
    <row r="120" spans="1:10" hidden="1" outlineLevel="2" x14ac:dyDescent="0.25">
      <c r="A120" s="4"/>
      <c r="B120" s="7"/>
      <c r="C120" s="6" t="s">
        <v>177</v>
      </c>
      <c r="D120" s="6"/>
      <c r="E120" s="6"/>
      <c r="F120" s="23"/>
      <c r="G120" s="24">
        <v>5</v>
      </c>
      <c r="H120" s="25"/>
      <c r="I120" s="19"/>
      <c r="J120" s="19"/>
    </row>
    <row r="121" spans="1:10" hidden="1" outlineLevel="2" x14ac:dyDescent="0.25">
      <c r="A121" s="4"/>
      <c r="B121" s="7"/>
      <c r="C121" s="6" t="s">
        <v>186</v>
      </c>
      <c r="D121" s="6"/>
      <c r="E121" s="6"/>
      <c r="F121" s="23"/>
      <c r="G121" s="24">
        <v>5</v>
      </c>
      <c r="H121" s="25"/>
      <c r="I121" s="19" t="s">
        <v>176</v>
      </c>
      <c r="J121" s="19"/>
    </row>
    <row r="122" spans="1:10" hidden="1" outlineLevel="1" x14ac:dyDescent="0.25">
      <c r="A122" s="4"/>
      <c r="B122" s="7" t="s">
        <v>114</v>
      </c>
      <c r="C122" s="6"/>
      <c r="D122" s="6"/>
      <c r="E122" s="6"/>
      <c r="F122" s="23"/>
      <c r="G122" s="31">
        <v>50</v>
      </c>
      <c r="H122" s="25"/>
      <c r="I122" s="19" t="s">
        <v>187</v>
      </c>
      <c r="J122" s="19"/>
    </row>
    <row r="123" spans="1:10" hidden="1" outlineLevel="1" x14ac:dyDescent="0.25">
      <c r="A123" s="4"/>
      <c r="B123" s="7" t="s">
        <v>115</v>
      </c>
      <c r="C123" s="6"/>
      <c r="D123" s="6"/>
      <c r="E123" s="6"/>
      <c r="F123" s="23"/>
      <c r="G123" s="31">
        <v>35</v>
      </c>
      <c r="H123" s="25"/>
      <c r="I123" s="19" t="s">
        <v>171</v>
      </c>
      <c r="J123" s="19"/>
    </row>
    <row r="124" spans="1:10" s="5" customFormat="1" collapsed="1" x14ac:dyDescent="0.25">
      <c r="A124" s="4" t="s">
        <v>108</v>
      </c>
      <c r="B124" s="7"/>
      <c r="C124" s="4"/>
      <c r="D124" s="4"/>
      <c r="E124" s="4"/>
      <c r="F124" s="21">
        <v>15</v>
      </c>
      <c r="G124" s="22">
        <f>SUM(G125:G127,G131)</f>
        <v>100</v>
      </c>
      <c r="H124" s="22">
        <f>SUM(H125:H127,H131)</f>
        <v>0</v>
      </c>
      <c r="I124" s="19"/>
      <c r="J124" s="18"/>
    </row>
    <row r="125" spans="1:10" s="5" customFormat="1" hidden="1" outlineLevel="1" x14ac:dyDescent="0.25">
      <c r="A125" s="4"/>
      <c r="B125" s="7" t="s">
        <v>43</v>
      </c>
      <c r="C125" s="4"/>
      <c r="D125" s="4"/>
      <c r="E125" s="4"/>
      <c r="F125" s="21"/>
      <c r="G125" s="31">
        <v>5</v>
      </c>
      <c r="H125" s="32"/>
      <c r="I125" s="19"/>
      <c r="J125" s="18"/>
    </row>
    <row r="126" spans="1:10" s="5" customFormat="1" hidden="1" outlineLevel="1" x14ac:dyDescent="0.25">
      <c r="A126" s="4"/>
      <c r="B126" s="7" t="s">
        <v>122</v>
      </c>
      <c r="C126" s="4"/>
      <c r="D126" s="4"/>
      <c r="E126" s="4"/>
      <c r="F126" s="21"/>
      <c r="G126" s="31">
        <v>5</v>
      </c>
      <c r="H126" s="32"/>
      <c r="I126" s="19" t="s">
        <v>143</v>
      </c>
      <c r="J126" s="18"/>
    </row>
    <row r="127" spans="1:10" s="5" customFormat="1" hidden="1" outlineLevel="1" collapsed="1" x14ac:dyDescent="0.25">
      <c r="A127" s="4"/>
      <c r="B127" s="7" t="s">
        <v>126</v>
      </c>
      <c r="C127" s="4"/>
      <c r="D127" s="4"/>
      <c r="E127" s="4"/>
      <c r="F127" s="21"/>
      <c r="G127" s="31">
        <f>SUM(G128:G130)</f>
        <v>15</v>
      </c>
      <c r="H127" s="31">
        <f>SUM(H128:H130)</f>
        <v>0</v>
      </c>
      <c r="I127" s="19"/>
      <c r="J127" s="18"/>
    </row>
    <row r="128" spans="1:10" s="5" customFormat="1" hidden="1" outlineLevel="2" x14ac:dyDescent="0.25">
      <c r="A128" s="4"/>
      <c r="B128" s="7"/>
      <c r="C128" s="6" t="s">
        <v>127</v>
      </c>
      <c r="D128" s="4"/>
      <c r="E128" s="4"/>
      <c r="F128" s="21"/>
      <c r="G128" s="24">
        <v>5</v>
      </c>
      <c r="H128" s="32"/>
      <c r="I128" s="19" t="s">
        <v>144</v>
      </c>
      <c r="J128" s="18"/>
    </row>
    <row r="129" spans="1:10" s="5" customFormat="1" hidden="1" outlineLevel="2" x14ac:dyDescent="0.25">
      <c r="A129" s="4"/>
      <c r="B129" s="7"/>
      <c r="C129" s="6" t="s">
        <v>128</v>
      </c>
      <c r="D129" s="4"/>
      <c r="E129" s="4"/>
      <c r="F129" s="21"/>
      <c r="G129" s="24">
        <v>5</v>
      </c>
      <c r="H129" s="32"/>
      <c r="I129" s="19" t="s">
        <v>145</v>
      </c>
      <c r="J129" s="18"/>
    </row>
    <row r="130" spans="1:10" s="5" customFormat="1" hidden="1" outlineLevel="2" x14ac:dyDescent="0.25">
      <c r="A130" s="4"/>
      <c r="B130" s="7"/>
      <c r="C130" s="6" t="s">
        <v>120</v>
      </c>
      <c r="D130" s="4"/>
      <c r="E130" s="4"/>
      <c r="F130" s="21"/>
      <c r="G130" s="24">
        <v>5</v>
      </c>
      <c r="H130" s="32"/>
      <c r="I130" s="19"/>
      <c r="J130" s="18"/>
    </row>
    <row r="131" spans="1:10" s="5" customFormat="1" hidden="1" outlineLevel="1" collapsed="1" x14ac:dyDescent="0.25">
      <c r="A131" s="4"/>
      <c r="B131" s="7" t="s">
        <v>151</v>
      </c>
      <c r="C131" s="6"/>
      <c r="D131" s="4"/>
      <c r="E131" s="4"/>
      <c r="F131" s="21"/>
      <c r="G131" s="31">
        <f>SUM(G132:G137)</f>
        <v>75</v>
      </c>
      <c r="H131" s="31">
        <f>SUM(H132:H137)</f>
        <v>0</v>
      </c>
      <c r="I131" s="19"/>
      <c r="J131" s="18"/>
    </row>
    <row r="132" spans="1:10" hidden="1" outlineLevel="2" x14ac:dyDescent="0.25">
      <c r="A132" s="4"/>
      <c r="B132" s="7"/>
      <c r="C132" s="6" t="s">
        <v>118</v>
      </c>
      <c r="D132" s="6"/>
      <c r="E132" s="6"/>
      <c r="F132" s="23"/>
      <c r="G132" s="24">
        <v>5</v>
      </c>
      <c r="H132" s="25"/>
      <c r="I132" s="19" t="s">
        <v>146</v>
      </c>
      <c r="J132" s="19"/>
    </row>
    <row r="133" spans="1:10" hidden="1" outlineLevel="2" x14ac:dyDescent="0.25">
      <c r="A133" s="4"/>
      <c r="B133" s="7"/>
      <c r="C133" s="6" t="s">
        <v>129</v>
      </c>
      <c r="D133" s="6"/>
      <c r="E133" s="6"/>
      <c r="F133" s="23"/>
      <c r="G133" s="24">
        <v>10</v>
      </c>
      <c r="H133" s="25"/>
      <c r="I133" s="19"/>
      <c r="J133" s="19"/>
    </row>
    <row r="134" spans="1:10" hidden="1" outlineLevel="2" x14ac:dyDescent="0.25">
      <c r="A134" s="4"/>
      <c r="B134" s="7"/>
      <c r="C134" s="6" t="s">
        <v>119</v>
      </c>
      <c r="D134" s="6"/>
      <c r="E134" s="6"/>
      <c r="F134" s="23"/>
      <c r="G134" s="24">
        <v>10</v>
      </c>
      <c r="H134" s="25"/>
      <c r="I134" s="19"/>
      <c r="J134" s="19"/>
    </row>
    <row r="135" spans="1:10" hidden="1" outlineLevel="2" x14ac:dyDescent="0.25">
      <c r="A135" s="4"/>
      <c r="B135" s="7"/>
      <c r="C135" s="6" t="s">
        <v>181</v>
      </c>
      <c r="D135" s="6"/>
      <c r="E135" s="6"/>
      <c r="F135" s="23"/>
      <c r="G135" s="24">
        <v>10</v>
      </c>
      <c r="H135" s="25"/>
      <c r="I135" s="19" t="s">
        <v>182</v>
      </c>
      <c r="J135" s="19"/>
    </row>
    <row r="136" spans="1:10" hidden="1" outlineLevel="2" x14ac:dyDescent="0.25">
      <c r="A136" s="4"/>
      <c r="B136" s="7"/>
      <c r="C136" s="6" t="s">
        <v>180</v>
      </c>
      <c r="D136" s="6"/>
      <c r="E136" s="6"/>
      <c r="F136" s="23"/>
      <c r="G136" s="24">
        <v>30</v>
      </c>
      <c r="H136" s="25"/>
      <c r="I136" s="19" t="s">
        <v>183</v>
      </c>
      <c r="J136" s="19"/>
    </row>
    <row r="137" spans="1:10" hidden="1" outlineLevel="2" x14ac:dyDescent="0.25">
      <c r="A137" s="4"/>
      <c r="B137" s="7"/>
      <c r="C137" s="6" t="s">
        <v>121</v>
      </c>
      <c r="D137" s="6"/>
      <c r="E137" s="6"/>
      <c r="F137" s="23"/>
      <c r="G137" s="24">
        <v>10</v>
      </c>
      <c r="H137" s="25"/>
      <c r="I137" s="19"/>
      <c r="J137" s="19"/>
    </row>
    <row r="140" spans="1:10" s="9" customFormat="1" x14ac:dyDescent="0.25">
      <c r="E140" s="15" t="s">
        <v>83</v>
      </c>
      <c r="F140" s="26">
        <f>SUM(F2,F6,F67,F71,F75,F79,F83,F106,F114,F124)</f>
        <v>100</v>
      </c>
      <c r="G140" s="26">
        <f t="shared" ref="G140:H140" si="0">SUM(G2,G6,G67,G71,G75,G79,G83,G106,G114,G124)</f>
        <v>709</v>
      </c>
      <c r="H140" s="26">
        <f t="shared" si="0"/>
        <v>0</v>
      </c>
    </row>
    <row r="141" spans="1:10" s="9" customFormat="1" ht="21.75" thickBot="1" x14ac:dyDescent="0.3">
      <c r="E141" s="15" t="s">
        <v>84</v>
      </c>
      <c r="F141" s="26"/>
      <c r="G141" s="26"/>
      <c r="H141" s="27">
        <f>H140/G140</f>
        <v>0</v>
      </c>
    </row>
    <row r="142" spans="1:10" s="9" customFormat="1" ht="21.75" thickBot="1" x14ac:dyDescent="0.3">
      <c r="E142" s="15" t="s">
        <v>85</v>
      </c>
      <c r="F142" s="26"/>
      <c r="G142" s="26"/>
      <c r="H142" s="28">
        <f>SUM(H2/G2*F2%,  H6/G6*F6%,  H67/G67*F67%,  H71/G71*F71%,  H75/G75*F75%,  H79/G79*F79%,  H83/G83*F83%,  H106/G106*F106%,  H114/G114*F114%,  H124/G124*F124%)</f>
        <v>0</v>
      </c>
    </row>
  </sheetData>
  <sheetProtection selectLockedCells="1"/>
  <conditionalFormatting sqref="F83:F84 F2 F6 F67 F71 F75 F79">
    <cfRule type="expression" dxfId="5" priority="9">
      <formula>SUM($F$2,$F$6,$F$67,$F$71,$F$75,$F$79,#REF!)&lt;&gt;100</formula>
    </cfRule>
  </conditionalFormatting>
  <conditionalFormatting sqref="F124">
    <cfRule type="expression" dxfId="4" priority="7">
      <formula>SUM($F$2,$F$6,$F$67,$F$71,$F$75,$F$79,#REF!)&lt;&gt;100</formula>
    </cfRule>
  </conditionalFormatting>
  <conditionalFormatting sqref="F114">
    <cfRule type="expression" dxfId="3" priority="5">
      <formula>SUM($F$2,$F$6,$F$67,$F$71,$F$75,$F$79,#REF!)&lt;&gt;100</formula>
    </cfRule>
  </conditionalFormatting>
  <conditionalFormatting sqref="F115:F116">
    <cfRule type="expression" dxfId="2" priority="4">
      <formula>SUM($F$2,$F$6,$F$67,$F$71,$F$75,$F$79,#REF!)&lt;&gt;100</formula>
    </cfRule>
  </conditionalFormatting>
  <conditionalFormatting sqref="F106:F107 F125:F131">
    <cfRule type="expression" dxfId="1" priority="3">
      <formula>SUM($F$2,$F$6,$F$67,$F$71,$F$75,$F$79,#REF!)&lt;&gt;100</formula>
    </cfRule>
  </conditionalFormatting>
  <conditionalFormatting sqref="F1:F2 F6 F67 F71 F75 F79 F83 F106 F114 F124">
    <cfRule type="expression" dxfId="0" priority="1">
      <formula>$F$140&lt;&gt;100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Inception Phase</vt:lpstr>
      <vt:lpstr>Elaboration Phase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2018-10-07T19:05:43Z</dcterms:created>
  <dcterms:modified xsi:type="dcterms:W3CDTF">2018-10-24T02:11:44Z</dcterms:modified>
</cp:coreProperties>
</file>