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24130B91-1DDD-4404-BC9E-727A99FC4C92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Data Professional Survey" sheetId="1" r:id="rId1"/>
    <sheet name="Sheet1" sheetId="6" r:id="rId2"/>
    <sheet name="Data Professional Survey - clea" sheetId="3" r:id="rId3"/>
    <sheet name="Data Professional Survey - Fina" sheetId="5" r:id="rId4"/>
    <sheet name="Pivot" sheetId="4" r:id="rId5"/>
  </sheets>
  <definedNames>
    <definedName name="_xlnm._FilterDatabase" localSheetId="0" hidden="1">'Data Professional Survey'!$A$1:$AB$631</definedName>
    <definedName name="_xlnm._FilterDatabase" localSheetId="2" hidden="1">'Data Professional Survey - clea'!$A$1:$AF$631</definedName>
    <definedName name="_xlnm._FilterDatabase" localSheetId="3" hidden="1">'Data Professional Survey - Fina'!$A$1:$T$631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AD45" i="3" l="1"/>
  <c r="AD89" i="3"/>
  <c r="AD129" i="3"/>
  <c r="AD173" i="3"/>
  <c r="AD217" i="3"/>
  <c r="AD257" i="3"/>
  <c r="AD298" i="3"/>
  <c r="AD321" i="3"/>
  <c r="AD341" i="3"/>
  <c r="AD361" i="3"/>
  <c r="AD379" i="3"/>
  <c r="AD405" i="3"/>
  <c r="AD425" i="3"/>
  <c r="AD443" i="3"/>
  <c r="AD469" i="3"/>
  <c r="AD489" i="3"/>
  <c r="AD507" i="3"/>
  <c r="AD539" i="3"/>
  <c r="AD571" i="3"/>
  <c r="AD594" i="3"/>
  <c r="AD610" i="3"/>
  <c r="AD626" i="3"/>
  <c r="AC2" i="3"/>
  <c r="AD2" i="3" s="1"/>
  <c r="AC3" i="3"/>
  <c r="AD3" i="3" s="1"/>
  <c r="AC4" i="3"/>
  <c r="AD4" i="3" s="1"/>
  <c r="AC5" i="3"/>
  <c r="AD5" i="3" s="1"/>
  <c r="AC6" i="3"/>
  <c r="AD6" i="3" s="1"/>
  <c r="AC7" i="3"/>
  <c r="AD7" i="3" s="1"/>
  <c r="AC8" i="3"/>
  <c r="AD8" i="3" s="1"/>
  <c r="AC9" i="3"/>
  <c r="AD9" i="3" s="1"/>
  <c r="AC10" i="3"/>
  <c r="AD10" i="3" s="1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22" i="3"/>
  <c r="AD22" i="3" s="1"/>
  <c r="AC23" i="3"/>
  <c r="AD23" i="3" s="1"/>
  <c r="AC24" i="3"/>
  <c r="AD24" i="3" s="1"/>
  <c r="AC25" i="3"/>
  <c r="AD25" i="3" s="1"/>
  <c r="AC26" i="3"/>
  <c r="AD26" i="3" s="1"/>
  <c r="AC27" i="3"/>
  <c r="AD27" i="3" s="1"/>
  <c r="AC28" i="3"/>
  <c r="AD28" i="3" s="1"/>
  <c r="AC29" i="3"/>
  <c r="AD29" i="3" s="1"/>
  <c r="AC30" i="3"/>
  <c r="AD30" i="3" s="1"/>
  <c r="AC31" i="3"/>
  <c r="AD31" i="3" s="1"/>
  <c r="AC32" i="3"/>
  <c r="AD32" i="3" s="1"/>
  <c r="AC33" i="3"/>
  <c r="AD33" i="3" s="1"/>
  <c r="AC34" i="3"/>
  <c r="AD34" i="3" s="1"/>
  <c r="AC35" i="3"/>
  <c r="AD35" i="3" s="1"/>
  <c r="AC36" i="3"/>
  <c r="AD36" i="3" s="1"/>
  <c r="AC37" i="3"/>
  <c r="AD37" i="3" s="1"/>
  <c r="AC38" i="3"/>
  <c r="AD38" i="3" s="1"/>
  <c r="AC39" i="3"/>
  <c r="AD39" i="3" s="1"/>
  <c r="AC40" i="3"/>
  <c r="AD40" i="3" s="1"/>
  <c r="AC41" i="3"/>
  <c r="AD41" i="3" s="1"/>
  <c r="AC42" i="3"/>
  <c r="AD42" i="3" s="1"/>
  <c r="AC43" i="3"/>
  <c r="AD43" i="3" s="1"/>
  <c r="AC44" i="3"/>
  <c r="AD44" i="3" s="1"/>
  <c r="AC45" i="3"/>
  <c r="AC46" i="3"/>
  <c r="AD46" i="3" s="1"/>
  <c r="AC47" i="3"/>
  <c r="AD47" i="3" s="1"/>
  <c r="AC48" i="3"/>
  <c r="AD48" i="3" s="1"/>
  <c r="AC49" i="3"/>
  <c r="AD49" i="3" s="1"/>
  <c r="AC50" i="3"/>
  <c r="AD50" i="3" s="1"/>
  <c r="AC51" i="3"/>
  <c r="AD51" i="3" s="1"/>
  <c r="AC52" i="3"/>
  <c r="AD52" i="3" s="1"/>
  <c r="AC53" i="3"/>
  <c r="AD53" i="3" s="1"/>
  <c r="AC54" i="3"/>
  <c r="AD54" i="3" s="1"/>
  <c r="AC55" i="3"/>
  <c r="AD55" i="3" s="1"/>
  <c r="AC56" i="3"/>
  <c r="AD56" i="3" s="1"/>
  <c r="AC57" i="3"/>
  <c r="AD57" i="3" s="1"/>
  <c r="AC58" i="3"/>
  <c r="AD58" i="3" s="1"/>
  <c r="AC59" i="3"/>
  <c r="AD59" i="3" s="1"/>
  <c r="AC60" i="3"/>
  <c r="AD60" i="3" s="1"/>
  <c r="AC61" i="3"/>
  <c r="AD61" i="3" s="1"/>
  <c r="AC62" i="3"/>
  <c r="AD62" i="3" s="1"/>
  <c r="AC63" i="3"/>
  <c r="AD63" i="3" s="1"/>
  <c r="AC64" i="3"/>
  <c r="AD64" i="3" s="1"/>
  <c r="AC65" i="3"/>
  <c r="AD65" i="3" s="1"/>
  <c r="AC66" i="3"/>
  <c r="AD66" i="3" s="1"/>
  <c r="AC67" i="3"/>
  <c r="AD67" i="3" s="1"/>
  <c r="AC68" i="3"/>
  <c r="AD68" i="3" s="1"/>
  <c r="AC69" i="3"/>
  <c r="AD69" i="3" s="1"/>
  <c r="AC70" i="3"/>
  <c r="AD70" i="3" s="1"/>
  <c r="AC71" i="3"/>
  <c r="AD71" i="3" s="1"/>
  <c r="AC72" i="3"/>
  <c r="AD72" i="3" s="1"/>
  <c r="AC73" i="3"/>
  <c r="AD73" i="3" s="1"/>
  <c r="AC74" i="3"/>
  <c r="AD74" i="3" s="1"/>
  <c r="AC75" i="3"/>
  <c r="AD75" i="3" s="1"/>
  <c r="AC76" i="3"/>
  <c r="AD76" i="3" s="1"/>
  <c r="AC77" i="3"/>
  <c r="AD77" i="3" s="1"/>
  <c r="AC78" i="3"/>
  <c r="AD78" i="3" s="1"/>
  <c r="AC79" i="3"/>
  <c r="AD79" i="3" s="1"/>
  <c r="AC80" i="3"/>
  <c r="AD80" i="3" s="1"/>
  <c r="AC81" i="3"/>
  <c r="AD81" i="3" s="1"/>
  <c r="AC82" i="3"/>
  <c r="AD82" i="3" s="1"/>
  <c r="AC83" i="3"/>
  <c r="AD83" i="3" s="1"/>
  <c r="AC84" i="3"/>
  <c r="AD84" i="3" s="1"/>
  <c r="AC85" i="3"/>
  <c r="AD85" i="3" s="1"/>
  <c r="AC86" i="3"/>
  <c r="AD86" i="3" s="1"/>
  <c r="AC87" i="3"/>
  <c r="AD87" i="3" s="1"/>
  <c r="AC88" i="3"/>
  <c r="AD88" i="3" s="1"/>
  <c r="AC89" i="3"/>
  <c r="AC90" i="3"/>
  <c r="AD90" i="3" s="1"/>
  <c r="AC91" i="3"/>
  <c r="AD91" i="3" s="1"/>
  <c r="AC92" i="3"/>
  <c r="AD92" i="3" s="1"/>
  <c r="AC93" i="3"/>
  <c r="AD93" i="3" s="1"/>
  <c r="AC94" i="3"/>
  <c r="AD94" i="3" s="1"/>
  <c r="AC95" i="3"/>
  <c r="AD95" i="3" s="1"/>
  <c r="AC96" i="3"/>
  <c r="AD96" i="3" s="1"/>
  <c r="AC97" i="3"/>
  <c r="AD97" i="3" s="1"/>
  <c r="AC98" i="3"/>
  <c r="AD98" i="3" s="1"/>
  <c r="AC99" i="3"/>
  <c r="AD99" i="3" s="1"/>
  <c r="AC100" i="3"/>
  <c r="AD100" i="3" s="1"/>
  <c r="AC101" i="3"/>
  <c r="AD101" i="3" s="1"/>
  <c r="AC102" i="3"/>
  <c r="AD102" i="3" s="1"/>
  <c r="AC103" i="3"/>
  <c r="AD103" i="3" s="1"/>
  <c r="AC104" i="3"/>
  <c r="AD104" i="3" s="1"/>
  <c r="AC105" i="3"/>
  <c r="AD105" i="3" s="1"/>
  <c r="AC106" i="3"/>
  <c r="AD106" i="3" s="1"/>
  <c r="AC107" i="3"/>
  <c r="AD107" i="3" s="1"/>
  <c r="AC108" i="3"/>
  <c r="AD108" i="3" s="1"/>
  <c r="AC109" i="3"/>
  <c r="AD109" i="3" s="1"/>
  <c r="AC110" i="3"/>
  <c r="AD110" i="3" s="1"/>
  <c r="AC111" i="3"/>
  <c r="AD111" i="3" s="1"/>
  <c r="AC112" i="3"/>
  <c r="AD112" i="3" s="1"/>
  <c r="AC113" i="3"/>
  <c r="AD113" i="3" s="1"/>
  <c r="AC114" i="3"/>
  <c r="AD114" i="3" s="1"/>
  <c r="AC115" i="3"/>
  <c r="AD115" i="3" s="1"/>
  <c r="AC116" i="3"/>
  <c r="AD116" i="3" s="1"/>
  <c r="AC117" i="3"/>
  <c r="AD117" i="3" s="1"/>
  <c r="AC118" i="3"/>
  <c r="AD118" i="3" s="1"/>
  <c r="AC119" i="3"/>
  <c r="AD119" i="3" s="1"/>
  <c r="AC120" i="3"/>
  <c r="AD120" i="3" s="1"/>
  <c r="AC121" i="3"/>
  <c r="AD121" i="3" s="1"/>
  <c r="AC122" i="3"/>
  <c r="AD122" i="3" s="1"/>
  <c r="AC123" i="3"/>
  <c r="AD123" i="3" s="1"/>
  <c r="AC124" i="3"/>
  <c r="AD124" i="3" s="1"/>
  <c r="AC125" i="3"/>
  <c r="AD125" i="3" s="1"/>
  <c r="AC126" i="3"/>
  <c r="AD126" i="3" s="1"/>
  <c r="AC127" i="3"/>
  <c r="AD127" i="3" s="1"/>
  <c r="AC128" i="3"/>
  <c r="AD128" i="3" s="1"/>
  <c r="AC129" i="3"/>
  <c r="AC130" i="3"/>
  <c r="AD130" i="3" s="1"/>
  <c r="AC131" i="3"/>
  <c r="AD131" i="3" s="1"/>
  <c r="AC132" i="3"/>
  <c r="AD132" i="3" s="1"/>
  <c r="AC133" i="3"/>
  <c r="AD133" i="3" s="1"/>
  <c r="AC134" i="3"/>
  <c r="AD134" i="3" s="1"/>
  <c r="AC135" i="3"/>
  <c r="AD135" i="3" s="1"/>
  <c r="AC136" i="3"/>
  <c r="AD136" i="3" s="1"/>
  <c r="AC137" i="3"/>
  <c r="AD137" i="3" s="1"/>
  <c r="AC138" i="3"/>
  <c r="AD138" i="3" s="1"/>
  <c r="AC139" i="3"/>
  <c r="AD139" i="3" s="1"/>
  <c r="AC140" i="3"/>
  <c r="AD140" i="3" s="1"/>
  <c r="AC141" i="3"/>
  <c r="AD141" i="3" s="1"/>
  <c r="AC142" i="3"/>
  <c r="AD142" i="3" s="1"/>
  <c r="AC143" i="3"/>
  <c r="AD143" i="3" s="1"/>
  <c r="AC144" i="3"/>
  <c r="AD144" i="3" s="1"/>
  <c r="AC145" i="3"/>
  <c r="AD145" i="3" s="1"/>
  <c r="AC146" i="3"/>
  <c r="AD146" i="3" s="1"/>
  <c r="AC147" i="3"/>
  <c r="AD147" i="3" s="1"/>
  <c r="AC148" i="3"/>
  <c r="AD148" i="3" s="1"/>
  <c r="AC149" i="3"/>
  <c r="AD149" i="3" s="1"/>
  <c r="AC150" i="3"/>
  <c r="AD150" i="3" s="1"/>
  <c r="AC151" i="3"/>
  <c r="AD151" i="3" s="1"/>
  <c r="AC152" i="3"/>
  <c r="AD152" i="3" s="1"/>
  <c r="AC153" i="3"/>
  <c r="AD153" i="3" s="1"/>
  <c r="AC154" i="3"/>
  <c r="AD154" i="3" s="1"/>
  <c r="AC155" i="3"/>
  <c r="AD155" i="3" s="1"/>
  <c r="AC156" i="3"/>
  <c r="AD156" i="3" s="1"/>
  <c r="AC157" i="3"/>
  <c r="AD157" i="3" s="1"/>
  <c r="AC158" i="3"/>
  <c r="AD158" i="3" s="1"/>
  <c r="AC159" i="3"/>
  <c r="AD159" i="3" s="1"/>
  <c r="AC160" i="3"/>
  <c r="AD160" i="3" s="1"/>
  <c r="AC161" i="3"/>
  <c r="AD161" i="3" s="1"/>
  <c r="AC162" i="3"/>
  <c r="AD162" i="3" s="1"/>
  <c r="AC163" i="3"/>
  <c r="AD163" i="3" s="1"/>
  <c r="AC164" i="3"/>
  <c r="AD164" i="3" s="1"/>
  <c r="AC165" i="3"/>
  <c r="AD165" i="3" s="1"/>
  <c r="AC166" i="3"/>
  <c r="AD166" i="3" s="1"/>
  <c r="AC167" i="3"/>
  <c r="AD167" i="3" s="1"/>
  <c r="AC168" i="3"/>
  <c r="AD168" i="3" s="1"/>
  <c r="AC169" i="3"/>
  <c r="AD169" i="3" s="1"/>
  <c r="AC170" i="3"/>
  <c r="AD170" i="3" s="1"/>
  <c r="AC171" i="3"/>
  <c r="AD171" i="3" s="1"/>
  <c r="AC172" i="3"/>
  <c r="AD172" i="3" s="1"/>
  <c r="AC173" i="3"/>
  <c r="AC174" i="3"/>
  <c r="AD174" i="3" s="1"/>
  <c r="AC175" i="3"/>
  <c r="AD175" i="3" s="1"/>
  <c r="AC176" i="3"/>
  <c r="AD176" i="3" s="1"/>
  <c r="AC177" i="3"/>
  <c r="AD177" i="3" s="1"/>
  <c r="AC178" i="3"/>
  <c r="AD178" i="3" s="1"/>
  <c r="AC179" i="3"/>
  <c r="AD179" i="3" s="1"/>
  <c r="AC180" i="3"/>
  <c r="AD180" i="3" s="1"/>
  <c r="AC181" i="3"/>
  <c r="AD181" i="3" s="1"/>
  <c r="AC182" i="3"/>
  <c r="AD182" i="3" s="1"/>
  <c r="AC183" i="3"/>
  <c r="AD183" i="3" s="1"/>
  <c r="AC184" i="3"/>
  <c r="AD184" i="3" s="1"/>
  <c r="AC185" i="3"/>
  <c r="AD185" i="3" s="1"/>
  <c r="AC186" i="3"/>
  <c r="AD186" i="3" s="1"/>
  <c r="AC187" i="3"/>
  <c r="AD187" i="3" s="1"/>
  <c r="AC188" i="3"/>
  <c r="AD188" i="3" s="1"/>
  <c r="AC189" i="3"/>
  <c r="AD189" i="3" s="1"/>
  <c r="AC190" i="3"/>
  <c r="AD190" i="3" s="1"/>
  <c r="AC191" i="3"/>
  <c r="AD191" i="3" s="1"/>
  <c r="AC192" i="3"/>
  <c r="AD192" i="3" s="1"/>
  <c r="AC193" i="3"/>
  <c r="AD193" i="3" s="1"/>
  <c r="AC194" i="3"/>
  <c r="AD194" i="3" s="1"/>
  <c r="AC195" i="3"/>
  <c r="AD195" i="3" s="1"/>
  <c r="AC196" i="3"/>
  <c r="AD196" i="3" s="1"/>
  <c r="AC197" i="3"/>
  <c r="AD197" i="3" s="1"/>
  <c r="AC198" i="3"/>
  <c r="AD198" i="3" s="1"/>
  <c r="AC199" i="3"/>
  <c r="AD199" i="3" s="1"/>
  <c r="AC200" i="3"/>
  <c r="AD200" i="3" s="1"/>
  <c r="AC201" i="3"/>
  <c r="AD201" i="3" s="1"/>
  <c r="AC202" i="3"/>
  <c r="AD202" i="3" s="1"/>
  <c r="AC203" i="3"/>
  <c r="AD203" i="3" s="1"/>
  <c r="AC204" i="3"/>
  <c r="AD204" i="3" s="1"/>
  <c r="AC205" i="3"/>
  <c r="AD205" i="3" s="1"/>
  <c r="AC206" i="3"/>
  <c r="AD206" i="3" s="1"/>
  <c r="AC207" i="3"/>
  <c r="AD207" i="3" s="1"/>
  <c r="AC208" i="3"/>
  <c r="AD208" i="3" s="1"/>
  <c r="AC209" i="3"/>
  <c r="AD209" i="3" s="1"/>
  <c r="AC210" i="3"/>
  <c r="AD210" i="3" s="1"/>
  <c r="AC211" i="3"/>
  <c r="AD211" i="3" s="1"/>
  <c r="AC212" i="3"/>
  <c r="AD212" i="3" s="1"/>
  <c r="AC213" i="3"/>
  <c r="AD213" i="3" s="1"/>
  <c r="AC214" i="3"/>
  <c r="AD214" i="3" s="1"/>
  <c r="AC215" i="3"/>
  <c r="AD215" i="3" s="1"/>
  <c r="AC216" i="3"/>
  <c r="AD216" i="3" s="1"/>
  <c r="AC217" i="3"/>
  <c r="AC218" i="3"/>
  <c r="AD218" i="3" s="1"/>
  <c r="AC219" i="3"/>
  <c r="AD219" i="3" s="1"/>
  <c r="AC220" i="3"/>
  <c r="AD220" i="3" s="1"/>
  <c r="AC221" i="3"/>
  <c r="AD221" i="3" s="1"/>
  <c r="AC222" i="3"/>
  <c r="AD222" i="3" s="1"/>
  <c r="AC223" i="3"/>
  <c r="AD223" i="3" s="1"/>
  <c r="AC224" i="3"/>
  <c r="AD224" i="3" s="1"/>
  <c r="AC225" i="3"/>
  <c r="AD225" i="3" s="1"/>
  <c r="AC226" i="3"/>
  <c r="AD226" i="3" s="1"/>
  <c r="AC227" i="3"/>
  <c r="AD227" i="3" s="1"/>
  <c r="AC228" i="3"/>
  <c r="AD228" i="3" s="1"/>
  <c r="AC229" i="3"/>
  <c r="AD229" i="3" s="1"/>
  <c r="AC230" i="3"/>
  <c r="AD230" i="3" s="1"/>
  <c r="AC231" i="3"/>
  <c r="AD231" i="3" s="1"/>
  <c r="AC232" i="3"/>
  <c r="AD232" i="3" s="1"/>
  <c r="AC233" i="3"/>
  <c r="AD233" i="3" s="1"/>
  <c r="AC234" i="3"/>
  <c r="AD234" i="3" s="1"/>
  <c r="AC235" i="3"/>
  <c r="AD235" i="3" s="1"/>
  <c r="AC236" i="3"/>
  <c r="AD236" i="3" s="1"/>
  <c r="AC237" i="3"/>
  <c r="AD237" i="3" s="1"/>
  <c r="AC238" i="3"/>
  <c r="AD238" i="3" s="1"/>
  <c r="AC239" i="3"/>
  <c r="AD239" i="3" s="1"/>
  <c r="AC240" i="3"/>
  <c r="AD240" i="3" s="1"/>
  <c r="AC241" i="3"/>
  <c r="AD241" i="3" s="1"/>
  <c r="AC242" i="3"/>
  <c r="AD242" i="3" s="1"/>
  <c r="AC243" i="3"/>
  <c r="AD243" i="3" s="1"/>
  <c r="AC244" i="3"/>
  <c r="AD244" i="3" s="1"/>
  <c r="AC245" i="3"/>
  <c r="AD245" i="3" s="1"/>
  <c r="AC246" i="3"/>
  <c r="AD246" i="3" s="1"/>
  <c r="AC247" i="3"/>
  <c r="AD247" i="3" s="1"/>
  <c r="AC248" i="3"/>
  <c r="AD248" i="3" s="1"/>
  <c r="AC249" i="3"/>
  <c r="AD249" i="3" s="1"/>
  <c r="AC250" i="3"/>
  <c r="AD250" i="3" s="1"/>
  <c r="AC251" i="3"/>
  <c r="AD251" i="3" s="1"/>
  <c r="AC252" i="3"/>
  <c r="AD252" i="3" s="1"/>
  <c r="AC253" i="3"/>
  <c r="AD253" i="3" s="1"/>
  <c r="AC254" i="3"/>
  <c r="AD254" i="3" s="1"/>
  <c r="AC255" i="3"/>
  <c r="AD255" i="3" s="1"/>
  <c r="AC256" i="3"/>
  <c r="AD256" i="3" s="1"/>
  <c r="AC257" i="3"/>
  <c r="AC258" i="3"/>
  <c r="AD258" i="3" s="1"/>
  <c r="AC259" i="3"/>
  <c r="AD259" i="3" s="1"/>
  <c r="AC260" i="3"/>
  <c r="AD260" i="3" s="1"/>
  <c r="AC261" i="3"/>
  <c r="AD261" i="3" s="1"/>
  <c r="AC262" i="3"/>
  <c r="AD262" i="3" s="1"/>
  <c r="AC263" i="3"/>
  <c r="AD263" i="3" s="1"/>
  <c r="AC264" i="3"/>
  <c r="AD264" i="3" s="1"/>
  <c r="AC265" i="3"/>
  <c r="AD265" i="3" s="1"/>
  <c r="AC266" i="3"/>
  <c r="AD266" i="3" s="1"/>
  <c r="AC267" i="3"/>
  <c r="AD267" i="3" s="1"/>
  <c r="AC268" i="3"/>
  <c r="AD268" i="3" s="1"/>
  <c r="AC269" i="3"/>
  <c r="AD269" i="3" s="1"/>
  <c r="AC270" i="3"/>
  <c r="AD270" i="3" s="1"/>
  <c r="AC271" i="3"/>
  <c r="AD271" i="3" s="1"/>
  <c r="AC272" i="3"/>
  <c r="AD272" i="3" s="1"/>
  <c r="AC273" i="3"/>
  <c r="AD273" i="3" s="1"/>
  <c r="AC274" i="3"/>
  <c r="AD274" i="3" s="1"/>
  <c r="AC275" i="3"/>
  <c r="AD275" i="3" s="1"/>
  <c r="AC276" i="3"/>
  <c r="AD276" i="3" s="1"/>
  <c r="AC277" i="3"/>
  <c r="AD277" i="3" s="1"/>
  <c r="AC278" i="3"/>
  <c r="AD278" i="3" s="1"/>
  <c r="AC279" i="3"/>
  <c r="AD279" i="3" s="1"/>
  <c r="AC280" i="3"/>
  <c r="AD280" i="3" s="1"/>
  <c r="AC281" i="3"/>
  <c r="AD281" i="3" s="1"/>
  <c r="AC282" i="3"/>
  <c r="AD282" i="3" s="1"/>
  <c r="AC283" i="3"/>
  <c r="AD283" i="3" s="1"/>
  <c r="AC284" i="3"/>
  <c r="AD284" i="3" s="1"/>
  <c r="AC285" i="3"/>
  <c r="AD285" i="3" s="1"/>
  <c r="AC286" i="3"/>
  <c r="AD286" i="3" s="1"/>
  <c r="AC287" i="3"/>
  <c r="AD287" i="3" s="1"/>
  <c r="AC288" i="3"/>
  <c r="AD288" i="3" s="1"/>
  <c r="AC289" i="3"/>
  <c r="AD289" i="3" s="1"/>
  <c r="AC290" i="3"/>
  <c r="AD290" i="3" s="1"/>
  <c r="AC291" i="3"/>
  <c r="AD291" i="3" s="1"/>
  <c r="AC292" i="3"/>
  <c r="AD292" i="3" s="1"/>
  <c r="AC293" i="3"/>
  <c r="AD293" i="3" s="1"/>
  <c r="AC294" i="3"/>
  <c r="AD294" i="3" s="1"/>
  <c r="AC295" i="3"/>
  <c r="AD295" i="3" s="1"/>
  <c r="AC296" i="3"/>
  <c r="AD296" i="3" s="1"/>
  <c r="AC297" i="3"/>
  <c r="AD297" i="3" s="1"/>
  <c r="AC298" i="3"/>
  <c r="AC299" i="3"/>
  <c r="AD299" i="3" s="1"/>
  <c r="AC300" i="3"/>
  <c r="AD300" i="3" s="1"/>
  <c r="AC301" i="3"/>
  <c r="AD301" i="3" s="1"/>
  <c r="AC302" i="3"/>
  <c r="AD302" i="3" s="1"/>
  <c r="AC303" i="3"/>
  <c r="AD303" i="3" s="1"/>
  <c r="AC304" i="3"/>
  <c r="AD304" i="3" s="1"/>
  <c r="AC305" i="3"/>
  <c r="AD305" i="3" s="1"/>
  <c r="AC306" i="3"/>
  <c r="AD306" i="3" s="1"/>
  <c r="AC307" i="3"/>
  <c r="AD307" i="3" s="1"/>
  <c r="AC308" i="3"/>
  <c r="AD308" i="3" s="1"/>
  <c r="AC309" i="3"/>
  <c r="AD309" i="3" s="1"/>
  <c r="AC310" i="3"/>
  <c r="AD310" i="3" s="1"/>
  <c r="AC311" i="3"/>
  <c r="AD311" i="3" s="1"/>
  <c r="AC312" i="3"/>
  <c r="AD312" i="3" s="1"/>
  <c r="AC313" i="3"/>
  <c r="AD313" i="3" s="1"/>
  <c r="AC314" i="3"/>
  <c r="AD314" i="3" s="1"/>
  <c r="AC315" i="3"/>
  <c r="AD315" i="3" s="1"/>
  <c r="AC316" i="3"/>
  <c r="AD316" i="3" s="1"/>
  <c r="AC317" i="3"/>
  <c r="AD317" i="3" s="1"/>
  <c r="AC318" i="3"/>
  <c r="AD318" i="3" s="1"/>
  <c r="AC319" i="3"/>
  <c r="AD319" i="3" s="1"/>
  <c r="AC320" i="3"/>
  <c r="AD320" i="3" s="1"/>
  <c r="AC321" i="3"/>
  <c r="AC322" i="3"/>
  <c r="AD322" i="3" s="1"/>
  <c r="AC323" i="3"/>
  <c r="AD323" i="3" s="1"/>
  <c r="AC324" i="3"/>
  <c r="AD324" i="3" s="1"/>
  <c r="AC325" i="3"/>
  <c r="AD325" i="3" s="1"/>
  <c r="AC326" i="3"/>
  <c r="AD326" i="3" s="1"/>
  <c r="AC327" i="3"/>
  <c r="AD327" i="3" s="1"/>
  <c r="AC328" i="3"/>
  <c r="AD328" i="3" s="1"/>
  <c r="AC329" i="3"/>
  <c r="AD329" i="3" s="1"/>
  <c r="AC330" i="3"/>
  <c r="AD330" i="3" s="1"/>
  <c r="AC331" i="3"/>
  <c r="AD331" i="3" s="1"/>
  <c r="AC332" i="3"/>
  <c r="AD332" i="3" s="1"/>
  <c r="AC333" i="3"/>
  <c r="AD333" i="3" s="1"/>
  <c r="AC334" i="3"/>
  <c r="AD334" i="3" s="1"/>
  <c r="AC335" i="3"/>
  <c r="AD335" i="3" s="1"/>
  <c r="AC336" i="3"/>
  <c r="AD336" i="3" s="1"/>
  <c r="AC337" i="3"/>
  <c r="AD337" i="3" s="1"/>
  <c r="AC338" i="3"/>
  <c r="AD338" i="3" s="1"/>
  <c r="AC339" i="3"/>
  <c r="AD339" i="3" s="1"/>
  <c r="AC340" i="3"/>
  <c r="AD340" i="3" s="1"/>
  <c r="AC341" i="3"/>
  <c r="AC342" i="3"/>
  <c r="AD342" i="3" s="1"/>
  <c r="AC343" i="3"/>
  <c r="AD343" i="3" s="1"/>
  <c r="AC344" i="3"/>
  <c r="AD344" i="3" s="1"/>
  <c r="AC345" i="3"/>
  <c r="AD345" i="3" s="1"/>
  <c r="AC346" i="3"/>
  <c r="AD346" i="3" s="1"/>
  <c r="AC347" i="3"/>
  <c r="AD347" i="3" s="1"/>
  <c r="AC348" i="3"/>
  <c r="AD348" i="3" s="1"/>
  <c r="AC349" i="3"/>
  <c r="AD349" i="3" s="1"/>
  <c r="AC350" i="3"/>
  <c r="AD350" i="3" s="1"/>
  <c r="AC351" i="3"/>
  <c r="AD351" i="3" s="1"/>
  <c r="AC352" i="3"/>
  <c r="AD352" i="3" s="1"/>
  <c r="AC353" i="3"/>
  <c r="AD353" i="3" s="1"/>
  <c r="AC354" i="3"/>
  <c r="AD354" i="3" s="1"/>
  <c r="AC355" i="3"/>
  <c r="AD355" i="3" s="1"/>
  <c r="AC356" i="3"/>
  <c r="AD356" i="3" s="1"/>
  <c r="AC357" i="3"/>
  <c r="AD357" i="3" s="1"/>
  <c r="AC358" i="3"/>
  <c r="AD358" i="3" s="1"/>
  <c r="AC359" i="3"/>
  <c r="AD359" i="3" s="1"/>
  <c r="AC360" i="3"/>
  <c r="AD360" i="3" s="1"/>
  <c r="AC361" i="3"/>
  <c r="AC362" i="3"/>
  <c r="AD362" i="3" s="1"/>
  <c r="AC363" i="3"/>
  <c r="AD363" i="3" s="1"/>
  <c r="AC364" i="3"/>
  <c r="AD364" i="3" s="1"/>
  <c r="AC365" i="3"/>
  <c r="AD365" i="3" s="1"/>
  <c r="AC366" i="3"/>
  <c r="AD366" i="3" s="1"/>
  <c r="AC367" i="3"/>
  <c r="AD367" i="3" s="1"/>
  <c r="AC368" i="3"/>
  <c r="AD368" i="3" s="1"/>
  <c r="AC369" i="3"/>
  <c r="AD369" i="3" s="1"/>
  <c r="AC370" i="3"/>
  <c r="AD370" i="3" s="1"/>
  <c r="AC371" i="3"/>
  <c r="AD371" i="3" s="1"/>
  <c r="AC372" i="3"/>
  <c r="AD372" i="3" s="1"/>
  <c r="AC373" i="3"/>
  <c r="AD373" i="3" s="1"/>
  <c r="AC374" i="3"/>
  <c r="AD374" i="3" s="1"/>
  <c r="AC375" i="3"/>
  <c r="AD375" i="3" s="1"/>
  <c r="AC376" i="3"/>
  <c r="AD376" i="3" s="1"/>
  <c r="AC377" i="3"/>
  <c r="AD377" i="3" s="1"/>
  <c r="AC378" i="3"/>
  <c r="AD378" i="3" s="1"/>
  <c r="AC379" i="3"/>
  <c r="AC380" i="3"/>
  <c r="AD380" i="3" s="1"/>
  <c r="AC381" i="3"/>
  <c r="AD381" i="3" s="1"/>
  <c r="AC382" i="3"/>
  <c r="AD382" i="3" s="1"/>
  <c r="AC383" i="3"/>
  <c r="AD383" i="3" s="1"/>
  <c r="AC384" i="3"/>
  <c r="AD384" i="3" s="1"/>
  <c r="AC385" i="3"/>
  <c r="AD385" i="3" s="1"/>
  <c r="AC386" i="3"/>
  <c r="AD386" i="3" s="1"/>
  <c r="AC387" i="3"/>
  <c r="AD387" i="3" s="1"/>
  <c r="AC388" i="3"/>
  <c r="AD388" i="3" s="1"/>
  <c r="AC389" i="3"/>
  <c r="AD389" i="3" s="1"/>
  <c r="AC390" i="3"/>
  <c r="AD390" i="3" s="1"/>
  <c r="AC391" i="3"/>
  <c r="AD391" i="3" s="1"/>
  <c r="AC392" i="3"/>
  <c r="AD392" i="3" s="1"/>
  <c r="AC393" i="3"/>
  <c r="AD393" i="3" s="1"/>
  <c r="AC394" i="3"/>
  <c r="AD394" i="3" s="1"/>
  <c r="AC395" i="3"/>
  <c r="AD395" i="3" s="1"/>
  <c r="AC396" i="3"/>
  <c r="AD396" i="3" s="1"/>
  <c r="AC397" i="3"/>
  <c r="AD397" i="3" s="1"/>
  <c r="AC398" i="3"/>
  <c r="AD398" i="3" s="1"/>
  <c r="AC399" i="3"/>
  <c r="AD399" i="3" s="1"/>
  <c r="AC400" i="3"/>
  <c r="AD400" i="3" s="1"/>
  <c r="AC401" i="3"/>
  <c r="AD401" i="3" s="1"/>
  <c r="AC402" i="3"/>
  <c r="AD402" i="3" s="1"/>
  <c r="AC403" i="3"/>
  <c r="AD403" i="3" s="1"/>
  <c r="AC404" i="3"/>
  <c r="AD404" i="3" s="1"/>
  <c r="AC405" i="3"/>
  <c r="AC406" i="3"/>
  <c r="AD406" i="3" s="1"/>
  <c r="AC407" i="3"/>
  <c r="AD407" i="3" s="1"/>
  <c r="AC408" i="3"/>
  <c r="AD408" i="3" s="1"/>
  <c r="AC409" i="3"/>
  <c r="AD409" i="3" s="1"/>
  <c r="AC410" i="3"/>
  <c r="AD410" i="3" s="1"/>
  <c r="AC411" i="3"/>
  <c r="AD411" i="3" s="1"/>
  <c r="AC412" i="3"/>
  <c r="AD412" i="3" s="1"/>
  <c r="AC413" i="3"/>
  <c r="AD413" i="3" s="1"/>
  <c r="AC414" i="3"/>
  <c r="AD414" i="3" s="1"/>
  <c r="AC415" i="3"/>
  <c r="AD415" i="3" s="1"/>
  <c r="AC416" i="3"/>
  <c r="AD416" i="3" s="1"/>
  <c r="AC417" i="3"/>
  <c r="AD417" i="3" s="1"/>
  <c r="AC418" i="3"/>
  <c r="AD418" i="3" s="1"/>
  <c r="AC419" i="3"/>
  <c r="AD419" i="3" s="1"/>
  <c r="AC420" i="3"/>
  <c r="AD420" i="3" s="1"/>
  <c r="AC421" i="3"/>
  <c r="AD421" i="3" s="1"/>
  <c r="AC422" i="3"/>
  <c r="AD422" i="3" s="1"/>
  <c r="AC423" i="3"/>
  <c r="AD423" i="3" s="1"/>
  <c r="AC424" i="3"/>
  <c r="AD424" i="3" s="1"/>
  <c r="AC425" i="3"/>
  <c r="AC426" i="3"/>
  <c r="AD426" i="3" s="1"/>
  <c r="AC427" i="3"/>
  <c r="AD427" i="3" s="1"/>
  <c r="AC428" i="3"/>
  <c r="AD428" i="3" s="1"/>
  <c r="AC429" i="3"/>
  <c r="AD429" i="3" s="1"/>
  <c r="AC430" i="3"/>
  <c r="AD430" i="3" s="1"/>
  <c r="AC431" i="3"/>
  <c r="AD431" i="3" s="1"/>
  <c r="AC432" i="3"/>
  <c r="AD432" i="3" s="1"/>
  <c r="AC433" i="3"/>
  <c r="AD433" i="3" s="1"/>
  <c r="AC434" i="3"/>
  <c r="AD434" i="3" s="1"/>
  <c r="AC435" i="3"/>
  <c r="AD435" i="3" s="1"/>
  <c r="AC436" i="3"/>
  <c r="AD436" i="3" s="1"/>
  <c r="AC437" i="3"/>
  <c r="AD437" i="3" s="1"/>
  <c r="AC438" i="3"/>
  <c r="AD438" i="3" s="1"/>
  <c r="AC439" i="3"/>
  <c r="AD439" i="3" s="1"/>
  <c r="AC440" i="3"/>
  <c r="AD440" i="3" s="1"/>
  <c r="AC441" i="3"/>
  <c r="AD441" i="3" s="1"/>
  <c r="AC442" i="3"/>
  <c r="AD442" i="3" s="1"/>
  <c r="AC443" i="3"/>
  <c r="AC444" i="3"/>
  <c r="AD444" i="3" s="1"/>
  <c r="AC445" i="3"/>
  <c r="AD445" i="3" s="1"/>
  <c r="AC446" i="3"/>
  <c r="AD446" i="3" s="1"/>
  <c r="AC447" i="3"/>
  <c r="AD447" i="3" s="1"/>
  <c r="AC448" i="3"/>
  <c r="AD448" i="3" s="1"/>
  <c r="AC449" i="3"/>
  <c r="AD449" i="3" s="1"/>
  <c r="AC450" i="3"/>
  <c r="AD450" i="3" s="1"/>
  <c r="AC451" i="3"/>
  <c r="AD451" i="3" s="1"/>
  <c r="AC452" i="3"/>
  <c r="AD452" i="3" s="1"/>
  <c r="AC453" i="3"/>
  <c r="AD453" i="3" s="1"/>
  <c r="AC454" i="3"/>
  <c r="AD454" i="3" s="1"/>
  <c r="AC455" i="3"/>
  <c r="AD455" i="3" s="1"/>
  <c r="AC456" i="3"/>
  <c r="AD456" i="3" s="1"/>
  <c r="AC457" i="3"/>
  <c r="AD457" i="3" s="1"/>
  <c r="AC458" i="3"/>
  <c r="AD458" i="3" s="1"/>
  <c r="AC459" i="3"/>
  <c r="AD459" i="3" s="1"/>
  <c r="AC460" i="3"/>
  <c r="AD460" i="3" s="1"/>
  <c r="AC461" i="3"/>
  <c r="AD461" i="3" s="1"/>
  <c r="AC462" i="3"/>
  <c r="AD462" i="3" s="1"/>
  <c r="AC463" i="3"/>
  <c r="AD463" i="3" s="1"/>
  <c r="AC464" i="3"/>
  <c r="AD464" i="3" s="1"/>
  <c r="AC465" i="3"/>
  <c r="AD465" i="3" s="1"/>
  <c r="AC466" i="3"/>
  <c r="AD466" i="3" s="1"/>
  <c r="AC467" i="3"/>
  <c r="AD467" i="3" s="1"/>
  <c r="AC468" i="3"/>
  <c r="AD468" i="3" s="1"/>
  <c r="AC469" i="3"/>
  <c r="AC470" i="3"/>
  <c r="AD470" i="3" s="1"/>
  <c r="AC471" i="3"/>
  <c r="AD471" i="3" s="1"/>
  <c r="AC472" i="3"/>
  <c r="AD472" i="3" s="1"/>
  <c r="AC473" i="3"/>
  <c r="AD473" i="3" s="1"/>
  <c r="AC474" i="3"/>
  <c r="AD474" i="3" s="1"/>
  <c r="AC475" i="3"/>
  <c r="AD475" i="3" s="1"/>
  <c r="AC476" i="3"/>
  <c r="AD476" i="3" s="1"/>
  <c r="AC477" i="3"/>
  <c r="AD477" i="3" s="1"/>
  <c r="AC478" i="3"/>
  <c r="AD478" i="3" s="1"/>
  <c r="AC479" i="3"/>
  <c r="AD479" i="3" s="1"/>
  <c r="AC480" i="3"/>
  <c r="AD480" i="3" s="1"/>
  <c r="AC481" i="3"/>
  <c r="AD481" i="3" s="1"/>
  <c r="AC482" i="3"/>
  <c r="AD482" i="3" s="1"/>
  <c r="AC483" i="3"/>
  <c r="AD483" i="3" s="1"/>
  <c r="AC484" i="3"/>
  <c r="AD484" i="3" s="1"/>
  <c r="AC485" i="3"/>
  <c r="AD485" i="3" s="1"/>
  <c r="AC486" i="3"/>
  <c r="AD486" i="3" s="1"/>
  <c r="AC487" i="3"/>
  <c r="AD487" i="3" s="1"/>
  <c r="AC488" i="3"/>
  <c r="AD488" i="3" s="1"/>
  <c r="AC489" i="3"/>
  <c r="AC490" i="3"/>
  <c r="AD490" i="3" s="1"/>
  <c r="AC491" i="3"/>
  <c r="AD491" i="3" s="1"/>
  <c r="AC492" i="3"/>
  <c r="AD492" i="3" s="1"/>
  <c r="AC493" i="3"/>
  <c r="AD493" i="3" s="1"/>
  <c r="AC494" i="3"/>
  <c r="AD494" i="3" s="1"/>
  <c r="AC495" i="3"/>
  <c r="AD495" i="3" s="1"/>
  <c r="AC496" i="3"/>
  <c r="AD496" i="3" s="1"/>
  <c r="AC497" i="3"/>
  <c r="AD497" i="3" s="1"/>
  <c r="AC498" i="3"/>
  <c r="AD498" i="3" s="1"/>
  <c r="AC499" i="3"/>
  <c r="AD499" i="3" s="1"/>
  <c r="AC500" i="3"/>
  <c r="AD500" i="3" s="1"/>
  <c r="AC501" i="3"/>
  <c r="AD501" i="3" s="1"/>
  <c r="AC502" i="3"/>
  <c r="AD502" i="3" s="1"/>
  <c r="AC503" i="3"/>
  <c r="AD503" i="3" s="1"/>
  <c r="AC504" i="3"/>
  <c r="AD504" i="3" s="1"/>
  <c r="AC505" i="3"/>
  <c r="AD505" i="3" s="1"/>
  <c r="AC506" i="3"/>
  <c r="AD506" i="3" s="1"/>
  <c r="AC507" i="3"/>
  <c r="AC508" i="3"/>
  <c r="AD508" i="3" s="1"/>
  <c r="AC509" i="3"/>
  <c r="AD509" i="3" s="1"/>
  <c r="AC510" i="3"/>
  <c r="AD510" i="3" s="1"/>
  <c r="AC511" i="3"/>
  <c r="AD511" i="3" s="1"/>
  <c r="AC512" i="3"/>
  <c r="AD512" i="3" s="1"/>
  <c r="AC513" i="3"/>
  <c r="AD513" i="3" s="1"/>
  <c r="AC514" i="3"/>
  <c r="AD514" i="3" s="1"/>
  <c r="AC515" i="3"/>
  <c r="AD515" i="3" s="1"/>
  <c r="AC516" i="3"/>
  <c r="AD516" i="3" s="1"/>
  <c r="AC517" i="3"/>
  <c r="AD517" i="3" s="1"/>
  <c r="AC518" i="3"/>
  <c r="AD518" i="3" s="1"/>
  <c r="AC519" i="3"/>
  <c r="AD519" i="3" s="1"/>
  <c r="AC520" i="3"/>
  <c r="AD520" i="3" s="1"/>
  <c r="AC521" i="3"/>
  <c r="AD521" i="3" s="1"/>
  <c r="AC522" i="3"/>
  <c r="AD522" i="3" s="1"/>
  <c r="AC523" i="3"/>
  <c r="AD523" i="3" s="1"/>
  <c r="AC524" i="3"/>
  <c r="AD524" i="3" s="1"/>
  <c r="AC525" i="3"/>
  <c r="AD525" i="3" s="1"/>
  <c r="AC526" i="3"/>
  <c r="AD526" i="3" s="1"/>
  <c r="AC527" i="3"/>
  <c r="AD527" i="3" s="1"/>
  <c r="AC528" i="3"/>
  <c r="AD528" i="3" s="1"/>
  <c r="AC529" i="3"/>
  <c r="AD529" i="3" s="1"/>
  <c r="AC530" i="3"/>
  <c r="AD530" i="3" s="1"/>
  <c r="AC531" i="3"/>
  <c r="AD531" i="3" s="1"/>
  <c r="AC532" i="3"/>
  <c r="AD532" i="3" s="1"/>
  <c r="AC533" i="3"/>
  <c r="AD533" i="3" s="1"/>
  <c r="AC534" i="3"/>
  <c r="AD534" i="3" s="1"/>
  <c r="AC535" i="3"/>
  <c r="AD535" i="3" s="1"/>
  <c r="AC536" i="3"/>
  <c r="AD536" i="3" s="1"/>
  <c r="AC537" i="3"/>
  <c r="AD537" i="3" s="1"/>
  <c r="AC538" i="3"/>
  <c r="AD538" i="3" s="1"/>
  <c r="AC539" i="3"/>
  <c r="AC540" i="3"/>
  <c r="AD540" i="3" s="1"/>
  <c r="AC541" i="3"/>
  <c r="AD541" i="3" s="1"/>
  <c r="AC542" i="3"/>
  <c r="AD542" i="3" s="1"/>
  <c r="AC543" i="3"/>
  <c r="AD543" i="3" s="1"/>
  <c r="AC544" i="3"/>
  <c r="AD544" i="3" s="1"/>
  <c r="AC545" i="3"/>
  <c r="AD545" i="3" s="1"/>
  <c r="AC546" i="3"/>
  <c r="AD546" i="3" s="1"/>
  <c r="AC547" i="3"/>
  <c r="AD547" i="3" s="1"/>
  <c r="AC548" i="3"/>
  <c r="AD548" i="3" s="1"/>
  <c r="AC549" i="3"/>
  <c r="AD549" i="3" s="1"/>
  <c r="AC550" i="3"/>
  <c r="AD550" i="3" s="1"/>
  <c r="AC551" i="3"/>
  <c r="AD551" i="3" s="1"/>
  <c r="AC552" i="3"/>
  <c r="AD552" i="3" s="1"/>
  <c r="AC553" i="3"/>
  <c r="AD553" i="3" s="1"/>
  <c r="AC554" i="3"/>
  <c r="AD554" i="3" s="1"/>
  <c r="AC555" i="3"/>
  <c r="AD555" i="3" s="1"/>
  <c r="AC556" i="3"/>
  <c r="AD556" i="3" s="1"/>
  <c r="AC557" i="3"/>
  <c r="AD557" i="3" s="1"/>
  <c r="AC558" i="3"/>
  <c r="AD558" i="3" s="1"/>
  <c r="AC559" i="3"/>
  <c r="AD559" i="3" s="1"/>
  <c r="AC560" i="3"/>
  <c r="AD560" i="3" s="1"/>
  <c r="AC561" i="3"/>
  <c r="AD561" i="3" s="1"/>
  <c r="AC562" i="3"/>
  <c r="AD562" i="3" s="1"/>
  <c r="AC563" i="3"/>
  <c r="AD563" i="3" s="1"/>
  <c r="AC564" i="3"/>
  <c r="AD564" i="3" s="1"/>
  <c r="AC565" i="3"/>
  <c r="AD565" i="3" s="1"/>
  <c r="AC566" i="3"/>
  <c r="AD566" i="3" s="1"/>
  <c r="AC567" i="3"/>
  <c r="AD567" i="3" s="1"/>
  <c r="AC568" i="3"/>
  <c r="AD568" i="3" s="1"/>
  <c r="AC569" i="3"/>
  <c r="AD569" i="3" s="1"/>
  <c r="AC570" i="3"/>
  <c r="AD570" i="3" s="1"/>
  <c r="AC571" i="3"/>
  <c r="AC572" i="3"/>
  <c r="AD572" i="3" s="1"/>
  <c r="AC573" i="3"/>
  <c r="AD573" i="3" s="1"/>
  <c r="AC574" i="3"/>
  <c r="AD574" i="3" s="1"/>
  <c r="AC575" i="3"/>
  <c r="AD575" i="3" s="1"/>
  <c r="AC576" i="3"/>
  <c r="AD576" i="3" s="1"/>
  <c r="AC577" i="3"/>
  <c r="AD577" i="3" s="1"/>
  <c r="AC578" i="3"/>
  <c r="AD578" i="3" s="1"/>
  <c r="AC579" i="3"/>
  <c r="AD579" i="3" s="1"/>
  <c r="AC580" i="3"/>
  <c r="AD580" i="3" s="1"/>
  <c r="AC581" i="3"/>
  <c r="AD581" i="3" s="1"/>
  <c r="AC582" i="3"/>
  <c r="AD582" i="3" s="1"/>
  <c r="AC583" i="3"/>
  <c r="AD583" i="3" s="1"/>
  <c r="AC584" i="3"/>
  <c r="AD584" i="3" s="1"/>
  <c r="AC585" i="3"/>
  <c r="AD585" i="3" s="1"/>
  <c r="AC586" i="3"/>
  <c r="AD586" i="3" s="1"/>
  <c r="AC587" i="3"/>
  <c r="AD587" i="3" s="1"/>
  <c r="AC588" i="3"/>
  <c r="AD588" i="3" s="1"/>
  <c r="AC589" i="3"/>
  <c r="AD589" i="3" s="1"/>
  <c r="AC590" i="3"/>
  <c r="AD590" i="3" s="1"/>
  <c r="AC591" i="3"/>
  <c r="AD591" i="3" s="1"/>
  <c r="AC592" i="3"/>
  <c r="AD592" i="3" s="1"/>
  <c r="AC593" i="3"/>
  <c r="AD593" i="3" s="1"/>
  <c r="AC594" i="3"/>
  <c r="AC595" i="3"/>
  <c r="AD595" i="3" s="1"/>
  <c r="AC596" i="3"/>
  <c r="AD596" i="3" s="1"/>
  <c r="AC597" i="3"/>
  <c r="AD597" i="3" s="1"/>
  <c r="AC598" i="3"/>
  <c r="AD598" i="3" s="1"/>
  <c r="AC599" i="3"/>
  <c r="AD599" i="3" s="1"/>
  <c r="AC600" i="3"/>
  <c r="AD600" i="3" s="1"/>
  <c r="AC601" i="3"/>
  <c r="AD601" i="3" s="1"/>
  <c r="AC602" i="3"/>
  <c r="AD602" i="3" s="1"/>
  <c r="AC603" i="3"/>
  <c r="AD603" i="3" s="1"/>
  <c r="AC604" i="3"/>
  <c r="AD604" i="3" s="1"/>
  <c r="AC605" i="3"/>
  <c r="AD605" i="3" s="1"/>
  <c r="AC606" i="3"/>
  <c r="AD606" i="3" s="1"/>
  <c r="AC607" i="3"/>
  <c r="AD607" i="3" s="1"/>
  <c r="AC608" i="3"/>
  <c r="AD608" i="3" s="1"/>
  <c r="AC609" i="3"/>
  <c r="AD609" i="3" s="1"/>
  <c r="AC610" i="3"/>
  <c r="AC611" i="3"/>
  <c r="AD611" i="3" s="1"/>
  <c r="AC612" i="3"/>
  <c r="AD612" i="3" s="1"/>
  <c r="AC613" i="3"/>
  <c r="AD613" i="3" s="1"/>
  <c r="AC614" i="3"/>
  <c r="AD614" i="3" s="1"/>
  <c r="AC615" i="3"/>
  <c r="AD615" i="3" s="1"/>
  <c r="AC616" i="3"/>
  <c r="AD616" i="3" s="1"/>
  <c r="AC617" i="3"/>
  <c r="AD617" i="3" s="1"/>
  <c r="AC618" i="3"/>
  <c r="AD618" i="3" s="1"/>
  <c r="AC619" i="3"/>
  <c r="AD619" i="3" s="1"/>
  <c r="AC620" i="3"/>
  <c r="AD620" i="3" s="1"/>
  <c r="AC621" i="3"/>
  <c r="AD621" i="3" s="1"/>
  <c r="AC622" i="3"/>
  <c r="AD622" i="3" s="1"/>
  <c r="AC623" i="3"/>
  <c r="AD623" i="3" s="1"/>
  <c r="AC624" i="3"/>
  <c r="AD624" i="3" s="1"/>
  <c r="AC625" i="3"/>
  <c r="AD625" i="3" s="1"/>
  <c r="AC626" i="3"/>
  <c r="AC627" i="3"/>
  <c r="AD627" i="3" s="1"/>
  <c r="AC628" i="3"/>
  <c r="AD628" i="3" s="1"/>
  <c r="AC629" i="3"/>
  <c r="AD629" i="3" s="1"/>
  <c r="AC630" i="3"/>
  <c r="AD630" i="3" s="1"/>
  <c r="AC631" i="3"/>
  <c r="AD631" i="3" s="1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Y2" i="3"/>
  <c r="Z2" i="3" s="1"/>
  <c r="Y3" i="3"/>
  <c r="Z3" i="3" s="1"/>
  <c r="Y4" i="3"/>
  <c r="Z4" i="3" s="1"/>
  <c r="Y5" i="3"/>
  <c r="Z5" i="3" s="1"/>
  <c r="Y6" i="3"/>
  <c r="Z6" i="3" s="1"/>
  <c r="Y7" i="3"/>
  <c r="Z7" i="3" s="1"/>
  <c r="Y8" i="3"/>
  <c r="Z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25" i="3"/>
  <c r="Z25" i="3" s="1"/>
  <c r="Y26" i="3"/>
  <c r="Z26" i="3" s="1"/>
  <c r="Y27" i="3"/>
  <c r="Z27" i="3" s="1"/>
  <c r="Y28" i="3"/>
  <c r="Z28" i="3" s="1"/>
  <c r="Y29" i="3"/>
  <c r="Z29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49" i="3"/>
  <c r="Z49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5" i="3"/>
  <c r="Z65" i="3" s="1"/>
  <c r="Y66" i="3"/>
  <c r="Z66" i="3" s="1"/>
  <c r="Y67" i="3"/>
  <c r="Z67" i="3" s="1"/>
  <c r="Y68" i="3"/>
  <c r="Z68" i="3" s="1"/>
  <c r="Y69" i="3"/>
  <c r="Z69" i="3" s="1"/>
  <c r="Y70" i="3"/>
  <c r="Z70" i="3" s="1"/>
  <c r="Y71" i="3"/>
  <c r="Z71" i="3" s="1"/>
  <c r="Y72" i="3"/>
  <c r="Z72" i="3" s="1"/>
  <c r="Y73" i="3"/>
  <c r="Z73" i="3" s="1"/>
  <c r="Y74" i="3"/>
  <c r="Z74" i="3" s="1"/>
  <c r="Y75" i="3"/>
  <c r="Z75" i="3" s="1"/>
  <c r="Y76" i="3"/>
  <c r="Z76" i="3" s="1"/>
  <c r="Y77" i="3"/>
  <c r="Z77" i="3" s="1"/>
  <c r="Y78" i="3"/>
  <c r="Z78" i="3" s="1"/>
  <c r="Y79" i="3"/>
  <c r="Z79" i="3" s="1"/>
  <c r="Y80" i="3"/>
  <c r="Z80" i="3" s="1"/>
  <c r="Y81" i="3"/>
  <c r="Z81" i="3" s="1"/>
  <c r="Y82" i="3"/>
  <c r="Z82" i="3" s="1"/>
  <c r="Y83" i="3"/>
  <c r="Z83" i="3" s="1"/>
  <c r="Y84" i="3"/>
  <c r="Z84" i="3" s="1"/>
  <c r="Y85" i="3"/>
  <c r="Z85" i="3" s="1"/>
  <c r="Y86" i="3"/>
  <c r="Z86" i="3" s="1"/>
  <c r="Y87" i="3"/>
  <c r="Z87" i="3" s="1"/>
  <c r="Y88" i="3"/>
  <c r="Z88" i="3" s="1"/>
  <c r="Y89" i="3"/>
  <c r="Z89" i="3" s="1"/>
  <c r="Y90" i="3"/>
  <c r="Z90" i="3" s="1"/>
  <c r="Y91" i="3"/>
  <c r="Z91" i="3" s="1"/>
  <c r="Y92" i="3"/>
  <c r="Z92" i="3" s="1"/>
  <c r="Y93" i="3"/>
  <c r="Z93" i="3" s="1"/>
  <c r="Y94" i="3"/>
  <c r="Z94" i="3" s="1"/>
  <c r="Y95" i="3"/>
  <c r="Z95" i="3" s="1"/>
  <c r="Y96" i="3"/>
  <c r="Z96" i="3" s="1"/>
  <c r="Y97" i="3"/>
  <c r="Z97" i="3" s="1"/>
  <c r="Y98" i="3"/>
  <c r="Z98" i="3" s="1"/>
  <c r="Y99" i="3"/>
  <c r="Z99" i="3" s="1"/>
  <c r="Y100" i="3"/>
  <c r="Z100" i="3" s="1"/>
  <c r="Y101" i="3"/>
  <c r="Z101" i="3" s="1"/>
  <c r="Y102" i="3"/>
  <c r="Z102" i="3" s="1"/>
  <c r="Y103" i="3"/>
  <c r="Z103" i="3" s="1"/>
  <c r="Y104" i="3"/>
  <c r="Z104" i="3" s="1"/>
  <c r="Y105" i="3"/>
  <c r="Z105" i="3" s="1"/>
  <c r="Y106" i="3"/>
  <c r="Z106" i="3" s="1"/>
  <c r="Y107" i="3"/>
  <c r="Z107" i="3" s="1"/>
  <c r="Y108" i="3"/>
  <c r="Z108" i="3" s="1"/>
  <c r="Y109" i="3"/>
  <c r="Z109" i="3" s="1"/>
  <c r="Y110" i="3"/>
  <c r="Z110" i="3" s="1"/>
  <c r="Y111" i="3"/>
  <c r="Z111" i="3" s="1"/>
  <c r="Y112" i="3"/>
  <c r="Z112" i="3" s="1"/>
  <c r="Y113" i="3"/>
  <c r="Z113" i="3" s="1"/>
  <c r="Y114" i="3"/>
  <c r="Z114" i="3" s="1"/>
  <c r="Y115" i="3"/>
  <c r="Z115" i="3" s="1"/>
  <c r="Y116" i="3"/>
  <c r="Z116" i="3" s="1"/>
  <c r="Y117" i="3"/>
  <c r="Z117" i="3" s="1"/>
  <c r="Y118" i="3"/>
  <c r="Z118" i="3" s="1"/>
  <c r="Y119" i="3"/>
  <c r="Z119" i="3" s="1"/>
  <c r="Y120" i="3"/>
  <c r="Z120" i="3" s="1"/>
  <c r="Y121" i="3"/>
  <c r="Z121" i="3" s="1"/>
  <c r="Y122" i="3"/>
  <c r="Z122" i="3" s="1"/>
  <c r="Y123" i="3"/>
  <c r="Z123" i="3" s="1"/>
  <c r="Y124" i="3"/>
  <c r="Z124" i="3" s="1"/>
  <c r="Y125" i="3"/>
  <c r="Y126" i="3"/>
  <c r="Z126" i="3" s="1"/>
  <c r="Y127" i="3"/>
  <c r="Y128" i="3"/>
  <c r="Z128" i="3" s="1"/>
  <c r="Y129" i="3"/>
  <c r="Y130" i="3"/>
  <c r="Z130" i="3" s="1"/>
  <c r="Y131" i="3"/>
  <c r="Y132" i="3"/>
  <c r="Z132" i="3" s="1"/>
  <c r="Y133" i="3"/>
  <c r="Y134" i="3"/>
  <c r="Z134" i="3" s="1"/>
  <c r="Y135" i="3"/>
  <c r="Y136" i="3"/>
  <c r="Z136" i="3" s="1"/>
  <c r="Y137" i="3"/>
  <c r="Y138" i="3"/>
  <c r="Z138" i="3" s="1"/>
  <c r="Y139" i="3"/>
  <c r="Y140" i="3"/>
  <c r="Z140" i="3" s="1"/>
  <c r="Y141" i="3"/>
  <c r="Y142" i="3"/>
  <c r="Z142" i="3" s="1"/>
  <c r="Y143" i="3"/>
  <c r="Y144" i="3"/>
  <c r="Z144" i="3" s="1"/>
  <c r="Y145" i="3"/>
  <c r="Y146" i="3"/>
  <c r="Z146" i="3" s="1"/>
  <c r="Y147" i="3"/>
  <c r="Y148" i="3"/>
  <c r="Z148" i="3" s="1"/>
  <c r="Y149" i="3"/>
  <c r="Y150" i="3"/>
  <c r="Z150" i="3" s="1"/>
  <c r="Y151" i="3"/>
  <c r="Y152" i="3"/>
  <c r="Z152" i="3" s="1"/>
  <c r="Y153" i="3"/>
  <c r="Y154" i="3"/>
  <c r="Z154" i="3" s="1"/>
  <c r="Y155" i="3"/>
  <c r="Y156" i="3"/>
  <c r="Y157" i="3"/>
  <c r="Y158" i="3"/>
  <c r="Z158" i="3" s="1"/>
  <c r="Y159" i="3"/>
  <c r="Y160" i="3"/>
  <c r="Y161" i="3"/>
  <c r="Y162" i="3"/>
  <c r="Z162" i="3" s="1"/>
  <c r="Y163" i="3"/>
  <c r="Y164" i="3"/>
  <c r="Y165" i="3"/>
  <c r="Y166" i="3"/>
  <c r="Z166" i="3" s="1"/>
  <c r="Y167" i="3"/>
  <c r="Y168" i="3"/>
  <c r="Y169" i="3"/>
  <c r="Y170" i="3"/>
  <c r="Z170" i="3" s="1"/>
  <c r="Y171" i="3"/>
  <c r="Y172" i="3"/>
  <c r="Y173" i="3"/>
  <c r="Y174" i="3"/>
  <c r="Z174" i="3" s="1"/>
  <c r="Y175" i="3"/>
  <c r="Y176" i="3"/>
  <c r="Y177" i="3"/>
  <c r="Y178" i="3"/>
  <c r="Z178" i="3" s="1"/>
  <c r="Y179" i="3"/>
  <c r="Y180" i="3"/>
  <c r="Y181" i="3"/>
  <c r="Y182" i="3"/>
  <c r="Z182" i="3" s="1"/>
  <c r="Y183" i="3"/>
  <c r="Y184" i="3"/>
  <c r="Y185" i="3"/>
  <c r="Y186" i="3"/>
  <c r="Z186" i="3" s="1"/>
  <c r="Y187" i="3"/>
  <c r="Y188" i="3"/>
  <c r="Y189" i="3"/>
  <c r="Y190" i="3"/>
  <c r="Z190" i="3" s="1"/>
  <c r="Y191" i="3"/>
  <c r="Y192" i="3"/>
  <c r="Y193" i="3"/>
  <c r="Y194" i="3"/>
  <c r="Z194" i="3" s="1"/>
  <c r="Y195" i="3"/>
  <c r="Y196" i="3"/>
  <c r="Y197" i="3"/>
  <c r="Y198" i="3"/>
  <c r="Z198" i="3" s="1"/>
  <c r="Y199" i="3"/>
  <c r="Y200" i="3"/>
  <c r="Y201" i="3"/>
  <c r="Y202" i="3"/>
  <c r="Z202" i="3" s="1"/>
  <c r="Y203" i="3"/>
  <c r="Y204" i="3"/>
  <c r="Y205" i="3"/>
  <c r="Y206" i="3"/>
  <c r="Z206" i="3" s="1"/>
  <c r="Y207" i="3"/>
  <c r="Y208" i="3"/>
  <c r="Y209" i="3"/>
  <c r="Y210" i="3"/>
  <c r="Z210" i="3" s="1"/>
  <c r="Y211" i="3"/>
  <c r="Y212" i="3"/>
  <c r="Y213" i="3"/>
  <c r="Y214" i="3"/>
  <c r="Z214" i="3" s="1"/>
  <c r="Y215" i="3"/>
  <c r="Y216" i="3"/>
  <c r="Y217" i="3"/>
  <c r="Y218" i="3"/>
  <c r="Z218" i="3" s="1"/>
  <c r="Y219" i="3"/>
  <c r="Y220" i="3"/>
  <c r="Y221" i="3"/>
  <c r="Y222" i="3"/>
  <c r="Z222" i="3" s="1"/>
  <c r="Y223" i="3"/>
  <c r="Y224" i="3"/>
  <c r="Y225" i="3"/>
  <c r="Y226" i="3"/>
  <c r="Z226" i="3" s="1"/>
  <c r="Y227" i="3"/>
  <c r="Y228" i="3"/>
  <c r="Y229" i="3"/>
  <c r="Y230" i="3"/>
  <c r="Z230" i="3" s="1"/>
  <c r="Y231" i="3"/>
  <c r="Y232" i="3"/>
  <c r="Y233" i="3"/>
  <c r="Y234" i="3"/>
  <c r="Z234" i="3" s="1"/>
  <c r="Y235" i="3"/>
  <c r="Y236" i="3"/>
  <c r="Y237" i="3"/>
  <c r="Y238" i="3"/>
  <c r="Z238" i="3" s="1"/>
  <c r="Y239" i="3"/>
  <c r="Y240" i="3"/>
  <c r="Y241" i="3"/>
  <c r="Y242" i="3"/>
  <c r="Z242" i="3" s="1"/>
  <c r="Y243" i="3"/>
  <c r="Y244" i="3"/>
  <c r="Y245" i="3"/>
  <c r="Y246" i="3"/>
  <c r="Z246" i="3" s="1"/>
  <c r="Y247" i="3"/>
  <c r="Y248" i="3"/>
  <c r="Y249" i="3"/>
  <c r="Y250" i="3"/>
  <c r="Z250" i="3" s="1"/>
  <c r="Y251" i="3"/>
  <c r="Y252" i="3"/>
  <c r="Y253" i="3"/>
  <c r="Y254" i="3"/>
  <c r="Z254" i="3" s="1"/>
  <c r="Y255" i="3"/>
  <c r="Y256" i="3"/>
  <c r="Y257" i="3"/>
  <c r="Y258" i="3"/>
  <c r="Z258" i="3" s="1"/>
  <c r="Y259" i="3"/>
  <c r="Y260" i="3"/>
  <c r="Y261" i="3"/>
  <c r="Y262" i="3"/>
  <c r="Z262" i="3" s="1"/>
  <c r="Y263" i="3"/>
  <c r="Y264" i="3"/>
  <c r="Y265" i="3"/>
  <c r="Y266" i="3"/>
  <c r="Z266" i="3" s="1"/>
  <c r="Y267" i="3"/>
  <c r="Y268" i="3"/>
  <c r="Y269" i="3"/>
  <c r="Y270" i="3"/>
  <c r="Z270" i="3" s="1"/>
  <c r="Y271" i="3"/>
  <c r="Y272" i="3"/>
  <c r="Y273" i="3"/>
  <c r="Y274" i="3"/>
  <c r="Z274" i="3" s="1"/>
  <c r="Y275" i="3"/>
  <c r="Y276" i="3"/>
  <c r="Y277" i="3"/>
  <c r="Y278" i="3"/>
  <c r="Z278" i="3" s="1"/>
  <c r="Y279" i="3"/>
  <c r="Y280" i="3"/>
  <c r="Y281" i="3"/>
  <c r="Y282" i="3"/>
  <c r="Z282" i="3" s="1"/>
  <c r="Y283" i="3"/>
  <c r="Y284" i="3"/>
  <c r="Y285" i="3"/>
  <c r="Y286" i="3"/>
  <c r="Z286" i="3" s="1"/>
  <c r="Y287" i="3"/>
  <c r="Y288" i="3"/>
  <c r="Y289" i="3"/>
  <c r="Y290" i="3"/>
  <c r="Z290" i="3" s="1"/>
  <c r="Y291" i="3"/>
  <c r="Y292" i="3"/>
  <c r="Y293" i="3"/>
  <c r="Y294" i="3"/>
  <c r="Z294" i="3" s="1"/>
  <c r="Y295" i="3"/>
  <c r="Y296" i="3"/>
  <c r="Y297" i="3"/>
  <c r="Y298" i="3"/>
  <c r="Y299" i="3"/>
  <c r="Y300" i="3"/>
  <c r="Y301" i="3"/>
  <c r="Z301" i="3" s="1"/>
  <c r="Y302" i="3"/>
  <c r="Y303" i="3"/>
  <c r="Y304" i="3"/>
  <c r="Y305" i="3"/>
  <c r="Y306" i="3"/>
  <c r="Y307" i="3"/>
  <c r="Y308" i="3"/>
  <c r="Y309" i="3"/>
  <c r="Z309" i="3" s="1"/>
  <c r="Y310" i="3"/>
  <c r="Y311" i="3"/>
  <c r="Y312" i="3"/>
  <c r="Y313" i="3"/>
  <c r="Y314" i="3"/>
  <c r="Y315" i="3"/>
  <c r="Y316" i="3"/>
  <c r="Y317" i="3"/>
  <c r="Z317" i="3" s="1"/>
  <c r="Y318" i="3"/>
  <c r="Y319" i="3"/>
  <c r="Y320" i="3"/>
  <c r="Y321" i="3"/>
  <c r="Y322" i="3"/>
  <c r="Y323" i="3"/>
  <c r="Y324" i="3"/>
  <c r="Y325" i="3"/>
  <c r="Z325" i="3" s="1"/>
  <c r="Y326" i="3"/>
  <c r="Y327" i="3"/>
  <c r="Y328" i="3"/>
  <c r="Y329" i="3"/>
  <c r="Y330" i="3"/>
  <c r="Y331" i="3"/>
  <c r="Y332" i="3"/>
  <c r="Y333" i="3"/>
  <c r="Z333" i="3" s="1"/>
  <c r="Y334" i="3"/>
  <c r="Y335" i="3"/>
  <c r="Y336" i="3"/>
  <c r="Y337" i="3"/>
  <c r="Y338" i="3"/>
  <c r="Y339" i="3"/>
  <c r="Y340" i="3"/>
  <c r="Y341" i="3"/>
  <c r="Z341" i="3" s="1"/>
  <c r="Y342" i="3"/>
  <c r="Y343" i="3"/>
  <c r="Y344" i="3"/>
  <c r="Y345" i="3"/>
  <c r="Y346" i="3"/>
  <c r="Y347" i="3"/>
  <c r="Y348" i="3"/>
  <c r="Y349" i="3"/>
  <c r="Z349" i="3" s="1"/>
  <c r="Y350" i="3"/>
  <c r="Z350" i="3" s="1"/>
  <c r="Y351" i="3"/>
  <c r="Y352" i="3"/>
  <c r="Y353" i="3"/>
  <c r="Y354" i="3"/>
  <c r="Y355" i="3"/>
  <c r="Y356" i="3"/>
  <c r="Y357" i="3"/>
  <c r="Z357" i="3" s="1"/>
  <c r="Y358" i="3"/>
  <c r="Y359" i="3"/>
  <c r="Y360" i="3"/>
  <c r="Y361" i="3"/>
  <c r="Y362" i="3"/>
  <c r="Y363" i="3"/>
  <c r="Y364" i="3"/>
  <c r="Y365" i="3"/>
  <c r="Z365" i="3" s="1"/>
  <c r="Y366" i="3"/>
  <c r="Y367" i="3"/>
  <c r="Y368" i="3"/>
  <c r="Y369" i="3"/>
  <c r="Y370" i="3"/>
  <c r="Y371" i="3"/>
  <c r="Y372" i="3"/>
  <c r="Y373" i="3"/>
  <c r="Z373" i="3" s="1"/>
  <c r="Y374" i="3"/>
  <c r="Y375" i="3"/>
  <c r="Y376" i="3"/>
  <c r="Y377" i="3"/>
  <c r="Y378" i="3"/>
  <c r="Y379" i="3"/>
  <c r="Y380" i="3"/>
  <c r="Y381" i="3"/>
  <c r="Z381" i="3" s="1"/>
  <c r="Y382" i="3"/>
  <c r="Y383" i="3"/>
  <c r="Y384" i="3"/>
  <c r="Y385" i="3"/>
  <c r="Y386" i="3"/>
  <c r="Y387" i="3"/>
  <c r="Y388" i="3"/>
  <c r="Y389" i="3"/>
  <c r="Z389" i="3" s="1"/>
  <c r="Y390" i="3"/>
  <c r="Y391" i="3"/>
  <c r="Y392" i="3"/>
  <c r="Y393" i="3"/>
  <c r="Y394" i="3"/>
  <c r="Y395" i="3"/>
  <c r="Y396" i="3"/>
  <c r="Y397" i="3"/>
  <c r="Z397" i="3" s="1"/>
  <c r="Y398" i="3"/>
  <c r="Y399" i="3"/>
  <c r="Y400" i="3"/>
  <c r="Y401" i="3"/>
  <c r="Y402" i="3"/>
  <c r="Y403" i="3"/>
  <c r="Y404" i="3"/>
  <c r="Y405" i="3"/>
  <c r="Z405" i="3" s="1"/>
  <c r="Y406" i="3"/>
  <c r="Y407" i="3"/>
  <c r="Y408" i="3"/>
  <c r="Y409" i="3"/>
  <c r="Y410" i="3"/>
  <c r="Y411" i="3"/>
  <c r="Y412" i="3"/>
  <c r="Y413" i="3"/>
  <c r="Z413" i="3" s="1"/>
  <c r="Y414" i="3"/>
  <c r="Y415" i="3"/>
  <c r="Y416" i="3"/>
  <c r="Y417" i="3"/>
  <c r="Y418" i="3"/>
  <c r="Y419" i="3"/>
  <c r="Y420" i="3"/>
  <c r="Y421" i="3"/>
  <c r="Z421" i="3" s="1"/>
  <c r="Y422" i="3"/>
  <c r="Y423" i="3"/>
  <c r="Y424" i="3"/>
  <c r="Y425" i="3"/>
  <c r="Y426" i="3"/>
  <c r="Y427" i="3"/>
  <c r="Y428" i="3"/>
  <c r="Y429" i="3"/>
  <c r="Z429" i="3" s="1"/>
  <c r="Y430" i="3"/>
  <c r="Y431" i="3"/>
  <c r="Y432" i="3"/>
  <c r="Y433" i="3"/>
  <c r="Y434" i="3"/>
  <c r="Y435" i="3"/>
  <c r="Y436" i="3"/>
  <c r="Y437" i="3"/>
  <c r="Z437" i="3" s="1"/>
  <c r="Y438" i="3"/>
  <c r="Y439" i="3"/>
  <c r="Y440" i="3"/>
  <c r="Y441" i="3"/>
  <c r="Y442" i="3"/>
  <c r="Y443" i="3"/>
  <c r="Y444" i="3"/>
  <c r="Y445" i="3"/>
  <c r="Z445" i="3" s="1"/>
  <c r="Y446" i="3"/>
  <c r="Y447" i="3"/>
  <c r="Y448" i="3"/>
  <c r="Y449" i="3"/>
  <c r="Y450" i="3"/>
  <c r="Y451" i="3"/>
  <c r="Y452" i="3"/>
  <c r="Y453" i="3"/>
  <c r="Z453" i="3" s="1"/>
  <c r="Y454" i="3"/>
  <c r="Y455" i="3"/>
  <c r="Y456" i="3"/>
  <c r="Y457" i="3"/>
  <c r="Y458" i="3"/>
  <c r="Y459" i="3"/>
  <c r="Y460" i="3"/>
  <c r="Y461" i="3"/>
  <c r="Z461" i="3" s="1"/>
  <c r="Y462" i="3"/>
  <c r="Y463" i="3"/>
  <c r="Y464" i="3"/>
  <c r="Y465" i="3"/>
  <c r="Y466" i="3"/>
  <c r="Y467" i="3"/>
  <c r="Y468" i="3"/>
  <c r="Y469" i="3"/>
  <c r="Z469" i="3" s="1"/>
  <c r="Y470" i="3"/>
  <c r="Y471" i="3"/>
  <c r="Y472" i="3"/>
  <c r="Y473" i="3"/>
  <c r="Y474" i="3"/>
  <c r="Y475" i="3"/>
  <c r="Y476" i="3"/>
  <c r="Y477" i="3"/>
  <c r="Z477" i="3" s="1"/>
  <c r="Y478" i="3"/>
  <c r="Y479" i="3"/>
  <c r="Y480" i="3"/>
  <c r="Y481" i="3"/>
  <c r="Y482" i="3"/>
  <c r="Y483" i="3"/>
  <c r="Y484" i="3"/>
  <c r="Y485" i="3"/>
  <c r="Z485" i="3" s="1"/>
  <c r="Y486" i="3"/>
  <c r="Y487" i="3"/>
  <c r="Y488" i="3"/>
  <c r="Y489" i="3"/>
  <c r="Y490" i="3"/>
  <c r="Y491" i="3"/>
  <c r="Y492" i="3"/>
  <c r="Y493" i="3"/>
  <c r="Z493" i="3" s="1"/>
  <c r="Y494" i="3"/>
  <c r="Y495" i="3"/>
  <c r="Y496" i="3"/>
  <c r="Y497" i="3"/>
  <c r="Y498" i="3"/>
  <c r="Y499" i="3"/>
  <c r="Y500" i="3"/>
  <c r="Y501" i="3"/>
  <c r="Z501" i="3" s="1"/>
  <c r="Y502" i="3"/>
  <c r="Y503" i="3"/>
  <c r="Y504" i="3"/>
  <c r="Y505" i="3"/>
  <c r="Y506" i="3"/>
  <c r="Y507" i="3"/>
  <c r="Y508" i="3"/>
  <c r="Y509" i="3"/>
  <c r="Z509" i="3" s="1"/>
  <c r="Y510" i="3"/>
  <c r="Y511" i="3"/>
  <c r="Y512" i="3"/>
  <c r="Y513" i="3"/>
  <c r="Y514" i="3"/>
  <c r="Y515" i="3"/>
  <c r="Y516" i="3"/>
  <c r="Y517" i="3"/>
  <c r="Z517" i="3" s="1"/>
  <c r="Y518" i="3"/>
  <c r="Y519" i="3"/>
  <c r="Y520" i="3"/>
  <c r="Y521" i="3"/>
  <c r="Y522" i="3"/>
  <c r="Y523" i="3"/>
  <c r="Y524" i="3"/>
  <c r="Y525" i="3"/>
  <c r="Z525" i="3" s="1"/>
  <c r="Y526" i="3"/>
  <c r="Y527" i="3"/>
  <c r="Y528" i="3"/>
  <c r="Y529" i="3"/>
  <c r="Y530" i="3"/>
  <c r="Y531" i="3"/>
  <c r="Y532" i="3"/>
  <c r="Y533" i="3"/>
  <c r="Z533" i="3" s="1"/>
  <c r="Y534" i="3"/>
  <c r="Y535" i="3"/>
  <c r="Y536" i="3"/>
  <c r="Y537" i="3"/>
  <c r="Y538" i="3"/>
  <c r="Y539" i="3"/>
  <c r="Y540" i="3"/>
  <c r="Y541" i="3"/>
  <c r="Z541" i="3" s="1"/>
  <c r="Y542" i="3"/>
  <c r="Y543" i="3"/>
  <c r="Y544" i="3"/>
  <c r="Y545" i="3"/>
  <c r="Y546" i="3"/>
  <c r="Y547" i="3"/>
  <c r="Y548" i="3"/>
  <c r="Y549" i="3"/>
  <c r="Z549" i="3" s="1"/>
  <c r="Y550" i="3"/>
  <c r="Y551" i="3"/>
  <c r="Y552" i="3"/>
  <c r="Y553" i="3"/>
  <c r="Y554" i="3"/>
  <c r="Y555" i="3"/>
  <c r="Y556" i="3"/>
  <c r="Y557" i="3"/>
  <c r="Z557" i="3" s="1"/>
  <c r="Y558" i="3"/>
  <c r="Y559" i="3"/>
  <c r="Y560" i="3"/>
  <c r="Y561" i="3"/>
  <c r="Y562" i="3"/>
  <c r="Y563" i="3"/>
  <c r="Y564" i="3"/>
  <c r="Y565" i="3"/>
  <c r="Z565" i="3" s="1"/>
  <c r="Y566" i="3"/>
  <c r="Y567" i="3"/>
  <c r="Y568" i="3"/>
  <c r="Y569" i="3"/>
  <c r="Y570" i="3"/>
  <c r="Y571" i="3"/>
  <c r="Y572" i="3"/>
  <c r="Y573" i="3"/>
  <c r="Z573" i="3" s="1"/>
  <c r="Y574" i="3"/>
  <c r="Y575" i="3"/>
  <c r="Y576" i="3"/>
  <c r="Y577" i="3"/>
  <c r="Y578" i="3"/>
  <c r="Y579" i="3"/>
  <c r="Y580" i="3"/>
  <c r="Y581" i="3"/>
  <c r="Z581" i="3" s="1"/>
  <c r="Y582" i="3"/>
  <c r="Y583" i="3"/>
  <c r="Y584" i="3"/>
  <c r="Y585" i="3"/>
  <c r="Y586" i="3"/>
  <c r="Y587" i="3"/>
  <c r="Y588" i="3"/>
  <c r="Y589" i="3"/>
  <c r="Z589" i="3" s="1"/>
  <c r="Y590" i="3"/>
  <c r="Y591" i="3"/>
  <c r="Y592" i="3"/>
  <c r="Y593" i="3"/>
  <c r="Y594" i="3"/>
  <c r="Y595" i="3"/>
  <c r="Y596" i="3"/>
  <c r="Y597" i="3"/>
  <c r="Z597" i="3" s="1"/>
  <c r="Y598" i="3"/>
  <c r="Y599" i="3"/>
  <c r="Y600" i="3"/>
  <c r="Y601" i="3"/>
  <c r="Y602" i="3"/>
  <c r="Y603" i="3"/>
  <c r="Y604" i="3"/>
  <c r="Y605" i="3"/>
  <c r="Z605" i="3" s="1"/>
  <c r="Y606" i="3"/>
  <c r="Y607" i="3"/>
  <c r="Y608" i="3"/>
  <c r="Y609" i="3"/>
  <c r="Y610" i="3"/>
  <c r="Y611" i="3"/>
  <c r="Y612" i="3"/>
  <c r="Y613" i="3"/>
  <c r="Z613" i="3" s="1"/>
  <c r="Y614" i="3"/>
  <c r="Y615" i="3"/>
  <c r="Y616" i="3"/>
  <c r="Y617" i="3"/>
  <c r="Y618" i="3"/>
  <c r="Y619" i="3"/>
  <c r="Y620" i="3"/>
  <c r="Y621" i="3"/>
  <c r="Z621" i="3" s="1"/>
  <c r="Y622" i="3"/>
  <c r="Y623" i="3"/>
  <c r="Y624" i="3"/>
  <c r="Y625" i="3"/>
  <c r="Y626" i="3"/>
  <c r="Y627" i="3"/>
  <c r="Y628" i="3"/>
  <c r="Y629" i="3"/>
  <c r="Z629" i="3" s="1"/>
  <c r="Y630" i="3"/>
  <c r="Y631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L65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Z619" i="3" l="1"/>
  <c r="Z603" i="3"/>
  <c r="Z587" i="3"/>
  <c r="Z571" i="3"/>
  <c r="Z555" i="3"/>
  <c r="Z535" i="3"/>
  <c r="Z519" i="3"/>
  <c r="Z503" i="3"/>
  <c r="Z487" i="3"/>
  <c r="Z471" i="3"/>
  <c r="Z459" i="3"/>
  <c r="Z443" i="3"/>
  <c r="Z431" i="3"/>
  <c r="Z419" i="3"/>
  <c r="Z403" i="3"/>
  <c r="Z359" i="3"/>
  <c r="Z623" i="3"/>
  <c r="Z607" i="3"/>
  <c r="Z591" i="3"/>
  <c r="Z575" i="3"/>
  <c r="Z559" i="3"/>
  <c r="Z543" i="3"/>
  <c r="Z527" i="3"/>
  <c r="Z511" i="3"/>
  <c r="Z495" i="3"/>
  <c r="Z479" i="3"/>
  <c r="Z463" i="3"/>
  <c r="Z447" i="3"/>
  <c r="Z435" i="3"/>
  <c r="Z423" i="3"/>
  <c r="Z411" i="3"/>
  <c r="Z355" i="3"/>
  <c r="Z627" i="3"/>
  <c r="Z611" i="3"/>
  <c r="Z595" i="3"/>
  <c r="Z579" i="3"/>
  <c r="Z563" i="3"/>
  <c r="Z547" i="3"/>
  <c r="Z531" i="3"/>
  <c r="Z515" i="3"/>
  <c r="Z499" i="3"/>
  <c r="Z483" i="3"/>
  <c r="Z467" i="3"/>
  <c r="Z451" i="3"/>
  <c r="Z439" i="3"/>
  <c r="Z427" i="3"/>
  <c r="Z415" i="3"/>
  <c r="Z407" i="3"/>
  <c r="Z399" i="3"/>
  <c r="Z395" i="3"/>
  <c r="Z391" i="3"/>
  <c r="Z387" i="3"/>
  <c r="Z383" i="3"/>
  <c r="Z379" i="3"/>
  <c r="Z375" i="3"/>
  <c r="Z371" i="3"/>
  <c r="Z367" i="3"/>
  <c r="Z351" i="3"/>
  <c r="Z347" i="3"/>
  <c r="Z343" i="3"/>
  <c r="Z339" i="3"/>
  <c r="Z335" i="3"/>
  <c r="Z331" i="3"/>
  <c r="Z327" i="3"/>
  <c r="Z323" i="3"/>
  <c r="Z319" i="3"/>
  <c r="Z315" i="3"/>
  <c r="Z311" i="3"/>
  <c r="Z307" i="3"/>
  <c r="Z303" i="3"/>
  <c r="Z299" i="3"/>
  <c r="Z295" i="3"/>
  <c r="Z291" i="3"/>
  <c r="Z631" i="3"/>
  <c r="Z615" i="3"/>
  <c r="Z599" i="3"/>
  <c r="Z583" i="3"/>
  <c r="Z567" i="3"/>
  <c r="Z551" i="3"/>
  <c r="Z539" i="3"/>
  <c r="Z523" i="3"/>
  <c r="Z507" i="3"/>
  <c r="Z491" i="3"/>
  <c r="Z475" i="3"/>
  <c r="Z455" i="3"/>
  <c r="Z363" i="3"/>
  <c r="Z279" i="3"/>
  <c r="Z267" i="3"/>
  <c r="Z255" i="3"/>
  <c r="Z243" i="3"/>
  <c r="Z223" i="3"/>
  <c r="Z211" i="3"/>
  <c r="Z199" i="3"/>
  <c r="Z183" i="3"/>
  <c r="Z167" i="3"/>
  <c r="Z155" i="3"/>
  <c r="Z139" i="3"/>
  <c r="Z127" i="3"/>
  <c r="Z630" i="3"/>
  <c r="Z626" i="3"/>
  <c r="Z622" i="3"/>
  <c r="Z618" i="3"/>
  <c r="Z614" i="3"/>
  <c r="Z610" i="3"/>
  <c r="Z606" i="3"/>
  <c r="Z602" i="3"/>
  <c r="Z598" i="3"/>
  <c r="Z594" i="3"/>
  <c r="Z590" i="3"/>
  <c r="Z586" i="3"/>
  <c r="Z582" i="3"/>
  <c r="Z578" i="3"/>
  <c r="Z574" i="3"/>
  <c r="Z570" i="3"/>
  <c r="Z566" i="3"/>
  <c r="Z562" i="3"/>
  <c r="Z558" i="3"/>
  <c r="Z554" i="3"/>
  <c r="Z550" i="3"/>
  <c r="Z546" i="3"/>
  <c r="Z538" i="3"/>
  <c r="Z534" i="3"/>
  <c r="Z530" i="3"/>
  <c r="Z526" i="3"/>
  <c r="Z522" i="3"/>
  <c r="Z518" i="3"/>
  <c r="Z514" i="3"/>
  <c r="Z510" i="3"/>
  <c r="Z506" i="3"/>
  <c r="Z502" i="3"/>
  <c r="Z498" i="3"/>
  <c r="Z494" i="3"/>
  <c r="Z490" i="3"/>
  <c r="Z486" i="3"/>
  <c r="Z482" i="3"/>
  <c r="Z474" i="3"/>
  <c r="Z470" i="3"/>
  <c r="Z466" i="3"/>
  <c r="Z462" i="3"/>
  <c r="Z458" i="3"/>
  <c r="Z454" i="3"/>
  <c r="Z450" i="3"/>
  <c r="Z446" i="3"/>
  <c r="Z442" i="3"/>
  <c r="Z438" i="3"/>
  <c r="Z434" i="3"/>
  <c r="Z430" i="3"/>
  <c r="Z426" i="3"/>
  <c r="Z422" i="3"/>
  <c r="Z418" i="3"/>
  <c r="Z410" i="3"/>
  <c r="Z406" i="3"/>
  <c r="Z402" i="3"/>
  <c r="Z398" i="3"/>
  <c r="Z394" i="3"/>
  <c r="Z390" i="3"/>
  <c r="Z386" i="3"/>
  <c r="Z382" i="3"/>
  <c r="Z378" i="3"/>
  <c r="Z374" i="3"/>
  <c r="Z370" i="3"/>
  <c r="Z366" i="3"/>
  <c r="Z362" i="3"/>
  <c r="Z358" i="3"/>
  <c r="Z354" i="3"/>
  <c r="Z346" i="3"/>
  <c r="Z342" i="3"/>
  <c r="Z338" i="3"/>
  <c r="Z334" i="3"/>
  <c r="Z330" i="3"/>
  <c r="Z326" i="3"/>
  <c r="Z322" i="3"/>
  <c r="Z318" i="3"/>
  <c r="Z314" i="3"/>
  <c r="Z310" i="3"/>
  <c r="Z306" i="3"/>
  <c r="Z302" i="3"/>
  <c r="Z298" i="3"/>
  <c r="Z542" i="3"/>
  <c r="Z283" i="3"/>
  <c r="Z271" i="3"/>
  <c r="Z259" i="3"/>
  <c r="Z251" i="3"/>
  <c r="Z239" i="3"/>
  <c r="Z231" i="3"/>
  <c r="Z219" i="3"/>
  <c r="Z207" i="3"/>
  <c r="Z191" i="3"/>
  <c r="Z179" i="3"/>
  <c r="Z171" i="3"/>
  <c r="Z159" i="3"/>
  <c r="Z147" i="3"/>
  <c r="Z135" i="3"/>
  <c r="Z625" i="3"/>
  <c r="Z617" i="3"/>
  <c r="Z609" i="3"/>
  <c r="Z601" i="3"/>
  <c r="Z593" i="3"/>
  <c r="Z585" i="3"/>
  <c r="Z577" i="3"/>
  <c r="Z569" i="3"/>
  <c r="Z561" i="3"/>
  <c r="Z553" i="3"/>
  <c r="Z545" i="3"/>
  <c r="Z537" i="3"/>
  <c r="Z529" i="3"/>
  <c r="Z521" i="3"/>
  <c r="Z513" i="3"/>
  <c r="Z505" i="3"/>
  <c r="Z497" i="3"/>
  <c r="Z489" i="3"/>
  <c r="Z481" i="3"/>
  <c r="Z473" i="3"/>
  <c r="Z465" i="3"/>
  <c r="Z457" i="3"/>
  <c r="Z449" i="3"/>
  <c r="Z441" i="3"/>
  <c r="Z433" i="3"/>
  <c r="Z425" i="3"/>
  <c r="Z417" i="3"/>
  <c r="Z409" i="3"/>
  <c r="Z401" i="3"/>
  <c r="Z393" i="3"/>
  <c r="Z385" i="3"/>
  <c r="Z377" i="3"/>
  <c r="Z369" i="3"/>
  <c r="Z361" i="3"/>
  <c r="Z353" i="3"/>
  <c r="Z345" i="3"/>
  <c r="Z337" i="3"/>
  <c r="Z329" i="3"/>
  <c r="Z321" i="3"/>
  <c r="Z313" i="3"/>
  <c r="Z305" i="3"/>
  <c r="Z297" i="3"/>
  <c r="Z293" i="3"/>
  <c r="Z289" i="3"/>
  <c r="Z285" i="3"/>
  <c r="Z281" i="3"/>
  <c r="Z277" i="3"/>
  <c r="Z273" i="3"/>
  <c r="Z269" i="3"/>
  <c r="Z265" i="3"/>
  <c r="Z261" i="3"/>
  <c r="Z257" i="3"/>
  <c r="Z253" i="3"/>
  <c r="Z249" i="3"/>
  <c r="Z245" i="3"/>
  <c r="Z241" i="3"/>
  <c r="Z237" i="3"/>
  <c r="Z233" i="3"/>
  <c r="Z229" i="3"/>
  <c r="Z225" i="3"/>
  <c r="Z221" i="3"/>
  <c r="Z217" i="3"/>
  <c r="Z213" i="3"/>
  <c r="Z209" i="3"/>
  <c r="Z205" i="3"/>
  <c r="Z201" i="3"/>
  <c r="Z197" i="3"/>
  <c r="Z193" i="3"/>
  <c r="Z189" i="3"/>
  <c r="Z185" i="3"/>
  <c r="Z181" i="3"/>
  <c r="Z177" i="3"/>
  <c r="Z173" i="3"/>
  <c r="Z169" i="3"/>
  <c r="Z165" i="3"/>
  <c r="Z161" i="3"/>
  <c r="Z157" i="3"/>
  <c r="Z153" i="3"/>
  <c r="Z149" i="3"/>
  <c r="Z145" i="3"/>
  <c r="Z141" i="3"/>
  <c r="Z137" i="3"/>
  <c r="Z133" i="3"/>
  <c r="Z129" i="3"/>
  <c r="Z125" i="3"/>
  <c r="Z478" i="3"/>
  <c r="Z287" i="3"/>
  <c r="Z275" i="3"/>
  <c r="Z263" i="3"/>
  <c r="Z247" i="3"/>
  <c r="Z235" i="3"/>
  <c r="Z227" i="3"/>
  <c r="Z215" i="3"/>
  <c r="Z203" i="3"/>
  <c r="Z195" i="3"/>
  <c r="Z187" i="3"/>
  <c r="Z175" i="3"/>
  <c r="Z163" i="3"/>
  <c r="Z151" i="3"/>
  <c r="Z143" i="3"/>
  <c r="Z131" i="3"/>
  <c r="Z628" i="3"/>
  <c r="Z624" i="3"/>
  <c r="Z620" i="3"/>
  <c r="Z616" i="3"/>
  <c r="Z612" i="3"/>
  <c r="Z608" i="3"/>
  <c r="Z604" i="3"/>
  <c r="Z600" i="3"/>
  <c r="Z596" i="3"/>
  <c r="Z592" i="3"/>
  <c r="Z588" i="3"/>
  <c r="Z584" i="3"/>
  <c r="Z580" i="3"/>
  <c r="Z576" i="3"/>
  <c r="Z572" i="3"/>
  <c r="Z568" i="3"/>
  <c r="Z564" i="3"/>
  <c r="Z560" i="3"/>
  <c r="Z556" i="3"/>
  <c r="Z552" i="3"/>
  <c r="Z548" i="3"/>
  <c r="Z544" i="3"/>
  <c r="Z540" i="3"/>
  <c r="Z536" i="3"/>
  <c r="Z532" i="3"/>
  <c r="Z528" i="3"/>
  <c r="Z524" i="3"/>
  <c r="Z520" i="3"/>
  <c r="Z516" i="3"/>
  <c r="Z512" i="3"/>
  <c r="Z508" i="3"/>
  <c r="Z504" i="3"/>
  <c r="Z500" i="3"/>
  <c r="Z496" i="3"/>
  <c r="Z492" i="3"/>
  <c r="Z488" i="3"/>
  <c r="Z484" i="3"/>
  <c r="Z480" i="3"/>
  <c r="Z476" i="3"/>
  <c r="Z472" i="3"/>
  <c r="Z468" i="3"/>
  <c r="Z464" i="3"/>
  <c r="Z460" i="3"/>
  <c r="Z456" i="3"/>
  <c r="Z452" i="3"/>
  <c r="Z448" i="3"/>
  <c r="Z444" i="3"/>
  <c r="Z440" i="3"/>
  <c r="Z436" i="3"/>
  <c r="Z432" i="3"/>
  <c r="Z428" i="3"/>
  <c r="Z424" i="3"/>
  <c r="Z420" i="3"/>
  <c r="Z416" i="3"/>
  <c r="Z412" i="3"/>
  <c r="Z408" i="3"/>
  <c r="Z404" i="3"/>
  <c r="Z400" i="3"/>
  <c r="Z396" i="3"/>
  <c r="Z392" i="3"/>
  <c r="Z388" i="3"/>
  <c r="Z384" i="3"/>
  <c r="Z380" i="3"/>
  <c r="Z376" i="3"/>
  <c r="Z372" i="3"/>
  <c r="Z368" i="3"/>
  <c r="Z364" i="3"/>
  <c r="Z360" i="3"/>
  <c r="Z356" i="3"/>
  <c r="Z352" i="3"/>
  <c r="Z348" i="3"/>
  <c r="Z344" i="3"/>
  <c r="Z340" i="3"/>
  <c r="Z336" i="3"/>
  <c r="Z332" i="3"/>
  <c r="Z328" i="3"/>
  <c r="Z324" i="3"/>
  <c r="Z320" i="3"/>
  <c r="Z316" i="3"/>
  <c r="Z312" i="3"/>
  <c r="Z308" i="3"/>
  <c r="Z304" i="3"/>
  <c r="Z300" i="3"/>
  <c r="Z296" i="3"/>
  <c r="Z292" i="3"/>
  <c r="Z288" i="3"/>
  <c r="Z284" i="3"/>
  <c r="Z280" i="3"/>
  <c r="Z276" i="3"/>
  <c r="Z272" i="3"/>
  <c r="Z268" i="3"/>
  <c r="Z264" i="3"/>
  <c r="Z260" i="3"/>
  <c r="Z256" i="3"/>
  <c r="Z252" i="3"/>
  <c r="Z248" i="3"/>
  <c r="Z244" i="3"/>
  <c r="Z240" i="3"/>
  <c r="Z236" i="3"/>
  <c r="Z232" i="3"/>
  <c r="Z228" i="3"/>
  <c r="Z224" i="3"/>
  <c r="Z220" i="3"/>
  <c r="Z216" i="3"/>
  <c r="Z212" i="3"/>
  <c r="Z208" i="3"/>
  <c r="Z204" i="3"/>
  <c r="Z200" i="3"/>
  <c r="Z196" i="3"/>
  <c r="Z192" i="3"/>
  <c r="Z188" i="3"/>
  <c r="Z184" i="3"/>
  <c r="Z180" i="3"/>
  <c r="Z176" i="3"/>
  <c r="Z172" i="3"/>
  <c r="Z168" i="3"/>
  <c r="Z164" i="3"/>
  <c r="Z160" i="3"/>
  <c r="Z156" i="3"/>
  <c r="Z414" i="3"/>
</calcChain>
</file>

<file path=xl/sharedStrings.xml><?xml version="1.0" encoding="utf-8"?>
<sst xmlns="http://schemas.openxmlformats.org/spreadsheetml/2006/main" count="31292" uniqueCount="1919">
  <si>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</si>
  <si>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</si>
  <si>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</si>
  <si>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</si>
  <si>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</si>
  <si>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</si>
  <si>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</si>
  <si>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</si>
  <si>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</si>
  <si>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</si>
  <si>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</si>
  <si>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</si>
  <si>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</si>
  <si>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</si>
  <si>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</si>
  <si>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</si>
  <si>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</si>
  <si>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</si>
  <si>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</si>
  <si>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</si>
  <si>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</si>
  <si>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</si>
  <si>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</si>
  <si>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</si>
  <si>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</si>
  <si>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</si>
  <si>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</si>
  <si>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</si>
  <si>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</si>
  <si>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</si>
  <si>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</si>
  <si>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</si>
  <si>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</si>
  <si>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</si>
  <si>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</si>
  <si>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</si>
  <si>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</si>
  <si>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</si>
  <si>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</si>
  <si>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</si>
  <si>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</si>
  <si>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</si>
  <si>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</si>
  <si>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</si>
  <si>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</si>
  <si>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</si>
  <si>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</si>
  <si>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</si>
  <si>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</si>
  <si>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</si>
  <si>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</si>
  <si>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</si>
  <si>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</si>
  <si>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</si>
  <si>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</si>
  <si>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</si>
  <si>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</si>
  <si>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</si>
  <si>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</si>
  <si>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</si>
  <si>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</si>
  <si>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</si>
  <si>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</si>
  <si>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</si>
  <si>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</si>
  <si>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</si>
  <si>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</si>
  <si>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</si>
  <si>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</si>
  <si>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</si>
  <si>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</si>
  <si>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</si>
  <si>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</si>
  <si>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</si>
  <si>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</si>
  <si>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</si>
  <si>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</si>
  <si>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</si>
  <si>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</si>
  <si>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</si>
  <si>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</si>
  <si>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</si>
  <si>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</si>
  <si>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</si>
  <si>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</si>
  <si>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</si>
  <si>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</si>
  <si>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</si>
  <si>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</si>
  <si>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</si>
  <si>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</si>
  <si>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</si>
  <si>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</si>
  <si>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</si>
  <si>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</si>
  <si>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</si>
  <si>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</si>
  <si>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</si>
  <si>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</si>
  <si>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</si>
  <si>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</si>
  <si>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</si>
  <si>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</si>
  <si>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</si>
  <si>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</si>
  <si>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</si>
  <si>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</si>
  <si>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</si>
  <si>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</si>
  <si>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</si>
  <si>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</si>
  <si>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</si>
  <si>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</si>
  <si>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</si>
  <si>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</si>
  <si>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</si>
  <si>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</si>
  <si>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</si>
  <si>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</si>
  <si>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</si>
  <si>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</si>
  <si>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</si>
  <si>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</si>
  <si>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</si>
  <si>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</si>
  <si>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</si>
  <si>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</si>
  <si>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</si>
  <si>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</si>
  <si>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</si>
  <si>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</si>
  <si>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</si>
  <si>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</si>
  <si>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</si>
  <si>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</si>
  <si>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</si>
  <si>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</si>
  <si>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</si>
  <si>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</si>
  <si>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</si>
  <si>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</si>
  <si>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</si>
  <si>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</si>
  <si>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</si>
  <si>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</si>
  <si>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</si>
  <si>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</si>
  <si>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</si>
  <si>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</si>
  <si>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</si>
  <si>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</si>
  <si>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</si>
  <si>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</si>
  <si>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</si>
  <si>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</si>
  <si>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</si>
  <si>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</si>
  <si>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</si>
  <si>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</si>
  <si>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</si>
  <si>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</si>
  <si>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</si>
  <si>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</si>
  <si>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</si>
  <si>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</si>
  <si>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</si>
  <si>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</si>
  <si>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</si>
  <si>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</si>
  <si>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</si>
  <si>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</si>
  <si>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</si>
  <si>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</si>
  <si>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</si>
  <si>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</si>
  <si>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</si>
  <si>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</si>
  <si>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</si>
  <si>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</si>
  <si>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</si>
  <si>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</si>
  <si>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</si>
  <si>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</si>
  <si>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</si>
  <si>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</si>
  <si>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</si>
  <si>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</si>
  <si>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</si>
  <si>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</si>
  <si>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</si>
  <si>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</si>
  <si>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</si>
  <si>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</si>
  <si>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</si>
  <si>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</si>
  <si>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</si>
  <si>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</si>
  <si>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</si>
  <si>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</si>
  <si>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</si>
  <si>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</si>
  <si>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</si>
  <si>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</si>
  <si>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</si>
  <si>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</si>
  <si>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</si>
  <si>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</si>
  <si>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</si>
  <si>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</si>
  <si>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</si>
  <si>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</si>
  <si>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</si>
  <si>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</si>
  <si>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</si>
  <si>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</si>
  <si>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</si>
  <si>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</si>
  <si>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</si>
  <si>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</si>
  <si>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</si>
  <si>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</si>
  <si>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</si>
  <si>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</si>
  <si>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</si>
  <si>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</si>
  <si>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</si>
  <si>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</si>
  <si>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</si>
  <si>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</si>
  <si>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</si>
  <si>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</si>
  <si>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</si>
  <si>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</si>
  <si>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</si>
  <si>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</si>
  <si>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</si>
  <si>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</si>
  <si>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</si>
  <si>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</si>
  <si>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</si>
  <si>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</si>
  <si>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</si>
  <si>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</si>
  <si>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</si>
  <si>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</si>
  <si>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</si>
  <si>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</si>
  <si>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</si>
  <si>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</si>
  <si>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</si>
  <si>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</si>
  <si>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</si>
  <si>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</si>
  <si>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</si>
  <si>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</si>
  <si>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</si>
  <si>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</si>
  <si>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</si>
  <si>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</si>
  <si>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</si>
  <si>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</si>
  <si>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</si>
  <si>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</si>
  <si>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</si>
  <si>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</si>
  <si>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</si>
  <si>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</si>
  <si>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</si>
  <si>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</si>
  <si>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</si>
  <si>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</si>
  <si>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</si>
  <si>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</si>
  <si>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</si>
  <si>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</si>
  <si>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</si>
  <si>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</si>
  <si>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</si>
  <si>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</si>
  <si>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</si>
  <si>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</si>
  <si>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</si>
  <si>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</si>
  <si>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</si>
  <si>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</si>
  <si>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</si>
  <si>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</si>
  <si>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</si>
  <si>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</si>
  <si>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</si>
  <si>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</si>
  <si>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</si>
  <si>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</si>
  <si>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</si>
  <si>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</si>
  <si>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</si>
  <si>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</si>
  <si>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</si>
  <si>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</si>
  <si>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</si>
  <si>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</si>
  <si>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</si>
  <si>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</si>
  <si>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</si>
  <si>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</si>
  <si>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</si>
  <si>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</si>
  <si>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</si>
  <si>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</si>
  <si>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</si>
  <si>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</si>
  <si>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</si>
  <si>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</si>
  <si>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</si>
  <si>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</si>
  <si>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</si>
  <si>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</si>
  <si>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</si>
  <si>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</si>
  <si>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</si>
  <si>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</si>
  <si>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</si>
  <si>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</si>
  <si>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</si>
  <si>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</si>
  <si>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</si>
  <si>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</si>
  <si>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</si>
  <si>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</si>
  <si>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</si>
  <si>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</si>
  <si>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</si>
  <si>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</si>
  <si>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</si>
  <si>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</si>
  <si>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</si>
  <si>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</si>
  <si>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</si>
  <si>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</si>
  <si>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</si>
  <si>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</si>
  <si>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</si>
  <si>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</si>
  <si>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</si>
  <si>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</si>
  <si>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</si>
  <si>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</si>
  <si>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</si>
  <si>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</si>
  <si>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</si>
  <si>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</si>
  <si>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</si>
  <si>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</si>
  <si>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</si>
  <si>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</si>
  <si>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</si>
  <si>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</si>
  <si>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</si>
  <si>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</si>
  <si>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</si>
  <si>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</si>
  <si>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</si>
  <si>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</si>
  <si>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</si>
  <si>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</si>
  <si>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</si>
  <si>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</si>
  <si>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</si>
  <si>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</si>
  <si>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</si>
  <si>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</si>
  <si>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</si>
  <si>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</si>
  <si>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</si>
  <si>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</si>
  <si>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</si>
  <si>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</si>
  <si>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</si>
  <si>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</si>
  <si>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</si>
  <si>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</si>
  <si>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</si>
  <si>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</si>
  <si>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</si>
  <si>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</si>
  <si>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</si>
  <si>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</si>
  <si>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</si>
  <si>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</si>
  <si>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</si>
  <si>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</si>
  <si>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</si>
  <si>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</si>
  <si>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</si>
  <si>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</si>
  <si>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</si>
  <si>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</si>
  <si>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</si>
  <si>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</si>
  <si>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</si>
  <si>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</si>
  <si>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</si>
  <si>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</si>
  <si>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</si>
  <si>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</si>
  <si>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</si>
  <si>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</si>
  <si>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</si>
  <si>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</si>
  <si>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</si>
  <si>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</si>
  <si>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</si>
  <si>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</si>
  <si>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</si>
  <si>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</si>
  <si>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</si>
  <si>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</si>
  <si>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</si>
  <si>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</si>
  <si>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</si>
  <si>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</si>
  <si>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</si>
  <si>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</si>
  <si>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</si>
  <si>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</si>
  <si>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</si>
  <si>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</si>
  <si>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</si>
  <si>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</si>
  <si>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</si>
  <si>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</si>
  <si>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</si>
  <si>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</si>
  <si>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</si>
  <si>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</si>
  <si>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</si>
  <si>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</si>
  <si>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</si>
  <si>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</si>
  <si>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</si>
  <si>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</si>
  <si>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</si>
  <si>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</si>
  <si>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</si>
  <si>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</si>
  <si>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</si>
  <si>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</si>
  <si>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</si>
  <si>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</si>
  <si>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</si>
  <si>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</si>
  <si>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</si>
  <si>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</si>
  <si>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</si>
  <si>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</si>
  <si>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</si>
  <si>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</si>
  <si>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</si>
  <si>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</si>
  <si>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</si>
  <si>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</si>
  <si>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</si>
  <si>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</si>
  <si>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</si>
  <si>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</si>
  <si>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</si>
  <si>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</si>
  <si>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</si>
  <si>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</si>
  <si>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</si>
  <si>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</si>
  <si>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</si>
  <si>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</si>
  <si>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</si>
  <si>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</si>
  <si>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</si>
  <si>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</si>
  <si>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</si>
  <si>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</si>
  <si>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</si>
  <si>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</si>
  <si>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</si>
  <si>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</si>
  <si>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</si>
  <si>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</si>
  <si>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</si>
  <si>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</si>
  <si>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</si>
  <si>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</si>
  <si>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</si>
  <si>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</si>
  <si>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</si>
  <si>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</si>
  <si>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</si>
  <si>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</si>
  <si>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</si>
  <si>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</si>
  <si>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</si>
  <si>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</si>
  <si>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</si>
  <si>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</si>
  <si>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</si>
  <si>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</si>
  <si>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</si>
  <si>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</si>
  <si>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</si>
  <si>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</si>
  <si>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</si>
  <si>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</si>
  <si>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</si>
  <si>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</si>
  <si>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</si>
  <si>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</si>
  <si>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</si>
  <si>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</si>
  <si>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</si>
  <si>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</si>
  <si>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</si>
  <si>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</si>
  <si>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</si>
  <si>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</si>
  <si>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</si>
  <si>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</si>
  <si>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</si>
  <si>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</si>
  <si>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</si>
  <si>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</si>
  <si>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</si>
  <si>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</si>
  <si>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</si>
  <si>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</si>
  <si>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</si>
  <si>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</si>
  <si>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</si>
  <si>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</si>
  <si>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</si>
  <si>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</si>
  <si>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</si>
  <si>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</si>
  <si>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</si>
  <si>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</si>
  <si>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</si>
  <si>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</si>
  <si>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</si>
  <si>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</si>
  <si>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</si>
  <si>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</si>
  <si>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</si>
  <si>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</si>
  <si>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</si>
  <si>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</si>
  <si>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</si>
  <si>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</si>
  <si>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</si>
  <si>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</si>
  <si>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</si>
  <si>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</si>
  <si>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</si>
  <si>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</si>
  <si>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</si>
  <si>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</si>
  <si>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</si>
  <si>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</si>
  <si>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</si>
  <si>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</si>
  <si>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</si>
  <si>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</si>
  <si>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</si>
  <si>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</si>
  <si>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</si>
  <si>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</si>
  <si>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</si>
  <si>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</si>
  <si>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</si>
  <si>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</si>
  <si>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</si>
  <si>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</si>
  <si>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</si>
  <si>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</si>
  <si>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</si>
  <si>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</si>
  <si>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</si>
  <si>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</si>
  <si>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</si>
  <si>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</si>
  <si>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</si>
  <si>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</si>
  <si>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</si>
  <si>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</si>
  <si>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</si>
  <si>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</si>
  <si>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</si>
  <si>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</si>
  <si>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</si>
  <si>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</si>
  <si>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</si>
  <si>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</si>
  <si>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</si>
  <si>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</si>
  <si>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</si>
  <si>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</si>
  <si>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</si>
  <si>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</si>
  <si>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</si>
  <si>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</si>
  <si>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</si>
  <si>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</si>
  <si>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</si>
  <si>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</si>
  <si>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</si>
  <si>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</si>
  <si>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</si>
  <si>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</si>
  <si>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</si>
  <si>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</si>
  <si>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</si>
  <si>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</si>
  <si>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</si>
  <si>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</si>
  <si>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</si>
  <si>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</si>
  <si>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</si>
  <si>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</si>
  <si>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</si>
  <si>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</si>
  <si>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</si>
  <si>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</si>
  <si>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</si>
  <si>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</si>
  <si>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</si>
  <si>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</si>
  <si>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</si>
  <si>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</si>
  <si>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</si>
  <si>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</si>
  <si>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</si>
  <si>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</si>
  <si>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</si>
  <si>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</si>
  <si>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</si>
  <si>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</si>
  <si>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</si>
  <si>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</si>
  <si>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</si>
  <si>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</si>
  <si>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</si>
  <si>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</si>
  <si>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</si>
  <si>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</si>
  <si>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</si>
  <si>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</si>
  <si>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</si>
  <si>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</si>
  <si>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</si>
  <si>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</si>
  <si>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</si>
  <si>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</si>
  <si>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</si>
  <si>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</si>
  <si>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</si>
  <si>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</si>
  <si>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</si>
  <si>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</si>
  <si>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</si>
  <si>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</si>
  <si>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</si>
  <si>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</si>
  <si>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</si>
  <si>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</si>
  <si>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</si>
  <si>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</si>
  <si>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</si>
  <si>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</si>
  <si>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</si>
  <si>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</si>
  <si>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</si>
  <si>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</si>
  <si>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</si>
  <si>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</si>
  <si>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</si>
  <si>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</si>
  <si>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</si>
  <si>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</si>
  <si>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</si>
  <si>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</si>
  <si>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</si>
  <si>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</si>
  <si>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</si>
  <si>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</si>
  <si>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</si>
  <si>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</si>
  <si>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</si>
  <si>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</si>
  <si>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</si>
  <si>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</si>
  <si>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</si>
  <si>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</si>
  <si>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</si>
  <si>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</si>
  <si>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</si>
  <si>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</si>
  <si>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</si>
  <si>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</si>
  <si>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</si>
  <si>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</si>
  <si>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</si>
  <si>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</si>
  <si>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</si>
  <si>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</si>
  <si>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</si>
  <si>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</si>
  <si>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</si>
  <si>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</si>
  <si>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</si>
  <si>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</si>
  <si>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</si>
  <si>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</si>
  <si>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</si>
  <si>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</si>
  <si>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</si>
  <si>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</si>
  <si>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</si>
  <si>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</si>
  <si>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</si>
  <si>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</si>
  <si>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</si>
  <si>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</si>
  <si>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</si>
  <si>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</si>
  <si>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</si>
  <si>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</si>
  <si>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</si>
  <si>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</si>
  <si>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</si>
  <si>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</si>
  <si>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</si>
  <si>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</si>
  <si>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</si>
  <si>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</si>
  <si>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</si>
  <si>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</si>
  <si>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</si>
  <si>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</si>
  <si>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</si>
  <si>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</si>
  <si>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</si>
  <si>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</si>
  <si>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</si>
  <si>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</si>
  <si>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</si>
  <si>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</si>
  <si>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</si>
  <si>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</si>
  <si>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</si>
  <si>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</si>
  <si>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</si>
  <si>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</si>
  <si>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</si>
  <si>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</si>
  <si>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</si>
  <si>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</si>
  <si>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</si>
  <si>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</si>
  <si>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</si>
  <si>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</si>
  <si>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</si>
  <si>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</si>
  <si>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</si>
  <si>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</si>
  <si>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</si>
  <si>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</si>
  <si>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</si>
  <si>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</si>
  <si>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</si>
  <si>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</si>
  <si>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</si>
  <si>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</si>
  <si>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</si>
  <si>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</si>
  <si>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</si>
  <si>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</si>
  <si>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</si>
  <si>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</si>
  <si>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</si>
  <si>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</si>
  <si>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</si>
  <si>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</si>
  <si>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</si>
  <si>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</si>
  <si>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</si>
  <si>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</si>
  <si>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</si>
  <si>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</si>
  <si>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</si>
  <si>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</si>
  <si>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</si>
  <si>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</si>
  <si>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</si>
  <si>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</si>
  <si>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</si>
  <si>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</si>
  <si>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</si>
  <si>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</si>
  <si>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</si>
  <si>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</si>
  <si>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</si>
  <si>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</si>
  <si>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</si>
  <si>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</si>
  <si>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</si>
  <si>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</si>
  <si>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</si>
  <si>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</si>
  <si>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</si>
  <si>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</si>
  <si>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</si>
  <si>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</si>
  <si>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</si>
  <si>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</si>
  <si>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</si>
  <si>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</si>
  <si>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</si>
  <si>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</si>
  <si>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</si>
  <si>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</si>
  <si>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</si>
  <si>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</si>
  <si>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</si>
  <si>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</si>
  <si>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</si>
  <si>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</si>
  <si>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</si>
  <si>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</si>
  <si>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</si>
  <si>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</si>
  <si>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</si>
  <si>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</si>
  <si>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</si>
  <si>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</si>
  <si>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</si>
  <si>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</si>
  <si>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</si>
  <si>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</si>
  <si>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</si>
  <si>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</si>
  <si>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</si>
  <si>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</si>
  <si>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</si>
  <si>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</si>
  <si>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</si>
  <si>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</si>
  <si>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</si>
  <si>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</si>
  <si>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</si>
  <si>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</si>
  <si>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</si>
  <si>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</si>
  <si>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</si>
  <si>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</si>
  <si>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</si>
  <si>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</si>
  <si>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</si>
  <si>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</si>
  <si>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</si>
  <si>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</si>
  <si>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</si>
  <si>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</si>
  <si>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</si>
  <si>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</si>
  <si>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</si>
  <si>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</si>
  <si>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</si>
  <si>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</si>
  <si>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</si>
  <si>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</si>
  <si>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</si>
  <si>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</si>
  <si>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</si>
  <si>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</si>
  <si>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</si>
  <si>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</si>
  <si>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</si>
  <si>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</si>
  <si>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</si>
  <si>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</si>
  <si>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</si>
  <si>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</si>
  <si>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</si>
  <si>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</si>
  <si>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</si>
  <si>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</si>
  <si>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</si>
  <si>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</si>
  <si>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</si>
  <si>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</si>
  <si>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</si>
  <si>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</si>
  <si>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</si>
  <si>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</si>
  <si>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</si>
  <si>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</si>
  <si>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</si>
  <si>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</si>
  <si>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</si>
  <si>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</si>
  <si>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</si>
  <si>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</si>
  <si>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</si>
  <si>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</si>
  <si>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</si>
  <si>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</si>
  <si>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</si>
  <si>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</si>
  <si>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</si>
  <si>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</si>
  <si>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</si>
  <si>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</si>
  <si>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</si>
  <si>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</si>
  <si>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</si>
  <si>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</si>
  <si>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</si>
  <si>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</si>
  <si>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</si>
  <si>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</si>
  <si>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</si>
  <si>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</si>
  <si>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</si>
  <si>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</si>
  <si>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</si>
  <si>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</si>
  <si>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</si>
  <si>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</si>
  <si>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</si>
  <si>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</si>
  <si>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</si>
  <si>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</si>
  <si>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</si>
  <si>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</si>
  <si>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</si>
  <si>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</si>
  <si>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</si>
  <si>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</si>
  <si>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</si>
  <si>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</si>
  <si>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</si>
  <si>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</si>
  <si>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</si>
  <si>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</si>
  <si>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</si>
  <si>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</si>
  <si>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</si>
  <si>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</si>
  <si>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</si>
  <si>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</si>
  <si>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</si>
  <si>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</si>
  <si>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</si>
  <si>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</si>
  <si>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</si>
  <si>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</si>
  <si>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</si>
  <si>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</si>
  <si>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</si>
  <si>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</si>
  <si>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</si>
  <si>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</si>
  <si>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</si>
  <si>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</si>
  <si>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</si>
  <si>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</si>
  <si>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</si>
  <si>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</si>
  <si>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</si>
  <si>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</si>
  <si>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</si>
  <si>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</si>
  <si>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</si>
  <si>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</si>
  <si>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</si>
  <si>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</si>
  <si>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</si>
  <si>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</si>
  <si>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</si>
  <si>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</si>
  <si>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</si>
  <si>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</si>
  <si>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</si>
  <si>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</si>
  <si>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</si>
  <si>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</si>
  <si>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</si>
  <si>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</si>
  <si>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</si>
  <si>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</si>
  <si>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</si>
  <si>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</si>
  <si>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</si>
  <si>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</si>
  <si>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</si>
  <si>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</si>
  <si>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</si>
  <si>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</si>
  <si>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</si>
  <si>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</si>
  <si>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</si>
  <si>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</si>
  <si>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</si>
  <si>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</si>
  <si>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</si>
  <si>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</si>
  <si>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</si>
  <si>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</si>
  <si>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</si>
  <si>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</si>
  <si>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</si>
  <si>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</si>
  <si>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</si>
  <si>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</si>
  <si>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</si>
  <si>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</si>
  <si>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</si>
  <si>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</si>
  <si>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</si>
  <si>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</si>
  <si>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</si>
  <si>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</si>
  <si>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</si>
  <si>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</si>
  <si>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</si>
  <si>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</si>
  <si>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</si>
  <si>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</si>
  <si>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</si>
  <si>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</si>
  <si>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</si>
  <si>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</si>
  <si>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</si>
  <si>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</si>
  <si>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</si>
  <si>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</si>
  <si>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</si>
  <si>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</si>
  <si>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</si>
  <si>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</si>
  <si>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</si>
  <si>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</si>
  <si>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</si>
  <si>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</si>
  <si>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</si>
  <si>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</si>
  <si>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</si>
  <si>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</si>
  <si>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</si>
  <si>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</si>
  <si>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</si>
  <si>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</si>
  <si>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</si>
  <si>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</si>
  <si>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</si>
  <si>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</si>
  <si>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</si>
  <si>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</si>
  <si>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</si>
  <si>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</si>
  <si>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</si>
  <si>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</si>
  <si>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</si>
  <si>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</si>
  <si>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</si>
  <si>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</si>
  <si>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</si>
  <si>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</si>
  <si>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</si>
  <si>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</si>
  <si>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</si>
  <si>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</si>
  <si>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</si>
  <si>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</si>
  <si>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</si>
  <si>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</si>
  <si>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</si>
  <si>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</si>
  <si>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</si>
  <si>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</si>
  <si>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</si>
  <si>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</si>
  <si>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</si>
  <si>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</si>
  <si>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</si>
  <si>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</si>
  <si>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</si>
  <si>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</si>
  <si>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</si>
  <si>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</si>
  <si>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</si>
  <si>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</si>
  <si>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</si>
  <si>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</si>
  <si>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</si>
  <si>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</si>
  <si>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</si>
  <si>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</si>
  <si>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</si>
  <si>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</si>
  <si>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</si>
  <si>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</si>
  <si>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</si>
  <si>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</si>
  <si>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</si>
  <si>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</si>
  <si>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</si>
  <si>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</si>
  <si>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</si>
  <si>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</si>
  <si>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</si>
  <si>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</si>
  <si>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</si>
  <si>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</si>
  <si>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</si>
  <si>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</si>
  <si>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</si>
  <si>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</si>
  <si>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</si>
  <si>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</si>
  <si>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</si>
  <si>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</si>
  <si>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</si>
  <si>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</si>
  <si>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</si>
  <si>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</si>
  <si>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</si>
  <si>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</si>
  <si>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</si>
  <si>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</si>
  <si>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</si>
  <si>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</si>
  <si>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</si>
  <si>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</si>
  <si>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</si>
  <si>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</si>
  <si>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</si>
  <si>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</si>
  <si>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</si>
  <si>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</si>
  <si>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</si>
  <si>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</si>
  <si>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</si>
  <si>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</si>
  <si>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</si>
  <si>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</si>
  <si>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</si>
  <si>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</si>
  <si>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</si>
  <si>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</si>
  <si>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</si>
  <si>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</si>
  <si>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</si>
  <si>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</si>
  <si>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</si>
  <si>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</si>
  <si>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</si>
  <si>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</si>
  <si>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</si>
  <si>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</si>
  <si>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</si>
  <si>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</si>
  <si>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</si>
  <si>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</si>
  <si>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</si>
  <si>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</si>
  <si>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</si>
  <si>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</si>
  <si>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</si>
  <si>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</si>
  <si>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</si>
  <si>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</si>
  <si>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</si>
  <si>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</si>
  <si>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</si>
  <si>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</si>
  <si>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</si>
  <si>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</si>
  <si>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</si>
  <si>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</si>
  <si>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</si>
  <si>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</si>
  <si>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</si>
  <si>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</si>
  <si>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</si>
  <si>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</si>
  <si>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</si>
  <si>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</si>
  <si>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</si>
  <si>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</si>
  <si>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</si>
  <si>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</si>
  <si>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</si>
  <si>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</si>
  <si>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</si>
  <si>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</si>
  <si>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</si>
  <si>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</si>
  <si>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</si>
  <si>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</si>
  <si>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</si>
  <si>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</si>
  <si>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</si>
  <si>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</si>
  <si>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</si>
  <si>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</si>
  <si>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</si>
  <si>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</si>
  <si>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</si>
  <si>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</si>
  <si>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</si>
  <si>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</si>
  <si>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</si>
  <si>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</si>
  <si>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</si>
  <si>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</si>
  <si>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</si>
  <si>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</si>
  <si>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</si>
  <si>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</si>
  <si>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</si>
  <si>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</si>
  <si>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</si>
  <si>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</si>
  <si>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</si>
  <si>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</si>
  <si>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</si>
  <si>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</si>
  <si>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</si>
  <si>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</si>
  <si>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</si>
  <si>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</si>
  <si>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</si>
  <si>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</si>
  <si>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</si>
  <si>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</si>
  <si>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</si>
  <si>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</si>
  <si>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</si>
  <si>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</si>
  <si>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</si>
  <si>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</si>
  <si>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</si>
  <si>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</si>
  <si>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</si>
  <si>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</si>
  <si>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</si>
  <si>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</si>
  <si>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</si>
  <si>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</si>
  <si>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</si>
  <si>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</si>
  <si>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</si>
  <si>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</si>
  <si>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</si>
  <si>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</si>
  <si>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</si>
  <si>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</si>
  <si>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</si>
  <si>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</si>
  <si>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</si>
  <si>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</si>
  <si>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</si>
  <si>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</si>
  <si>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</si>
  <si>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</si>
  <si>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</si>
  <si>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</si>
  <si>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</si>
  <si>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</si>
  <si>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</si>
  <si>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</si>
  <si>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</si>
  <si>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</si>
  <si>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</si>
  <si>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</si>
  <si>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</si>
  <si>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</si>
  <si>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</si>
  <si>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</si>
  <si>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</si>
  <si>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</si>
  <si>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</si>
  <si>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</si>
  <si>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</si>
  <si>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</si>
  <si>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</si>
  <si>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</si>
  <si>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</si>
  <si>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</si>
  <si>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</si>
  <si>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</si>
  <si>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</si>
  <si>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</si>
  <si>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</si>
  <si>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</si>
  <si>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</si>
  <si>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</si>
  <si>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</si>
  <si>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</si>
  <si>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</si>
  <si>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</si>
  <si>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</si>
  <si>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</si>
  <si>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</si>
  <si>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</si>
  <si>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</si>
  <si>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</si>
  <si>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</si>
  <si>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</si>
  <si>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</si>
  <si>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</si>
  <si>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</si>
  <si>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</si>
  <si>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</si>
  <si>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</si>
  <si>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</si>
  <si>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</si>
  <si>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</si>
  <si>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</si>
  <si>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</si>
  <si>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</si>
  <si>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</si>
  <si>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</si>
  <si>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</si>
  <si>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</si>
  <si>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</si>
  <si>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</si>
  <si>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</si>
  <si>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</si>
  <si>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</si>
  <si>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</si>
  <si>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</si>
  <si>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</si>
  <si>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</si>
  <si>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</si>
  <si>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</si>
  <si>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</si>
  <si>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</si>
  <si>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</si>
  <si>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</si>
  <si>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</si>
  <si>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</si>
  <si>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</si>
  <si>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</si>
  <si>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</si>
  <si>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</si>
  <si>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</si>
  <si>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</si>
  <si>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</si>
  <si>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</si>
  <si>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</si>
  <si>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</si>
  <si>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</si>
  <si>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</si>
  <si>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</si>
  <si>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</si>
  <si>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</si>
  <si>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</si>
  <si>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</si>
  <si>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</si>
  <si>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</si>
  <si>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</si>
  <si>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</si>
  <si>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</si>
  <si>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</si>
  <si>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</si>
  <si>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</si>
  <si>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</si>
  <si>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</si>
  <si>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</si>
  <si>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</si>
  <si>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</si>
  <si>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</si>
  <si>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</si>
  <si>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</si>
  <si>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</si>
  <si>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</si>
  <si>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</si>
  <si>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</si>
  <si>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</si>
  <si>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</si>
  <si>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</si>
  <si>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</si>
  <si>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</si>
  <si>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</si>
  <si>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</si>
  <si>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</si>
  <si>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</si>
  <si>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</si>
  <si>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</si>
  <si>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</si>
  <si>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</si>
  <si>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</si>
  <si>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</si>
  <si>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</si>
  <si>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</si>
  <si>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</si>
  <si>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</si>
  <si>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</si>
  <si>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</si>
  <si>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</si>
  <si>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</si>
  <si>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</si>
  <si>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</si>
  <si>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</si>
  <si>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</si>
  <si>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</si>
  <si>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</si>
  <si>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</si>
  <si>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</si>
  <si>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</si>
  <si>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</si>
  <si>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</si>
  <si>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</si>
  <si>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</si>
  <si>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</si>
  <si>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</si>
  <si>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</si>
  <si>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</si>
  <si>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</si>
  <si>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</si>
  <si>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</si>
  <si>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</si>
  <si>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</si>
  <si>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</si>
  <si>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</si>
  <si>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</si>
  <si>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</si>
  <si>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</si>
  <si>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</si>
  <si>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</si>
  <si>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</si>
  <si>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</si>
  <si>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</si>
  <si>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</si>
  <si>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</si>
  <si>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</si>
  <si>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</si>
  <si>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</si>
  <si>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</si>
  <si>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</si>
  <si>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</si>
  <si>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</si>
  <si>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</si>
  <si>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</si>
  <si>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</si>
  <si>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</si>
  <si>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</si>
  <si>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</si>
  <si>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</si>
  <si>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</si>
  <si>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</si>
  <si>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</si>
  <si>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</si>
  <si>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</si>
  <si>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</si>
  <si>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</si>
  <si>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</si>
  <si>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</si>
  <si>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</si>
  <si>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</si>
  <si>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</si>
  <si>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</si>
  <si>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</si>
  <si>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</si>
  <si>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</si>
  <si>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</si>
  <si>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</si>
  <si>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</si>
  <si>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</si>
  <si>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</si>
  <si>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</si>
  <si>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</si>
  <si>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</si>
  <si>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</si>
  <si>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</si>
  <si>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</si>
  <si>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</si>
  <si>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</si>
  <si>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</si>
  <si>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</si>
  <si>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</si>
  <si>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</si>
  <si>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</si>
  <si>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</si>
  <si>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</si>
  <si>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</si>
  <si>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</si>
  <si>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</si>
  <si>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</si>
  <si>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</si>
  <si>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</si>
  <si>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</si>
  <si>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</si>
  <si>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</si>
  <si>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</si>
  <si>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</si>
  <si>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</si>
  <si>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</si>
  <si>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</si>
  <si>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</si>
  <si>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</si>
  <si>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</si>
  <si>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</si>
  <si>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</si>
  <si>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</si>
  <si>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</si>
  <si>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</si>
  <si>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</si>
  <si>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</si>
  <si>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</si>
  <si>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</si>
  <si>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</si>
  <si>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</si>
  <si>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</si>
  <si>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</si>
  <si>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</si>
  <si>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</si>
  <si>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</si>
  <si>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</si>
  <si>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</si>
  <si>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</si>
  <si>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</si>
  <si>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</si>
  <si>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</si>
  <si>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</si>
  <si>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</si>
  <si>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</si>
  <si>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</si>
  <si>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</si>
  <si>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</si>
  <si>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</si>
  <si>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</si>
  <si>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</si>
  <si>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</si>
  <si>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</si>
  <si>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</si>
  <si>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</si>
  <si>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</si>
  <si>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</si>
  <si>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</si>
  <si>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</si>
  <si>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</si>
  <si>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</si>
  <si>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</si>
  <si>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</si>
  <si>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</si>
  <si>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</si>
  <si>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</si>
  <si>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</si>
  <si>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</si>
  <si>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</si>
  <si>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</si>
  <si>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</si>
  <si>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</si>
  <si>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</si>
  <si>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</si>
  <si>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</si>
  <si>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</si>
  <si>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</si>
  <si>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</si>
  <si>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</si>
  <si>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</si>
  <si>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</si>
  <si>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</si>
  <si>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</si>
  <si>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</si>
  <si>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</si>
  <si>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</si>
  <si>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</si>
  <si>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</si>
  <si>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</si>
  <si>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</si>
  <si>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</si>
  <si>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</si>
  <si>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</si>
  <si>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</si>
  <si>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</si>
  <si>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</si>
  <si>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</si>
  <si>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</si>
  <si>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</si>
  <si>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</si>
  <si>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</si>
  <si>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</si>
  <si>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</si>
  <si>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</si>
  <si>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</si>
  <si>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</si>
  <si>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</si>
  <si>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</si>
  <si>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</si>
  <si>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</si>
  <si>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</si>
  <si>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</si>
  <si>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</si>
  <si>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</si>
  <si>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</si>
  <si>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</si>
  <si>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</si>
  <si>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</si>
  <si>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</si>
  <si>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</si>
  <si>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</si>
  <si>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</si>
  <si>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</si>
  <si>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</si>
  <si>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</si>
  <si>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</si>
  <si>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</si>
  <si>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</si>
  <si>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</si>
  <si>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</si>
  <si>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</si>
  <si>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</si>
  <si>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</si>
  <si>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</si>
  <si>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</si>
  <si>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</si>
  <si>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</si>
  <si>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</si>
  <si>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</si>
  <si>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</si>
  <si>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</si>
  <si>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</si>
  <si>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</si>
  <si>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</si>
  <si>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</si>
  <si>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</si>
  <si>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</si>
  <si>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</si>
  <si>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</si>
  <si>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</si>
  <si>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</si>
  <si>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</si>
  <si>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</si>
  <si>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</si>
  <si>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</si>
  <si>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</si>
  <si>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</si>
  <si>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</si>
  <si>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</si>
  <si>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</si>
  <si>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</si>
  <si>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</si>
  <si>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</si>
  <si>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</si>
  <si>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</si>
  <si>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</si>
  <si>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</si>
  <si>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</si>
  <si>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</si>
  <si>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</si>
  <si>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</si>
  <si>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</si>
  <si>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</si>
  <si>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</si>
  <si>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</si>
  <si>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</si>
  <si>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</si>
  <si>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</si>
  <si>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</si>
  <si>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</si>
  <si>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</si>
  <si>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</si>
  <si>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</si>
  <si>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</si>
  <si>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</si>
  <si>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</si>
  <si>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</si>
  <si>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</si>
  <si>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</si>
  <si>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</si>
  <si>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</si>
  <si>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</si>
  <si>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</si>
  <si>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</si>
  <si>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</si>
  <si>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</si>
  <si>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</si>
  <si>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</si>
  <si>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</si>
  <si>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</si>
  <si>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</si>
  <si>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</si>
  <si>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</si>
  <si>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</si>
  <si>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</si>
  <si>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</si>
  <si>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</si>
  <si>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</si>
  <si>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</si>
  <si>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</si>
  <si>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</si>
  <si>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</si>
  <si>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</si>
  <si>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</si>
  <si>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</si>
  <si>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</si>
  <si>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</si>
  <si>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</si>
  <si>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</si>
  <si>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</si>
  <si>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</si>
  <si>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</si>
  <si>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</si>
  <si>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</si>
  <si>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</si>
  <si>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</si>
  <si>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</si>
  <si>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</si>
  <si>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</si>
  <si>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</si>
  <si>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</si>
  <si>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</si>
  <si>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</si>
  <si>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</si>
  <si>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</si>
  <si>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</si>
  <si>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</si>
  <si>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</si>
  <si>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</si>
  <si>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</si>
  <si>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</si>
  <si>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</si>
  <si>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</si>
  <si>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</si>
  <si>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</si>
  <si>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</si>
  <si>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</si>
  <si>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</si>
  <si>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</si>
  <si>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</si>
  <si>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</si>
  <si>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</si>
  <si>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</si>
  <si>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</si>
  <si>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</si>
  <si>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</si>
  <si>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</si>
  <si>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</si>
  <si>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</si>
  <si>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</si>
  <si>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</si>
  <si>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</si>
  <si>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</si>
  <si>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</si>
  <si>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</si>
  <si>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</si>
  <si>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</si>
  <si>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</si>
  <si>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</si>
  <si>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</si>
  <si>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</si>
  <si>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</si>
  <si>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</si>
  <si>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</si>
  <si>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</si>
  <si>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</si>
  <si>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</si>
  <si>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</si>
  <si>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</si>
  <si>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</si>
  <si>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</si>
  <si>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</si>
  <si>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</si>
  <si>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</si>
  <si>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</si>
  <si>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</si>
  <si>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</si>
  <si>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</si>
  <si>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</si>
  <si>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</si>
  <si>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</si>
  <si>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</si>
  <si>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</si>
  <si>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</si>
  <si>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</si>
  <si>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</si>
  <si>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</si>
  <si>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</si>
  <si>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</si>
  <si>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</si>
  <si>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</si>
  <si>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</si>
  <si>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</si>
  <si>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</si>
  <si>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</si>
  <si>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</si>
  <si>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</si>
  <si>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</si>
  <si>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</si>
  <si>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</si>
  <si>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</si>
  <si>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</si>
  <si>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</si>
  <si>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</si>
  <si>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</si>
  <si>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>Q1 - Which Title Best Fits your Current Role?-Clean</t>
  </si>
  <si>
    <t>Q3 - Current Yearly Salary (in USD)-Average</t>
  </si>
  <si>
    <t>Q4 - What Industry do you work in?-clean</t>
  </si>
  <si>
    <t>Q5 - Favorite Programming Language-clean</t>
  </si>
  <si>
    <t>Q8 - If you were to look for a new job today, what would be the most important thing to you?-Clean</t>
  </si>
  <si>
    <t>Q11 - Which Country do you live in?-Clean</t>
  </si>
  <si>
    <t>Q13 - Ethnicity-Clean</t>
  </si>
  <si>
    <t>Row Labels</t>
  </si>
  <si>
    <t>Grand Total</t>
  </si>
  <si>
    <t>Q11 - Which Country do you live in?- Clean</t>
  </si>
  <si>
    <t xml:space="preserve"> Somalia</t>
  </si>
  <si>
    <t>Africa (Nigeria)</t>
  </si>
  <si>
    <t>Aisa</t>
  </si>
  <si>
    <t>Algeria</t>
  </si>
  <si>
    <t>Angola</t>
  </si>
  <si>
    <t xml:space="preserve">Antigua </t>
  </si>
  <si>
    <t>Argentina</t>
  </si>
  <si>
    <t xml:space="preserve">Argentina </t>
  </si>
  <si>
    <t>Argentine</t>
  </si>
  <si>
    <t>Austr</t>
  </si>
  <si>
    <t>Australia</t>
  </si>
  <si>
    <t>Azerbaijan</t>
  </si>
  <si>
    <t xml:space="preserve">Bangladesh </t>
  </si>
  <si>
    <t>Barbados</t>
  </si>
  <si>
    <t>Belgium</t>
  </si>
  <si>
    <t>Brazik</t>
  </si>
  <si>
    <t>Brazil</t>
  </si>
  <si>
    <t>Bulgaria</t>
  </si>
  <si>
    <t>Chile</t>
  </si>
  <si>
    <t>Colombia</t>
  </si>
  <si>
    <t>Costa Rica</t>
  </si>
  <si>
    <t xml:space="preserve">Costa Rica </t>
  </si>
  <si>
    <t>Denmark</t>
  </si>
  <si>
    <t>Egypt</t>
  </si>
  <si>
    <t xml:space="preserve">Egypt </t>
  </si>
  <si>
    <t>Fin</t>
  </si>
  <si>
    <t>France</t>
  </si>
  <si>
    <t>Germany</t>
  </si>
  <si>
    <t>Ghana</t>
  </si>
  <si>
    <t>Greece</t>
  </si>
  <si>
    <t>Hong Kong</t>
  </si>
  <si>
    <t>indonesia</t>
  </si>
  <si>
    <t>Iran</t>
  </si>
  <si>
    <t>Iraq</t>
  </si>
  <si>
    <t>Ire</t>
  </si>
  <si>
    <t>Irel</t>
  </si>
  <si>
    <t>Ireland</t>
  </si>
  <si>
    <t xml:space="preserve">Ireland </t>
  </si>
  <si>
    <t>Israel</t>
  </si>
  <si>
    <t>Japan</t>
  </si>
  <si>
    <t>Kenua</t>
  </si>
  <si>
    <t>Kenya</t>
  </si>
  <si>
    <t xml:space="preserve">Kenya </t>
  </si>
  <si>
    <t>Kosovo</t>
  </si>
  <si>
    <t>Leba</t>
  </si>
  <si>
    <t>Liberia</t>
  </si>
  <si>
    <t>Macedonia</t>
  </si>
  <si>
    <t>Malaysia</t>
  </si>
  <si>
    <t>Mexico</t>
  </si>
  <si>
    <t>Morocco</t>
  </si>
  <si>
    <t xml:space="preserve">Morocco </t>
  </si>
  <si>
    <t>Mozambique</t>
  </si>
  <si>
    <t>Netherlands</t>
  </si>
  <si>
    <t>Niger</t>
  </si>
  <si>
    <t>Nigeria</t>
  </si>
  <si>
    <t xml:space="preserve">Nigeria </t>
  </si>
  <si>
    <t>Oman</t>
  </si>
  <si>
    <t>Pakistan</t>
  </si>
  <si>
    <t>Panama</t>
  </si>
  <si>
    <t>Peru</t>
  </si>
  <si>
    <t xml:space="preserve">Perú </t>
  </si>
  <si>
    <t>Philippines</t>
  </si>
  <si>
    <t>Poland</t>
  </si>
  <si>
    <t>Portugal</t>
  </si>
  <si>
    <t>Portugsl</t>
  </si>
  <si>
    <t xml:space="preserve">Republic democratic of Congo </t>
  </si>
  <si>
    <t>Romania</t>
  </si>
  <si>
    <t>Saudi Arabia</t>
  </si>
  <si>
    <t xml:space="preserve">Saudi Arabia </t>
  </si>
  <si>
    <t>Serbia</t>
  </si>
  <si>
    <t>SG</t>
  </si>
  <si>
    <t>Singapore</t>
  </si>
  <si>
    <t>South Africa</t>
  </si>
  <si>
    <t xml:space="preserve">South Africa </t>
  </si>
  <si>
    <t>South Korea</t>
  </si>
  <si>
    <t>Spain</t>
  </si>
  <si>
    <t>Sri lanka</t>
  </si>
  <si>
    <t>Sudan</t>
  </si>
  <si>
    <t>Sweden</t>
  </si>
  <si>
    <t>Thailand</t>
  </si>
  <si>
    <t>TUNISIA</t>
  </si>
  <si>
    <t>Turkey</t>
  </si>
  <si>
    <t>UAE</t>
  </si>
  <si>
    <t xml:space="preserve">United Arab Emirates </t>
  </si>
  <si>
    <t>Uruguay</t>
  </si>
  <si>
    <t>uzb</t>
  </si>
  <si>
    <t>Venezuela</t>
  </si>
  <si>
    <t>Vietnam</t>
  </si>
  <si>
    <t>Zambia</t>
  </si>
  <si>
    <t>turkey</t>
  </si>
  <si>
    <t>nigeria</t>
  </si>
  <si>
    <t>ghana</t>
  </si>
  <si>
    <t>Indonesia</t>
  </si>
  <si>
    <t>Q11 - Which Country do you live in?-Clean2</t>
  </si>
  <si>
    <t>Q11 - Which Country do you live in?-Clean3</t>
  </si>
  <si>
    <t>Antigua</t>
  </si>
  <si>
    <t>Bangladesh</t>
  </si>
  <si>
    <t>Republic democratic of Congo</t>
  </si>
  <si>
    <t>Somalia</t>
  </si>
  <si>
    <t>United Arab Emirates</t>
  </si>
  <si>
    <t>Africa</t>
  </si>
  <si>
    <t>Q11 - Which Country do you live in?-Clean4</t>
  </si>
  <si>
    <t>Count of Q11 - Which Country do you live in?-Clean4</t>
  </si>
  <si>
    <t>Q11 - Which Country do you live in?-Clean5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</si>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</sst>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E3353"/>
      </patternFill>
    </fill>
    <fill>
      <patternFill patternType="solid">
        <fgColor rgb="FF2E335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5960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14" fontId="1" fillId="2" borderId="1" xfId="0" applyNumberFormat="1" applyFont="1" applyFill="1" applyBorder="1" applyAlignment="1">
      <alignment horizontal="left" vertical="center" wrapText="1" indent="1"/>
    </xf>
    <xf numFmtId="2" fontId="1" fillId="2" borderId="1" xfId="0" applyNumberFormat="1" applyFont="1" applyFill="1" applyBorder="1" applyAlignment="1">
      <alignment horizontal="left" vertical="center" wrapText="1" indent="1"/>
    </xf>
    <xf numFmtId="2" fontId="0" fillId="0" borderId="0" xfId="0" applyNumberFormat="1"/>
    <xf numFmtId="0" fontId="1" fillId="3" borderId="1" xfId="0" applyFont="1" applyFill="1" applyBorder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3" fillId="4" borderId="2" xfId="0" applyFont="1" applyFill="1" applyBorder="1" applyAlignment="1">
      <alignment horizontal="left" vertical="center" indent="1"/>
    </xf>
  </cellXfs>
  <cellStyles count="1">
    <cellStyle name="Normal" xfId="0" builtinId="0"/>
  </cellStyles>
  <dxfs count="17">
    <dxf>
      <numFmt numFmtId="0" formatCode="General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2E3353"/>
        </patternFill>
      </fill>
      <alignment horizontal="left" vertical="center" textRotation="0" wrapText="1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2E3353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58.569653587962" createdVersion="7" refreshedVersion="7" minRefreshableVersion="3" recordCount="630" xr:uid="{58566768-4B8B-4C4C-8F2E-08A8A7AFB3F4}">
  <cacheSource type="worksheet">
    <worksheetSource name="Table1"/>
  </cacheSource>
  <cacheFields count="32">
    <cacheField name="Unique ID" numFmtId="0">
      <sharedItems/>
    </cacheField>
    <cacheField name="Date Taken (America/New_York)" numFmtId="14">
      <sharedItems/>
    </cacheField>
    <cacheField name="Time Taken (America/New_York)" numFmtId="0">
      <sharedItems/>
    </cacheField>
    <cacheField name="Time Spent" numFmtId="0">
      <sharedItems/>
    </cacheField>
    <cacheField name="Q1 - Which Title Best Fits your Current Role?" numFmtId="0">
      <sharedItems/>
    </cacheField>
    <cacheField name="Q1 - Which Title Best Fits your Current Role?-Clean" numFmtId="0">
      <sharedItems/>
    </cacheField>
    <cacheField name="Q2 - Did you switch careers into Data?" numFmtId="0">
      <sharedItems/>
    </cacheField>
    <cacheField name="Q3 - Current Yearly Salary (in USD)-Average" numFmtId="2">
      <sharedItems containsSemiMixedTypes="0" containsString="0" containsNumber="1" containsInteger="1" minValue="0" maxValue="187500"/>
    </cacheField>
    <cacheField name="Q4 - What Industry do you work in?" numFmtId="0">
      <sharedItems/>
    </cacheField>
    <cacheField name="Q4 - What Industry do you work in?-clean" numFmtId="0">
      <sharedItems/>
    </cacheField>
    <cacheField name="Q5 - Favorite Programming Language" numFmtId="0">
      <sharedItems/>
    </cacheField>
    <cacheField name="Q5 - Favorite Programming Language-clean" numFmtId="0">
      <sharedItems/>
    </cacheField>
    <cacheField name="Q6 - How Happy are you in your Current Position with the following? (Salary)" numFmtId="0">
      <sharedItems containsMixedTypes="1" containsNumber="1" containsInteger="1" minValue="0" maxValue="10"/>
    </cacheField>
    <cacheField name="Q6 - How Happy are you in your Current Position with the following? (Work/Life Balance)" numFmtId="0">
      <sharedItems containsMixedTypes="1" containsNumber="1" containsInteger="1" minValue="0" maxValue="10"/>
    </cacheField>
    <cacheField name="Q6 - How Happy are you in your Current Position with the following? (Coworkers)" numFmtId="0">
      <sharedItems containsMixedTypes="1" containsNumber="1" containsInteger="1" minValue="0" maxValue="10"/>
    </cacheField>
    <cacheField name="Q6 - How Happy are you in your Current Position with the following? (Management)" numFmtId="0">
      <sharedItems containsMixedTypes="1" containsNumber="1" containsInteger="1" minValue="0" maxValue="10"/>
    </cacheField>
    <cacheField name="Q6 - How Happy are you in your Current Position with the following? (Upward Mobility)" numFmtId="0">
      <sharedItems containsMixedTypes="1" containsNumber="1" containsInteger="1" minValue="0" maxValue="10"/>
    </cacheField>
    <cacheField name="Q6 - How Happy are you in your Current Position with the following? (Learning New Things)" numFmtId="0">
      <sharedItems containsMixedTypes="1" containsNumber="1" containsInteger="1" minValue="0" maxValue="10"/>
    </cacheField>
    <cacheField name="Q7 - How difficult was it for you to break into Data?" numFmtId="0">
      <sharedItems/>
    </cacheField>
    <cacheField name="Q8 - If you were to look for a new job today, what would be the most important thing to you?" numFmtId="0">
      <sharedItems/>
    </cacheField>
    <cacheField name="Q8 - If you were to look for a new job today, what would be the most important thing to you?-Clean" numFmtId="0">
      <sharedItems/>
    </cacheField>
    <cacheField name="Q9 - Male/Female?" numFmtId="0">
      <sharedItems/>
    </cacheField>
    <cacheField name="Q10 - Current Age" numFmtId="0">
      <sharedItems containsSemiMixedTypes="0" containsString="0" containsNumber="1" containsInteger="1" minValue="18" maxValue="92"/>
    </cacheField>
    <cacheField name="Q11 - Which Country do you live in?" numFmtId="0">
      <sharedItems/>
    </cacheField>
    <cacheField name="Q11 - Which Country do you live in?- Clean" numFmtId="0">
      <sharedItems/>
    </cacheField>
    <cacheField name="Q11 - Which Country do you live in?-Clean" numFmtId="0">
      <sharedItems/>
    </cacheField>
    <cacheField name="Q11 - Which Country do you live in?-Clean2" numFmtId="0">
      <sharedItems/>
    </cacheField>
    <cacheField name="Q11 - Which Country do you live in?-Clean3" numFmtId="0">
      <sharedItems count="87">
        <s v="United States"/>
        <s v="Canada"/>
        <s v="Nigeria"/>
        <s v="Republic democratic of Congo"/>
        <s v="Other"/>
        <s v="Serbia"/>
        <s v="Argentina"/>
        <s v="United Kingdom"/>
        <s v="Niger"/>
        <s v="Kenya"/>
        <s v="Azerbaijan"/>
        <s v="Sudan"/>
        <s v="India"/>
        <s v="Japan"/>
        <s v="Greece"/>
        <s v="Peru"/>
        <s v="Australia"/>
        <s v="Spain"/>
        <s v="Barbados"/>
        <s v="Africa"/>
        <s v="Colombia"/>
        <s v="Germany"/>
        <s v="Bulgaria"/>
        <s v="Turkey"/>
        <s v="France"/>
        <s v="Thailand"/>
        <s v="Netherlands"/>
        <s v="Denmark"/>
        <s v="Brazil"/>
        <s v="Mexico"/>
        <s v="Chile"/>
        <s v="Costa Rica"/>
        <s v="Vietnam"/>
        <s v="Portugal"/>
        <s v="Egypt"/>
        <s v="Pakistan"/>
        <s v="Ireland"/>
        <s v="Poland"/>
        <s v="Mozambique"/>
        <s v="Israel"/>
        <s v="Singapore"/>
        <s v="Belgium"/>
        <s v="UAE"/>
        <s v="Somalia"/>
        <s v="Kosovo"/>
        <s v="Iraq"/>
        <s v="Romania"/>
        <s v="Philippines"/>
        <s v="Malaysia"/>
        <s v="Ghana"/>
        <s v="Portugsl"/>
        <s v="Macedonia"/>
        <s v="Morocco"/>
        <s v="Iran"/>
        <s v="Bangladesh"/>
        <s v="Antigua"/>
        <s v="Venezuela"/>
        <s v="South Korea"/>
        <s v="Panama"/>
        <s v="indonesia"/>
        <s v="Angola"/>
        <s v="Saudi Arabia"/>
        <s v="United Arab Emirates"/>
        <s v="Zambia"/>
        <s v="Uruguay"/>
        <s v="Hong Kong"/>
        <s v="TUNISIA"/>
        <s v="Sri lanka"/>
        <s v="Kenua"/>
        <s v="Liberia"/>
        <s v="SG"/>
        <s v="Sweden"/>
        <s v="Algeria"/>
        <s v="Oman"/>
        <s v="Africa (Nigeria)" u="1"/>
        <s v="Irel" u="1"/>
        <s v="Austr" u="1"/>
        <s v="South Africa" u="1"/>
        <s v="Others" u="1"/>
        <s v="Argentine" u="1"/>
        <s v="Aisa" u="1"/>
        <s v="Brazik" u="1"/>
        <s v="Ire" u="1"/>
        <s v="Leba" u="1"/>
        <s v="Perú" u="1"/>
        <s v="uzb" u="1"/>
        <s v="Fin" u="1"/>
      </sharedItems>
    </cacheField>
    <cacheField name="Q11 - Which Country do you live in?-Clean4" numFmtId="0">
      <sharedItems count="31">
        <s v="United States"/>
        <s v="Canada"/>
        <s v="Nigeria"/>
        <s v="Other"/>
        <s v="Argentina"/>
        <s v="United Kingdom"/>
        <s v="Kenya"/>
        <s v="India"/>
        <s v="Greece"/>
        <s v="Peru"/>
        <s v="Australia"/>
        <s v="Spain"/>
        <s v="Africa"/>
        <s v="Colombia"/>
        <s v="Germany"/>
        <s v="Turkey"/>
        <s v="France"/>
        <s v="Netherlands"/>
        <s v="Brazil"/>
        <s v="Mexico"/>
        <s v="Costa Rica"/>
        <s v="Portugal"/>
        <s v="Egypt"/>
        <s v="Ireland"/>
        <s v="Poland"/>
        <s v="Singapore"/>
        <s v="Romania"/>
        <s v="Malaysia"/>
        <s v="Ghana"/>
        <s v="Morocco"/>
        <s v="indonesia"/>
      </sharedItems>
    </cacheField>
    <cacheField name="Q12 - Highest Level of Education" numFmtId="0">
      <sharedItems/>
    </cacheField>
    <cacheField name="Q13 - Ethnicity" numFmtId="0">
      <sharedItems/>
    </cacheField>
    <cacheField name="Q13 - Ethnicity-Cle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s v="62a33b3db4da29969c62df3d"/>
    <s v="6/10/2022"/>
    <s v="8:38"/>
    <s v="0:00:44"/>
    <s v="Data Analyst"/>
    <s v="Data Analyst"/>
    <s v="Yes"/>
    <n v="115500"/>
    <s v="Healthcare"/>
    <s v="Healthcare"/>
    <s v="Python"/>
    <s v="Python"/>
    <n v="9"/>
    <n v="9"/>
    <n v="7"/>
    <n v="5"/>
    <n v="5"/>
    <n v="7"/>
    <s v="Very Difficult"/>
    <s v="Remote Work"/>
    <s v="Remote Work"/>
    <s v="Male"/>
    <n v="26"/>
    <s v="United States"/>
    <s v="United States"/>
    <s v="United States"/>
    <s v="United States"/>
    <x v="0"/>
    <x v="0"/>
    <s v=""/>
    <s v="White or Caucasian"/>
    <s v="White or Caucasian"/>
  </r>
  <r>
    <s v="62a33ba1bae91e4b8b82e35c"/>
    <s v="6/10/2022"/>
    <s v="8:40"/>
    <s v="0:01:30"/>
    <s v="Data Analyst"/>
    <s v="Data Analyst"/>
    <s v="No"/>
    <n v="53000"/>
    <s v="Finance"/>
    <s v="Finance"/>
    <s v="R"/>
    <s v="R"/>
    <n v="1"/>
    <n v="2"/>
    <n v="5"/>
    <n v="2"/>
    <n v="1"/>
    <n v="3"/>
    <s v="Very Difficult"/>
    <s v="Remote Work"/>
    <s v="Remote Work"/>
    <s v="Male"/>
    <n v="36"/>
    <s v="Canada"/>
    <s v="Canada"/>
    <s v="Canada"/>
    <s v="Canada"/>
    <x v="1"/>
    <x v="1"/>
    <s v=""/>
    <s v="Asian or Asian American"/>
    <s v="Asian or Asian American"/>
  </r>
  <r>
    <s v="62a33c2cbc6861bf3176bec1"/>
    <s v="6/10/2022"/>
    <s v="8:42"/>
    <s v="0:02:18"/>
    <s v="Data Engineer"/>
    <s v="Data Engineer"/>
    <s v="No"/>
    <n v="20000"/>
    <s v="Other (Please Specify):Clean Energy"/>
    <s v="Other"/>
    <s v="Python"/>
    <s v="Python"/>
    <n v="0"/>
    <n v="8"/>
    <n v="7"/>
    <n v="5"/>
    <n v="7"/>
    <n v="7"/>
    <s v="Easy"/>
    <s v="Good Work/Life Balance"/>
    <s v="Good Work/Life Balance"/>
    <s v="Male"/>
    <n v="23"/>
    <s v="Other (Please Specify):Nigeria"/>
    <s v="Nigeria"/>
    <s v="Nigeria"/>
    <s v="Nigeria"/>
    <x v="2"/>
    <x v="2"/>
    <s v=""/>
    <s v="Black or African American"/>
    <s v="Black or African American"/>
  </r>
  <r>
    <s v="62a33c8624a26260273822f9"/>
    <s v="6/10/2022"/>
    <s v="8:43"/>
    <s v="0:02:10"/>
    <s v="Other"/>
    <s v="Other"/>
    <s v="Yes"/>
    <n v="187500"/>
    <s v="Finance"/>
    <s v="Finance"/>
    <s v="R"/>
    <s v="R"/>
    <n v="10"/>
    <n v="6"/>
    <n v="7"/>
    <n v="10"/>
    <n v="7"/>
    <n v="10"/>
    <s v="Very Easy"/>
    <s v="Remote Work"/>
    <s v="Remote Work"/>
    <s v="Female"/>
    <n v="35"/>
    <s v="Canada"/>
    <s v="Canada"/>
    <s v="Canada"/>
    <s v="Canada"/>
    <x v="1"/>
    <x v="1"/>
    <s v=""/>
    <s v="White or Caucasian"/>
    <s v="White or Caucasian"/>
  </r>
  <r>
    <s v="62a33c91f3072dd892621e03"/>
    <s v="6/10/2022"/>
    <s v="8:44"/>
    <s v="0:01:51"/>
    <s v="Data Analyst"/>
    <s v="Data Analyst"/>
    <s v="Yes"/>
    <n v="53000"/>
    <s v="Healthcare"/>
    <s v="Healthcare"/>
    <s v="R"/>
    <s v="R"/>
    <n v="1"/>
    <n v="4"/>
    <n v="4"/>
    <n v="4"/>
    <n v="0"/>
    <n v="1"/>
    <s v="Difficult"/>
    <s v="Better Salary"/>
    <s v="Better Salary"/>
    <s v="Male"/>
    <n v="44"/>
    <s v="United States"/>
    <s v="United States"/>
    <s v="United States"/>
    <s v="United States"/>
    <x v="0"/>
    <x v="0"/>
    <s v=""/>
    <s v="Black or African American"/>
    <s v="Black or African American"/>
  </r>
  <r>
    <s v="62a33cb6cf25554317300177"/>
    <s v="6/10/2022"/>
    <s v="8:44"/>
    <s v="0:02:34"/>
    <s v="Data Analyst"/>
    <s v="Data Analyst"/>
    <s v="Yes"/>
    <n v="20000"/>
    <s v="Other (Please Specify):Coworking space "/>
    <s v="Other"/>
    <s v="Python"/>
    <s v="Python"/>
    <n v="2"/>
    <n v="3"/>
    <n v="3"/>
    <n v="3"/>
    <n v="3"/>
    <n v="2"/>
    <s v="Difficult"/>
    <s v="Good Work/Life Balance"/>
    <s v="Good Work/Life Balance"/>
    <s v="Male"/>
    <n v="33"/>
    <s v="Other (Please Specify):Republic democratic of Congo "/>
    <s v="Republic democratic of Congo "/>
    <s v="Republic democratic of Congo "/>
    <s v="Republic democratic of Congo "/>
    <x v="3"/>
    <x v="3"/>
    <s v=""/>
    <s v="Black or African American"/>
    <s v="Black or African American"/>
  </r>
  <r>
    <s v="62a33cb72e54c9003e531c65"/>
    <s v="6/10/2022"/>
    <s v="8:44"/>
    <s v="0:01:15"/>
    <s v="Data Scientist"/>
    <s v="Data Scientist"/>
    <s v="Yes"/>
    <n v="20000"/>
    <s v="Finance"/>
    <s v="Finance"/>
    <s v="Python"/>
    <s v="Python"/>
    <n v="0"/>
    <n v="6"/>
    <n v="6"/>
    <n v="6"/>
    <n v="6"/>
    <n v="5"/>
    <s v="Difficult"/>
    <s v="Better Salary"/>
    <s v="Better Salary"/>
    <s v="Male"/>
    <n v="24"/>
    <s v="Other (Please Specify)"/>
    <s v="Other (Please Specify)"/>
    <s v="Other"/>
    <s v="Other"/>
    <x v="4"/>
    <x v="3"/>
    <s v=""/>
    <s v="Black or African American"/>
    <s v="Black or African American"/>
  </r>
  <r>
    <s v="62a33cd30f8c8599d5af0f8f"/>
    <s v="6/10/2022"/>
    <s v="8:45"/>
    <s v="0:01:25"/>
    <s v="Data Engineer"/>
    <s v="Data Engineer"/>
    <s v="Yes"/>
    <n v="137500"/>
    <s v="Other (Please Specify):Retail"/>
    <s v="Other"/>
    <s v="Other:SQL"/>
    <s v="SQL"/>
    <n v="10"/>
    <n v="5"/>
    <n v="5"/>
    <n v="5"/>
    <n v="5"/>
    <n v="9"/>
    <s v="Neither easy nor difficult"/>
    <s v="Remote Work"/>
    <s v="Remote Work"/>
    <s v="Male"/>
    <n v="35"/>
    <s v="United States"/>
    <s v="United States"/>
    <s v="United States"/>
    <s v="United States"/>
    <x v="0"/>
    <x v="0"/>
    <s v=""/>
    <s v="Asian or Asian American"/>
    <s v="Asian or Asian American"/>
  </r>
  <r>
    <s v="62a33cd3cf255543173001d9"/>
    <s v="6/10/2022"/>
    <s v="8:45"/>
    <s v="0:02:10"/>
    <s v="Data Analyst"/>
    <s v="Data Analyst"/>
    <s v="Yes"/>
    <n v="95500"/>
    <s v="Healthcare"/>
    <s v="Healthcare"/>
    <s v="R"/>
    <s v="R"/>
    <n v="4"/>
    <n v="4"/>
    <n v="4"/>
    <n v="4"/>
    <n v="5"/>
    <n v="5"/>
    <s v="Neither easy nor difficult"/>
    <s v="Better Salary"/>
    <s v="Better Salary"/>
    <s v="Male"/>
    <n v="35"/>
    <s v="United States"/>
    <s v="United States"/>
    <s v="United States"/>
    <s v="United States"/>
    <x v="0"/>
    <x v="0"/>
    <s v=""/>
    <s v="Asian or Asian American"/>
    <s v="Asian or Asian American"/>
  </r>
  <r>
    <s v="62a33cd8bc6861bf3176c05f"/>
    <s v="6/10/2022"/>
    <s v="8:45"/>
    <s v="0:01:27"/>
    <s v="Data Analyst"/>
    <s v="Data Analyst"/>
    <s v="Yes"/>
    <n v="53000"/>
    <s v="Telecommunication"/>
    <s v="Telecommunication"/>
    <s v="Python"/>
    <s v="Python"/>
    <n v="2"/>
    <n v="0"/>
    <n v="3"/>
    <n v="3"/>
    <n v="0"/>
    <n v="4"/>
    <s v="Very Difficult"/>
    <s v="Better Salary"/>
    <s v="Better Salary"/>
    <s v="Male"/>
    <n v="28"/>
    <s v="United States"/>
    <s v="United States"/>
    <s v="United States"/>
    <s v="United States"/>
    <x v="0"/>
    <x v="0"/>
    <s v=""/>
    <s v="Hispanic or Latino"/>
    <s v="Hispanic or Latino"/>
  </r>
  <r>
    <s v="62a33ce918134ddc75ce8c30"/>
    <s v="6/10/2022"/>
    <s v="8:45"/>
    <s v="0:01:29"/>
    <s v="Data Analyst"/>
    <s v="Data Analyst"/>
    <s v="Yes"/>
    <n v="75500"/>
    <s v="Other (Please Specify):Logistics"/>
    <s v="Other"/>
    <s v="Python"/>
    <s v="Python"/>
    <n v="10"/>
    <n v="10"/>
    <n v="8"/>
    <n v="8"/>
    <n v="8"/>
    <n v="10"/>
    <s v="Neither easy nor difficult"/>
    <s v="Remote Work"/>
    <s v="Remote Work"/>
    <s v="Male"/>
    <n v="37"/>
    <s v="Canada"/>
    <s v="Canada"/>
    <s v="Canada"/>
    <s v="Canada"/>
    <x v="1"/>
    <x v="1"/>
    <s v=""/>
    <s v="White or Caucasian"/>
    <s v="White or Caucasian"/>
  </r>
  <r>
    <s v="62a33cf30a77c1a77f65baa2"/>
    <s v="6/10/2022"/>
    <s v="8:45"/>
    <s v="0:02:31"/>
    <s v="Data Analyst"/>
    <s v="Data Analyst"/>
    <s v="Yes"/>
    <n v="20000"/>
    <s v="Other (Please Specify):Igaming"/>
    <s v="Other"/>
    <s v="Python"/>
    <s v="Python"/>
    <n v="3"/>
    <n v="8"/>
    <n v="10"/>
    <n v="10"/>
    <n v="7"/>
    <n v="8"/>
    <s v="Neither easy nor difficult"/>
    <s v="Better Salary"/>
    <s v="Better Salary"/>
    <s v="Male"/>
    <n v="32"/>
    <s v="Other (Please Specify):Serbia"/>
    <s v="Serbia"/>
    <s v="Serbia"/>
    <s v="Serbia"/>
    <x v="5"/>
    <x v="3"/>
    <s v=""/>
    <s v="White or Caucasian"/>
    <s v="White or Caucasian"/>
  </r>
  <r>
    <s v="62a33d15f408bae018ed370d"/>
    <s v="6/10/2022"/>
    <s v="8:46"/>
    <s v="0:03:20"/>
    <s v="Data Analyst"/>
    <s v="Data Analyst"/>
    <s v="Yes"/>
    <n v="20000"/>
    <s v="Tech"/>
    <s v="Tech"/>
    <s v="R"/>
    <s v="R"/>
    <n v="1"/>
    <n v="10"/>
    <n v="9"/>
    <n v="9"/>
    <n v="5"/>
    <n v="10"/>
    <s v="Neither easy nor difficult"/>
    <s v="Better Salary"/>
    <s v="Better Salary"/>
    <s v="Male"/>
    <n v="34"/>
    <s v="Other (Please Specify):Argentina"/>
    <s v="Argentina"/>
    <s v="Argentina"/>
    <s v="Argentina"/>
    <x v="6"/>
    <x v="4"/>
    <s v=""/>
    <s v="Other (Please Specify):Latino with Italian roots"/>
    <s v="Other"/>
  </r>
  <r>
    <s v="62a33d1ebae91e4b8b82e707"/>
    <s v="6/10/2022"/>
    <s v="8:46"/>
    <s v="0:00:55"/>
    <s v="Data Scientist"/>
    <s v="Data Scientist"/>
    <s v="Yes"/>
    <n v="20000"/>
    <s v="Education"/>
    <s v="Education"/>
    <s v="Python"/>
    <s v="Python"/>
    <n v="3"/>
    <n v="10"/>
    <n v="10"/>
    <n v="6"/>
    <n v="7"/>
    <n v="8"/>
    <s v="Easy"/>
    <s v="Good Work/Life Balance"/>
    <s v="Good Work/Life Balance"/>
    <s v="Male"/>
    <n v="30"/>
    <s v="United Kingdom"/>
    <s v="United Kingdom"/>
    <s v="United Kingdom"/>
    <s v="United Kingdom"/>
    <x v="7"/>
    <x v="5"/>
    <s v=""/>
    <s v="White or Caucasian"/>
    <s v="White or Caucasian"/>
  </r>
  <r>
    <s v="62a33d4624a26260273824c4"/>
    <s v="6/10/2022"/>
    <s v="8:47"/>
    <s v="0:01:24"/>
    <s v="Data Analyst"/>
    <s v="Data Analyst"/>
    <s v="No"/>
    <n v="53000"/>
    <s v="Construction"/>
    <s v="Construction"/>
    <s v="R"/>
    <s v="R"/>
    <n v="4"/>
    <n v="5"/>
    <n v="5"/>
    <n v="5"/>
    <n v="4"/>
    <n v="5"/>
    <s v="Neither easy nor difficult"/>
    <s v="Good Culture"/>
    <s v="Good Culture"/>
    <s v="Male"/>
    <n v="31"/>
    <s v="United States"/>
    <s v="United States"/>
    <s v="United States"/>
    <s v="United States"/>
    <x v="0"/>
    <x v="0"/>
    <s v=""/>
    <s v="White or Caucasian"/>
    <s v="White or Caucasian"/>
  </r>
  <r>
    <s v="62a33d5c0f8c8599d5af107c"/>
    <s v="6/10/2022"/>
    <s v="8:47"/>
    <s v="0:00:47"/>
    <s v="Data Analyst"/>
    <s v="Data Analyst"/>
    <s v="Yes"/>
    <n v="53000"/>
    <s v="Finance"/>
    <s v="Finance"/>
    <s v="Python"/>
    <s v="Python"/>
    <n v="4"/>
    <n v="10"/>
    <n v="7"/>
    <n v="7"/>
    <n v="7"/>
    <n v="5"/>
    <s v="Difficult"/>
    <s v="Good Culture"/>
    <s v="Good Culture"/>
    <s v="Male"/>
    <n v="29"/>
    <s v="United States"/>
    <s v="United States"/>
    <s v="United States"/>
    <s v="United States"/>
    <x v="0"/>
    <x v="0"/>
    <s v=""/>
    <s v="White or Caucasian"/>
    <s v="White or Caucasian"/>
  </r>
  <r>
    <s v="62a33d850f8c8599d5af10cb"/>
    <s v="6/10/2022"/>
    <s v="8:48"/>
    <s v="0:01:06"/>
    <s v="Data Analyst"/>
    <s v="Data Analyst"/>
    <s v="Yes"/>
    <n v="20000"/>
    <s v="Tech"/>
    <s v="Tech"/>
    <s v="Python"/>
    <s v="Python"/>
    <n v="1"/>
    <n v="2"/>
    <n v="4"/>
    <n v="2"/>
    <n v="2"/>
    <n v="2"/>
    <s v="Neither easy nor difficult"/>
    <s v="Better Salary"/>
    <s v="Better Salary"/>
    <s v="Male"/>
    <n v="22"/>
    <s v="Other (Please Specify):Niger"/>
    <s v="Niger"/>
    <s v="Niger"/>
    <s v="Niger"/>
    <x v="8"/>
    <x v="3"/>
    <s v=""/>
    <s v="Black or African American"/>
    <s v="Black or African American"/>
  </r>
  <r>
    <s v="62a33d9bf8f7561645852496"/>
    <s v="6/10/2022"/>
    <s v="8:48"/>
    <s v="0:01:04"/>
    <s v="Student/Looking/None"/>
    <s v="Student/Looking/None"/>
    <s v="Yes"/>
    <n v="20000"/>
    <s v="Other (Please Specify):Retail"/>
    <s v="Other"/>
    <s v="Python"/>
    <s v="Python"/>
    <n v="1"/>
    <n v="3"/>
    <n v="2"/>
    <n v="2"/>
    <n v="4"/>
    <n v="1"/>
    <s v="Difficult"/>
    <s v="Better Salary"/>
    <s v="Better Salary"/>
    <s v="Male"/>
    <n v="23"/>
    <s v="United States"/>
    <s v="United States"/>
    <s v="United States"/>
    <s v="United States"/>
    <x v="0"/>
    <x v="0"/>
    <s v=""/>
    <s v="Black or African American"/>
    <s v="Black or African American"/>
  </r>
  <r>
    <s v="62a33dbdd8c00e9f5419cd65"/>
    <s v="6/10/2022"/>
    <s v="8:49"/>
    <s v="0:01:05"/>
    <s v="Student/Looking/None"/>
    <s v="Student/Looking/None"/>
    <s v="No"/>
    <n v="53000"/>
    <s v="Tech"/>
    <s v="Tech"/>
    <s v="R"/>
    <s v="R"/>
    <n v="7"/>
    <n v="8"/>
    <n v="8"/>
    <n v="6"/>
    <n v="8"/>
    <n v="3"/>
    <s v="Very Difficult"/>
    <s v="Better Salary"/>
    <s v="Better Salary"/>
    <s v="Female"/>
    <n v="26"/>
    <s v="Canada"/>
    <s v="Canada"/>
    <s v="Canada"/>
    <s v="Canada"/>
    <x v="1"/>
    <x v="1"/>
    <s v=""/>
    <s v="Asian or Asian American"/>
    <s v="Asian or Asian American"/>
  </r>
  <r>
    <s v="62a33de124a26260273826b2"/>
    <s v="6/10/2022"/>
    <s v="8:49"/>
    <s v="0:01:21"/>
    <s v="Data Analyst"/>
    <s v="Data Analyst"/>
    <s v="No"/>
    <n v="20000"/>
    <s v="Other (Please Specify):Aviation"/>
    <s v="Other"/>
    <s v="Python"/>
    <s v="Python"/>
    <n v="1"/>
    <n v="1"/>
    <n v="1"/>
    <n v="1"/>
    <n v="2"/>
    <n v="0"/>
    <s v="Very Difficult"/>
    <s v="Better Salary"/>
    <s v="Better Salary"/>
    <s v="Male"/>
    <n v="28"/>
    <s v="Other (Please Specify):Nigeria"/>
    <s v="Nigeria"/>
    <s v="Nigeria"/>
    <s v="Nigeria"/>
    <x v="2"/>
    <x v="2"/>
    <s v=""/>
    <s v="Black or African American"/>
    <s v="Black or African American"/>
  </r>
  <r>
    <s v="62a33dedd8c00e9f5419ce2b"/>
    <s v="6/10/2022"/>
    <s v="8:49"/>
    <s v="0:01:23"/>
    <s v="Data Analyst"/>
    <s v="Data Analyst"/>
    <s v="Yes"/>
    <n v="53000"/>
    <s v="Finance"/>
    <s v="Finance"/>
    <s v="Python"/>
    <s v="Python"/>
    <n v="5"/>
    <n v="5"/>
    <n v="5"/>
    <n v="5"/>
    <n v="5"/>
    <n v="5"/>
    <s v="Easy"/>
    <s v="Remote Work"/>
    <s v="Remote Work"/>
    <s v="Male"/>
    <n v="29"/>
    <s v="Other (Please Specify):Kenya"/>
    <s v="Kenya"/>
    <s v="Kenya"/>
    <s v="Kenya"/>
    <x v="9"/>
    <x v="6"/>
    <s v=""/>
    <s v="Black or African American"/>
    <s v="Black or African American"/>
  </r>
  <r>
    <s v="62a33dfbd8c00e9f5419ceda"/>
    <s v="6/10/2022"/>
    <s v="8:50"/>
    <s v="0:01:35"/>
    <s v="Data Analyst"/>
    <s v="Data Analyst"/>
    <s v="Yes"/>
    <n v="115500"/>
    <s v="Tech"/>
    <s v="Tech"/>
    <s v="Other:Mostly use sql but that’s not programming language.."/>
    <s v="SQL"/>
    <n v="10"/>
    <n v="5"/>
    <n v="10"/>
    <n v="6"/>
    <n v="10"/>
    <n v="10"/>
    <s v="Neither easy nor difficult"/>
    <s v="Remote Work"/>
    <s v="Remote Work"/>
    <s v="Female"/>
    <n v="31"/>
    <s v="United States"/>
    <s v="United States"/>
    <s v="United States"/>
    <s v="United States"/>
    <x v="0"/>
    <x v="0"/>
    <s v=""/>
    <s v="White or Caucasian"/>
    <s v="White or Caucasian"/>
  </r>
  <r>
    <s v="62a33e38f3072dd8926221d3"/>
    <s v="6/10/2022"/>
    <s v="8:51"/>
    <s v="0:01:25"/>
    <s v="Data Analyst"/>
    <s v="Data Analyst"/>
    <s v="Yes"/>
    <n v="20000"/>
    <s v="Healthcare"/>
    <s v="Healthcare"/>
    <s v="Python"/>
    <s v="Python"/>
    <n v="5"/>
    <n v="6"/>
    <n v="8"/>
    <n v="8"/>
    <n v="7"/>
    <n v="1"/>
    <s v="Neither easy nor difficult"/>
    <s v="Remote Work"/>
    <s v="Remote Work"/>
    <s v="Male"/>
    <n v="28"/>
    <s v="Other (Please Specify):Azerbaijan"/>
    <s v="Azerbaijan"/>
    <s v="Azerbaijan"/>
    <s v="Azerbaijan"/>
    <x v="10"/>
    <x v="3"/>
    <s v=""/>
    <s v="White or Caucasian"/>
    <s v="White or Caucasian"/>
  </r>
  <r>
    <s v="62a33e54d8c00e9f5419cfe9"/>
    <s v="6/10/2022"/>
    <s v="8:51"/>
    <s v="0:01:47"/>
    <s v="Data Analyst"/>
    <s v="Data Analyst"/>
    <s v="No"/>
    <n v="20000"/>
    <s v="Finance"/>
    <s v="Finance"/>
    <s v="Python"/>
    <s v="Python"/>
    <n v="4"/>
    <n v="4"/>
    <n v="4"/>
    <n v="4"/>
    <n v="4"/>
    <n v="4"/>
    <s v="Neither easy nor difficult"/>
    <s v="Better Salary"/>
    <s v="Better Salary"/>
    <s v="Male"/>
    <n v="32"/>
    <s v="Other (Please Specify):Argentina"/>
    <s v="Argentina"/>
    <s v="Argentina"/>
    <s v="Argentina"/>
    <x v="6"/>
    <x v="4"/>
    <s v=""/>
    <s v="Hispanic or Latino"/>
    <s v="Hispanic or Latino"/>
  </r>
  <r>
    <s v="62a33e62575fa3a5ae88aabf"/>
    <s v="6/10/2022"/>
    <s v="8:51"/>
    <s v="0:02:14"/>
    <s v="Data Analyst"/>
    <s v="Data Analyst"/>
    <s v="No"/>
    <n v="20000"/>
    <s v="Tech"/>
    <s v="Tech"/>
    <s v="Python"/>
    <s v="Python"/>
    <n v="7"/>
    <n v="8"/>
    <n v="8"/>
    <n v="8"/>
    <n v="3"/>
    <n v="8"/>
    <s v="Easy"/>
    <s v="Better Salary"/>
    <s v="Better Salary"/>
    <s v="Male"/>
    <n v="24"/>
    <s v="Other (Please Specify):Sudan"/>
    <s v="Sudan"/>
    <s v="Sudan"/>
    <s v="Sudan"/>
    <x v="11"/>
    <x v="3"/>
    <s v=""/>
    <s v="Black or African American"/>
    <s v="Black or African American"/>
  </r>
  <r>
    <s v="62a33e63cec54911e9ca4f99"/>
    <s v="6/10/2022"/>
    <s v="8:51"/>
    <s v="0:02:21"/>
    <s v="Data Analyst"/>
    <s v="Data Analyst"/>
    <s v="No"/>
    <n v="20000"/>
    <s v="Tech"/>
    <s v="Tech"/>
    <s v="Python"/>
    <s v="Python"/>
    <n v="4"/>
    <n v="6"/>
    <n v="6"/>
    <n v="6"/>
    <n v="7"/>
    <n v="7"/>
    <s v="Easy"/>
    <s v="Good Work/Life Balance"/>
    <s v="Good Work/Life Balance"/>
    <s v="Male"/>
    <n v="31"/>
    <s v="India"/>
    <s v="India"/>
    <s v="India"/>
    <s v="India"/>
    <x v="12"/>
    <x v="7"/>
    <s v=""/>
    <s v="Asian or Asian American"/>
    <s v="Asian or Asian American"/>
  </r>
  <r>
    <s v="62a33e72bae91e4b8b82ea1a"/>
    <s v="6/10/2022"/>
    <s v="8:52"/>
    <s v="0:02:07"/>
    <s v="Data Analyst"/>
    <s v="Data Analyst"/>
    <s v="No"/>
    <n v="75500"/>
    <s v="Other (Please Specify):Insurance"/>
    <s v="Other"/>
    <s v="Other:SQL"/>
    <s v="SQL"/>
    <n v="7"/>
    <n v="10"/>
    <n v="5"/>
    <n v="5"/>
    <n v="5"/>
    <n v="2"/>
    <s v="Difficult"/>
    <s v="Other (Please Specify):Responsibilities"/>
    <s v="Other"/>
    <s v="Male"/>
    <n v="23"/>
    <s v="United States"/>
    <s v="United States"/>
    <s v="United States"/>
    <s v="United States"/>
    <x v="0"/>
    <x v="0"/>
    <s v=""/>
    <s v="White or Caucasian"/>
    <s v="White or Caucasian"/>
  </r>
  <r>
    <s v="62a33e890f8c8599d5af13b9"/>
    <s v="6/10/2022"/>
    <s v="8:52"/>
    <s v="0:01:20"/>
    <s v="Data Analyst"/>
    <s v="Data Analyst"/>
    <s v="Yes"/>
    <n v="115500"/>
    <s v="Other (Please Specify):Energy"/>
    <s v="Other"/>
    <s v="Python"/>
    <s v="Python"/>
    <n v="1"/>
    <n v="6"/>
    <n v="9"/>
    <n v="1"/>
    <n v="0"/>
    <n v="2"/>
    <s v="Difficult"/>
    <s v="Remote Work"/>
    <s v="Remote Work"/>
    <s v="Female"/>
    <n v="33"/>
    <s v="United States"/>
    <s v="United States"/>
    <s v="United States"/>
    <s v="United States"/>
    <x v="0"/>
    <x v="0"/>
    <s v=""/>
    <s v="Asian or Asian American"/>
    <s v="Asian or Asian American"/>
  </r>
  <r>
    <s v="62a33e8bf8d5efcc22f7c79a"/>
    <s v="6/10/2022"/>
    <s v="8:52"/>
    <s v="0:01:34"/>
    <s v="Data Analyst"/>
    <s v="Data Analyst"/>
    <s v="No"/>
    <n v="95500"/>
    <s v="Healthcare"/>
    <s v="Healthcare"/>
    <s v="Other:Qlik sense script"/>
    <s v="Other"/>
    <n v="6"/>
    <n v="7"/>
    <n v="7"/>
    <n v="7"/>
    <n v="7"/>
    <n v="4"/>
    <s v="Very Easy"/>
    <s v="Better Salary"/>
    <s v="Better Salary"/>
    <s v="Male"/>
    <n v="43"/>
    <s v="United States"/>
    <s v="United States"/>
    <s v="United States"/>
    <s v="United States"/>
    <x v="0"/>
    <x v="0"/>
    <s v=""/>
    <s v="White or Caucasian"/>
    <s v="White or Caucasian"/>
  </r>
  <r>
    <s v="62a33e90cec54911e9ca5031"/>
    <s v="6/10/2022"/>
    <s v="8:52"/>
    <s v="0:01:34"/>
    <s v="Student/Looking/None"/>
    <s v="Student/Looking/None"/>
    <s v="Yes"/>
    <n v="20000"/>
    <s v="Other (Please Specify):Oil and gas"/>
    <s v="Other"/>
    <s v="R"/>
    <s v="R"/>
    <n v="0"/>
    <n v="0"/>
    <n v="5"/>
    <n v="0"/>
    <n v="0"/>
    <n v="0"/>
    <s v="Very Difficult"/>
    <s v="Remote Work"/>
    <s v="Remote Work"/>
    <s v="Female"/>
    <n v="23"/>
    <s v="Other (Please Specify):Nigeria"/>
    <s v="Nigeria"/>
    <s v="Nigeria"/>
    <s v="Nigeria"/>
    <x v="2"/>
    <x v="2"/>
    <s v=""/>
    <s v="Other (Please Specify):African"/>
    <s v="Other"/>
  </r>
  <r>
    <s v="62a33e9df8f756164585277b"/>
    <s v="6/10/2022"/>
    <s v="8:52"/>
    <s v="0:01:47"/>
    <s v="Student/Looking/None"/>
    <s v="Student/Looking/None"/>
    <s v="Yes"/>
    <n v="53000"/>
    <s v="Finance"/>
    <s v="Finance"/>
    <s v="Python"/>
    <s v="Python"/>
    <n v="10"/>
    <n v="7"/>
    <n v="10"/>
    <n v="10"/>
    <n v="5"/>
    <n v="3"/>
    <s v="Very Difficult"/>
    <s v="Good Work/Life Balance"/>
    <s v="Good Work/Life Balance"/>
    <s v="Male"/>
    <n v="31"/>
    <s v="United States"/>
    <s v="United States"/>
    <s v="United States"/>
    <s v="United States"/>
    <x v="0"/>
    <x v="0"/>
    <s v=""/>
    <s v="Black or African American"/>
    <s v="Black or African American"/>
  </r>
  <r>
    <s v="62a33eb6bc6861bf3176c5a3"/>
    <s v="6/10/2022"/>
    <s v="8:53"/>
    <s v="0:01:38"/>
    <s v="Data Analyst"/>
    <s v="Data Analyst"/>
    <s v="Yes"/>
    <n v="75500"/>
    <s v="Finance"/>
    <s v="Finance"/>
    <s v="Python"/>
    <s v="Python"/>
    <n v="5"/>
    <n v="6"/>
    <n v="7"/>
    <n v="5"/>
    <n v="4"/>
    <n v="4"/>
    <s v="Neither easy nor difficult"/>
    <s v="Other (Please Specify):Development"/>
    <s v="Other"/>
    <s v="Male"/>
    <n v="31"/>
    <s v="United Kingdom"/>
    <s v="United Kingdom"/>
    <s v="United Kingdom"/>
    <s v="United Kingdom"/>
    <x v="7"/>
    <x v="5"/>
    <s v=""/>
    <s v="White or Caucasian"/>
    <s v="White or Caucasian"/>
  </r>
  <r>
    <s v="62a33ee0bae91e4b8b82eaec"/>
    <s v="6/10/2022"/>
    <s v="8:53"/>
    <s v="0:03:30"/>
    <s v="Data Analyst"/>
    <s v="Data Analyst"/>
    <s v="Yes"/>
    <n v="20000"/>
    <s v="Other (Please Specify)"/>
    <s v="Other"/>
    <s v="Python"/>
    <s v="Python"/>
    <n v="8"/>
    <n v="7"/>
    <n v="8"/>
    <n v="7"/>
    <n v="7"/>
    <n v="7"/>
    <s v="Difficult"/>
    <s v="Good Work/Life Balance"/>
    <s v="Good Work/Life Balance"/>
    <s v="Male"/>
    <n v="25"/>
    <s v="India"/>
    <s v="India"/>
    <s v="India"/>
    <s v="India"/>
    <x v="12"/>
    <x v="7"/>
    <s v=""/>
    <s v="Asian or Asian American"/>
    <s v="Asian or Asian American"/>
  </r>
  <r>
    <s v="62a33ee80f8c8599d5af14b7"/>
    <s v="6/10/2022"/>
    <s v="8:54"/>
    <s v="0:01:37"/>
    <s v="Data Engineer"/>
    <s v="Data Engineer"/>
    <s v="No"/>
    <n v="137500"/>
    <s v="Tech"/>
    <s v="Tech"/>
    <s v="Other:SQL"/>
    <s v="SQL"/>
    <n v="8"/>
    <n v="10"/>
    <n v="10"/>
    <n v="9"/>
    <n v="9"/>
    <n v="9"/>
    <s v="Easy"/>
    <s v="Better Salary"/>
    <s v="Better Salary"/>
    <s v="Male"/>
    <n v="43"/>
    <s v="United States"/>
    <s v="United States"/>
    <s v="United States"/>
    <s v="United States"/>
    <x v="0"/>
    <x v="0"/>
    <s v=""/>
    <s v="White or Caucasian"/>
    <s v="White or Caucasian"/>
  </r>
  <r>
    <s v="62a33efe0a77c1a77f65bf1e"/>
    <s v="6/10/2022"/>
    <s v="8:54"/>
    <s v="0:02:08"/>
    <s v="Data Analyst"/>
    <s v="Data Analyst"/>
    <s v="No"/>
    <n v="53000"/>
    <s v="Finance"/>
    <s v="Finance"/>
    <s v="Python"/>
    <s v="Python"/>
    <n v="2"/>
    <n v="3"/>
    <n v="5"/>
    <n v="5"/>
    <n v="5"/>
    <n v="5"/>
    <s v="Difficult"/>
    <s v="Better Salary"/>
    <s v="Better Salary"/>
    <s v="Female"/>
    <n v="26"/>
    <s v="Canada"/>
    <s v="Canada"/>
    <s v="Canada"/>
    <s v="Canada"/>
    <x v="1"/>
    <x v="1"/>
    <s v=""/>
    <s v="Other (Please Specify):South Asian"/>
    <s v="Other"/>
  </r>
  <r>
    <s v="62a33f0ef408bae018ed3aeb"/>
    <s v="6/10/2022"/>
    <s v="8:54"/>
    <s v="0:03:54"/>
    <s v="Other"/>
    <s v="Other"/>
    <s v="No"/>
    <n v="53000"/>
    <s v="Other (Please Specify):Automotive"/>
    <s v="Other"/>
    <s v="Python"/>
    <s v="Python"/>
    <n v="5"/>
    <n v="10"/>
    <n v="8"/>
    <n v="8"/>
    <n v="8"/>
    <n v="7"/>
    <s v="Neither easy nor difficult"/>
    <s v="Remote Work"/>
    <s v="Remote Work"/>
    <s v="Male"/>
    <n v="32"/>
    <s v="Other (Please Specify):Japan"/>
    <s v="Japan"/>
    <s v="Japan"/>
    <s v="Japan"/>
    <x v="13"/>
    <x v="3"/>
    <s v=""/>
    <s v="White or Caucasian"/>
    <s v="White or Caucasian"/>
  </r>
  <r>
    <s v="62a33f17f8f7561645852867"/>
    <s v="6/10/2022"/>
    <s v="8:54"/>
    <s v="0:02:28"/>
    <s v="Other"/>
    <s v="Other"/>
    <s v="No"/>
    <n v="20000"/>
    <s v="Tech"/>
    <s v="Tech"/>
    <s v="Python"/>
    <s v="Python"/>
    <n v="2"/>
    <n v="9"/>
    <n v="7"/>
    <n v="7"/>
    <n v="5"/>
    <n v="6"/>
    <s v="Difficult"/>
    <s v="Better Salary"/>
    <s v="Better Salary"/>
    <s v="Male"/>
    <n v="31"/>
    <s v="Other (Please Specify):Greece"/>
    <s v="Greece"/>
    <s v="Greece"/>
    <s v="Greece"/>
    <x v="14"/>
    <x v="8"/>
    <s v=""/>
    <s v="White or Caucasian"/>
    <s v="White or Caucasian"/>
  </r>
  <r>
    <s v="62a33f52bc6861bf3176c72c"/>
    <s v="6/10/2022"/>
    <s v="8:55"/>
    <s v="0:01:33"/>
    <s v="Data Analyst"/>
    <s v="Data Analyst"/>
    <s v="Yes"/>
    <n v="95500"/>
    <s v="Healthcare"/>
    <s v="Healthcare"/>
    <s v="Other:SQL"/>
    <s v="SQL"/>
    <n v="3"/>
    <n v="5"/>
    <n v="6"/>
    <n v="4"/>
    <n v="4"/>
    <n v="5"/>
    <s v="Neither easy nor difficult"/>
    <s v="Better Salary"/>
    <s v="Better Salary"/>
    <s v="Male"/>
    <n v="29"/>
    <s v="United States"/>
    <s v="United States"/>
    <s v="United States"/>
    <s v="United States"/>
    <x v="0"/>
    <x v="0"/>
    <s v=""/>
    <s v="White or Caucasian"/>
    <s v="White or Caucasian"/>
  </r>
  <r>
    <s v="62a33f56cf255543173005e9"/>
    <s v="6/10/2022"/>
    <s v="8:55"/>
    <s v="0:00:56"/>
    <s v="Data Analyst"/>
    <s v="Data Analyst"/>
    <s v="Yes"/>
    <n v="20000"/>
    <s v="Other (Please Specify):Automotive "/>
    <s v="Other"/>
    <s v="Python"/>
    <s v="Python"/>
    <n v="3"/>
    <n v="1"/>
    <n v="3"/>
    <n v="2"/>
    <n v="3"/>
    <n v="1"/>
    <s v="Neither easy nor difficult"/>
    <s v="Good Culture"/>
    <s v="Good Culture"/>
    <s v="Male"/>
    <n v="24"/>
    <s v="Other (Please Specify):Perú "/>
    <s v="Perú "/>
    <s v="Perú "/>
    <s v="Perú "/>
    <x v="15"/>
    <x v="9"/>
    <s v=""/>
    <s v="Hispanic or Latino"/>
    <s v="Hispanic or Latino"/>
  </r>
  <r>
    <s v="62a33f5a5d257a28a30d7bb5"/>
    <s v="6/10/2022"/>
    <s v="8:55"/>
    <s v="0:02:38"/>
    <s v="Student/Looking/None"/>
    <s v="Student/Looking/None"/>
    <s v="Yes"/>
    <n v="53000"/>
    <s v="Construction"/>
    <s v="Construction"/>
    <s v="Python"/>
    <s v="Python"/>
    <n v="2"/>
    <n v="0"/>
    <n v="2"/>
    <n v="2"/>
    <n v="0"/>
    <n v="0"/>
    <s v="Very Difficult"/>
    <s v="Remote Work"/>
    <s v="Remote Work"/>
    <s v="Male"/>
    <n v="34"/>
    <s v="United States"/>
    <s v="United States"/>
    <s v="United States"/>
    <s v="United States"/>
    <x v="0"/>
    <x v="0"/>
    <s v=""/>
    <s v="White or Caucasian"/>
    <s v="White or Caucasian"/>
  </r>
  <r>
    <s v="62a33fa5cec54911e9ca51f1"/>
    <s v="6/10/2022"/>
    <s v="8:57"/>
    <s v="0:01:52"/>
    <s v="Data Analyst"/>
    <s v="Data Analyst"/>
    <s v="Yes"/>
    <n v="53000"/>
    <s v="Other (Please Specify):Utili"/>
    <s v="Other"/>
    <s v="Other:Power bi"/>
    <s v="Other"/>
    <n v="5"/>
    <n v="6"/>
    <n v="6"/>
    <n v="5"/>
    <n v="4"/>
    <n v="6"/>
    <s v="Very Difficult"/>
    <s v="Better Salary"/>
    <s v="Better Salary"/>
    <s v="Male"/>
    <n v="42"/>
    <s v="Other (Please Specify):Australia"/>
    <s v="Australia"/>
    <s v="Australia"/>
    <s v="Australia"/>
    <x v="16"/>
    <x v="10"/>
    <s v=""/>
    <s v="Other (Please Specify):Indian"/>
    <s v="Other"/>
  </r>
  <r>
    <s v="62a33fcb575fa3a5ae88ad59"/>
    <s v="6/10/2022"/>
    <s v="8:57"/>
    <s v="0:02:03"/>
    <s v="Student/Looking/None"/>
    <s v="Student/Looking/None"/>
    <s v="Yes"/>
    <n v="20000"/>
    <s v="Other (Please Specify):Not working yet"/>
    <s v="Other"/>
    <s v="JavaScript"/>
    <s v="JavaScript"/>
    <n v="0"/>
    <n v="0"/>
    <n v="0"/>
    <n v="0"/>
    <n v="0"/>
    <n v="0"/>
    <s v="Difficult"/>
    <s v="Remote Work"/>
    <s v="Remote Work"/>
    <s v="Female"/>
    <n v="40"/>
    <s v="United States"/>
    <s v="United States"/>
    <s v="United States"/>
    <s v="United States"/>
    <x v="0"/>
    <x v="0"/>
    <s v=""/>
    <s v="Asian or Asian American"/>
    <s v="Asian or Asian American"/>
  </r>
  <r>
    <s v="62a33fcf18134ddc75ce91c3"/>
    <s v="6/10/2022"/>
    <s v="8:57"/>
    <s v="0:02:32"/>
    <s v="Student/Looking/None"/>
    <s v="Student/Looking/None"/>
    <s v="No"/>
    <n v="53000"/>
    <s v="Telecommunication"/>
    <s v="Telecommunication"/>
    <s v="Python"/>
    <s v="Python"/>
    <n v="3"/>
    <n v="1"/>
    <n v="3"/>
    <n v="4"/>
    <n v="0"/>
    <n v="3"/>
    <s v="Easy"/>
    <s v="Good Work/Life Balance"/>
    <s v="Good Work/Life Balance"/>
    <s v="Male"/>
    <n v="43"/>
    <s v="Other (Please Specify):Spain"/>
    <s v="Spain"/>
    <s v="Spain"/>
    <s v="Spain"/>
    <x v="17"/>
    <x v="11"/>
    <s v=""/>
    <s v="White or Caucasian"/>
    <s v="White or Caucasian"/>
  </r>
  <r>
    <s v="62a34006d8c00e9f5419d341"/>
    <s v="6/10/2022"/>
    <s v="8:58"/>
    <s v="0:02:39"/>
    <s v="Student/Looking/None"/>
    <s v="Student/Looking/None"/>
    <s v="Yes"/>
    <n v="20000"/>
    <s v="Construction"/>
    <s v="Construction"/>
    <s v="Python"/>
    <s v="Python"/>
    <n v="0"/>
    <n v="0"/>
    <n v="0"/>
    <n v="0"/>
    <n v="0"/>
    <n v="0"/>
    <s v="Very Difficult"/>
    <s v="Better Salary"/>
    <s v="Better Salary"/>
    <s v="Male"/>
    <n v="23"/>
    <s v="Other (Please Specify):Kenya "/>
    <s v="Kenya "/>
    <s v="Kenya "/>
    <s v="Kenya "/>
    <x v="9"/>
    <x v="6"/>
    <s v=""/>
    <s v="Other (Please Specify):Kenyan African "/>
    <s v="Other"/>
  </r>
  <r>
    <s v="62a34020575fa3a5ae88ade0"/>
    <s v="6/10/2022"/>
    <s v="8:59"/>
    <s v="0:01:11"/>
    <s v="Student/Looking/None"/>
    <s v="Student/Looking/None"/>
    <s v="Yes"/>
    <n v="20000"/>
    <s v="Education"/>
    <s v="Education"/>
    <s v="Python"/>
    <s v="Python"/>
    <n v="5"/>
    <n v="5"/>
    <n v="3"/>
    <n v="5"/>
    <n v="2"/>
    <n v="6"/>
    <s v="Difficult"/>
    <s v="Better Salary"/>
    <s v="Better Salary"/>
    <s v="Male"/>
    <n v="23"/>
    <s v="Other (Please Specify):Japan"/>
    <s v="Japan"/>
    <s v="Japan"/>
    <s v="Japan"/>
    <x v="13"/>
    <x v="3"/>
    <s v=""/>
    <s v="Asian or Asian American"/>
    <s v="Asian or Asian American"/>
  </r>
  <r>
    <s v="62a34038b4da29969c62eafe"/>
    <s v="6/10/2022"/>
    <s v="8:59"/>
    <s v="0:03:55"/>
    <s v="Data Analyst"/>
    <s v="Data Analyst"/>
    <s v="Yes"/>
    <n v="95500"/>
    <s v="Other (Please Specify):Manufa"/>
    <s v="Other"/>
    <s v="Python"/>
    <s v="Python"/>
    <n v="8"/>
    <n v="6"/>
    <n v="2"/>
    <n v="3"/>
    <n v="6"/>
    <n v="7"/>
    <s v="Neither easy nor difficult"/>
    <s v="Other (Please Specify):Strong organizational data strategy, high-performing team"/>
    <s v="Other"/>
    <s v="Male"/>
    <n v="28"/>
    <s v="United States"/>
    <s v="United States"/>
    <s v="United States"/>
    <s v="United States"/>
    <x v="0"/>
    <x v="0"/>
    <s v=""/>
    <s v="White or Caucasian"/>
    <s v="White or Caucasian"/>
  </r>
  <r>
    <s v="62a3406b575fa3a5ae88ae78"/>
    <s v="6/10/2022"/>
    <s v="9:00"/>
    <s v="0:01:25"/>
    <s v="Data Analyst"/>
    <s v="Data Analyst"/>
    <s v="No"/>
    <n v="75500"/>
    <s v="Finance"/>
    <s v="Finance"/>
    <s v="Other:SQL"/>
    <s v="SQL"/>
    <n v="5"/>
    <n v="7"/>
    <n v="1"/>
    <n v="1"/>
    <n v="0"/>
    <n v="8"/>
    <s v="Neither easy nor difficult"/>
    <s v="Better Salary"/>
    <s v="Better Salary"/>
    <s v="Male"/>
    <n v="32"/>
    <s v="United States"/>
    <s v="United States"/>
    <s v="United States"/>
    <s v="United States"/>
    <x v="0"/>
    <x v="0"/>
    <s v=""/>
    <s v="White or Caucasian"/>
    <s v="White or Caucasian"/>
  </r>
  <r>
    <s v="62a340cab4da29969c62ec01"/>
    <s v="6/10/2022"/>
    <s v="9:02"/>
    <s v="0:02:47"/>
    <s v="Data Analyst"/>
    <s v="Data Analyst"/>
    <s v="Yes"/>
    <n v="75500"/>
    <s v="Other (Please Specify):Manufacturing (Chemicals)"/>
    <s v="Other"/>
    <s v="R"/>
    <s v="R"/>
    <n v="7"/>
    <n v="8"/>
    <n v="10"/>
    <n v="8"/>
    <n v="9"/>
    <n v="9"/>
    <s v="Difficult"/>
    <s v="Remote Work"/>
    <s v="Remote Work"/>
    <s v="Female"/>
    <n v="41"/>
    <s v="United States"/>
    <s v="United States"/>
    <s v="United States"/>
    <s v="United States"/>
    <x v="0"/>
    <x v="0"/>
    <s v=""/>
    <s v="White or Caucasian"/>
    <s v="White or Caucasian"/>
  </r>
  <r>
    <s v="62a340d62e54c9003e5324b4"/>
    <s v="6/10/2022"/>
    <s v="9:02"/>
    <s v="0:00:56"/>
    <s v="Data Analyst"/>
    <s v="Data Analyst"/>
    <s v="Yes"/>
    <n v="53000"/>
    <s v="Finance"/>
    <s v="Finance"/>
    <s v="Python"/>
    <s v="Python"/>
    <n v="5"/>
    <n v="6"/>
    <n v="6"/>
    <n v="6"/>
    <n v="6"/>
    <n v="6"/>
    <s v="Neither easy nor difficult"/>
    <s v="Remote Work"/>
    <s v="Remote Work"/>
    <s v="Male"/>
    <n v="33"/>
    <s v="United Kingdom"/>
    <s v="United Kingdom"/>
    <s v="United Kingdom"/>
    <s v="United Kingdom"/>
    <x v="7"/>
    <x v="5"/>
    <s v="High School"/>
    <s v="White or Caucasian"/>
    <s v="White or Caucasian"/>
  </r>
  <r>
    <s v="62a340e10a77c1a77f65c2e7"/>
    <s v="6/10/2022"/>
    <s v="9:02"/>
    <s v="0:01:57"/>
    <s v="Other"/>
    <s v="Other"/>
    <s v="Yes"/>
    <n v="187500"/>
    <s v="Tech"/>
    <s v="Tech"/>
    <s v="Python"/>
    <s v="Python"/>
    <n v="10"/>
    <n v="8"/>
    <n v="9"/>
    <n v="8"/>
    <n v="8"/>
    <n v="10"/>
    <s v="Easy"/>
    <s v="Good Work/Life Balance"/>
    <s v="Good Work/Life Balance"/>
    <s v="Male"/>
    <n v="38"/>
    <s v="United States"/>
    <s v="United States"/>
    <s v="United States"/>
    <s v="United States"/>
    <x v="0"/>
    <x v="0"/>
    <s v=""/>
    <s v="Hispanic or Latino"/>
    <s v="Hispanic or Latino"/>
  </r>
  <r>
    <s v="62a340f5bc6861bf3176caa4"/>
    <s v="6/10/2022"/>
    <s v="9:02"/>
    <s v="0:02:32"/>
    <s v="Data Analyst"/>
    <s v="Data Analyst"/>
    <s v="No"/>
    <n v="20000"/>
    <s v="Tech"/>
    <s v="Tech"/>
    <s v="Other:SQL"/>
    <s v="SQL"/>
    <n v="8"/>
    <n v="8"/>
    <n v="8"/>
    <n v="8"/>
    <n v="5"/>
    <n v="10"/>
    <s v="Easy"/>
    <s v="Better Salary"/>
    <s v="Better Salary"/>
    <s v="Female"/>
    <n v="22"/>
    <s v="India"/>
    <s v="India"/>
    <s v="India"/>
    <s v="India"/>
    <x v="12"/>
    <x v="7"/>
    <s v=""/>
    <s v="Other (Please Specify):Indian"/>
    <s v="Other"/>
  </r>
  <r>
    <s v="62a34117cec54911e9ca54e7"/>
    <s v="6/10/2022"/>
    <s v="9:03"/>
    <s v="0:01:59"/>
    <s v="Student/Looking/None"/>
    <s v="Student/Looking/None"/>
    <s v="Yes"/>
    <n v="20000"/>
    <s v="Other (Please Specify):Currently studying . Previously worked in Power Generation"/>
    <s v="Other"/>
    <s v="R"/>
    <s v="R"/>
    <n v="1"/>
    <n v="3"/>
    <n v="6"/>
    <n v="6"/>
    <n v="6"/>
    <n v="9"/>
    <s v="Difficult"/>
    <s v="Remote Work"/>
    <s v="Remote Work"/>
    <s v="Male"/>
    <n v="36"/>
    <s v="Other (Please Specify):Barbados"/>
    <s v="Barbados"/>
    <s v="Barbados"/>
    <s v="Barbados"/>
    <x v="18"/>
    <x v="3"/>
    <s v="Bachelors"/>
    <s v="Black or African American"/>
    <s v="Black or African American"/>
  </r>
  <r>
    <s v="62a3413a5d257a28a30d8074"/>
    <s v="6/10/2022"/>
    <s v="9:03"/>
    <s v="0:01:18"/>
    <s v="Data Engineer"/>
    <s v="Data Engineer"/>
    <s v="No"/>
    <n v="75500"/>
    <s v="Finance"/>
    <s v="Finance"/>
    <s v="Python"/>
    <s v="Python"/>
    <n v="2"/>
    <n v="1"/>
    <n v="1"/>
    <n v="1"/>
    <n v="3"/>
    <n v="7"/>
    <s v="Easy"/>
    <s v="Remote Work"/>
    <s v="Remote Work"/>
    <s v="Female"/>
    <n v="28"/>
    <s v="United States"/>
    <s v="United States"/>
    <s v="United States"/>
    <s v="United States"/>
    <x v="0"/>
    <x v="0"/>
    <s v="Masters"/>
    <s v="Asian or Asian American"/>
    <s v="Asian or Asian American"/>
  </r>
  <r>
    <s v="62a341a1f3072dd8926229a5"/>
    <s v="6/10/2022"/>
    <s v="9:05"/>
    <s v="0:08:11"/>
    <s v="Student/Looking/None"/>
    <s v="Student/Looking/None"/>
    <s v="Yes"/>
    <n v="20000"/>
    <s v="Other (Please Specify):Not working at the moment, but previously I have been into Education industry"/>
    <s v="Other"/>
    <s v="Other:If SQL is categorised as a programming language then I will definitely say SQL. Since I am still learning, I can't give a definite answer in relation to the abover mentioned but for the sake of choosing I will say R then followed by python"/>
    <s v="SQL"/>
    <s v=""/>
    <s v=""/>
    <s v=""/>
    <s v=""/>
    <s v=""/>
    <n v="7"/>
    <s v="Very Easy"/>
    <s v="Other (Please Specify):I would say a combination of good work/life balance with a better pay and the exposure to a workplace that supposed growth"/>
    <s v="Other"/>
    <s v="Male"/>
    <n v="30"/>
    <s v="Other (Please Specify):South Africa"/>
    <s v="South Africa"/>
    <s v="South Africa"/>
    <s v="South Africa"/>
    <x v="19"/>
    <x v="12"/>
    <s v=""/>
    <s v="Other (Please Specify):Black African, Zimbabwean Citizen"/>
    <s v="Other"/>
  </r>
  <r>
    <s v="62a341b0f8f7561645852d1d"/>
    <s v="6/10/2022"/>
    <s v="9:05"/>
    <s v="0:01:44"/>
    <s v="Data Analyst"/>
    <s v="Data Analyst"/>
    <s v="Yes"/>
    <n v="75500"/>
    <s v="Tech"/>
    <s v="Tech"/>
    <s v="Python"/>
    <s v="Python"/>
    <n v="6"/>
    <n v="6"/>
    <n v="6"/>
    <n v="6"/>
    <n v="5"/>
    <n v="6"/>
    <s v="Difficult"/>
    <s v="Other (Please Specify):Currently very happy with where I am."/>
    <s v="Other"/>
    <s v="Female"/>
    <n v="24"/>
    <s v="United States"/>
    <s v="United States"/>
    <s v="United States"/>
    <s v="United States"/>
    <x v="0"/>
    <x v="0"/>
    <s v="Bachelors"/>
    <s v="Hispanic or Latino"/>
    <s v="Hispanic or Latino"/>
  </r>
  <r>
    <s v="62a341e8f8d5efcc22f7d002"/>
    <s v="6/10/2022"/>
    <s v="9:06"/>
    <s v="0:01:58"/>
    <s v="Other"/>
    <s v="Other"/>
    <s v="No"/>
    <n v="53000"/>
    <s v="Other (Please Specify):Third Party Logistics "/>
    <s v="Other"/>
    <s v="C/C++"/>
    <s v="C/C++"/>
    <n v="3"/>
    <n v="6"/>
    <n v="7"/>
    <n v="7"/>
    <n v="0"/>
    <n v="3"/>
    <s v="Very Difficult"/>
    <s v="Better Salary"/>
    <s v="Better Salary"/>
    <s v="Male"/>
    <n v="29"/>
    <s v="United States"/>
    <s v="United States"/>
    <s v="United States"/>
    <s v="United States"/>
    <x v="0"/>
    <x v="0"/>
    <s v="Bachelors"/>
    <s v="White or Caucasian"/>
    <s v="White or Caucasian"/>
  </r>
  <r>
    <s v="62a34210cf25554317300c02"/>
    <s v="6/10/2022"/>
    <s v="9:07"/>
    <s v="0:02:15"/>
    <s v="Data Analyst"/>
    <s v="Data Analyst"/>
    <s v="No"/>
    <n v="20000"/>
    <s v="Tech"/>
    <s v="Tech"/>
    <s v="Python"/>
    <s v="Python"/>
    <n v="4"/>
    <n v="9"/>
    <n v="10"/>
    <n v="9"/>
    <n v="9"/>
    <n v="10"/>
    <s v="Easy"/>
    <s v="Better Salary"/>
    <s v="Better Salary"/>
    <s v="Male"/>
    <n v="29"/>
    <s v="Other (Please Specify):Colombia"/>
    <s v="Colombia"/>
    <s v="Colombia"/>
    <s v="Colombia"/>
    <x v="20"/>
    <x v="13"/>
    <s v="Associates"/>
    <s v="Hispanic or Latino"/>
    <s v="Hispanic or Latino"/>
  </r>
  <r>
    <s v="62a3424eb4da29969c62eedd"/>
    <s v="6/10/2022"/>
    <s v="9:08"/>
    <s v="0:02:04"/>
    <s v="Other"/>
    <s v="Other"/>
    <s v="Yes"/>
    <n v="53000"/>
    <s v="Other (Please Specify):Automotive"/>
    <s v="Other"/>
    <s v="Python"/>
    <s v="Python"/>
    <n v="6"/>
    <n v="8"/>
    <n v="8"/>
    <n v="7"/>
    <n v="9"/>
    <n v="7"/>
    <s v="Neither easy nor difficult"/>
    <s v="Good Work/Life Balance"/>
    <s v="Good Work/Life Balance"/>
    <s v="Male"/>
    <n v="38"/>
    <s v="Other (Please Specify):Germany"/>
    <s v="Germany"/>
    <s v="Germany"/>
    <s v="Germany"/>
    <x v="21"/>
    <x v="14"/>
    <s v="Masters"/>
    <s v="White or Caucasian"/>
    <s v="White or Caucasian"/>
  </r>
  <r>
    <s v="62a34256bae91e4b8b82f16d"/>
    <s v="6/10/2022"/>
    <s v="9:08"/>
    <s v="0:01:46"/>
    <s v="Data Analyst"/>
    <s v="Data Analyst"/>
    <s v="Yes"/>
    <n v="20000"/>
    <s v="Finance"/>
    <s v="Finance"/>
    <s v="Other:I don’t know any"/>
    <s v="Other"/>
    <n v="3"/>
    <n v="5"/>
    <n v="4"/>
    <n v="3"/>
    <n v="3"/>
    <n v="3"/>
    <s v="Difficult"/>
    <s v="Good Work/Life Balance"/>
    <s v="Good Work/Life Balance"/>
    <s v="Male"/>
    <n v="31"/>
    <s v="Other (Please Specify):Bulgaria"/>
    <s v="Bulgaria"/>
    <s v="Bulgaria"/>
    <s v="Bulgaria"/>
    <x v="22"/>
    <x v="3"/>
    <s v="Masters"/>
    <s v="White or Caucasian"/>
    <s v="White or Caucasian"/>
  </r>
  <r>
    <s v="62a3426cf408bae018ed409b"/>
    <s v="6/10/2022"/>
    <s v="9:09"/>
    <s v="0:01:33"/>
    <s v="Student/Looking/None"/>
    <s v="Student/Looking/None"/>
    <s v="No"/>
    <n v="20000"/>
    <s v="Tech"/>
    <s v="Tech"/>
    <s v="Python"/>
    <s v="Python"/>
    <n v="1"/>
    <n v="4"/>
    <n v="5"/>
    <n v="5"/>
    <n v="1"/>
    <n v="1"/>
    <s v="Difficult"/>
    <s v="Better Salary"/>
    <s v="Better Salary"/>
    <s v="Male"/>
    <n v="25"/>
    <s v="United States"/>
    <s v="United States"/>
    <s v="United States"/>
    <s v="United States"/>
    <x v="0"/>
    <x v="0"/>
    <s v="Masters"/>
    <s v="White or Caucasian"/>
    <s v="White or Caucasian"/>
  </r>
  <r>
    <s v="62a34272f8d5efcc22f7d15f"/>
    <s v="6/10/2022"/>
    <s v="9:09"/>
    <s v="0:01:09"/>
    <s v="Data Analyst"/>
    <s v="Data Analyst"/>
    <s v="No"/>
    <n v="75500"/>
    <s v="Telecommunication"/>
    <s v="Telecommunication"/>
    <s v="Python"/>
    <s v="Python"/>
    <n v="4"/>
    <n v="6"/>
    <n v="4"/>
    <n v="5"/>
    <n v="4"/>
    <n v="4"/>
    <s v="Neither easy nor difficult"/>
    <s v="Better Salary"/>
    <s v="Better Salary"/>
    <s v="Male"/>
    <n v="24"/>
    <s v="United States"/>
    <s v="United States"/>
    <s v="United States"/>
    <s v="United States"/>
    <x v="0"/>
    <x v="0"/>
    <s v="Masters"/>
    <s v="White or Caucasian"/>
    <s v="White or Caucasian"/>
  </r>
  <r>
    <s v="62a34340bc6861bf3176d05b"/>
    <s v="6/10/2022"/>
    <s v="9:12"/>
    <s v="0:04:03"/>
    <s v="Other"/>
    <s v="Other"/>
    <s v="Yes"/>
    <n v="53000"/>
    <s v="Tech"/>
    <s v="Tech"/>
    <s v="Python"/>
    <s v="Python"/>
    <n v="6"/>
    <n v="7"/>
    <n v="4"/>
    <n v="3"/>
    <n v="9"/>
    <n v="8"/>
    <s v="Difficult"/>
    <s v="Better Salary"/>
    <s v="Better Salary"/>
    <s v="Male"/>
    <n v="28"/>
    <s v="Other (Please Specify):Turkey"/>
    <s v="Turkey"/>
    <s v="Turkey"/>
    <s v="Turkey"/>
    <x v="23"/>
    <x v="15"/>
    <s v="Bachelors"/>
    <s v="White or Caucasian"/>
    <s v="White or Caucasian"/>
  </r>
  <r>
    <s v="62a34383b4da29969c62f1be"/>
    <s v="6/10/2022"/>
    <s v="9:13"/>
    <s v="0:01:03"/>
    <s v="Student/Looking/None"/>
    <s v="Student/Looking/None"/>
    <s v="No"/>
    <n v="20000"/>
    <s v="Tech"/>
    <s v="Tech"/>
    <s v="Python"/>
    <s v="Python"/>
    <n v="7"/>
    <n v="5"/>
    <n v="8"/>
    <n v="0"/>
    <n v="0"/>
    <n v="0"/>
    <s v="Neither easy nor difficult"/>
    <s v="Good Culture"/>
    <s v="Good Culture"/>
    <s v="Female"/>
    <n v="23"/>
    <s v="India"/>
    <s v="India"/>
    <s v="India"/>
    <s v="India"/>
    <x v="12"/>
    <x v="7"/>
    <s v="Bachelors"/>
    <s v="Asian or Asian American"/>
    <s v="Asian or Asian American"/>
  </r>
  <r>
    <s v="62a34389cec54911e9ca5a22"/>
    <s v="6/10/2022"/>
    <s v="9:13"/>
    <s v="0:01:01"/>
    <s v="Data Engineer"/>
    <s v="Data Engineer"/>
    <s v="No"/>
    <n v="20000"/>
    <s v="Tech"/>
    <s v="Tech"/>
    <s v="R"/>
    <s v="R"/>
    <n v="2"/>
    <n v="3"/>
    <n v="2"/>
    <n v="5"/>
    <n v="5"/>
    <n v="7"/>
    <s v="Neither easy nor difficult"/>
    <s v="Remote Work"/>
    <s v="Remote Work"/>
    <s v="Male"/>
    <n v="21"/>
    <s v="Other (Please Specify):Spain"/>
    <s v="Spain"/>
    <s v="Spain"/>
    <s v="Spain"/>
    <x v="17"/>
    <x v="11"/>
    <s v="Masters"/>
    <s v="Hispanic or Latino"/>
    <s v="Hispanic or Latino"/>
  </r>
  <r>
    <s v="62a343a22e54c9003e532a2a"/>
    <s v="6/10/2022"/>
    <s v="9:14"/>
    <s v="0:02:43"/>
    <s v="Data Analyst"/>
    <s v="Data Analyst"/>
    <s v="No"/>
    <n v="20000"/>
    <s v="Other (Please Specify):Energy"/>
    <s v="Other"/>
    <s v="Python"/>
    <s v="Python"/>
    <n v="4"/>
    <n v="4"/>
    <n v="4"/>
    <n v="4"/>
    <n v="5"/>
    <n v="6"/>
    <s v="Neither easy nor difficult"/>
    <s v="Remote Work"/>
    <s v="Remote Work"/>
    <s v="Male"/>
    <n v="29"/>
    <s v="Other (Please Specify):France"/>
    <s v="France"/>
    <s v="France"/>
    <s v="France"/>
    <x v="24"/>
    <x v="16"/>
    <s v="Bachelors"/>
    <s v="Other (Please Specify):Human"/>
    <s v="Other"/>
  </r>
  <r>
    <s v="62a343d9f3072dd892622fe4"/>
    <s v="6/10/2022"/>
    <s v="9:15"/>
    <s v="0:03:15"/>
    <s v="Data Analyst"/>
    <s v="Data Analyst"/>
    <s v="Yes"/>
    <n v="53000"/>
    <s v="Tech"/>
    <s v="Tech"/>
    <s v="Python"/>
    <s v="Python"/>
    <n v="5"/>
    <n v="6"/>
    <n v="7"/>
    <n v="7"/>
    <n v="7"/>
    <n v="6"/>
    <s v="Difficult"/>
    <s v="Better Salary"/>
    <s v="Better Salary"/>
    <s v="Male"/>
    <n v="25"/>
    <s v="United States"/>
    <s v="United States"/>
    <s v="United States"/>
    <s v="United States"/>
    <x v="0"/>
    <x v="0"/>
    <s v="Bachelors"/>
    <s v="Asian or Asian American"/>
    <s v="Asian or Asian American"/>
  </r>
  <r>
    <s v="62a34400d8c00e9f5419dc2b"/>
    <s v="6/10/2022"/>
    <s v="9:15"/>
    <s v="0:01:24"/>
    <s v="Data Analyst"/>
    <s v="Data Analyst"/>
    <s v="No"/>
    <n v="53000"/>
    <s v="Tech"/>
    <s v="Tech"/>
    <s v="Python"/>
    <s v="Python"/>
    <n v="6"/>
    <n v="6"/>
    <n v="6"/>
    <n v="6"/>
    <n v="3"/>
    <n v="5"/>
    <s v="Difficult"/>
    <s v="Good Culture"/>
    <s v="Good Culture"/>
    <s v="Male"/>
    <n v="27"/>
    <s v="Other (Please Specify):Germany"/>
    <s v="Germany"/>
    <s v="Germany"/>
    <s v="Germany"/>
    <x v="21"/>
    <x v="14"/>
    <s v="Masters"/>
    <s v="Black or African American"/>
    <s v="Black or African American"/>
  </r>
  <r>
    <s v="62a34425f8d5efcc22f7d525"/>
    <s v="6/10/2022"/>
    <s v="9:16"/>
    <s v="0:01:28"/>
    <s v="Data Analyst"/>
    <s v="Data Analyst"/>
    <s v="Yes"/>
    <n v="53000"/>
    <s v="Tech"/>
    <s v="Tech"/>
    <s v="Python"/>
    <s v="Python"/>
    <n v="3"/>
    <n v="9"/>
    <n v="10"/>
    <n v="8"/>
    <n v="9"/>
    <n v="9"/>
    <s v="Easy"/>
    <s v="Better Salary"/>
    <s v="Better Salary"/>
    <s v="Male"/>
    <n v="23"/>
    <s v="India"/>
    <s v="India"/>
    <s v="India"/>
    <s v="India"/>
    <x v="12"/>
    <x v="7"/>
    <s v="Bachelors"/>
    <s v="Asian or Asian American"/>
    <s v="Asian or Asian American"/>
  </r>
  <r>
    <s v="62a34449575fa3a5ae88b637"/>
    <s v="6/10/2022"/>
    <s v="9:16"/>
    <s v="0:02:36"/>
    <s v="Other"/>
    <s v="Other"/>
    <s v="No"/>
    <n v="95500"/>
    <s v="Other (Please Specify):Food &amp; Beverage "/>
    <s v="Other"/>
    <s v="R"/>
    <s v="R"/>
    <n v="4"/>
    <n v="3"/>
    <n v="3"/>
    <n v="5"/>
    <n v="5"/>
    <n v="5"/>
    <s v="Difficult"/>
    <s v="Better Salary"/>
    <s v="Better Salary"/>
    <s v="Male"/>
    <n v="32"/>
    <s v="United States"/>
    <s v="United States"/>
    <s v="United States"/>
    <s v="United States"/>
    <x v="0"/>
    <x v="0"/>
    <s v="Masters"/>
    <s v="Asian or Asian American"/>
    <s v="Asian or Asian American"/>
  </r>
  <r>
    <s v="62a3445dcf255543173011e1"/>
    <s v="6/10/2022"/>
    <s v="9:17"/>
    <s v="0:02:41"/>
    <s v="Student/Looking/None"/>
    <s v="Student/Looking/None"/>
    <s v="Yes"/>
    <n v="115500"/>
    <s v="Healthcare"/>
    <s v="Healthcare"/>
    <s v="Python"/>
    <s v="Python"/>
    <n v="5"/>
    <n v="5"/>
    <n v="7"/>
    <n v="5"/>
    <n v="7"/>
    <n v="7"/>
    <s v="Neither easy nor difficult"/>
    <s v="Remote Work"/>
    <s v="Remote Work"/>
    <s v="Male"/>
    <n v="22"/>
    <s v="India"/>
    <s v="India"/>
    <s v="India"/>
    <s v="India"/>
    <x v="12"/>
    <x v="7"/>
    <s v="Bachelors"/>
    <s v="Asian or Asian American"/>
    <s v="Asian or Asian American"/>
  </r>
  <r>
    <s v="62a3447a575fa3a5ae88b6c0"/>
    <s v="6/10/2022"/>
    <s v="9:17"/>
    <s v="0:04:14"/>
    <s v="Data Analyst"/>
    <s v="Data Analyst"/>
    <s v="No"/>
    <n v="20000"/>
    <s v="Tech"/>
    <s v="Tech"/>
    <s v="Python"/>
    <s v="Python"/>
    <n v="2"/>
    <n v="9"/>
    <n v="9"/>
    <n v="8"/>
    <n v="6"/>
    <n v="2"/>
    <s v="Easy"/>
    <s v="Better Salary"/>
    <s v="Better Salary"/>
    <s v="Male"/>
    <n v="25"/>
    <s v="Other (Please Specify):Thailand"/>
    <s v="Thailand"/>
    <s v="Thailand"/>
    <s v="Thailand"/>
    <x v="25"/>
    <x v="3"/>
    <s v="Bachelors"/>
    <s v="Asian or Asian American"/>
    <s v="Asian or Asian American"/>
  </r>
  <r>
    <s v="62a3449f7dc029e2d66bf5d1"/>
    <s v="6/10/2022"/>
    <s v="9:18"/>
    <s v="0:01:15"/>
    <s v="Data Analyst"/>
    <s v="Data Analyst"/>
    <s v="Yes"/>
    <n v="20000"/>
    <s v="Telecommunication"/>
    <s v="Telecommunication"/>
    <s v="Python"/>
    <s v="Python"/>
    <n v="2"/>
    <n v="8"/>
    <n v="6"/>
    <n v="6"/>
    <n v="5"/>
    <n v="5"/>
    <s v="Neither easy nor difficult"/>
    <s v="Remote Work"/>
    <s v="Remote Work"/>
    <s v="Female"/>
    <n v="36"/>
    <s v="Other (Please Specify):Germany"/>
    <s v="Germany"/>
    <s v="Germany"/>
    <s v="Germany"/>
    <x v="21"/>
    <x v="14"/>
    <s v="Masters"/>
    <s v="White or Caucasian"/>
    <s v="White or Caucasian"/>
  </r>
  <r>
    <s v="62a344c5f408bae018ed4806"/>
    <s v="6/10/2022"/>
    <s v="9:19"/>
    <s v="0:02:21"/>
    <s v="Data Analyst"/>
    <s v="Data Analyst"/>
    <s v="Yes"/>
    <n v="115500"/>
    <s v="Tech"/>
    <s v="Tech"/>
    <s v="Other:SQL"/>
    <s v="SQL"/>
    <n v="10"/>
    <n v="6"/>
    <n v="9"/>
    <n v="5"/>
    <n v="8"/>
    <n v="7"/>
    <s v="Easy"/>
    <s v="Good Work/Life Balance"/>
    <s v="Good Work/Life Balance"/>
    <s v="Female"/>
    <n v="27"/>
    <s v="United States"/>
    <s v="United States"/>
    <s v="United States"/>
    <s v="United States"/>
    <x v="0"/>
    <x v="0"/>
    <s v="Bachelors"/>
    <s v="White or Caucasian"/>
    <s v="White or Caucasian"/>
  </r>
  <r>
    <s v="62a344c6f8d5efcc22f7d6e1"/>
    <s v="6/10/2022"/>
    <s v="9:19"/>
    <s v="0:02:17"/>
    <s v="Other"/>
    <s v="Other"/>
    <s v="Yes"/>
    <n v="20000"/>
    <s v="Tech"/>
    <s v="Tech"/>
    <s v="Python"/>
    <s v="Python"/>
    <n v="5"/>
    <n v="5"/>
    <n v="5"/>
    <n v="5"/>
    <n v="5"/>
    <n v="1"/>
    <s v="Neither easy nor difficult"/>
    <s v="Other (Please Specify):My passion is to become a Data analyst "/>
    <s v="Other"/>
    <s v="Male"/>
    <n v="23"/>
    <s v="India"/>
    <s v="India"/>
    <s v="India"/>
    <s v="India"/>
    <x v="12"/>
    <x v="7"/>
    <s v="Bachelors"/>
    <s v="Asian or Asian American"/>
    <s v="Asian or Asian American"/>
  </r>
  <r>
    <s v="62a344e1f3072dd892623328"/>
    <s v="6/10/2022"/>
    <s v="9:19"/>
    <s v="0:01:32"/>
    <s v="Student/Looking/None"/>
    <s v="Student/Looking/None"/>
    <s v="Yes"/>
    <n v="20000"/>
    <s v="Tech"/>
    <s v="Tech"/>
    <s v="Other:SQL"/>
    <s v="SQL"/>
    <n v="2"/>
    <n v="3"/>
    <n v="3"/>
    <n v="3"/>
    <n v="3"/>
    <n v="6"/>
    <s v="Very Difficult"/>
    <s v="Better Salary"/>
    <s v="Better Salary"/>
    <s v="Male"/>
    <n v="26"/>
    <s v="Other (Please Specify):Netherlands"/>
    <s v="Netherlands"/>
    <s v="Netherlands"/>
    <s v="Netherlands"/>
    <x v="26"/>
    <x v="17"/>
    <s v="Bachelors"/>
    <s v="Black or African American"/>
    <s v="Black or African American"/>
  </r>
  <r>
    <s v="62a3450424a262602738357f"/>
    <s v="6/10/2022"/>
    <s v="9:20"/>
    <s v="0:01:19"/>
    <s v="Other"/>
    <s v="Other"/>
    <s v="No"/>
    <n v="95500"/>
    <s v="Healthcare"/>
    <s v="Healthcare"/>
    <s v="Python"/>
    <s v="Python"/>
    <n v="9"/>
    <n v="10"/>
    <n v="10"/>
    <n v="10"/>
    <n v="10"/>
    <n v="10"/>
    <s v="Very Easy"/>
    <s v="Good Work/Life Balance"/>
    <s v="Good Work/Life Balance"/>
    <s v="Female"/>
    <n v="33"/>
    <s v="United States"/>
    <s v="United States"/>
    <s v="United States"/>
    <s v="United States"/>
    <x v="0"/>
    <x v="0"/>
    <s v="PhD"/>
    <s v="Hispanic or Latino"/>
    <s v="Hispanic or Latino"/>
  </r>
  <r>
    <s v="62a3452818134ddc75ce9e1b"/>
    <s v="6/10/2022"/>
    <s v="9:20"/>
    <s v="0:01:33"/>
    <s v="Data Analyst"/>
    <s v="Data Analyst"/>
    <s v="Yes"/>
    <n v="115500"/>
    <s v="Other (Please Specify):Automotive"/>
    <s v="Other"/>
    <s v="Python"/>
    <s v="Python"/>
    <n v="3"/>
    <n v="5"/>
    <n v="3"/>
    <n v="3"/>
    <n v="5"/>
    <n v="5"/>
    <s v="Easy"/>
    <s v="Better Salary"/>
    <s v="Better Salary"/>
    <s v="Male"/>
    <n v="27"/>
    <s v="Other (Please Specify):Turkey"/>
    <s v="Turkey"/>
    <s v="Turkey"/>
    <s v="Turkey"/>
    <x v="23"/>
    <x v="15"/>
    <s v="Masters"/>
    <s v="White or Caucasian"/>
    <s v="White or Caucasian"/>
  </r>
  <r>
    <s v="62a345490a77c1a77f65cc5b"/>
    <s v="6/10/2022"/>
    <s v="9:21"/>
    <s v="0:01:38"/>
    <s v="Data Analyst"/>
    <s v="Data Analyst"/>
    <s v="Yes"/>
    <n v="53000"/>
    <s v="Education"/>
    <s v="Education"/>
    <s v="R"/>
    <s v="R"/>
    <n v="3"/>
    <n v="6"/>
    <n v="5"/>
    <n v="4"/>
    <n v="3"/>
    <n v="4"/>
    <s v="Neither easy nor difficult"/>
    <s v="Better Salary"/>
    <s v="Better Salary"/>
    <s v="Male"/>
    <n v="42"/>
    <s v="United States"/>
    <s v="United States"/>
    <s v="United States"/>
    <s v="United States"/>
    <x v="0"/>
    <x v="0"/>
    <s v="Associates"/>
    <s v="White or Caucasian"/>
    <s v="White or Caucasian"/>
  </r>
  <r>
    <s v="62a3455bbc6861bf3176d57a"/>
    <s v="6/10/2022"/>
    <s v="9:21"/>
    <s v="0:02:36"/>
    <s v="Data Analyst"/>
    <s v="Data Analyst"/>
    <s v="Yes"/>
    <n v="20000"/>
    <s v="Tech"/>
    <s v="Tech"/>
    <s v="Python"/>
    <s v="Python"/>
    <n v="6"/>
    <n v="7"/>
    <n v="8"/>
    <n v="7"/>
    <n v="7"/>
    <n v="8"/>
    <s v="Easy"/>
    <s v="Good Work/Life Balance"/>
    <s v="Good Work/Life Balance"/>
    <s v="Male"/>
    <n v="29"/>
    <s v="Other (Please Specify):Spain"/>
    <s v="Spain"/>
    <s v="Spain"/>
    <s v="Spain"/>
    <x v="17"/>
    <x v="11"/>
    <s v="Masters"/>
    <s v="White or Caucasian"/>
    <s v="White or Caucasian"/>
  </r>
  <r>
    <s v="62a3457bf8d5efcc22f7da17"/>
    <s v="6/10/2022"/>
    <s v="9:22"/>
    <s v="0:01:08"/>
    <s v="Data Analyst"/>
    <s v="Data Analyst"/>
    <s v="No"/>
    <n v="137500"/>
    <s v="Tech"/>
    <s v="Tech"/>
    <s v="Python"/>
    <s v="Python"/>
    <n v="4"/>
    <n v="7"/>
    <n v="6"/>
    <n v="4"/>
    <n v="2"/>
    <n v="4"/>
    <s v="Easy"/>
    <s v="Better Salary"/>
    <s v="Better Salary"/>
    <s v="Female"/>
    <n v="27"/>
    <s v="United States"/>
    <s v="United States"/>
    <s v="United States"/>
    <s v="United States"/>
    <x v="0"/>
    <x v="0"/>
    <s v="Masters"/>
    <s v="Asian or Asian American"/>
    <s v="Asian or Asian American"/>
  </r>
  <r>
    <s v="62a345b2bae91e4b8b82fad6"/>
    <s v="6/10/2022"/>
    <s v="9:22"/>
    <s v="0:01:41"/>
    <s v="Student/Looking/None"/>
    <s v="Student/Looking/None"/>
    <s v="No"/>
    <n v="53000"/>
    <s v="Healthcare"/>
    <s v="Healthcare"/>
    <s v="Python"/>
    <s v="Python"/>
    <n v="0"/>
    <n v="10"/>
    <n v="10"/>
    <n v="10"/>
    <n v="4"/>
    <n v="2"/>
    <s v="Neither easy nor difficult"/>
    <s v="Remote Work"/>
    <s v="Remote Work"/>
    <s v="Female"/>
    <n v="39"/>
    <s v="United States"/>
    <s v="United States"/>
    <s v="United States"/>
    <s v="United States"/>
    <x v="0"/>
    <x v="0"/>
    <s v="Bachelors"/>
    <s v="Hispanic or Latino"/>
    <s v="Hispanic or Latino"/>
  </r>
  <r>
    <s v="62a345c47dc029e2d66bf80a"/>
    <s v="6/10/2022"/>
    <s v="9:23"/>
    <s v="0:01:36"/>
    <s v="Data Analyst"/>
    <s v="Data Analyst"/>
    <s v="Yes"/>
    <n v="53000"/>
    <s v="Telecommunication"/>
    <s v="Telecommunication"/>
    <s v="Python"/>
    <s v="Python"/>
    <n v="6"/>
    <n v="6"/>
    <n v="7"/>
    <n v="5"/>
    <n v="6"/>
    <n v="7"/>
    <s v="Difficult"/>
    <s v="Good Culture"/>
    <s v="Good Culture"/>
    <s v="Male"/>
    <n v="31"/>
    <s v="Other (Please Specify):Denmark"/>
    <s v="Denmark"/>
    <s v="Denmark"/>
    <s v="Denmark"/>
    <x v="27"/>
    <x v="3"/>
    <s v="Masters"/>
    <s v="White or Caucasian"/>
    <s v="White or Caucasian"/>
  </r>
  <r>
    <s v="62a345e25d257a28a30d8b43"/>
    <s v="6/10/2022"/>
    <s v="9:23"/>
    <s v="0:03:09"/>
    <s v="Data Analyst"/>
    <s v="Data Analyst"/>
    <s v="Yes"/>
    <n v="75500"/>
    <s v="Other (Please Specify):Marketing"/>
    <s v="Other"/>
    <s v="Python"/>
    <s v="Python"/>
    <n v="7"/>
    <n v="7"/>
    <n v="5"/>
    <n v="9"/>
    <n v="7"/>
    <n v="8"/>
    <s v="Easy"/>
    <s v="Good Work/Life Balance"/>
    <s v="Good Work/Life Balance"/>
    <s v="Male"/>
    <n v="29"/>
    <s v="Other (Please Specify):Brazil"/>
    <s v="Brazil"/>
    <s v="Brazil"/>
    <s v="Brazil"/>
    <x v="28"/>
    <x v="18"/>
    <s v="Bachelors"/>
    <s v="Hispanic or Latino"/>
    <s v="Hispanic or Latino"/>
  </r>
  <r>
    <s v="62a34646f8d5efcc22f7dc5c"/>
    <s v="6/10/2022"/>
    <s v="9:25"/>
    <s v="0:01:22"/>
    <s v="Data Analyst"/>
    <s v="Data Analyst"/>
    <s v="Yes"/>
    <n v="75500"/>
    <s v="Education"/>
    <s v="Education"/>
    <s v="R"/>
    <s v="R"/>
    <n v="7"/>
    <n v="7"/>
    <n v="7"/>
    <n v="7"/>
    <n v="4"/>
    <n v="7"/>
    <s v="Easy"/>
    <s v="Remote Work"/>
    <s v="Remote Work"/>
    <s v="Male"/>
    <n v="31"/>
    <s v="United States"/>
    <s v="United States"/>
    <s v="United States"/>
    <s v="United States"/>
    <x v="0"/>
    <x v="0"/>
    <s v="Masters"/>
    <s v="White or Caucasian"/>
    <s v="White or Caucasian"/>
  </r>
  <r>
    <s v="62a34687f408bae018ed4c52"/>
    <s v="6/10/2022"/>
    <s v="9:26"/>
    <s v="0:01:30"/>
    <s v="Data Analyst"/>
    <s v="Data Analyst"/>
    <s v="Yes"/>
    <n v="20000"/>
    <s v="Finance"/>
    <s v="Finance"/>
    <s v="Python"/>
    <s v="Python"/>
    <n v="10"/>
    <n v="9"/>
    <n v="9"/>
    <n v="10"/>
    <n v="9"/>
    <n v="10"/>
    <s v="Neither easy nor difficult"/>
    <s v="Good Culture"/>
    <s v="Good Culture"/>
    <s v="Male"/>
    <n v="30"/>
    <s v="Other (Please Specify):Mexico"/>
    <s v="Mexico"/>
    <s v="Mexico"/>
    <s v="Mexico"/>
    <x v="29"/>
    <x v="19"/>
    <s v="Masters"/>
    <s v="Hispanic or Latino"/>
    <s v="Hispanic or Latino"/>
  </r>
  <r>
    <s v="62a346a37dc029e2d66bfa6d"/>
    <s v="6/10/2022"/>
    <s v="9:26"/>
    <s v="0:03:05"/>
    <s v="Data Engineer"/>
    <s v="Data Engineer"/>
    <s v="Yes"/>
    <n v="20000"/>
    <s v="Tech"/>
    <s v="Tech"/>
    <s v="Python"/>
    <s v="Python"/>
    <n v="7"/>
    <n v="8"/>
    <n v="6"/>
    <n v="5"/>
    <n v="5"/>
    <n v="9"/>
    <s v="Difficult"/>
    <s v="Better Salary"/>
    <s v="Better Salary"/>
    <s v="Male"/>
    <n v="33"/>
    <s v="Other (Please Specify):Mexico"/>
    <s v="Mexico"/>
    <s v="Mexico"/>
    <s v="Mexico"/>
    <x v="29"/>
    <x v="19"/>
    <s v="Masters"/>
    <s v="Hispanic or Latino"/>
    <s v="Hispanic or Latino"/>
  </r>
  <r>
    <s v="62a346a95d257a28a30d8cb9"/>
    <s v="6/10/2022"/>
    <s v="9:27"/>
    <s v="0:00:58"/>
    <s v="Data Analyst"/>
    <s v="Data Analyst"/>
    <s v="No"/>
    <n v="75500"/>
    <s v="Other (Please Specify):Retail"/>
    <s v="Other"/>
    <s v="Python"/>
    <s v="Python"/>
    <n v="7"/>
    <n v="8"/>
    <n v="9"/>
    <n v="7"/>
    <n v="7"/>
    <n v="7"/>
    <s v="Neither easy nor difficult"/>
    <s v="Better Salary"/>
    <s v="Better Salary"/>
    <s v="Male"/>
    <n v="25"/>
    <s v="United States"/>
    <s v="United States"/>
    <s v="United States"/>
    <s v="United States"/>
    <x v="0"/>
    <x v="0"/>
    <s v="Bachelors"/>
    <s v="White or Caucasian"/>
    <s v="White or Caucasian"/>
  </r>
  <r>
    <s v="62a346b4bc6861bf3176d7ce"/>
    <s v="6/10/2022"/>
    <s v="9:27"/>
    <s v="0:01:09"/>
    <s v="Student/Looking/None"/>
    <s v="Student/Looking/None"/>
    <s v="No"/>
    <n v="20000"/>
    <s v="Tech"/>
    <s v="Tech"/>
    <s v="R"/>
    <s v="R"/>
    <n v="0"/>
    <n v="0"/>
    <n v="0"/>
    <n v="0"/>
    <n v="0"/>
    <n v="0"/>
    <s v="Neither easy nor difficult"/>
    <s v="Good Work/Life Balance"/>
    <s v="Good Work/Life Balance"/>
    <s v="Male"/>
    <n v="23"/>
    <s v="India"/>
    <s v="India"/>
    <s v="India"/>
    <s v="India"/>
    <x v="12"/>
    <x v="7"/>
    <s v="Bachelors"/>
    <s v="Other (Please Specify):Indian"/>
    <s v="Other"/>
  </r>
  <r>
    <s v="62a346cef8f756164585385b"/>
    <s v="6/10/2022"/>
    <s v="9:27"/>
    <s v="0:01:51"/>
    <s v="Data Analyst"/>
    <s v="Data Analyst"/>
    <s v="Yes"/>
    <n v="53000"/>
    <s v="Other (Please Specify):Advertising"/>
    <s v="Other"/>
    <s v="Other:Dont require"/>
    <s v="Other"/>
    <n v="4"/>
    <n v="4"/>
    <n v="3"/>
    <n v="3"/>
    <n v="5"/>
    <n v="6"/>
    <s v="Very Difficult"/>
    <s v="Better Salary"/>
    <s v="Better Salary"/>
    <s v="Male"/>
    <n v="33"/>
    <s v="United States"/>
    <s v="United States"/>
    <s v="United States"/>
    <s v="United States"/>
    <x v="0"/>
    <x v="0"/>
    <s v="Bachelors"/>
    <s v="Asian or Asian American"/>
    <s v="Asian or Asian American"/>
  </r>
  <r>
    <s v="62a346d724a2626027383abd"/>
    <s v="6/10/2022"/>
    <s v="9:27"/>
    <s v="0:02:29"/>
    <s v="Other"/>
    <s v="Other"/>
    <s v="Yes"/>
    <n v="75500"/>
    <s v="Other (Please Specify):Logistics"/>
    <s v="Other"/>
    <s v="Python"/>
    <s v="Python"/>
    <n v="7"/>
    <n v="9"/>
    <n v="9"/>
    <n v="8"/>
    <n v="8"/>
    <n v="9"/>
    <s v="Neither easy nor difficult"/>
    <s v="Good Work/Life Balance"/>
    <s v="Good Work/Life Balance"/>
    <s v="Male"/>
    <n v="35"/>
    <s v="Other (Please Specify):Chile"/>
    <s v="Chile"/>
    <s v="Chile"/>
    <s v="Chile"/>
    <x v="30"/>
    <x v="3"/>
    <s v="Bachelors"/>
    <s v="Hispanic or Latino"/>
    <s v="Hispanic or Latino"/>
  </r>
  <r>
    <s v="62a346d90a77c1a77f65d08d"/>
    <s v="6/10/2022"/>
    <s v="9:27"/>
    <s v="0:02:39"/>
    <s v="Data Analyst"/>
    <s v="Data Analyst"/>
    <s v="No"/>
    <n v="53000"/>
    <s v="Other (Please Specify):Staffing and Recruting "/>
    <s v="Other"/>
    <s v="Python"/>
    <s v="Python"/>
    <n v="6"/>
    <n v="8"/>
    <n v="5"/>
    <s v=""/>
    <n v="6"/>
    <n v="9"/>
    <s v="Neither easy nor difficult"/>
    <s v="Remote Work"/>
    <s v="Remote Work"/>
    <s v="Female"/>
    <n v="42"/>
    <s v="Other (Please Specify):Greece"/>
    <s v="Greece"/>
    <s v="Greece"/>
    <s v="Greece"/>
    <x v="14"/>
    <x v="8"/>
    <s v="Masters"/>
    <s v="White or Caucasian"/>
    <s v="White or Caucasian"/>
  </r>
  <r>
    <s v="62a34726f8d5efcc22f7dec7"/>
    <s v="6/10/2022"/>
    <s v="9:29"/>
    <s v="0:01:14"/>
    <s v="Data Analyst"/>
    <s v="Data Analyst"/>
    <s v="No"/>
    <n v="75500"/>
    <s v="Tech"/>
    <s v="Tech"/>
    <s v="Python"/>
    <s v="Python"/>
    <n v="3"/>
    <n v="4"/>
    <n v="2"/>
    <n v="1"/>
    <n v="0"/>
    <n v="4"/>
    <s v="Neither easy nor difficult"/>
    <s v="Better Salary"/>
    <s v="Better Salary"/>
    <s v="Male"/>
    <n v="25"/>
    <s v="United States"/>
    <s v="United States"/>
    <s v="United States"/>
    <s v="United States"/>
    <x v="0"/>
    <x v="0"/>
    <s v="Bachelors"/>
    <s v="White or Caucasian"/>
    <s v="White or Caucasian"/>
  </r>
  <r>
    <s v="62a3476c5d257a28a30d8e6d"/>
    <s v="6/10/2022"/>
    <s v="9:30"/>
    <s v="0:03:00"/>
    <s v="Data Analyst"/>
    <s v="Data Analyst"/>
    <s v="No"/>
    <n v="95500"/>
    <s v="Other (Please Specify):Automotive"/>
    <s v="Other"/>
    <s v="Python"/>
    <s v="Python"/>
    <n v="5"/>
    <n v="4"/>
    <n v="5"/>
    <n v="4"/>
    <n v="3"/>
    <n v="6"/>
    <s v="Neither easy nor difficult"/>
    <s v="Other (Please Specify):Different job title, either product owner or consulting"/>
    <s v="Other"/>
    <s v="Male"/>
    <n v="23"/>
    <s v="United States"/>
    <s v="United States"/>
    <s v="United States"/>
    <s v="United States"/>
    <x v="0"/>
    <x v="0"/>
    <s v="Bachelors"/>
    <s v="White or Caucasian"/>
    <s v="White or Caucasian"/>
  </r>
  <r>
    <s v="62a347b4f8f7561645853a98"/>
    <s v="6/10/2022"/>
    <s v="9:31"/>
    <s v="0:02:02"/>
    <s v="Other"/>
    <s v="Other"/>
    <s v="No"/>
    <n v="53000"/>
    <s v="Healthcare"/>
    <s v="Healthcare"/>
    <s v="JavaScript"/>
    <s v="JavaScript"/>
    <n v="2"/>
    <n v="4"/>
    <n v="6"/>
    <n v="5"/>
    <n v="3"/>
    <n v="4"/>
    <s v="Easy"/>
    <s v="Better Salary"/>
    <s v="Better Salary"/>
    <s v="Female"/>
    <n v="51"/>
    <s v="United States"/>
    <s v="United States"/>
    <s v="United States"/>
    <s v="United States"/>
    <x v="0"/>
    <x v="0"/>
    <s v="Bachelors"/>
    <s v="Black or African American"/>
    <s v="Black or African American"/>
  </r>
  <r>
    <s v="62a347f6b4da29969c62fb79"/>
    <s v="6/10/2022"/>
    <s v="9:32"/>
    <s v="0:01:45"/>
    <s v="Data Analyst"/>
    <s v="Data Analyst"/>
    <s v="No"/>
    <n v="20000"/>
    <s v="Telecommunication"/>
    <s v="Telecommunication"/>
    <s v="Other"/>
    <s v="Other"/>
    <n v="1"/>
    <n v="4"/>
    <n v="4"/>
    <n v="3"/>
    <n v="2"/>
    <n v="6"/>
    <s v="Very Difficult"/>
    <s v="Better Salary"/>
    <s v="Better Salary"/>
    <s v="Male"/>
    <n v="30"/>
    <s v="United Kingdom"/>
    <s v="United Kingdom"/>
    <s v="United Kingdom"/>
    <s v="United Kingdom"/>
    <x v="7"/>
    <x v="5"/>
    <s v="Bachelors"/>
    <s v="Black or African American"/>
    <s v="Black or African American"/>
  </r>
  <r>
    <s v="62a3483018134ddc75cea4e6"/>
    <s v="6/10/2022"/>
    <s v="9:33"/>
    <s v="0:01:41"/>
    <s v="Data Analyst"/>
    <s v="Data Analyst"/>
    <s v="Yes"/>
    <n v="53000"/>
    <s v="Finance"/>
    <s v="Finance"/>
    <s v="Python"/>
    <s v="Python"/>
    <n v="8"/>
    <n v="9"/>
    <n v="9"/>
    <n v="9"/>
    <n v="9"/>
    <n v="8"/>
    <s v="Very Difficult"/>
    <s v="Better Salary"/>
    <s v="Better Salary"/>
    <s v="Male"/>
    <n v="23"/>
    <s v="India"/>
    <s v="India"/>
    <s v="India"/>
    <s v="India"/>
    <x v="12"/>
    <x v="7"/>
    <s v="Bachelors"/>
    <s v="Asian or Asian American"/>
    <s v="Asian or Asian American"/>
  </r>
  <r>
    <s v="62a348650f8c8599d5af2b77"/>
    <s v="6/10/2022"/>
    <s v="9:34"/>
    <s v="0:01:06"/>
    <s v="Other"/>
    <s v="Other"/>
    <s v="Yes"/>
    <n v="53000"/>
    <s v="Other (Please Specify):Advertising"/>
    <s v="Other"/>
    <s v="R"/>
    <s v="R"/>
    <n v="3"/>
    <n v="5"/>
    <n v="5"/>
    <n v="6"/>
    <n v="3"/>
    <n v="4"/>
    <s v="Neither easy nor difficult"/>
    <s v="Better Salary"/>
    <s v="Better Salary"/>
    <s v="Male"/>
    <n v="24"/>
    <s v="Canada"/>
    <s v="Canada"/>
    <s v="Canada"/>
    <s v="Canada"/>
    <x v="1"/>
    <x v="1"/>
    <s v="Bachelors"/>
    <s v="Asian or Asian American"/>
    <s v="Asian or Asian American"/>
  </r>
  <r>
    <s v="62a3489318134ddc75cea659"/>
    <s v="6/10/2022"/>
    <s v="9:35"/>
    <s v="0:01:06"/>
    <s v="Student/Looking/None"/>
    <s v="Student/Looking/None"/>
    <s v="Yes"/>
    <n v="53000"/>
    <s v="Tech"/>
    <s v="Tech"/>
    <s v="Python"/>
    <s v="Python"/>
    <n v="6"/>
    <n v="6"/>
    <n v="6"/>
    <n v="6"/>
    <n v="6"/>
    <n v="6"/>
    <s v="Easy"/>
    <s v="Good Culture"/>
    <s v="Good Culture"/>
    <s v="Male"/>
    <n v="25"/>
    <s v="Other (Please Specify):Australia"/>
    <s v="Australia"/>
    <s v="Australia"/>
    <s v="Australia"/>
    <x v="16"/>
    <x v="10"/>
    <s v="Masters"/>
    <s v="Asian or Asian American"/>
    <s v="Asian or Asian American"/>
  </r>
  <r>
    <s v="62a348bf2e54c9003e533634"/>
    <s v="6/10/2022"/>
    <s v="9:35"/>
    <s v="0:02:22"/>
    <s v="Data Analyst"/>
    <s v="Data Analyst"/>
    <s v="Yes"/>
    <n v="53000"/>
    <s v="Finance"/>
    <s v="Finance"/>
    <s v="Python"/>
    <s v="Python"/>
    <n v="4"/>
    <n v="4"/>
    <n v="6"/>
    <n v="4"/>
    <n v="5"/>
    <n v="6"/>
    <s v="Difficult"/>
    <s v="Better Salary"/>
    <s v="Better Salary"/>
    <s v="Female"/>
    <n v="55"/>
    <s v="United States"/>
    <s v="United States"/>
    <s v="United States"/>
    <s v="United States"/>
    <x v="0"/>
    <x v="0"/>
    <s v="Masters"/>
    <s v="Other (Please Specify):Race isn't a thing"/>
    <s v="Other"/>
  </r>
  <r>
    <s v="62a348c2f3072dd892623c10"/>
    <s v="6/10/2022"/>
    <s v="9:36"/>
    <s v="0:01:56"/>
    <s v="Data Analyst"/>
    <s v="Data Analyst"/>
    <s v="No"/>
    <n v="95500"/>
    <s v="Other (Please Specify):Biotech"/>
    <s v="Other"/>
    <s v="R"/>
    <s v="R"/>
    <n v="8"/>
    <n v="10"/>
    <n v="8"/>
    <n v="7"/>
    <n v="8"/>
    <n v="10"/>
    <s v="Very Easy"/>
    <s v="Remote Work"/>
    <s v="Remote Work"/>
    <s v="Female"/>
    <n v="30"/>
    <s v="United States"/>
    <s v="United States"/>
    <s v="United States"/>
    <s v="United States"/>
    <x v="0"/>
    <x v="0"/>
    <s v="Masters"/>
    <s v="White or Caucasian"/>
    <s v="White or Caucasian"/>
  </r>
  <r>
    <s v="62a348f2f8d5efcc22f7e2ba"/>
    <s v="6/10/2022"/>
    <s v="9:36"/>
    <s v="0:01:10"/>
    <s v="Data Analyst"/>
    <s v="Data Analyst"/>
    <s v="Yes"/>
    <n v="53000"/>
    <s v="Other (Please Specify):Consulting"/>
    <s v="Other"/>
    <s v="Python"/>
    <s v="Python"/>
    <n v="9"/>
    <n v="9"/>
    <n v="9"/>
    <n v="9"/>
    <n v="7"/>
    <n v="4"/>
    <s v="Difficult"/>
    <s v="Better Salary"/>
    <s v="Better Salary"/>
    <s v="Male"/>
    <n v="25"/>
    <s v="Canada"/>
    <s v="Canada"/>
    <s v="Canada"/>
    <s v="Canada"/>
    <x v="1"/>
    <x v="1"/>
    <s v="Bachelors"/>
    <s v="Asian or Asian American"/>
    <s v="Asian or Asian American"/>
  </r>
  <r>
    <s v="62a349160a77c1a77f65d4db"/>
    <s v="6/10/2022"/>
    <s v="9:37"/>
    <s v="0:00:28"/>
    <s v="Data Analyst"/>
    <s v="Data Analyst"/>
    <s v="Yes"/>
    <n v="75500"/>
    <s v="Other (Please Specify):Consumer Elec"/>
    <s v="Other"/>
    <s v="Python"/>
    <s v="Python"/>
    <n v="6"/>
    <n v="9"/>
    <n v="7"/>
    <n v="6"/>
    <n v="7"/>
    <n v="7"/>
    <s v="Neither easy nor difficult"/>
    <s v="Better Salary"/>
    <s v="Better Salary"/>
    <s v="Male"/>
    <n v="28"/>
    <s v="United States"/>
    <s v="United States"/>
    <s v="United States"/>
    <s v="United States"/>
    <x v="0"/>
    <x v="0"/>
    <s v="Masters"/>
    <s v="White or Caucasian"/>
    <s v="White or Caucasian"/>
  </r>
  <r>
    <s v="62a3493fb4da29969c62fe63"/>
    <s v="6/10/2022"/>
    <s v="9:38"/>
    <s v="0:02:22"/>
    <s v="Other"/>
    <s v="Other"/>
    <s v="Yes"/>
    <n v="53000"/>
    <s v="Other (Please Specify):Consulting"/>
    <s v="Other"/>
    <s v="Python"/>
    <s v="Python"/>
    <n v="8"/>
    <n v="8"/>
    <n v="9"/>
    <n v="9"/>
    <n v="10"/>
    <n v="10"/>
    <s v="Very Easy"/>
    <s v="Better Salary"/>
    <s v="Better Salary"/>
    <s v="Male"/>
    <n v="34"/>
    <s v="United Kingdom"/>
    <s v="United Kingdom"/>
    <s v="United Kingdom"/>
    <s v="United Kingdom"/>
    <x v="7"/>
    <x v="5"/>
    <s v="Bachelors"/>
    <s v="White or Caucasian"/>
    <s v="White or Caucasian"/>
  </r>
  <r>
    <s v="62a3496e575fa3a5ae88c4e6"/>
    <s v="6/10/2022"/>
    <s v="9:38"/>
    <s v="0:03:18"/>
    <s v="Data Analyst"/>
    <s v="Data Analyst"/>
    <s v="Yes"/>
    <n v="20000"/>
    <s v="Tech"/>
    <s v="Tech"/>
    <s v="Python"/>
    <s v="Python"/>
    <n v="8"/>
    <n v="10"/>
    <n v="9"/>
    <n v="9"/>
    <n v="10"/>
    <n v="8"/>
    <s v="Neither easy nor difficult"/>
    <s v="Better Salary"/>
    <s v="Better Salary"/>
    <s v="Female"/>
    <n v="28"/>
    <s v="Other (Please Specify):Costa Rica"/>
    <s v="Costa Rica"/>
    <s v="Costa Rica"/>
    <s v="Costa Rica"/>
    <x v="31"/>
    <x v="20"/>
    <s v="Bachelors"/>
    <s v="Hispanic or Latino"/>
    <s v="Hispanic or Latino"/>
  </r>
  <r>
    <s v="62a3498e575fa3a5ae88c554"/>
    <s v="6/10/2022"/>
    <s v="9:39"/>
    <s v="0:01:55"/>
    <s v="Student/Looking/None"/>
    <s v="Student/Looking/None"/>
    <s v="No"/>
    <n v="20000"/>
    <s v="Other (Please Specify):Semiconductor manufacturing"/>
    <s v="Other"/>
    <s v="Other"/>
    <s v="Other"/>
    <n v="7"/>
    <n v="9"/>
    <n v="7"/>
    <n v="8"/>
    <n v="8"/>
    <n v="10"/>
    <s v="Neither easy nor difficult"/>
    <s v="Better Salary"/>
    <s v="Better Salary"/>
    <s v="Male"/>
    <n v="24"/>
    <s v="Other (Please Specify):Vietnam"/>
    <s v="Vietnam"/>
    <s v="Vietnam"/>
    <s v="Vietnam"/>
    <x v="32"/>
    <x v="3"/>
    <s v="Bachelors"/>
    <s v="Asian or Asian American"/>
    <s v="Asian or Asian American"/>
  </r>
  <r>
    <s v="62a34991b4da29969c62ff4b"/>
    <s v="6/10/2022"/>
    <s v="9:39"/>
    <s v="0:01:15"/>
    <s v="Student/Looking/None"/>
    <s v="Student/Looking/None"/>
    <s v="Yes"/>
    <n v="20000"/>
    <s v="Healthcare"/>
    <s v="Healthcare"/>
    <s v="Python"/>
    <s v="Python"/>
    <n v="3"/>
    <n v="7"/>
    <n v="7"/>
    <n v="7"/>
    <n v="1"/>
    <n v="2"/>
    <s v="Difficult"/>
    <s v="Better Salary"/>
    <s v="Better Salary"/>
    <s v="Male"/>
    <n v="31"/>
    <s v="United States"/>
    <s v="United States"/>
    <s v="United States"/>
    <s v="United States"/>
    <x v="0"/>
    <x v="0"/>
    <s v="Masters"/>
    <s v="Black or African American"/>
    <s v="Black or African American"/>
  </r>
  <r>
    <s v="62a349bbf8f756164585400d"/>
    <s v="6/10/2022"/>
    <s v="9:40"/>
    <s v="0:02:07"/>
    <s v="Data Analyst"/>
    <s v="Data Analyst"/>
    <s v="Yes"/>
    <n v="53000"/>
    <s v="Other (Please Specify):Supply Chain - warehousing, transpiration and "/>
    <s v="Other"/>
    <s v="Other:Knowledge of Excel and SQL yet"/>
    <s v="SQL"/>
    <n v="3"/>
    <n v="6"/>
    <n v="6"/>
    <n v="6"/>
    <n v="4"/>
    <n v="4"/>
    <s v="Easy"/>
    <s v="Better Salary"/>
    <s v="Better Salary"/>
    <s v="Male"/>
    <n v="25"/>
    <s v="Canada"/>
    <s v="Canada"/>
    <s v="Canada"/>
    <s v="Canada"/>
    <x v="1"/>
    <x v="1"/>
    <s v="Bachelors"/>
    <s v="Asian or Asian American"/>
    <s v="Asian or Asian American"/>
  </r>
  <r>
    <s v="62a349c7cec54911e9ca67c7"/>
    <s v="6/10/2022"/>
    <s v="9:40"/>
    <s v="0:01:05"/>
    <s v="Data Analyst"/>
    <s v="Data Analyst"/>
    <s v="Yes"/>
    <n v="115500"/>
    <s v="Finance"/>
    <s v="Finance"/>
    <s v="Python"/>
    <s v="Python"/>
    <n v="5"/>
    <n v="1"/>
    <n v="4"/>
    <n v="3"/>
    <n v="3"/>
    <n v="4"/>
    <s v="Easy"/>
    <s v="Better Salary"/>
    <s v="Better Salary"/>
    <s v="Female"/>
    <n v="38"/>
    <s v="United States"/>
    <s v="United States"/>
    <s v="United States"/>
    <s v="United States"/>
    <x v="0"/>
    <x v="0"/>
    <s v="Bachelors"/>
    <s v="White or Caucasian"/>
    <s v="White or Caucasian"/>
  </r>
  <r>
    <s v="62a349d5d8c00e9f5419ead2"/>
    <s v="6/10/2022"/>
    <s v="9:40"/>
    <s v="0:01:32"/>
    <s v="Data Analyst"/>
    <s v="Data Analyst"/>
    <s v="No"/>
    <n v="53000"/>
    <s v="Finance"/>
    <s v="Finance"/>
    <s v="Python"/>
    <s v="Python"/>
    <n v="5"/>
    <n v="5"/>
    <n v="5"/>
    <n v="5"/>
    <n v="4"/>
    <n v="5"/>
    <s v="Neither easy nor difficult"/>
    <s v="Good Culture"/>
    <s v="Good Culture"/>
    <s v="Male"/>
    <n v="30"/>
    <s v="Other (Please Specify):Netherlands"/>
    <s v="Netherlands"/>
    <s v="Netherlands"/>
    <s v="Netherlands"/>
    <x v="26"/>
    <x v="17"/>
    <s v="Bachelors"/>
    <s v="Hispanic or Latino"/>
    <s v="Hispanic or Latino"/>
  </r>
  <r>
    <s v="62a349e6b4da29969c63000c"/>
    <s v="6/10/2022"/>
    <s v="9:40"/>
    <s v="0:01:32"/>
    <s v="Data Analyst"/>
    <s v="Data Analyst"/>
    <s v="Yes"/>
    <n v="20000"/>
    <s v="Tech"/>
    <s v="Tech"/>
    <s v="C/C++"/>
    <s v="C/C++"/>
    <n v="0"/>
    <n v="0"/>
    <n v="0"/>
    <n v="2"/>
    <n v="2"/>
    <n v="5"/>
    <s v="Neither easy nor difficult"/>
    <s v="Good Work/Life Balance"/>
    <s v="Good Work/Life Balance"/>
    <s v="Male"/>
    <n v="25"/>
    <s v="India"/>
    <s v="India"/>
    <s v="India"/>
    <s v="India"/>
    <x v="12"/>
    <x v="7"/>
    <s v="Bachelors"/>
    <s v="Asian or Asian American"/>
    <s v="Asian or Asian American"/>
  </r>
  <r>
    <s v="62a34a03cec54911e9ca6869"/>
    <s v="6/10/2022"/>
    <s v="9:41"/>
    <s v="0:01:08"/>
    <s v="Data Analyst"/>
    <s v="Data Analyst"/>
    <s v="Yes"/>
    <n v="20000"/>
    <s v="Tech"/>
    <s v="Tech"/>
    <s v="Python"/>
    <s v="Python"/>
    <n v="1"/>
    <n v="2"/>
    <n v="1"/>
    <n v="5"/>
    <n v="6"/>
    <n v="6"/>
    <s v="Neither easy nor difficult"/>
    <s v="Better Salary"/>
    <s v="Better Salary"/>
    <s v="Female"/>
    <n v="29"/>
    <s v="Other (Please Specify):Nigeria "/>
    <s v="Nigeria "/>
    <s v="Nigeria "/>
    <s v="Nigeria "/>
    <x v="2"/>
    <x v="2"/>
    <s v="Bachelors"/>
    <s v="Black or African American"/>
    <s v="Black or African American"/>
  </r>
  <r>
    <s v="62a34ab15d257a28a30d9589"/>
    <s v="6/10/2022"/>
    <s v="9:44"/>
    <s v="0:04:27"/>
    <s v="Data Scientist"/>
    <s v="Data Scientist"/>
    <s v="Yes"/>
    <n v="187500"/>
    <s v="Finance"/>
    <s v="Finance"/>
    <s v="Python"/>
    <s v="Python"/>
    <n v="7"/>
    <n v="5"/>
    <n v="3"/>
    <n v="6"/>
    <n v="4"/>
    <n v="4"/>
    <s v="Difficult"/>
    <s v="Good Work/Life Balance"/>
    <s v="Good Work/Life Balance"/>
    <s v="Male"/>
    <n v="21"/>
    <s v="Other (Please Specify):Portugal"/>
    <s v="Portugal"/>
    <s v="Portugal"/>
    <s v="Portugal"/>
    <x v="33"/>
    <x v="21"/>
    <s v="Masters"/>
    <s v="White or Caucasian"/>
    <s v="White or Caucasian"/>
  </r>
  <r>
    <s v="62a34abc0f8c8599d5af31c5"/>
    <s v="6/10/2022"/>
    <s v="9:44"/>
    <s v="0:02:00"/>
    <s v="Data Analyst"/>
    <s v="Data Analyst"/>
    <s v="Yes"/>
    <n v="75500"/>
    <s v="Other (Please Specify):Distribution"/>
    <s v="Other"/>
    <s v="Other:SQL"/>
    <s v="SQL"/>
    <n v="5"/>
    <n v="8"/>
    <n v="8"/>
    <n v="7"/>
    <n v="6"/>
    <n v="7"/>
    <s v="Very Easy"/>
    <s v="Remote Work"/>
    <s v="Remote Work"/>
    <s v="Female"/>
    <n v="39"/>
    <s v="United States"/>
    <s v="United States"/>
    <s v="United States"/>
    <s v="United States"/>
    <x v="0"/>
    <x v="0"/>
    <s v="Bachelors"/>
    <s v="Asian or Asian American"/>
    <s v="Asian or Asian American"/>
  </r>
  <r>
    <s v="62a34b07cec54911e9ca6b6e"/>
    <s v="6/10/2022"/>
    <s v="9:45"/>
    <s v="0:01:19"/>
    <s v="Student/Looking/None"/>
    <s v="Student/Looking/None"/>
    <s v="No"/>
    <n v="20000"/>
    <s v="Other (Please Specify)"/>
    <s v="Other"/>
    <s v="Python"/>
    <s v="Python"/>
    <n v="0"/>
    <n v="0"/>
    <n v="0"/>
    <n v="0"/>
    <n v="0"/>
    <n v="5"/>
    <s v="Neither easy nor difficult"/>
    <s v="Better Salary"/>
    <s v="Better Salary"/>
    <s v="Male"/>
    <n v="25"/>
    <s v="Other (Please Specify):turkey"/>
    <s v="turkey"/>
    <s v="turkey"/>
    <s v="turkey"/>
    <x v="23"/>
    <x v="15"/>
    <s v="Bachelors"/>
    <s v="White or Caucasian"/>
    <s v="White or Caucasian"/>
  </r>
  <r>
    <s v="62a34b0eb4da29969c6302ce"/>
    <s v="6/10/2022"/>
    <s v="9:45"/>
    <s v="0:02:36"/>
    <s v="Other"/>
    <s v="Other"/>
    <s v="Yes"/>
    <n v="95500"/>
    <s v="Finance"/>
    <s v="Finance"/>
    <s v="Other:I don't use programming in my role"/>
    <s v="Other"/>
    <n v="7"/>
    <n v="9"/>
    <n v="10"/>
    <n v="6"/>
    <n v="4"/>
    <n v="4"/>
    <s v="Neither easy nor difficult"/>
    <s v="Other (Please Specify):Opportunity for advancement "/>
    <s v="Other"/>
    <s v="Female"/>
    <n v="42"/>
    <s v="United States"/>
    <s v="United States"/>
    <s v="United States"/>
    <s v="United States"/>
    <x v="0"/>
    <x v="0"/>
    <s v="Masters"/>
    <s v="Hispanic or Latino"/>
    <s v="Hispanic or Latino"/>
  </r>
  <r>
    <s v="62a34b1b0f8c8599d5af328b"/>
    <s v="6/10/2022"/>
    <s v="9:46"/>
    <s v="0:00:48"/>
    <s v="Data Analyst"/>
    <s v="Data Analyst"/>
    <s v="No"/>
    <n v="53000"/>
    <s v="Tech"/>
    <s v="Tech"/>
    <s v="R"/>
    <s v="R"/>
    <n v="10"/>
    <n v="8"/>
    <n v="9"/>
    <n v="10"/>
    <n v="10"/>
    <n v="10"/>
    <s v="Easy"/>
    <s v="Better Salary"/>
    <s v="Better Salary"/>
    <s v="Male"/>
    <n v="25"/>
    <s v="United States"/>
    <s v="United States"/>
    <s v="United States"/>
    <s v="United States"/>
    <x v="0"/>
    <x v="0"/>
    <s v="Bachelors"/>
    <s v="White or Caucasian"/>
    <s v="White or Caucasian"/>
  </r>
  <r>
    <s v="62a34b5b5d257a28a30d96a6"/>
    <s v="6/10/2022"/>
    <s v="9:47"/>
    <s v="0:01:20"/>
    <s v="Data Scientist"/>
    <s v="Data Scientist"/>
    <s v="No"/>
    <n v="95500"/>
    <s v="Finance"/>
    <s v="Finance"/>
    <s v="Python"/>
    <s v="Python"/>
    <n v="8"/>
    <n v="7"/>
    <n v="6"/>
    <n v="6"/>
    <n v="5"/>
    <n v="9"/>
    <s v="Neither easy nor difficult"/>
    <s v="Better Salary"/>
    <s v="Better Salary"/>
    <s v="Male"/>
    <n v="22"/>
    <s v="United States"/>
    <s v="United States"/>
    <s v="United States"/>
    <s v="United States"/>
    <x v="0"/>
    <x v="0"/>
    <s v="Bachelors"/>
    <s v="White or Caucasian"/>
    <s v="White or Caucasian"/>
  </r>
  <r>
    <s v="62a34b7ebae91e4b8b83076c"/>
    <s v="6/10/2022"/>
    <s v="9:47"/>
    <s v="0:02:04"/>
    <s v="Data Analyst"/>
    <s v="Data Analyst"/>
    <s v="No"/>
    <n v="20000"/>
    <s v="Other (Please Specify):Customer Service"/>
    <s v="Other"/>
    <s v="Python"/>
    <s v="Python"/>
    <n v="1"/>
    <n v="4"/>
    <n v="4"/>
    <n v="3"/>
    <s v=""/>
    <n v="5"/>
    <s v="Easy"/>
    <s v="Better Salary"/>
    <s v="Better Salary"/>
    <s v="Male"/>
    <n v="23"/>
    <s v="Other (Please Specify):Colombia"/>
    <s v="Colombia"/>
    <s v="Colombia"/>
    <s v="Colombia"/>
    <x v="20"/>
    <x v="13"/>
    <s v="High School"/>
    <s v="Hispanic or Latino"/>
    <s v="Hispanic or Latino"/>
  </r>
  <r>
    <s v="62a34b99cec54911e9ca6e14"/>
    <s v="6/10/2022"/>
    <s v="9:48"/>
    <s v="0:02:36"/>
    <s v="Data Engineer"/>
    <s v="Data Engineer"/>
    <s v="Yes"/>
    <n v="53000"/>
    <s v="Other (Please Specify):Ecom"/>
    <s v="Other"/>
    <s v="JavaScript"/>
    <s v="JavaScript"/>
    <n v="6"/>
    <n v="6"/>
    <n v="6"/>
    <n v="6"/>
    <n v="6"/>
    <n v="6"/>
    <s v="Difficult"/>
    <s v="Good Culture"/>
    <s v="Good Culture"/>
    <s v="Male"/>
    <n v="25"/>
    <s v="Other (Please Specify):Egypt"/>
    <s v="Egypt"/>
    <s v="Egypt"/>
    <s v="Egypt"/>
    <x v="34"/>
    <x v="22"/>
    <s v="High School"/>
    <s v="Other (Please Specify):Middleeas"/>
    <s v="Other"/>
  </r>
  <r>
    <s v="62a34bb0f3072dd892624210"/>
    <s v="6/10/2022"/>
    <s v="9:48"/>
    <s v="0:01:05"/>
    <s v="Data Engineer"/>
    <s v="Data Engineer"/>
    <s v="Yes"/>
    <n v="75500"/>
    <s v="Other (Please Specify):Consulti"/>
    <s v="Other"/>
    <s v="Python"/>
    <s v="Python"/>
    <n v="5"/>
    <n v="7"/>
    <n v="7"/>
    <n v="6"/>
    <n v="6"/>
    <n v="7"/>
    <s v="Neither easy nor difficult"/>
    <s v="Better Salary"/>
    <s v="Better Salary"/>
    <s v="Male"/>
    <n v="45"/>
    <s v="Canada"/>
    <s v="Canada"/>
    <s v="Canada"/>
    <s v="Canada"/>
    <x v="1"/>
    <x v="1"/>
    <s v="Masters"/>
    <s v="White or Caucasian"/>
    <s v="White or Caucasian"/>
  </r>
  <r>
    <s v="62a34bd0cf2555431730208b"/>
    <s v="6/10/2022"/>
    <s v="9:49"/>
    <s v="0:01:29"/>
    <s v="Data Analyst"/>
    <s v="Data Analyst"/>
    <s v="Yes"/>
    <n v="75500"/>
    <s v="Healthcare"/>
    <s v="Healthcare"/>
    <s v="Other:Excel/SQL"/>
    <s v="SQL"/>
    <n v="7"/>
    <n v="3"/>
    <n v="8"/>
    <n v="6"/>
    <n v="8"/>
    <n v="8"/>
    <s v="Easy"/>
    <s v="Good Work/Life Balance"/>
    <s v="Good Work/Life Balance"/>
    <s v="Male"/>
    <n v="24"/>
    <s v="United States"/>
    <s v="United States"/>
    <s v="United States"/>
    <s v="United States"/>
    <x v="0"/>
    <x v="0"/>
    <s v="Bachelors"/>
    <s v="White or Caucasian"/>
    <s v="White or Caucasian"/>
  </r>
  <r>
    <s v="62a34bd4f408bae018ed57bd"/>
    <s v="6/10/2022"/>
    <s v="9:49"/>
    <s v="0:03:57"/>
    <s v="Student/Looking/None"/>
    <s v="Student/Looking/None"/>
    <s v="No"/>
    <n v="20000"/>
    <s v="Other (Please Specify):State Government"/>
    <s v="Other"/>
    <s v="R"/>
    <s v="R"/>
    <n v="1"/>
    <n v="9"/>
    <n v="6"/>
    <n v="0"/>
    <n v="0"/>
    <n v="0"/>
    <s v="Difficult"/>
    <s v="Better Salary"/>
    <s v="Better Salary"/>
    <s v="Male"/>
    <n v="25"/>
    <s v="United States"/>
    <s v="United States"/>
    <s v="United States"/>
    <s v="United States"/>
    <x v="0"/>
    <x v="0"/>
    <s v=""/>
    <s v="Black or African American"/>
    <s v="Black or African American"/>
  </r>
  <r>
    <s v="62a34c66b4da29969c6305af"/>
    <s v="6/10/2022"/>
    <s v="9:51"/>
    <s v="0:01:36"/>
    <s v="Data Analyst"/>
    <s v="Data Analyst"/>
    <s v="Yes"/>
    <n v="75500"/>
    <s v="Other (Please Specify):Marketing"/>
    <s v="Other"/>
    <s v="Python"/>
    <s v="Python"/>
    <n v="9"/>
    <n v="8"/>
    <n v="9"/>
    <n v="9"/>
    <n v="8"/>
    <n v="8"/>
    <s v="Difficult"/>
    <s v="Good Work/Life Balance"/>
    <s v="Good Work/Life Balance"/>
    <s v="Male"/>
    <n v="26"/>
    <s v="United States"/>
    <s v="United States"/>
    <s v="United States"/>
    <s v="United States"/>
    <x v="0"/>
    <x v="0"/>
    <s v="Bachelors"/>
    <s v="White or Caucasian"/>
    <s v="White or Caucasian"/>
  </r>
  <r>
    <s v="62a34d1ff8f756164585465c"/>
    <s v="6/10/2022"/>
    <s v="9:54"/>
    <s v="0:01:41"/>
    <s v="Data Analyst"/>
    <s v="Data Analyst"/>
    <s v="No"/>
    <n v="53000"/>
    <s v="Tech"/>
    <s v="Tech"/>
    <s v="R"/>
    <s v="R"/>
    <n v="4"/>
    <n v="7"/>
    <n v="8"/>
    <n v="8"/>
    <n v="5"/>
    <n v="7"/>
    <s v="Easy"/>
    <s v="Better Salary"/>
    <s v="Better Salary"/>
    <s v="Male"/>
    <n v="23"/>
    <s v="Canada"/>
    <s v="Canada"/>
    <s v="Canada"/>
    <s v="Canada"/>
    <x v="1"/>
    <x v="1"/>
    <s v="Bachelors"/>
    <s v="Asian or Asian American"/>
    <s v="Asian or Asian American"/>
  </r>
  <r>
    <s v="62a34d4118134ddc75ceb0ed"/>
    <s v="6/10/2022"/>
    <s v="9:55"/>
    <s v="0:01:37"/>
    <s v="Student/Looking/None"/>
    <s v="Student/Looking/None"/>
    <s v="Yes"/>
    <n v="20000"/>
    <s v="Other (Please Specify):Culture"/>
    <s v="Other"/>
    <s v="Python"/>
    <s v="Python"/>
    <n v="1"/>
    <n v="1"/>
    <n v="1"/>
    <n v="0"/>
    <n v="0"/>
    <n v="3"/>
    <s v="Difficult"/>
    <s v="Remote Work"/>
    <s v="Remote Work"/>
    <s v="Female"/>
    <n v="42"/>
    <s v="United Kingdom"/>
    <s v="United Kingdom"/>
    <s v="United Kingdom"/>
    <s v="United Kingdom"/>
    <x v="7"/>
    <x v="5"/>
    <s v="Masters"/>
    <s v="White or Caucasian"/>
    <s v="White or Caucasian"/>
  </r>
  <r>
    <s v="62a34da0f408bae018ed5abd"/>
    <s v="6/10/2022"/>
    <s v="9:56"/>
    <s v="0:01:30"/>
    <s v="Other"/>
    <s v="Other"/>
    <s v="Yes"/>
    <n v="53000"/>
    <s v="Education"/>
    <s v="Education"/>
    <s v="Other:unknown"/>
    <s v="Other"/>
    <n v="0"/>
    <n v="0"/>
    <n v="2"/>
    <n v="0"/>
    <n v="0"/>
    <n v="0"/>
    <s v="Very Difficult"/>
    <s v="Good Work/Life Balance"/>
    <s v="Good Work/Life Balance"/>
    <s v="Female"/>
    <n v="42"/>
    <s v="United States"/>
    <s v="United States"/>
    <s v="United States"/>
    <s v="United States"/>
    <x v="0"/>
    <x v="0"/>
    <s v="Bachelors"/>
    <s v="Black or African American"/>
    <s v="Black or African American"/>
  </r>
  <r>
    <s v="62a34dbb5d257a28a30d9a61"/>
    <s v="6/10/2022"/>
    <s v="9:57"/>
    <s v="0:01:26"/>
    <s v="Other"/>
    <s v="Other"/>
    <s v="No"/>
    <n v="20000"/>
    <s v="Tech"/>
    <s v="Tech"/>
    <s v="Python"/>
    <s v="Python"/>
    <n v="0"/>
    <n v="6"/>
    <n v="5"/>
    <n v="5"/>
    <n v="3"/>
    <n v="1"/>
    <s v="Neither easy nor difficult"/>
    <s v="Better Salary"/>
    <s v="Better Salary"/>
    <s v="Male"/>
    <n v="25"/>
    <s v="India"/>
    <s v="India"/>
    <s v="India"/>
    <s v="India"/>
    <x v="12"/>
    <x v="7"/>
    <s v="Masters"/>
    <s v="Asian or Asian American"/>
    <s v="Asian or Asian American"/>
  </r>
  <r>
    <s v="62a34e00f8f7561645854954"/>
    <s v="6/10/2022"/>
    <s v="9:58"/>
    <s v="0:02:24"/>
    <s v="Data Analyst"/>
    <s v="Data Analyst"/>
    <s v="Yes"/>
    <n v="95500"/>
    <s v="Tech"/>
    <s v="Tech"/>
    <s v="R"/>
    <s v="R"/>
    <n v="8"/>
    <n v="10"/>
    <n v="10"/>
    <n v="10"/>
    <n v="2"/>
    <n v="7"/>
    <s v="Easy"/>
    <s v="Remote Work"/>
    <s v="Remote Work"/>
    <s v="Male"/>
    <n v="38"/>
    <s v="United States"/>
    <s v="United States"/>
    <s v="United States"/>
    <s v="United States"/>
    <x v="0"/>
    <x v="0"/>
    <s v="Masters"/>
    <s v="White or Caucasian"/>
    <s v="White or Caucasian"/>
  </r>
  <r>
    <s v="62a34e082e54c9003e534118"/>
    <s v="6/10/2022"/>
    <s v="9:58"/>
    <s v="0:02:51"/>
    <s v="Other"/>
    <s v="Other"/>
    <s v="No"/>
    <n v="20000"/>
    <s v="Tech"/>
    <s v="Tech"/>
    <s v="Python"/>
    <s v="Python"/>
    <n v="5"/>
    <n v="6"/>
    <n v="6"/>
    <n v="6"/>
    <n v="6"/>
    <n v="4"/>
    <s v="Easy"/>
    <s v="Better Salary"/>
    <s v="Better Salary"/>
    <s v="Male"/>
    <n v="24"/>
    <s v="Other (Please Specify):Costa Rica"/>
    <s v="Costa Rica"/>
    <s v="Costa Rica"/>
    <s v="Costa Rica"/>
    <x v="31"/>
    <x v="20"/>
    <s v="Bachelors"/>
    <s v="Hispanic or Latino"/>
    <s v="Hispanic or Latino"/>
  </r>
  <r>
    <s v="62a34eb7bc6861bf3176e6d8"/>
    <s v="6/10/2022"/>
    <s v="10:01"/>
    <s v="0:01:37"/>
    <s v="Data Analyst"/>
    <s v="Data Analyst"/>
    <s v="Yes"/>
    <n v="75500"/>
    <s v="Education"/>
    <s v="Education"/>
    <s v="R"/>
    <s v="R"/>
    <n v="7"/>
    <n v="10"/>
    <n v="10"/>
    <n v="10"/>
    <n v="8"/>
    <n v="10"/>
    <s v="Neither easy nor difficult"/>
    <s v="Good Work/Life Balance"/>
    <s v="Good Work/Life Balance"/>
    <s v="Male"/>
    <n v="28"/>
    <s v="United States"/>
    <s v="United States"/>
    <s v="United States"/>
    <s v="United States"/>
    <x v="0"/>
    <x v="0"/>
    <s v="Bachelors"/>
    <s v="White or Caucasian"/>
    <s v="White or Caucasian"/>
  </r>
  <r>
    <s v="62a34f2af8f7561645854c1c"/>
    <s v="6/10/2022"/>
    <s v="10:03"/>
    <s v="0:01:06"/>
    <s v="Data Analyst"/>
    <s v="Data Analyst"/>
    <s v="No"/>
    <n v="53000"/>
    <s v="Healthcare"/>
    <s v="Healthcare"/>
    <s v="Python"/>
    <s v="Python"/>
    <n v="1"/>
    <n v="2"/>
    <n v="8"/>
    <n v="7"/>
    <n v="0"/>
    <n v="0"/>
    <s v="Difficult"/>
    <s v="Better Salary"/>
    <s v="Better Salary"/>
    <s v="Male"/>
    <n v="21"/>
    <s v="United States"/>
    <s v="United States"/>
    <s v="United States"/>
    <s v="United States"/>
    <x v="0"/>
    <x v="0"/>
    <s v="Bachelors"/>
    <s v="Asian or Asian American"/>
    <s v="Asian or Asian American"/>
  </r>
  <r>
    <s v="62a34f3bf408bae018ed5e42"/>
    <s v="6/10/2022"/>
    <s v="10:03"/>
    <s v="0:01:13"/>
    <s v="Data Analyst"/>
    <s v="Data Analyst"/>
    <s v="Yes"/>
    <n v="115500"/>
    <s v="Healthcare"/>
    <s v="Healthcare"/>
    <s v="R"/>
    <s v="R"/>
    <n v="10"/>
    <n v="10"/>
    <n v="10"/>
    <n v="10"/>
    <n v="10"/>
    <n v="10"/>
    <s v="Very Easy"/>
    <s v="Good Culture"/>
    <s v="Good Culture"/>
    <s v="Male"/>
    <n v="39"/>
    <s v="United States"/>
    <s v="United States"/>
    <s v="United States"/>
    <s v="United States"/>
    <x v="0"/>
    <x v="0"/>
    <s v="Masters"/>
    <s v="White or Caucasian"/>
    <s v="White or Caucasian"/>
  </r>
  <r>
    <s v="62a34fa418134ddc75ceb509"/>
    <s v="6/10/2022"/>
    <s v="10:05"/>
    <s v="0:03:29"/>
    <s v="Data Analyst"/>
    <s v="Data Analyst"/>
    <s v="Yes"/>
    <n v="20000"/>
    <s v="Tech"/>
    <s v="Tech"/>
    <s v="Python"/>
    <s v="Python"/>
    <n v="4"/>
    <n v="5"/>
    <n v="5"/>
    <n v="5"/>
    <n v="6"/>
    <n v="8"/>
    <s v="Difficult"/>
    <s v="Good Work/Life Balance"/>
    <s v="Good Work/Life Balance"/>
    <s v="Male"/>
    <n v="23"/>
    <s v="Other (Please Specify):Pakistan"/>
    <s v="Pakistan"/>
    <s v="Pakistan"/>
    <s v="Pakistan"/>
    <x v="35"/>
    <x v="3"/>
    <s v="Bachelors"/>
    <s v="Asian or Asian American"/>
    <s v="Asian or Asian American"/>
  </r>
  <r>
    <s v="62a34fbacec54911e9ca776f"/>
    <s v="6/10/2022"/>
    <s v="10:05"/>
    <s v="0:01:17"/>
    <s v="Data Analyst"/>
    <s v="Data Analyst"/>
    <s v="No"/>
    <n v="20000"/>
    <s v="Other (Please Specify):Government"/>
    <s v="Other"/>
    <s v="R"/>
    <s v="R"/>
    <n v="1"/>
    <n v="6"/>
    <n v="4"/>
    <n v="3"/>
    <n v="5"/>
    <n v="6"/>
    <s v="Neither easy nor difficult"/>
    <s v="Good Work/Life Balance"/>
    <s v="Good Work/Life Balance"/>
    <s v="Female"/>
    <n v="23"/>
    <s v="Other (Please Specify):Australia"/>
    <s v="Australia"/>
    <s v="Australia"/>
    <s v="Australia"/>
    <x v="16"/>
    <x v="10"/>
    <s v="Bachelors"/>
    <s v="White or Caucasian"/>
    <s v="White or Caucasian"/>
  </r>
  <r>
    <s v="62a34fc3f3072dd892624a45"/>
    <s v="6/10/2022"/>
    <s v="10:05"/>
    <s v="0:02:03"/>
    <s v="Data Analyst"/>
    <s v="Data Analyst"/>
    <s v="Yes"/>
    <n v="75500"/>
    <s v="Other (Please Specify):Distribution"/>
    <s v="Other"/>
    <s v="R"/>
    <s v="R"/>
    <n v="8"/>
    <n v="9"/>
    <n v="8"/>
    <n v="7"/>
    <n v="7"/>
    <n v="8"/>
    <s v="Neither easy nor difficult"/>
    <s v="Good Work/Life Balance"/>
    <s v="Good Work/Life Balance"/>
    <s v="Male"/>
    <n v="30"/>
    <s v="United States"/>
    <s v="United States"/>
    <s v="United States"/>
    <s v="United States"/>
    <x v="0"/>
    <x v="0"/>
    <s v="Masters"/>
    <s v="White or Caucasian"/>
    <s v="White or Caucasian"/>
  </r>
  <r>
    <s v="62a34ff1f408bae018ed601d"/>
    <s v="6/10/2022"/>
    <s v="10:06"/>
    <s v="0:01:16"/>
    <s v="Data Analyst"/>
    <s v="Data Analyst"/>
    <s v="No"/>
    <n v="53000"/>
    <s v="Other (Please Specify):Manufacturing"/>
    <s v="Other"/>
    <s v="Python"/>
    <s v="Python"/>
    <n v="2"/>
    <n v="6"/>
    <n v="2"/>
    <n v="3"/>
    <n v="2"/>
    <n v="2"/>
    <s v="Easy"/>
    <s v="Better Salary"/>
    <s v="Better Salary"/>
    <s v="Male"/>
    <n v="26"/>
    <s v="Other (Please Specify):Ireland "/>
    <s v="Ireland "/>
    <s v="Ireland "/>
    <s v="Ireland "/>
    <x v="36"/>
    <x v="23"/>
    <s v="Masters"/>
    <s v="White or Caucasian"/>
    <s v="White or Caucasian"/>
  </r>
  <r>
    <s v="62a34ff4f3072dd892624b32"/>
    <s v="6/10/2022"/>
    <s v="10:06"/>
    <s v="0:02:18"/>
    <s v="Data Analyst"/>
    <s v="Data Analyst"/>
    <s v="Yes"/>
    <n v="53000"/>
    <s v="Healthcare"/>
    <s v="Healthcare"/>
    <s v="R"/>
    <s v="R"/>
    <n v="3"/>
    <n v="6"/>
    <n v="4"/>
    <n v="6"/>
    <n v="4"/>
    <n v="6"/>
    <s v="Neither easy nor difficult"/>
    <s v="Better Salary"/>
    <s v="Better Salary"/>
    <s v="Male"/>
    <n v="37"/>
    <s v="United States"/>
    <s v="United States"/>
    <s v="United States"/>
    <s v="United States"/>
    <x v="0"/>
    <x v="0"/>
    <s v="Bachelors"/>
    <s v="White or Caucasian"/>
    <s v="White or Caucasian"/>
  </r>
  <r>
    <s v="62a3505bd8c00e9f5419f8df"/>
    <s v="6/10/2022"/>
    <s v="10:08"/>
    <s v="0:01:22"/>
    <s v="Data Analyst"/>
    <s v="Data Analyst"/>
    <s v="Yes"/>
    <n v="75500"/>
    <s v="Healthcare"/>
    <s v="Healthcare"/>
    <s v="Python"/>
    <s v="Python"/>
    <n v="3"/>
    <n v="5"/>
    <n v="4"/>
    <n v="5"/>
    <n v="4"/>
    <n v="4"/>
    <s v="Neither easy nor difficult"/>
    <s v="Better Salary"/>
    <s v="Better Salary"/>
    <s v="Female"/>
    <n v="31"/>
    <s v="United States"/>
    <s v="United States"/>
    <s v="United States"/>
    <s v="United States"/>
    <x v="0"/>
    <x v="0"/>
    <s v="Bachelors"/>
    <s v="White or Caucasian"/>
    <s v="White or Caucasian"/>
  </r>
  <r>
    <s v="62a350f7f3072dd892624d05"/>
    <s v="6/10/2022"/>
    <s v="10:11"/>
    <s v="0:02:03"/>
    <s v="Data Analyst"/>
    <s v="Data Analyst"/>
    <s v="Yes"/>
    <n v="20000"/>
    <s v="Finance"/>
    <s v="Finance"/>
    <s v="C/C++"/>
    <s v="C/C++"/>
    <n v="5"/>
    <n v="2"/>
    <n v="4"/>
    <n v="3"/>
    <n v="3"/>
    <n v="3"/>
    <s v="Difficult"/>
    <s v="Good Work/Life Balance"/>
    <s v="Good Work/Life Balance"/>
    <s v="Female"/>
    <n v="25"/>
    <s v="Other (Please Specify):South Africa"/>
    <s v="South Africa"/>
    <s v="South Africa"/>
    <s v="South Africa"/>
    <x v="19"/>
    <x v="12"/>
    <s v="Bachelors"/>
    <s v="Black or African American"/>
    <s v="Black or African American"/>
  </r>
  <r>
    <s v="62a35130f3072dd892624d9f"/>
    <s v="6/10/2022"/>
    <s v="10:12"/>
    <s v="0:02:04"/>
    <s v="Data Analyst"/>
    <s v="Data Analyst"/>
    <s v="Yes"/>
    <n v="20000"/>
    <s v="Healthcare"/>
    <s v="Healthcare"/>
    <s v="Python"/>
    <s v="Python"/>
    <n v="2"/>
    <n v="6"/>
    <n v="6"/>
    <n v="5"/>
    <n v="4"/>
    <n v="5"/>
    <s v="Easy"/>
    <s v="Better Salary"/>
    <s v="Better Salary"/>
    <s v="Female"/>
    <n v="26"/>
    <s v="Other (Please Specify):Poland"/>
    <s v="Poland"/>
    <s v="Poland"/>
    <s v="Poland"/>
    <x v="37"/>
    <x v="24"/>
    <s v="Bachelors"/>
    <s v="White or Caucasian"/>
    <s v="White or Caucasian"/>
  </r>
  <r>
    <s v="62a351860a77c1a77f65e86b"/>
    <s v="6/10/2022"/>
    <s v="10:13"/>
    <s v="0:01:28"/>
    <s v="Data Analyst"/>
    <s v="Data Analyst"/>
    <s v="Yes"/>
    <n v="75500"/>
    <s v="Healthcare"/>
    <s v="Healthcare"/>
    <s v="Other:SQL"/>
    <s v="SQL"/>
    <n v="7"/>
    <n v="8"/>
    <n v="8"/>
    <n v="8"/>
    <n v="8"/>
    <n v="7"/>
    <s v="Very Easy"/>
    <s v="Better Salary"/>
    <s v="Better Salary"/>
    <s v="Male"/>
    <n v="30"/>
    <s v="United States"/>
    <s v="United States"/>
    <s v="United States"/>
    <s v="United States"/>
    <x v="0"/>
    <x v="0"/>
    <s v="Bachelors"/>
    <s v="White or Caucasian"/>
    <s v="White or Caucasian"/>
  </r>
  <r>
    <s v="62a3519b24a262602738514a"/>
    <s v="6/10/2022"/>
    <s v="10:13"/>
    <s v="0:01:39"/>
    <s v="Data Analyst"/>
    <s v="Data Analyst"/>
    <s v="Yes"/>
    <n v="75500"/>
    <s v="Tech"/>
    <s v="Tech"/>
    <s v="Python"/>
    <s v="Python"/>
    <n v="9"/>
    <n v="10"/>
    <n v="10"/>
    <n v="10"/>
    <n v="7"/>
    <n v="9"/>
    <s v="Neither easy nor difficult"/>
    <s v="Better Salary"/>
    <s v="Better Salary"/>
    <s v="Female"/>
    <n v="39"/>
    <s v="United States"/>
    <s v="United States"/>
    <s v="United States"/>
    <s v="United States"/>
    <x v="0"/>
    <x v="0"/>
    <s v="Bachelors"/>
    <s v="Black or African American"/>
    <s v="Black or African American"/>
  </r>
  <r>
    <s v="62a35236b4da29969c631214"/>
    <s v="6/10/2022"/>
    <s v="10:16"/>
    <s v="0:00:53"/>
    <s v="Other"/>
    <s v="Other"/>
    <s v="No"/>
    <n v="20000"/>
    <s v="Education"/>
    <s v="Education"/>
    <s v="Python"/>
    <s v="Python"/>
    <n v="1"/>
    <n v="1"/>
    <n v="1"/>
    <n v="0"/>
    <n v="0"/>
    <n v="2"/>
    <s v="Easy"/>
    <s v="Good Work/Life Balance"/>
    <s v="Good Work/Life Balance"/>
    <s v="Female"/>
    <n v="28"/>
    <s v="India"/>
    <s v="India"/>
    <s v="India"/>
    <s v="India"/>
    <x v="12"/>
    <x v="7"/>
    <s v="Masters"/>
    <s v="Asian or Asian American"/>
    <s v="Asian or Asian American"/>
  </r>
  <r>
    <s v="62a352a32e54c9003e534981"/>
    <s v="6/10/2022"/>
    <s v="10:18"/>
    <s v="0:01:46"/>
    <s v="Data Analyst"/>
    <s v="Data Analyst"/>
    <s v="Yes"/>
    <n v="75500"/>
    <s v="Finance"/>
    <s v="Finance"/>
    <s v="Other:SQL"/>
    <s v="SQL"/>
    <n v="8"/>
    <n v="8"/>
    <n v="7"/>
    <n v="7"/>
    <n v="10"/>
    <n v="10"/>
    <s v="Very Easy"/>
    <s v="Good Work/Life Balance"/>
    <s v="Good Work/Life Balance"/>
    <s v="Male"/>
    <n v="22"/>
    <s v="United States"/>
    <s v="United States"/>
    <s v="United States"/>
    <s v="United States"/>
    <x v="0"/>
    <x v="0"/>
    <s v="Bachelors"/>
    <s v="Other (Please Specify):Mixed ( Caucasian / African-American )"/>
    <s v="Other"/>
  </r>
  <r>
    <s v="62a352f00a77c1a77f65eae7"/>
    <s v="6/10/2022"/>
    <s v="10:19"/>
    <s v="0:02:45"/>
    <s v="Data Analyst"/>
    <s v="Data Analyst"/>
    <s v="Yes"/>
    <n v="20000"/>
    <s v="Telecommunication"/>
    <s v="Telecommunication"/>
    <s v="Python"/>
    <s v="Python"/>
    <n v="3"/>
    <n v="2"/>
    <n v="4"/>
    <n v="2"/>
    <n v="2"/>
    <n v="2"/>
    <s v="Neither easy nor difficult"/>
    <s v="Good Culture"/>
    <s v="Good Culture"/>
    <s v="Male"/>
    <n v="28"/>
    <s v="Other (Please Specify):Mozambique"/>
    <s v="Mozambique"/>
    <s v="Mozambique"/>
    <s v="Mozambique"/>
    <x v="38"/>
    <x v="3"/>
    <s v="Bachelors"/>
    <s v="Black or African American"/>
    <s v="Black or African American"/>
  </r>
  <r>
    <s v="62a353372e54c9003e534a40"/>
    <s v="6/10/2022"/>
    <s v="10:20"/>
    <s v="0:01:44"/>
    <s v="Other"/>
    <s v="Other"/>
    <s v="No"/>
    <n v="187500"/>
    <s v="Tech"/>
    <s v="Tech"/>
    <s v="R"/>
    <s v="R"/>
    <n v="8"/>
    <n v="10"/>
    <n v="9"/>
    <n v="7"/>
    <n v="5"/>
    <n v="5"/>
    <s v="Neither easy nor difficult"/>
    <s v="Remote Work"/>
    <s v="Remote Work"/>
    <s v="Male"/>
    <n v="33"/>
    <s v="United States"/>
    <s v="United States"/>
    <s v="United States"/>
    <s v="United States"/>
    <x v="0"/>
    <x v="0"/>
    <s v="Masters"/>
    <s v="White or Caucasian"/>
    <s v="White or Caucasian"/>
  </r>
  <r>
    <s v="62a353565d257a28a30da59f"/>
    <s v="6/10/2022"/>
    <s v="10:21"/>
    <s v="0:05:11"/>
    <s v="Data Analyst"/>
    <s v="Data Analyst"/>
    <s v="Yes"/>
    <n v="20000"/>
    <s v="Finance"/>
    <s v="Finance"/>
    <s v="Other:SQL Postgres "/>
    <s v="SQL"/>
    <n v="2"/>
    <n v="3"/>
    <n v="3"/>
    <n v="3"/>
    <n v="2"/>
    <n v="4"/>
    <s v="Neither easy nor difficult"/>
    <s v="Good Work/Life Balance"/>
    <s v="Good Work/Life Balance"/>
    <s v="Female"/>
    <n v="22"/>
    <s v="Other (Please Specify):Egypt "/>
    <s v="Egypt "/>
    <s v="Egypt "/>
    <s v="Egypt "/>
    <x v="34"/>
    <x v="22"/>
    <s v="Bachelors"/>
    <s v="Other (Please Specify):Half Asian half African "/>
    <s v="Other"/>
  </r>
  <r>
    <s v="62a353f07dc029e2d66c1783"/>
    <s v="6/10/2022"/>
    <s v="10:23"/>
    <s v="0:01:48"/>
    <s v="Student/Looking/None"/>
    <s v="Student/Looking/None"/>
    <s v="No"/>
    <n v="20000"/>
    <s v="Tech"/>
    <s v="Tech"/>
    <s v="Python"/>
    <s v="Python"/>
    <n v="3"/>
    <n v="5"/>
    <n v="5"/>
    <n v="4"/>
    <n v="4"/>
    <n v="5"/>
    <s v="Neither easy nor difficult"/>
    <s v="Better Salary"/>
    <s v="Better Salary"/>
    <s v="Male"/>
    <n v="27"/>
    <s v="India"/>
    <s v="India"/>
    <s v="India"/>
    <s v="India"/>
    <x v="12"/>
    <x v="7"/>
    <s v="Bachelors"/>
    <s v="Other (Please Specify):Brown"/>
    <s v="Other"/>
  </r>
  <r>
    <s v="62a3545e0f8c8599d5af474b"/>
    <s v="6/10/2022"/>
    <s v="10:25"/>
    <s v="0:03:42"/>
    <s v="Data Analyst"/>
    <s v="Data Analyst"/>
    <s v="Yes"/>
    <n v="115500"/>
    <s v="Other (Please Specify):Cons"/>
    <s v="Other"/>
    <s v="Other:DAX"/>
    <s v="Other"/>
    <n v="8"/>
    <n v="8"/>
    <n v="8"/>
    <n v="8"/>
    <n v="10"/>
    <n v="10"/>
    <s v="Easy"/>
    <s v="Good Work/Life Balance"/>
    <s v="Good Work/Life Balance"/>
    <s v="Male"/>
    <n v="37"/>
    <s v="United States"/>
    <s v="United States"/>
    <s v="United States"/>
    <s v="United States"/>
    <x v="0"/>
    <x v="0"/>
    <s v="Bachelors"/>
    <s v="Other (Please Specify):Prefer not to ans"/>
    <s v="Other"/>
  </r>
  <r>
    <s v="62a35472cec54911e9ca82bc"/>
    <s v="6/10/2022"/>
    <s v="10:25"/>
    <s v="0:22:47"/>
    <s v="Other"/>
    <s v="Other"/>
    <s v="No"/>
    <n v="53000"/>
    <s v="Other (Please Specify):Wholesale"/>
    <s v="Other"/>
    <s v="R"/>
    <s v="R"/>
    <n v="3"/>
    <n v="4"/>
    <n v="5"/>
    <n v="5"/>
    <n v="4"/>
    <n v="3"/>
    <s v="Difficult"/>
    <s v="Better Salary"/>
    <s v="Better Salary"/>
    <s v="Male"/>
    <n v="24"/>
    <s v="United States"/>
    <s v="United States"/>
    <s v="United States"/>
    <s v="United States"/>
    <x v="0"/>
    <x v="0"/>
    <s v="Masters"/>
    <s v="White or Caucasian"/>
    <s v="White or Caucasian"/>
  </r>
  <r>
    <s v="62a354bdb4da29969c631700"/>
    <s v="6/10/2022"/>
    <s v="10:27"/>
    <s v="0:01:20"/>
    <s v="Data Analyst"/>
    <s v="Data Analyst"/>
    <s v="No"/>
    <n v="53000"/>
    <s v="Healthcare"/>
    <s v="Healthcare"/>
    <s v="R"/>
    <s v="R"/>
    <n v="1"/>
    <n v="4"/>
    <n v="3"/>
    <n v="2"/>
    <n v="0"/>
    <n v="6"/>
    <s v="Difficult"/>
    <s v="Better Salary"/>
    <s v="Better Salary"/>
    <s v="Male"/>
    <n v="25"/>
    <s v="United Kingdom"/>
    <s v="United Kingdom"/>
    <s v="United Kingdom"/>
    <s v="United Kingdom"/>
    <x v="7"/>
    <x v="5"/>
    <s v="Masters"/>
    <s v="Asian or Asian American"/>
    <s v="Asian or Asian American"/>
  </r>
  <r>
    <s v="62a354e9cf255543173031ed"/>
    <s v="6/10/2022"/>
    <s v="10:27"/>
    <s v="0:01:24"/>
    <s v="Data Engineer"/>
    <s v="Data Engineer"/>
    <s v="No"/>
    <n v="95500"/>
    <s v="Healthcare"/>
    <s v="Healthcare"/>
    <s v="R"/>
    <s v="R"/>
    <n v="8"/>
    <n v="10"/>
    <n v="8"/>
    <n v="8"/>
    <n v="9"/>
    <n v="10"/>
    <s v="Neither easy nor difficult"/>
    <s v="Good Culture"/>
    <s v="Good Culture"/>
    <s v="Male"/>
    <n v="28"/>
    <s v="United States"/>
    <s v="United States"/>
    <s v="United States"/>
    <s v="United States"/>
    <x v="0"/>
    <x v="0"/>
    <s v="Masters"/>
    <s v="Black or African American"/>
    <s v="Black or African American"/>
  </r>
  <r>
    <s v="62a35541f3072dd892625517"/>
    <s v="6/10/2022"/>
    <s v="10:29"/>
    <s v="0:02:07"/>
    <s v="Data Analyst"/>
    <s v="Data Analyst"/>
    <s v="Yes"/>
    <n v="53000"/>
    <s v="Other (Please Specify):Energy "/>
    <s v="Other"/>
    <s v="Python"/>
    <s v="Python"/>
    <n v="5"/>
    <n v="5"/>
    <n v="7"/>
    <n v="7"/>
    <n v="7"/>
    <n v="7"/>
    <s v="Easy"/>
    <s v="Better Salary"/>
    <s v="Better Salary"/>
    <s v="Male"/>
    <n v="32"/>
    <s v="United Kingdom"/>
    <s v="United Kingdom"/>
    <s v="United Kingdom"/>
    <s v="United Kingdom"/>
    <x v="7"/>
    <x v="5"/>
    <s v="Bachelors"/>
    <s v="White or Caucasian"/>
    <s v="White or Caucasian"/>
  </r>
  <r>
    <s v="62a355445d257a28a30dab12"/>
    <s v="6/10/2022"/>
    <s v="10:29"/>
    <s v="0:01:34"/>
    <s v="Data Analyst"/>
    <s v="Data Analyst"/>
    <s v="Yes"/>
    <n v="53000"/>
    <s v="Other (Please Specify):Government programs"/>
    <s v="Other"/>
    <s v="Python"/>
    <s v="Python"/>
    <n v="0"/>
    <n v="7"/>
    <n v="7"/>
    <n v="7"/>
    <n v="0"/>
    <n v="7"/>
    <s v="Easy"/>
    <s v="Good Culture"/>
    <s v="Good Culture"/>
    <s v="Male"/>
    <n v="29"/>
    <s v="United States"/>
    <s v="United States"/>
    <s v="United States"/>
    <s v="United States"/>
    <x v="0"/>
    <x v="0"/>
    <s v="Bachelors"/>
    <s v="Asian or Asian American"/>
    <s v="Asian or Asian American"/>
  </r>
  <r>
    <s v="62a35631cf25554317303425"/>
    <s v="6/10/2022"/>
    <s v="10:33"/>
    <s v="0:02:50"/>
    <s v="Data Analyst"/>
    <s v="Data Analyst"/>
    <s v="No"/>
    <n v="53000"/>
    <s v="Healthcare"/>
    <s v="Healthcare"/>
    <s v="R"/>
    <s v="R"/>
    <n v="7"/>
    <n v="5"/>
    <n v="8"/>
    <n v="6"/>
    <n v="5"/>
    <n v="10"/>
    <s v="Difficult"/>
    <s v="Other (Please Specify):Want to move from Australia to Canada, so position in desired country "/>
    <s v="Other"/>
    <s v="Female"/>
    <n v="26"/>
    <s v="Other (Please Specify):Australia"/>
    <s v="Australia"/>
    <s v="Australia"/>
    <s v="Australia"/>
    <x v="16"/>
    <x v="10"/>
    <s v="Masters"/>
    <s v="White or Caucasian"/>
    <s v="White or Caucasian"/>
  </r>
  <r>
    <s v="62a357390a77c1a77f65f189"/>
    <s v="6/10/2022"/>
    <s v="10:37"/>
    <s v="0:03:01"/>
    <s v="Data Engineer"/>
    <s v="Data Engineer"/>
    <s v="Yes"/>
    <n v="53000"/>
    <s v="Tech"/>
    <s v="Tech"/>
    <s v="Python"/>
    <s v="Python"/>
    <n v="0"/>
    <n v="7"/>
    <n v="5"/>
    <n v="0"/>
    <n v="0"/>
    <n v="7"/>
    <s v="Neither easy nor difficult"/>
    <s v="Remote Work"/>
    <s v="Remote Work"/>
    <s v="Male"/>
    <n v="37"/>
    <s v="Canada"/>
    <s v="Canada"/>
    <s v="Canada"/>
    <s v="Canada"/>
    <x v="1"/>
    <x v="1"/>
    <s v="Masters"/>
    <s v="White or Caucasian"/>
    <s v="White or Caucasian"/>
  </r>
  <r>
    <s v="62a3578b0a77c1a77f65f279"/>
    <s v="6/10/2022"/>
    <s v="10:39"/>
    <s v="0:01:44"/>
    <s v="Data Analyst"/>
    <s v="Data Analyst"/>
    <s v="No"/>
    <n v="53000"/>
    <s v="Other (Please Specify):Supply Chain"/>
    <s v="Other"/>
    <s v="R"/>
    <s v="R"/>
    <n v="4"/>
    <n v="6"/>
    <n v="5"/>
    <n v="4"/>
    <n v="5"/>
    <n v="6"/>
    <s v="Neither easy nor difficult"/>
    <s v="Better Salary"/>
    <s v="Better Salary"/>
    <s v="Male"/>
    <n v="25"/>
    <s v="United States"/>
    <s v="United States"/>
    <s v="United States"/>
    <s v="United States"/>
    <x v="0"/>
    <x v="0"/>
    <s v="Bachelors"/>
    <s v="White or Caucasian"/>
    <s v="White or Caucasian"/>
  </r>
  <r>
    <s v="62a357d30f8c8599d5af4ea3"/>
    <s v="6/10/2022"/>
    <s v="10:40"/>
    <s v="0:01:36"/>
    <s v="Data Analyst"/>
    <s v="Data Analyst"/>
    <s v="No"/>
    <n v="20000"/>
    <s v="Finance"/>
    <s v="Finance"/>
    <s v="Other:SQL"/>
    <s v="SQL"/>
    <n v="4"/>
    <n v="4"/>
    <n v="5"/>
    <n v="6"/>
    <n v="6"/>
    <n v="0"/>
    <s v="Difficult"/>
    <s v="Better Salary"/>
    <s v="Better Salary"/>
    <s v="Male"/>
    <n v="24"/>
    <s v="Other (Please Specify):Israel"/>
    <s v="Israel"/>
    <s v="Israel"/>
    <s v="Israel"/>
    <x v="39"/>
    <x v="3"/>
    <s v="High School"/>
    <s v="White or Caucasian"/>
    <s v="White or Caucasian"/>
  </r>
  <r>
    <s v="62a3582e575fa3a5ae88e506"/>
    <s v="6/10/2022"/>
    <s v="10:41"/>
    <s v="0:02:45"/>
    <s v="Other"/>
    <s v="Other"/>
    <s v="No"/>
    <n v="137500"/>
    <s v="Finance"/>
    <s v="Finance"/>
    <s v="Other:SQL"/>
    <s v="SQL"/>
    <n v="7"/>
    <n v="8"/>
    <n v="8"/>
    <n v="8"/>
    <n v="7"/>
    <n v="8"/>
    <s v="Easy"/>
    <s v="Better Salary"/>
    <s v="Better Salary"/>
    <s v="Male"/>
    <n v="52"/>
    <s v="United States"/>
    <s v="United States"/>
    <s v="United States"/>
    <s v="United States"/>
    <x v="0"/>
    <x v="0"/>
    <s v="Bachelors"/>
    <s v="White or Caucasian"/>
    <s v="White or Caucasian"/>
  </r>
  <r>
    <s v="62a35878575fa3a5ae88e5d5"/>
    <s v="6/10/2022"/>
    <s v="10:43"/>
    <s v="0:04:22"/>
    <s v="Data Analyst"/>
    <s v="Data Analyst"/>
    <s v="Yes"/>
    <n v="53000"/>
    <s v="Finance"/>
    <s v="Finance"/>
    <s v="Python"/>
    <s v="Python"/>
    <n v="6"/>
    <n v="10"/>
    <n v="3"/>
    <n v="5"/>
    <n v="0"/>
    <n v="10"/>
    <s v="Difficult"/>
    <s v="Good Culture"/>
    <s v="Good Culture"/>
    <s v="Male"/>
    <n v="27"/>
    <s v="Other (Please Specify):Singapore"/>
    <s v="Singapore"/>
    <s v="Singapore"/>
    <s v="Singapore"/>
    <x v="40"/>
    <x v="25"/>
    <s v="Bachelors"/>
    <s v="Asian or Asian American"/>
    <s v="Asian or Asian American"/>
  </r>
  <r>
    <s v="62a35981bae91e4b8b8323dd"/>
    <s v="6/10/2022"/>
    <s v="10:47"/>
    <s v="0:01:07"/>
    <s v="Data Analyst"/>
    <s v="Data Analyst"/>
    <s v="No"/>
    <n v="115500"/>
    <s v="Healthcare"/>
    <s v="Healthcare"/>
    <s v="Other"/>
    <s v="Other"/>
    <n v="6"/>
    <n v="6"/>
    <n v="3"/>
    <n v="3"/>
    <n v="3"/>
    <n v="3"/>
    <s v="Neither easy nor difficult"/>
    <s v="Better Salary"/>
    <s v="Better Salary"/>
    <s v="Female"/>
    <n v="29"/>
    <s v="United States"/>
    <s v="United States"/>
    <s v="United States"/>
    <s v="United States"/>
    <x v="0"/>
    <x v="0"/>
    <s v="Masters"/>
    <s v="White or Caucasian"/>
    <s v="White or Caucasian"/>
  </r>
  <r>
    <s v="62a35a2c7dc029e2d66c2519"/>
    <s v="6/10/2022"/>
    <s v="10:50"/>
    <s v="0:01:39"/>
    <s v="Student/Looking/None"/>
    <s v="Student/Looking/None"/>
    <s v="No"/>
    <n v="20000"/>
    <s v="Tech"/>
    <s v="Tech"/>
    <s v="Python"/>
    <s v="Python"/>
    <n v="3"/>
    <n v="7"/>
    <n v="6"/>
    <n v="7"/>
    <n v="0"/>
    <n v="0"/>
    <s v="Difficult"/>
    <s v="Better Salary"/>
    <s v="Better Salary"/>
    <s v="Male"/>
    <n v="42"/>
    <s v="Other (Please Specify):Brazil"/>
    <s v="Brazil"/>
    <s v="Brazil"/>
    <s v="Brazil"/>
    <x v="28"/>
    <x v="18"/>
    <s v="Associates"/>
    <s v="White or Caucasian"/>
    <s v="White or Caucasian"/>
  </r>
  <r>
    <s v="62a35aa2f8d5efcc22f8075d"/>
    <s v="6/10/2022"/>
    <s v="10:52"/>
    <s v="0:01:24"/>
    <s v="Data Analyst"/>
    <s v="Data Analyst"/>
    <s v="Yes"/>
    <n v="53000"/>
    <s v="Telecommunication"/>
    <s v="Telecommunication"/>
    <s v="R"/>
    <s v="R"/>
    <n v="3"/>
    <n v="5"/>
    <n v="6"/>
    <n v="4"/>
    <n v="3"/>
    <n v="7"/>
    <s v="Difficult"/>
    <s v="Other (Please Specify):All of the options are important to me when looking for a new job"/>
    <s v="Other"/>
    <s v="Male"/>
    <n v="28"/>
    <s v="United States"/>
    <s v="United States"/>
    <s v="United States"/>
    <s v="United States"/>
    <x v="0"/>
    <x v="0"/>
    <s v="Masters"/>
    <s v="White or Caucasian"/>
    <s v="White or Caucasian"/>
  </r>
  <r>
    <s v="62a35ababae91e4b8b83269d"/>
    <s v="6/10/2022"/>
    <s v="10:52"/>
    <s v="0:02:39"/>
    <s v="Data Analyst"/>
    <s v="Data Analyst"/>
    <s v="Yes"/>
    <n v="20000"/>
    <s v="Tech"/>
    <s v="Tech"/>
    <s v="Python"/>
    <s v="Python"/>
    <n v="8"/>
    <n v="8"/>
    <n v="8"/>
    <n v="8"/>
    <n v="8"/>
    <n v="9"/>
    <s v="Neither easy nor difficult"/>
    <s v="Good Work/Life Balance"/>
    <s v="Good Work/Life Balance"/>
    <s v="Male"/>
    <n v="44"/>
    <s v="Other (Please Specify):Costa Rica"/>
    <s v="Costa Rica"/>
    <s v="Costa Rica"/>
    <s v="Costa Rica"/>
    <x v="31"/>
    <x v="20"/>
    <s v="Bachelors"/>
    <s v="Hispanic or Latino"/>
    <s v="Hispanic or Latino"/>
  </r>
  <r>
    <s v="62a35ae0575fa3a5ae88ea98"/>
    <s v="6/10/2022"/>
    <s v="10:53"/>
    <s v="0:01:30"/>
    <s v="Data Engineer"/>
    <s v="Data Engineer"/>
    <s v="Yes"/>
    <n v="20000"/>
    <s v="Tech"/>
    <s v="Tech"/>
    <s v="Python"/>
    <s v="Python"/>
    <n v="5"/>
    <n v="5"/>
    <n v="6"/>
    <n v="5"/>
    <n v="6"/>
    <n v="7"/>
    <s v="Neither easy nor difficult"/>
    <s v="Remote Work"/>
    <s v="Remote Work"/>
    <s v="Male"/>
    <n v="23"/>
    <s v="Other (Please Specify):Spain"/>
    <s v="Spain"/>
    <s v="Spain"/>
    <s v="Spain"/>
    <x v="17"/>
    <x v="11"/>
    <s v="Bachelors"/>
    <s v="White or Caucasian"/>
    <s v="White or Caucasian"/>
  </r>
  <r>
    <s v="62a35ae87dc029e2d66c279b"/>
    <s v="6/10/2022"/>
    <s v="10:53"/>
    <s v="0:01:14"/>
    <s v="Data Analyst"/>
    <s v="Data Analyst"/>
    <s v="No"/>
    <n v="53000"/>
    <s v="Other (Please Specify):Entertainment"/>
    <s v="Other"/>
    <s v="R"/>
    <s v="R"/>
    <n v="1"/>
    <n v="2"/>
    <n v="6"/>
    <n v="4"/>
    <n v="2"/>
    <n v="0"/>
    <s v="Easy"/>
    <s v="Better Salary"/>
    <s v="Better Salary"/>
    <s v="Male"/>
    <n v="27"/>
    <s v="United States"/>
    <s v="United States"/>
    <s v="United States"/>
    <s v="United States"/>
    <x v="0"/>
    <x v="0"/>
    <s v="Bachelors"/>
    <s v="Hispanic or Latino"/>
    <s v="Hispanic or Latino"/>
  </r>
  <r>
    <s v="62a35b13bc6861bf31770188"/>
    <s v="6/10/2022"/>
    <s v="10:54"/>
    <s v="0:01:05"/>
    <s v="Data Analyst"/>
    <s v="Data Analyst"/>
    <s v="No"/>
    <n v="75500"/>
    <s v="Construction"/>
    <s v="Construction"/>
    <s v="Python"/>
    <s v="Python"/>
    <n v="3"/>
    <n v="3"/>
    <n v="3"/>
    <n v="2"/>
    <n v="2"/>
    <n v="1"/>
    <s v="Neither easy nor difficult"/>
    <s v="Good Culture"/>
    <s v="Good Culture"/>
    <s v="Male"/>
    <n v="26"/>
    <s v="United States"/>
    <s v="United States"/>
    <s v="United States"/>
    <s v="United States"/>
    <x v="0"/>
    <x v="0"/>
    <s v="Masters"/>
    <s v="White or Caucasian"/>
    <s v="White or Caucasian"/>
  </r>
  <r>
    <s v="62a35b72f408bae018ed76a8"/>
    <s v="6/10/2022"/>
    <s v="10:55"/>
    <s v="0:01:14"/>
    <s v="Data Analyst"/>
    <s v="Data Analyst"/>
    <s v="Yes"/>
    <n v="95500"/>
    <s v="Healthcare"/>
    <s v="Healthcare"/>
    <s v="Other:Vba"/>
    <s v="Other"/>
    <n v="3"/>
    <n v="4"/>
    <n v="4"/>
    <n v="4"/>
    <n v="1"/>
    <n v="3"/>
    <s v="Neither easy nor difficult"/>
    <s v="Better Salary"/>
    <s v="Better Salary"/>
    <s v="Male"/>
    <n v="27"/>
    <s v="United States"/>
    <s v="United States"/>
    <s v="United States"/>
    <s v="United States"/>
    <x v="0"/>
    <x v="0"/>
    <s v="Masters"/>
    <s v="Hispanic or Latino"/>
    <s v="Hispanic or Latino"/>
  </r>
  <r>
    <s v="62a35b965d257a28a30db899"/>
    <s v="6/10/2022"/>
    <s v="10:56"/>
    <s v="0:01:45"/>
    <s v="Data Analyst"/>
    <s v="Data Analyst"/>
    <s v="Yes"/>
    <n v="75500"/>
    <s v="Other (Please Specify):Retail"/>
    <s v="Other"/>
    <s v="Python"/>
    <s v="Python"/>
    <n v="0"/>
    <n v="0"/>
    <n v="7"/>
    <n v="1"/>
    <n v="0"/>
    <n v="9"/>
    <s v="Difficult"/>
    <s v="Better Salary"/>
    <s v="Better Salary"/>
    <s v="Male"/>
    <n v="33"/>
    <s v="Canada"/>
    <s v="Canada"/>
    <s v="Canada"/>
    <s v="Canada"/>
    <x v="1"/>
    <x v="1"/>
    <s v="Bachelors"/>
    <s v="Asian or Asian American"/>
    <s v="Asian or Asian American"/>
  </r>
  <r>
    <s v="62a35ba3f3072dd892626068"/>
    <s v="6/10/2022"/>
    <s v="10:56"/>
    <s v="0:01:44"/>
    <s v="Data Analyst"/>
    <s v="Data Analyst"/>
    <s v="Yes"/>
    <n v="75500"/>
    <s v="Other (Please Specify):Aerospace"/>
    <s v="Other"/>
    <s v="Python"/>
    <s v="Python"/>
    <n v="8"/>
    <n v="10"/>
    <n v="10"/>
    <n v="10"/>
    <n v="10"/>
    <n v="10"/>
    <s v="Easy"/>
    <s v="Better Salary"/>
    <s v="Better Salary"/>
    <s v="Male"/>
    <n v="28"/>
    <s v="United States"/>
    <s v="United States"/>
    <s v="United States"/>
    <s v="United States"/>
    <x v="0"/>
    <x v="0"/>
    <s v="Bachelors"/>
    <s v="Hispanic or Latino"/>
    <s v="Hispanic or Latino"/>
  </r>
  <r>
    <s v="62a35c890a77c1a77f65fdfa"/>
    <s v="6/10/2022"/>
    <s v="11:00"/>
    <s v="0:01:29"/>
    <s v="Data Analyst"/>
    <s v="Data Analyst"/>
    <s v="Yes"/>
    <n v="20000"/>
    <s v="Tech"/>
    <s v="Tech"/>
    <s v="R"/>
    <s v="R"/>
    <n v="2"/>
    <n v="8"/>
    <n v="8"/>
    <n v="7"/>
    <n v="6"/>
    <n v="9"/>
    <s v="Neither easy nor difficult"/>
    <s v="Better Salary"/>
    <s v="Better Salary"/>
    <s v="Male"/>
    <n v="32"/>
    <s v="Other (Please Specify):Kenya"/>
    <s v="Kenya"/>
    <s v="Kenya"/>
    <s v="Kenya"/>
    <x v="9"/>
    <x v="6"/>
    <s v="Bachelors"/>
    <s v="Black or African American"/>
    <s v="Black or African American"/>
  </r>
  <r>
    <s v="62a35d8f575fa3a5ae88efd6"/>
    <s v="6/10/2022"/>
    <s v="11:04"/>
    <s v="0:02:38"/>
    <s v="Student/Looking/None"/>
    <s v="Student/Looking/None"/>
    <s v="Yes"/>
    <n v="53000"/>
    <s v="Other (Please Specify):Foodservice Franchising"/>
    <s v="Other"/>
    <s v="Python"/>
    <s v="Python"/>
    <n v="2"/>
    <n v="4"/>
    <n v="6"/>
    <n v="1"/>
    <n v="1"/>
    <n v="1"/>
    <s v="Very Difficult"/>
    <s v="Better Salary"/>
    <s v="Better Salary"/>
    <s v="Male"/>
    <n v="34"/>
    <s v="Canada"/>
    <s v="Canada"/>
    <s v="Canada"/>
    <s v="Canada"/>
    <x v="1"/>
    <x v="1"/>
    <s v="Associates"/>
    <s v="Asian or Asian American"/>
    <s v="Asian or Asian American"/>
  </r>
  <r>
    <s v="62a35d95cf25554317304386"/>
    <s v="6/10/2022"/>
    <s v="11:04"/>
    <s v="0:01:04"/>
    <s v="Data Analyst"/>
    <s v="Data Analyst"/>
    <s v="No"/>
    <n v="187500"/>
    <s v="Tech"/>
    <s v="Tech"/>
    <s v="Python"/>
    <s v="Python"/>
    <n v="10"/>
    <n v="10"/>
    <n v="10"/>
    <n v="8"/>
    <n v="10"/>
    <n v="10"/>
    <s v="Easy"/>
    <s v="Good Work/Life Balance"/>
    <s v="Good Work/Life Balance"/>
    <s v="Male"/>
    <n v="28"/>
    <s v="United States"/>
    <s v="United States"/>
    <s v="United States"/>
    <s v="United States"/>
    <x v="0"/>
    <x v="0"/>
    <s v="Bachelors"/>
    <s v="Asian or Asian American"/>
    <s v="Asian or Asian American"/>
  </r>
  <r>
    <s v="62a35e970a77c1a77f66035a"/>
    <s v="6/10/2022"/>
    <s v="11:09"/>
    <s v="0:01:51"/>
    <s v="Data Scientist"/>
    <s v="Data Scientist"/>
    <s v="Yes"/>
    <n v="137500"/>
    <s v="Telecommunication"/>
    <s v="Telecommunication"/>
    <s v="Python"/>
    <s v="Python"/>
    <n v="2"/>
    <n v="4"/>
    <n v="1"/>
    <n v="3"/>
    <n v="1"/>
    <n v="7"/>
    <s v="Neither easy nor difficult"/>
    <s v="Better Salary"/>
    <s v="Better Salary"/>
    <s v="Male"/>
    <n v="27"/>
    <s v="India"/>
    <s v="India"/>
    <s v="India"/>
    <s v="India"/>
    <x v="12"/>
    <x v="7"/>
    <s v="Bachelors"/>
    <s v="Other (Please Specify):Indian"/>
    <s v="Other"/>
  </r>
  <r>
    <s v="62a35eabf408bae018ed7cbc"/>
    <s v="6/10/2022"/>
    <s v="11:09"/>
    <s v="0:01:35"/>
    <s v="Data Engineer"/>
    <s v="Data Engineer"/>
    <s v="Yes"/>
    <n v="53000"/>
    <s v="Finance"/>
    <s v="Finance"/>
    <s v="Python"/>
    <s v="Python"/>
    <n v="2"/>
    <n v="4"/>
    <n v="5"/>
    <n v="5"/>
    <n v="4"/>
    <n v="6"/>
    <s v="Difficult"/>
    <s v="Better Salary"/>
    <s v="Better Salary"/>
    <s v="Male"/>
    <n v="22"/>
    <s v="United States"/>
    <s v="United States"/>
    <s v="United States"/>
    <s v="United States"/>
    <x v="0"/>
    <x v="0"/>
    <s v="Bachelors"/>
    <s v="White or Caucasian"/>
    <s v="White or Caucasian"/>
  </r>
  <r>
    <s v="62a35f0d24a2626027386a8b"/>
    <s v="6/10/2022"/>
    <s v="11:11"/>
    <s v="0:01:03"/>
    <s v="Data Analyst"/>
    <s v="Data Analyst"/>
    <s v="No"/>
    <n v="75500"/>
    <s v="Healthcare"/>
    <s v="Healthcare"/>
    <s v="Python"/>
    <s v="Python"/>
    <n v="3"/>
    <n v="3"/>
    <n v="4"/>
    <n v="1"/>
    <n v="2"/>
    <n v="2"/>
    <s v="Neither easy nor difficult"/>
    <s v="Better Salary"/>
    <s v="Better Salary"/>
    <s v="Male"/>
    <n v="29"/>
    <s v="United States"/>
    <s v="United States"/>
    <s v="United States"/>
    <s v="United States"/>
    <x v="0"/>
    <x v="0"/>
    <s v="Masters"/>
    <s v="White or Caucasian"/>
    <s v="White or Caucasian"/>
  </r>
  <r>
    <s v="62a35f825d257a28a30dc128"/>
    <s v="6/10/2022"/>
    <s v="11:13"/>
    <s v="0:02:17"/>
    <s v="Data Analyst"/>
    <s v="Data Analyst"/>
    <s v="No"/>
    <n v="75500"/>
    <s v="Healthcare"/>
    <s v="Healthcare"/>
    <s v="Python"/>
    <s v="Python"/>
    <n v="8"/>
    <n v="10"/>
    <n v="10"/>
    <n v="8"/>
    <n v="5"/>
    <n v="7"/>
    <s v="Neither easy nor difficult"/>
    <s v="Good Work/Life Balance"/>
    <s v="Good Work/Life Balance"/>
    <s v="Female"/>
    <n v="31"/>
    <s v="United States"/>
    <s v="United States"/>
    <s v="United States"/>
    <s v="United States"/>
    <x v="0"/>
    <x v="0"/>
    <s v="Masters"/>
    <s v="White or Caucasian"/>
    <s v="White or Caucasian"/>
  </r>
  <r>
    <s v="62a35fa0f8f7561645856c35"/>
    <s v="6/10/2022"/>
    <s v="11:13"/>
    <s v="0:01:39"/>
    <s v="Data Analyst"/>
    <s v="Data Analyst"/>
    <s v="No"/>
    <n v="75500"/>
    <s v="Tech"/>
    <s v="Tech"/>
    <s v="Python"/>
    <s v="Python"/>
    <n v="4"/>
    <n v="5"/>
    <n v="5"/>
    <n v="5"/>
    <n v="4"/>
    <n v="4"/>
    <s v="Easy"/>
    <s v="Remote Work"/>
    <s v="Remote Work"/>
    <s v="Male"/>
    <n v="28"/>
    <s v="United States"/>
    <s v="United States"/>
    <s v="United States"/>
    <s v="United States"/>
    <x v="0"/>
    <x v="0"/>
    <s v="Bachelors"/>
    <s v="White or Caucasian"/>
    <s v="White or Caucasian"/>
  </r>
  <r>
    <s v="62a35fc1f8f7561645856c98"/>
    <s v="6/10/2022"/>
    <s v="11:14"/>
    <s v="0:00:53"/>
    <s v="Student/Looking/None"/>
    <s v="Student/Looking/None"/>
    <s v="No"/>
    <n v="20000"/>
    <s v="Healthcare"/>
    <s v="Healthcare"/>
    <s v="Python"/>
    <s v="Python"/>
    <n v="0"/>
    <n v="0"/>
    <n v="0"/>
    <n v="0"/>
    <n v="0"/>
    <n v="0"/>
    <s v="Neither easy nor difficult"/>
    <s v="Good Work/Life Balance"/>
    <s v="Good Work/Life Balance"/>
    <s v="Male"/>
    <n v="24"/>
    <s v="United States"/>
    <s v="United States"/>
    <s v="United States"/>
    <s v="United States"/>
    <x v="0"/>
    <x v="0"/>
    <s v="Masters"/>
    <s v="Asian or Asian American"/>
    <s v="Asian or Asian American"/>
  </r>
  <r>
    <s v="62a3602318134ddc75ced6b9"/>
    <s v="6/10/2022"/>
    <s v="11:15"/>
    <s v="0:01:19"/>
    <s v="Data Analyst"/>
    <s v="Data Analyst"/>
    <s v="No"/>
    <n v="95500"/>
    <s v="Other (Please Specify):Government "/>
    <s v="Other"/>
    <s v="Other:Stata"/>
    <s v="Other"/>
    <n v="4"/>
    <n v="5"/>
    <n v="3"/>
    <n v="4"/>
    <n v="2"/>
    <n v="3"/>
    <s v="Easy"/>
    <s v="Good Culture"/>
    <s v="Good Culture"/>
    <s v="Male"/>
    <n v="34"/>
    <s v="United States"/>
    <s v="United States"/>
    <s v="United States"/>
    <s v="United States"/>
    <x v="0"/>
    <x v="0"/>
    <s v="Masters"/>
    <s v="White or Caucasian"/>
    <s v="White or Caucasian"/>
  </r>
  <r>
    <s v="62a360b8f8f7561645856ec4"/>
    <s v="6/10/2022"/>
    <s v="11:18"/>
    <s v="0:01:16"/>
    <s v="Data Engineer"/>
    <s v="Data Engineer"/>
    <s v="No"/>
    <n v="95500"/>
    <s v="Tech"/>
    <s v="Tech"/>
    <s v="Python"/>
    <s v="Python"/>
    <n v="5"/>
    <n v="3"/>
    <n v="5"/>
    <n v="5"/>
    <n v="4"/>
    <n v="5"/>
    <s v="Difficult"/>
    <s v="Better Salary"/>
    <s v="Better Salary"/>
    <s v="Male"/>
    <n v="23"/>
    <s v="United States"/>
    <s v="United States"/>
    <s v="United States"/>
    <s v="United States"/>
    <x v="0"/>
    <x v="0"/>
    <s v="Bachelors"/>
    <s v="White or Caucasian"/>
    <s v="White or Caucasian"/>
  </r>
  <r>
    <s v="62a360dbd8c00e9f541a16cf"/>
    <s v="6/10/2022"/>
    <s v="11:18"/>
    <s v="0:02:08"/>
    <s v="Student/Looking/None"/>
    <s v="Student/Looking/None"/>
    <s v="No"/>
    <n v="53000"/>
    <s v="Construction"/>
    <s v="Construction"/>
    <s v="Other:Excel"/>
    <s v="Other"/>
    <n v="10"/>
    <n v="4"/>
    <n v="10"/>
    <n v="10"/>
    <n v="4"/>
    <n v="10"/>
    <s v="Neither easy nor difficult"/>
    <s v="Remote Work"/>
    <s v="Remote Work"/>
    <s v="Male"/>
    <n v="32"/>
    <s v="Other (Please Specify):Belgium"/>
    <s v="Belgium"/>
    <s v="Belgium"/>
    <s v="Belgium"/>
    <x v="41"/>
    <x v="3"/>
    <s v="Masters"/>
    <s v="White or Caucasian"/>
    <s v="White or Caucasian"/>
  </r>
  <r>
    <s v="62a36146f8f7561645856ff7"/>
    <s v="6/10/2022"/>
    <s v="11:20"/>
    <s v="0:01:31"/>
    <s v="Data Analyst"/>
    <s v="Data Analyst"/>
    <s v="Yes"/>
    <n v="20000"/>
    <s v="Healthcare"/>
    <s v="Healthcare"/>
    <s v="R"/>
    <s v="R"/>
    <n v="6"/>
    <n v="8"/>
    <n v="6"/>
    <n v="6"/>
    <n v="8"/>
    <n v="10"/>
    <s v="Easy"/>
    <s v="Remote Work"/>
    <s v="Remote Work"/>
    <s v="Male"/>
    <n v="29"/>
    <s v="Other (Please Specify):Argentina"/>
    <s v="Argentina"/>
    <s v="Argentina"/>
    <s v="Argentina"/>
    <x v="6"/>
    <x v="4"/>
    <s v="High School"/>
    <s v="Hispanic or Latino"/>
    <s v="Hispanic or Latino"/>
  </r>
  <r>
    <s v="62a361af0f8c8599d5af6277"/>
    <s v="6/10/2022"/>
    <s v="11:22"/>
    <s v="0:01:39"/>
    <s v="Data Analyst"/>
    <s v="Data Analyst"/>
    <s v="Yes"/>
    <n v="20000"/>
    <s v="Education"/>
    <s v="Education"/>
    <s v="Python"/>
    <s v="Python"/>
    <n v="0"/>
    <n v="0"/>
    <n v="0"/>
    <n v="0"/>
    <n v="0"/>
    <n v="0"/>
    <s v="Very Difficult"/>
    <s v="Better Salary"/>
    <s v="Better Salary"/>
    <s v="Male"/>
    <n v="34"/>
    <s v="Other (Please Specify):Nigeria"/>
    <s v="Nigeria"/>
    <s v="Nigeria"/>
    <s v="Nigeria"/>
    <x v="2"/>
    <x v="2"/>
    <s v="Bachelors"/>
    <s v="Black or African American"/>
    <s v="Black or African American"/>
  </r>
  <r>
    <s v="62a361cc575fa3a5ae88f908"/>
    <s v="6/10/2022"/>
    <s v="11:22"/>
    <s v="0:00:55"/>
    <s v="Data Analyst"/>
    <s v="Data Analyst"/>
    <s v="No"/>
    <n v="75500"/>
    <s v="Finance"/>
    <s v="Finance"/>
    <s v="Python"/>
    <s v="Python"/>
    <n v="7"/>
    <n v="5"/>
    <n v="5"/>
    <n v="7"/>
    <n v="9"/>
    <n v="10"/>
    <s v="Very Easy"/>
    <s v="Remote Work"/>
    <s v="Remote Work"/>
    <s v="Male"/>
    <n v="24"/>
    <s v="United Kingdom"/>
    <s v="United Kingdom"/>
    <s v="United Kingdom"/>
    <s v="United Kingdom"/>
    <x v="7"/>
    <x v="5"/>
    <s v="Bachelors"/>
    <s v="White or Caucasian"/>
    <s v="White or Caucasian"/>
  </r>
  <r>
    <s v="62a3620f0f8c8599d5af63a5"/>
    <s v="6/10/2022"/>
    <s v="11:23"/>
    <s v="0:02:19"/>
    <s v="Other"/>
    <s v="Other"/>
    <s v="No"/>
    <n v="75500"/>
    <s v="Tech"/>
    <s v="Tech"/>
    <s v="Python"/>
    <s v="Python"/>
    <n v="0"/>
    <n v="10"/>
    <n v="6"/>
    <n v="0"/>
    <n v="0"/>
    <n v="0"/>
    <s v="Difficult"/>
    <s v="Better Salary"/>
    <s v="Better Salary"/>
    <s v="Male"/>
    <n v="30"/>
    <s v="United States"/>
    <s v="United States"/>
    <s v="United States"/>
    <s v="United States"/>
    <x v="0"/>
    <x v="0"/>
    <s v="Bachelors"/>
    <s v="Other (Please Specify):Indian"/>
    <s v="Other"/>
  </r>
  <r>
    <s v="62a36251d8c00e9f541a199e"/>
    <s v="6/10/2022"/>
    <s v="11:25"/>
    <s v="0:01:59"/>
    <s v="Other"/>
    <s v="Other"/>
    <s v="No"/>
    <n v="95500"/>
    <s v="Other (Please Specify):Entertainment "/>
    <s v="Other"/>
    <s v="Python"/>
    <s v="Python"/>
    <n v="5"/>
    <n v="5"/>
    <n v="6"/>
    <n v="4"/>
    <n v="5"/>
    <n v="5"/>
    <s v="Difficult"/>
    <s v="Better Salary"/>
    <s v="Better Salary"/>
    <s v="Male"/>
    <n v="24"/>
    <s v="United States"/>
    <s v="United States"/>
    <s v="United States"/>
    <s v="United States"/>
    <x v="0"/>
    <x v="0"/>
    <s v="Masters"/>
    <s v="Hispanic or Latino"/>
    <s v="Hispanic or Latino"/>
  </r>
  <r>
    <s v="62a36275bc6861bf31771183"/>
    <s v="6/10/2022"/>
    <s v="11:25"/>
    <s v="0:01:52"/>
    <s v="Data Analyst"/>
    <s v="Data Analyst"/>
    <s v="Yes"/>
    <n v="53000"/>
    <s v="Other (Please Specify):Insurance"/>
    <s v="Other"/>
    <s v="Python"/>
    <s v="Python"/>
    <n v="6"/>
    <n v="8"/>
    <n v="10"/>
    <n v="9"/>
    <n v="7"/>
    <n v="9"/>
    <s v="Easy"/>
    <s v="Better Salary"/>
    <s v="Better Salary"/>
    <s v="Male"/>
    <n v="27"/>
    <s v="United States"/>
    <s v="United States"/>
    <s v="United States"/>
    <s v="United States"/>
    <x v="0"/>
    <x v="0"/>
    <s v="Bachelors"/>
    <s v="Other (Please Specify):N/A"/>
    <s v="Other"/>
  </r>
  <r>
    <s v="62a3636c2e54c9003e536e6b"/>
    <s v="6/10/2022"/>
    <s v="11:29"/>
    <s v="0:03:30"/>
    <s v="Data Analyst"/>
    <s v="Data Analyst"/>
    <s v="No"/>
    <n v="20000"/>
    <s v="Finance"/>
    <s v="Finance"/>
    <s v="Python"/>
    <s v="Python"/>
    <n v="1"/>
    <n v="2"/>
    <n v="4"/>
    <n v="4"/>
    <n v="4"/>
    <n v="5"/>
    <s v="Neither easy nor difficult"/>
    <s v="Better Salary"/>
    <s v="Better Salary"/>
    <s v="Male"/>
    <n v="21"/>
    <s v="India"/>
    <s v="India"/>
    <s v="India"/>
    <s v="India"/>
    <x v="12"/>
    <x v="7"/>
    <s v="Bachelors"/>
    <s v="Asian or Asian American"/>
    <s v="Asian or Asian American"/>
  </r>
  <r>
    <s v="62a365c2f8d5efcc22f81e2e"/>
    <s v="6/10/2022"/>
    <s v="11:39"/>
    <s v="0:03:54"/>
    <s v="Data Analyst"/>
    <s v="Data Analyst"/>
    <s v="No"/>
    <n v="20000"/>
    <s v="Other (Please Specify):Logistics"/>
    <s v="Other"/>
    <s v="Python"/>
    <s v="Python"/>
    <n v="3"/>
    <n v="5"/>
    <n v="9"/>
    <n v="9"/>
    <s v=""/>
    <n v="8"/>
    <s v="Very Difficult"/>
    <s v="Other (Please Specify):Both Good work / life Balance and Good Culture"/>
    <s v="Other"/>
    <s v="Male"/>
    <n v="31"/>
    <s v="Other (Please Specify):UAE"/>
    <s v="UAE"/>
    <s v="UAE"/>
    <s v="UAE"/>
    <x v="42"/>
    <x v="3"/>
    <s v="Masters"/>
    <s v="Black or African American"/>
    <s v="Black or African American"/>
  </r>
  <r>
    <s v="62a365d5d8c00e9f541a20cf"/>
    <s v="6/10/2022"/>
    <s v="11:40"/>
    <s v="0:02:38"/>
    <s v="Data Analyst"/>
    <s v="Data Analyst"/>
    <s v="Yes"/>
    <n v="20000"/>
    <s v="Telecommunication"/>
    <s v="Telecommunication"/>
    <s v="R"/>
    <s v="R"/>
    <n v="5"/>
    <n v="7"/>
    <n v="5"/>
    <n v="5"/>
    <n v="5"/>
    <n v="7"/>
    <s v="Difficult"/>
    <s v="Better Salary"/>
    <s v="Better Salary"/>
    <s v="Male"/>
    <n v="41"/>
    <s v="Other (Please Specify):Egypt"/>
    <s v="Egypt"/>
    <s v="Egypt"/>
    <s v="Egypt"/>
    <x v="34"/>
    <x v="22"/>
    <s v="Bachelors"/>
    <s v="White or Caucasian"/>
    <s v="White or Caucasian"/>
  </r>
  <r>
    <s v="62a3670b575fa3a5ae890422"/>
    <s v="6/10/2022"/>
    <s v="11:45"/>
    <s v="0:02:07"/>
    <s v="Data Analyst"/>
    <s v="Data Analyst"/>
    <s v="Yes"/>
    <n v="20000"/>
    <s v="Tech"/>
    <s v="Tech"/>
    <s v="Python"/>
    <s v="Python"/>
    <n v="0"/>
    <n v="1"/>
    <n v="1"/>
    <n v="0"/>
    <n v="0"/>
    <n v="2"/>
    <s v="Difficult"/>
    <s v="Better Salary"/>
    <s v="Better Salary"/>
    <s v="Male"/>
    <n v="25"/>
    <s v="India"/>
    <s v="India"/>
    <s v="India"/>
    <s v="India"/>
    <x v="12"/>
    <x v="7"/>
    <s v="Bachelors"/>
    <s v="Asian or Asian American"/>
    <s v="Asian or Asian American"/>
  </r>
  <r>
    <s v="62a3676bb4da29969c633ac7"/>
    <s v="6/10/2022"/>
    <s v="11:46"/>
    <s v="0:03:59"/>
    <s v="Data Analyst"/>
    <s v="Data Analyst"/>
    <s v="No"/>
    <n v="20000"/>
    <s v="Finance"/>
    <s v="Finance"/>
    <s v="Other:I currently do not work with programming languages yet"/>
    <s v="Other"/>
    <n v="4"/>
    <n v="7"/>
    <n v="8"/>
    <n v="8"/>
    <n v="8"/>
    <n v="9"/>
    <s v="Neither easy nor difficult"/>
    <s v="Other (Please Specify):an environment that encourages growth like where I work currently and better salary "/>
    <s v="Other"/>
    <s v="Male"/>
    <n v="24"/>
    <s v="Other (Please Specify):Nigeria "/>
    <s v="Nigeria "/>
    <s v="Nigeria "/>
    <s v="Nigeria "/>
    <x v="2"/>
    <x v="2"/>
    <s v="Bachelors"/>
    <s v="Black or African American"/>
    <s v="Black or African American"/>
  </r>
  <r>
    <s v="62a36794b4da29969c633b48"/>
    <s v="6/10/2022"/>
    <s v="11:47"/>
    <s v="0:02:01"/>
    <s v="Data Analyst"/>
    <s v="Data Analyst"/>
    <s v="No"/>
    <n v="20000"/>
    <s v="Finance"/>
    <s v="Finance"/>
    <s v="Python"/>
    <s v="Python"/>
    <n v="6"/>
    <n v="5"/>
    <n v="6"/>
    <n v="5"/>
    <n v="6"/>
    <n v="6"/>
    <s v="Neither easy nor difficult"/>
    <s v="Better Salary"/>
    <s v="Better Salary"/>
    <s v="Male"/>
    <n v="30"/>
    <s v="Other (Please Specify): Somalia"/>
    <s v=" Somalia"/>
    <s v=" Somalia"/>
    <s v=" Somalia"/>
    <x v="43"/>
    <x v="3"/>
    <s v="Masters"/>
    <s v="Other (Please Specify):African "/>
    <s v="Other"/>
  </r>
  <r>
    <s v="62a367d224a2626027387b56"/>
    <s v="6/10/2022"/>
    <s v="11:48"/>
    <s v="0:03:38"/>
    <s v="Data Analyst"/>
    <s v="Data Analyst"/>
    <s v="No"/>
    <n v="187500"/>
    <s v="Finance"/>
    <s v="Finance"/>
    <s v="Other"/>
    <s v="Other"/>
    <n v="7"/>
    <n v="7"/>
    <n v="7"/>
    <s v=""/>
    <n v="5"/>
    <n v="7"/>
    <s v="Neither easy nor difficult"/>
    <s v="Good Work/Life Balance"/>
    <s v="Good Work/Life Balance"/>
    <s v="Male"/>
    <n v="33"/>
    <s v="United States"/>
    <s v="United States"/>
    <s v="United States"/>
    <s v="United States"/>
    <x v="0"/>
    <x v="0"/>
    <s v="Bachelors"/>
    <s v="White or Caucasian"/>
    <s v="White or Caucasian"/>
  </r>
  <r>
    <s v="62a367ed18134ddc75cee697"/>
    <s v="6/10/2022"/>
    <s v="11:49"/>
    <s v="0:02:40"/>
    <s v="Data Analyst"/>
    <s v="Data Analyst"/>
    <s v="No"/>
    <n v="75500"/>
    <s v="Other (Please Specify):Energy (oil and gas)"/>
    <s v="Other"/>
    <s v="Other:Altery"/>
    <s v="Other"/>
    <n v="7"/>
    <n v="4"/>
    <n v="10"/>
    <n v="9"/>
    <n v="7"/>
    <n v="10"/>
    <s v="Difficult"/>
    <s v="Better Salary"/>
    <s v="Better Salary"/>
    <s v="Male"/>
    <n v="23"/>
    <s v="United States"/>
    <s v="United States"/>
    <s v="United States"/>
    <s v="United States"/>
    <x v="0"/>
    <x v="0"/>
    <s v="Bachelors"/>
    <s v="Hispanic or Latino"/>
    <s v="Hispanic or Latino"/>
  </r>
  <r>
    <s v="62a36802f8f7561645857e38"/>
    <s v="6/10/2022"/>
    <s v="11:49"/>
    <s v="0:01:34"/>
    <s v="Data Analyst"/>
    <s v="Data Analyst"/>
    <s v="Yes"/>
    <n v="75500"/>
    <s v="Tech"/>
    <s v="Tech"/>
    <s v="Python"/>
    <s v="Python"/>
    <n v="6"/>
    <n v="6"/>
    <n v="6"/>
    <n v="6"/>
    <n v="6"/>
    <n v="6"/>
    <s v="Difficult"/>
    <s v="Remote Work"/>
    <s v="Remote Work"/>
    <s v="Female"/>
    <n v="33"/>
    <s v="United Kingdom"/>
    <s v="United Kingdom"/>
    <s v="United Kingdom"/>
    <s v="United Kingdom"/>
    <x v="7"/>
    <x v="5"/>
    <s v="Masters"/>
    <s v="Asian or Asian American"/>
    <s v="Asian or Asian American"/>
  </r>
  <r>
    <s v="62a3684ebc6861bf31771f15"/>
    <s v="6/10/2022"/>
    <s v="11:50"/>
    <s v="0:00:48"/>
    <s v="Data Analyst"/>
    <s v="Data Analyst"/>
    <s v="No"/>
    <n v="115500"/>
    <s v="Finance"/>
    <s v="Finance"/>
    <s v="Python"/>
    <s v="Python"/>
    <n v="4"/>
    <n v="4"/>
    <n v="4"/>
    <n v="4"/>
    <n v="4"/>
    <n v="4"/>
    <s v="Neither easy nor difficult"/>
    <s v="Better Salary"/>
    <s v="Better Salary"/>
    <s v="Male"/>
    <n v="25"/>
    <s v="United States"/>
    <s v="United States"/>
    <s v="United States"/>
    <s v="United States"/>
    <x v="0"/>
    <x v="0"/>
    <s v="Bachelors"/>
    <s v="White or Caucasian"/>
    <s v="White or Caucasian"/>
  </r>
  <r>
    <s v="62a3688df8f7561645857f7e"/>
    <s v="6/10/2022"/>
    <s v="11:51"/>
    <s v="0:00:57"/>
    <s v="Data Analyst"/>
    <s v="Data Analyst"/>
    <s v="No"/>
    <n v="20000"/>
    <s v="Other (Please Specify):Market research"/>
    <s v="Other"/>
    <s v="Python"/>
    <s v="Python"/>
    <n v="5"/>
    <n v="5"/>
    <n v="5"/>
    <n v="5"/>
    <n v="5"/>
    <n v="5"/>
    <s v="Neither easy nor difficult"/>
    <s v="Remote Work"/>
    <s v="Remote Work"/>
    <s v="Female"/>
    <n v="27"/>
    <s v="Other (Please Specify):Kosovo"/>
    <s v="Kosovo"/>
    <s v="Kosovo"/>
    <s v="Kosovo"/>
    <x v="44"/>
    <x v="3"/>
    <s v="Masters"/>
    <s v="White or Caucasian"/>
    <s v="White or Caucasian"/>
  </r>
  <r>
    <s v="62a368ee2e54c9003e537e4a"/>
    <s v="6/10/2022"/>
    <s v="11:53"/>
    <s v="0:01:45"/>
    <s v="Data Analyst"/>
    <s v="Data Analyst"/>
    <s v="Yes"/>
    <n v="20000"/>
    <s v="Finance"/>
    <s v="Finance"/>
    <s v="C/C++"/>
    <s v="C/C++"/>
    <n v="5"/>
    <n v="10"/>
    <n v="10"/>
    <n v="8"/>
    <n v="10"/>
    <n v="10"/>
    <s v="Very Easy"/>
    <s v="Good Work/Life Balance"/>
    <s v="Good Work/Life Balance"/>
    <s v="Male"/>
    <n v="30"/>
    <s v="United Kingdom"/>
    <s v="United Kingdom"/>
    <s v="United Kingdom"/>
    <s v="United Kingdom"/>
    <x v="7"/>
    <x v="5"/>
    <s v="Bachelors"/>
    <s v="White or Caucasian"/>
    <s v="White or Caucasian"/>
  </r>
  <r>
    <s v="62a369280a77c1a77f661ad0"/>
    <s v="6/10/2022"/>
    <s v="11:54"/>
    <s v="0:02:41"/>
    <s v="Data Analyst"/>
    <s v="Data Analyst"/>
    <s v="Yes"/>
    <n v="20000"/>
    <s v="Tech"/>
    <s v="Tech"/>
    <s v="Python"/>
    <s v="Python"/>
    <n v="0"/>
    <n v="3"/>
    <s v=""/>
    <s v=""/>
    <s v=""/>
    <n v="6"/>
    <s v="Neither easy nor difficult"/>
    <s v="Remote Work"/>
    <s v="Remote Work"/>
    <s v="Male"/>
    <n v="29"/>
    <s v="Other (Please Specify):Nigeria "/>
    <s v="Nigeria "/>
    <s v="Nigeria "/>
    <s v="Nigeria "/>
    <x v="2"/>
    <x v="2"/>
    <s v="Bachelors"/>
    <s v="Black or African American"/>
    <s v="Black or African American"/>
  </r>
  <r>
    <s v="62a36969f8f756164585821d"/>
    <s v="6/10/2022"/>
    <s v="11:55"/>
    <s v="0:03:43"/>
    <s v="Other"/>
    <s v="Other"/>
    <s v="Yes"/>
    <n v="20000"/>
    <s v="Healthcare"/>
    <s v="Healthcare"/>
    <s v="Python"/>
    <s v="Python"/>
    <n v="10"/>
    <n v="2"/>
    <n v="8"/>
    <n v="5"/>
    <n v="0"/>
    <n v="6"/>
    <s v="Easy"/>
    <s v="Better Salary"/>
    <s v="Better Salary"/>
    <s v="Male"/>
    <n v="25"/>
    <s v="India"/>
    <s v="India"/>
    <s v="India"/>
    <s v="India"/>
    <x v="12"/>
    <x v="7"/>
    <s v="Masters"/>
    <s v="Other (Please Specify):Indian"/>
    <s v="Other"/>
  </r>
  <r>
    <s v="62a3697ff408bae018ed948b"/>
    <s v="6/10/2022"/>
    <s v="11:55"/>
    <s v="0:01:28"/>
    <s v="Data Analyst"/>
    <s v="Data Analyst"/>
    <s v="No"/>
    <n v="95500"/>
    <s v="Telecommunication"/>
    <s v="Telecommunication"/>
    <s v="Other:None"/>
    <s v="Other"/>
    <n v="7"/>
    <n v="7"/>
    <n v="5"/>
    <n v="7"/>
    <n v="7"/>
    <n v="7"/>
    <s v="Easy"/>
    <s v="Remote Work"/>
    <s v="Remote Work"/>
    <s v="Male"/>
    <n v="40"/>
    <s v="United States"/>
    <s v="United States"/>
    <s v="United States"/>
    <s v="United States"/>
    <x v="0"/>
    <x v="0"/>
    <s v="High School"/>
    <s v="Hispanic or Latino"/>
    <s v="Hispanic or Latino"/>
  </r>
  <r>
    <s v="62a36ac6cf255543173063d8"/>
    <s v="6/10/2022"/>
    <s v="12:01"/>
    <s v="0:02:59"/>
    <s v="Data Analyst"/>
    <s v="Data Analyst"/>
    <s v="No"/>
    <n v="53000"/>
    <s v="Other (Please Specify):Government"/>
    <s v="Other"/>
    <s v="Other"/>
    <s v="Other"/>
    <n v="6"/>
    <n v="10"/>
    <n v="8"/>
    <n v="8"/>
    <n v="4"/>
    <n v="4"/>
    <s v="Neither easy nor difficult"/>
    <s v="Better Salary"/>
    <s v="Better Salary"/>
    <s v="Female"/>
    <n v="29"/>
    <s v="Canada"/>
    <s v="Canada"/>
    <s v="Canada"/>
    <s v="Canada"/>
    <x v="1"/>
    <x v="1"/>
    <s v="Bachelors"/>
    <s v="Other (Please Specify)"/>
    <s v="Other"/>
  </r>
  <r>
    <s v="62a36ad1f408bae018ed9793"/>
    <s v="6/10/2022"/>
    <s v="12:01"/>
    <s v="0:04:44"/>
    <s v="Data Analyst"/>
    <s v="Data Analyst"/>
    <s v="No"/>
    <n v="53000"/>
    <s v="Other (Please Specify)"/>
    <s v="Other"/>
    <s v="Python"/>
    <s v="Python"/>
    <n v="0"/>
    <n v="3"/>
    <n v="3"/>
    <n v="3"/>
    <n v="3"/>
    <s v=""/>
    <s v="Difficult"/>
    <s v="Remote Work"/>
    <s v="Remote Work"/>
    <s v="Male"/>
    <n v="29"/>
    <s v="India"/>
    <s v="India"/>
    <s v="India"/>
    <s v="India"/>
    <x v="12"/>
    <x v="7"/>
    <s v="Masters"/>
    <s v="Asian or Asian American"/>
    <s v="Asian or Asian American"/>
  </r>
  <r>
    <s v="62a36b6c24a26260273882a2"/>
    <s v="6/10/2022"/>
    <s v="12:03"/>
    <s v="0:01:40"/>
    <s v="Data Analyst"/>
    <s v="Data Analyst"/>
    <s v="Yes"/>
    <n v="20000"/>
    <s v="Education"/>
    <s v="Education"/>
    <s v="Python"/>
    <s v="Python"/>
    <n v="1"/>
    <n v="2"/>
    <n v="2"/>
    <n v="3"/>
    <n v="3"/>
    <n v="4"/>
    <s v="Neither easy nor difficult"/>
    <s v="Better Salary"/>
    <s v="Better Salary"/>
    <s v="Male"/>
    <n v="28"/>
    <s v="Other (Please Specify):Nigeria "/>
    <s v="Nigeria "/>
    <s v="Nigeria "/>
    <s v="Nigeria "/>
    <x v="2"/>
    <x v="2"/>
    <s v="Masters"/>
    <s v="Black or African American"/>
    <s v="Black or African American"/>
  </r>
  <r>
    <s v="62a36b862e54c9003e5383c6"/>
    <s v="6/10/2022"/>
    <s v="12:04"/>
    <s v="0:02:21"/>
    <s v="Other"/>
    <s v="Other"/>
    <s v="No"/>
    <n v="95500"/>
    <s v="Other (Please Specify):hospitality"/>
    <s v="Other"/>
    <s v="Other:c#"/>
    <s v="Other"/>
    <n v="5"/>
    <n v="2"/>
    <n v="0"/>
    <n v="2"/>
    <n v="0"/>
    <n v="0"/>
    <s v="Neither easy nor difficult"/>
    <s v="Good Work/Life Balance"/>
    <s v="Good Work/Life Balance"/>
    <s v="Male"/>
    <n v="34"/>
    <s v="United Kingdom"/>
    <s v="United Kingdom"/>
    <s v="United Kingdom"/>
    <s v="United Kingdom"/>
    <x v="7"/>
    <x v="5"/>
    <s v="Bachelors"/>
    <s v="White or Caucasian"/>
    <s v="White or Caucasian"/>
  </r>
  <r>
    <s v="62a36d12f8d5efcc22f82cd8"/>
    <s v="6/10/2022"/>
    <s v="12:10"/>
    <s v="0:02:58"/>
    <s v="Student/Looking/None"/>
    <s v="Student/Looking/None"/>
    <s v="No"/>
    <n v="20000"/>
    <s v="Tech"/>
    <s v="Tech"/>
    <s v="Python"/>
    <s v="Python"/>
    <n v="0"/>
    <n v="4"/>
    <n v="7"/>
    <n v="6"/>
    <n v="7"/>
    <n v="8"/>
    <s v="Easy"/>
    <s v="Other (Please Specify):Learning possibilities"/>
    <s v="Other"/>
    <s v="Male"/>
    <n v="24"/>
    <s v="Other (Please Specify):Belgium"/>
    <s v="Belgium"/>
    <s v="Belgium"/>
    <s v="Belgium"/>
    <x v="41"/>
    <x v="3"/>
    <s v="Masters"/>
    <s v="White or Caucasian"/>
    <s v="White or Caucasian"/>
  </r>
  <r>
    <s v="62a36d3124a262602738862c"/>
    <s v="6/10/2022"/>
    <s v="12:11"/>
    <s v="0:02:23"/>
    <s v="Data Analyst"/>
    <s v="Data Analyst"/>
    <s v="Yes"/>
    <n v="20000"/>
    <s v="Telecommunication"/>
    <s v="Telecommunication"/>
    <s v="Python"/>
    <s v="Python"/>
    <n v="5"/>
    <n v="8"/>
    <n v="8"/>
    <n v="9"/>
    <n v="7"/>
    <n v="9"/>
    <s v="Very Easy"/>
    <s v="Better Salary"/>
    <s v="Better Salary"/>
    <s v="Male"/>
    <n v="26"/>
    <s v="Other (Please Specify):Iraq"/>
    <s v="Iraq"/>
    <s v="Iraq"/>
    <s v="Iraq"/>
    <x v="45"/>
    <x v="3"/>
    <s v="Bachelors"/>
    <s v="Other (Please Specify):Kurdish"/>
    <s v="Other"/>
  </r>
  <r>
    <s v="62a36e470a77c1a77f662470"/>
    <s v="6/10/2022"/>
    <s v="12:16"/>
    <s v="0:01:21"/>
    <s v="Data Analyst"/>
    <s v="Data Analyst"/>
    <s v="No"/>
    <n v="137500"/>
    <s v="Tech"/>
    <s v="Tech"/>
    <s v="Python"/>
    <s v="Python"/>
    <n v="10"/>
    <n v="5"/>
    <n v="10"/>
    <n v="10"/>
    <n v="6"/>
    <n v="10"/>
    <s v="Difficult"/>
    <s v="Good Work/Life Balance"/>
    <s v="Good Work/Life Balance"/>
    <s v="Male"/>
    <n v="28"/>
    <s v="United States"/>
    <s v="United States"/>
    <s v="United States"/>
    <s v="United States"/>
    <x v="0"/>
    <x v="0"/>
    <s v="Bachelors"/>
    <s v="Hispanic or Latino"/>
    <s v="Hispanic or Latino"/>
  </r>
  <r>
    <s v="62a36e7024a262602738890a"/>
    <s v="6/10/2022"/>
    <s v="12:16"/>
    <s v="0:00:59"/>
    <s v="Student/Looking/None"/>
    <s v="Student/Looking/None"/>
    <s v="No"/>
    <n v="20000"/>
    <s v="Education"/>
    <s v="Education"/>
    <s v="R"/>
    <s v="R"/>
    <n v="5"/>
    <n v="4"/>
    <n v="4"/>
    <n v="4"/>
    <n v="5"/>
    <n v="5"/>
    <s v="Difficult"/>
    <s v="Good Work/Life Balance"/>
    <s v="Good Work/Life Balance"/>
    <s v="Male"/>
    <n v="25"/>
    <s v="Other (Please Specify):Germany"/>
    <s v="Germany"/>
    <s v="Germany"/>
    <s v="Germany"/>
    <x v="21"/>
    <x v="14"/>
    <s v="Masters"/>
    <s v="White or Caucasian"/>
    <s v="White or Caucasian"/>
  </r>
  <r>
    <s v="62a36fe67dc029e2d66c5303"/>
    <s v="6/10/2022"/>
    <s v="12:23"/>
    <s v="0:02:52"/>
    <s v="Data Analyst"/>
    <s v="Data Analyst"/>
    <s v="Yes"/>
    <n v="20000"/>
    <s v="Tech"/>
    <s v="Tech"/>
    <s v="Python"/>
    <s v="Python"/>
    <n v="1"/>
    <n v="4"/>
    <n v="9"/>
    <n v="7"/>
    <n v="8"/>
    <n v="10"/>
    <s v="Easy"/>
    <s v="Better Salary"/>
    <s v="Better Salary"/>
    <s v="Male"/>
    <n v="33"/>
    <s v="Other (Please Specify):Colombia"/>
    <s v="Colombia"/>
    <s v="Colombia"/>
    <s v="Colombia"/>
    <x v="20"/>
    <x v="13"/>
    <s v="Bachelors"/>
    <s v="Hispanic or Latino"/>
    <s v="Hispanic or Latino"/>
  </r>
  <r>
    <s v="62a3701f575fa3a5ae89164e"/>
    <s v="6/10/2022"/>
    <s v="12:23"/>
    <s v="0:01:01"/>
    <s v="Data Analyst"/>
    <s v="Data Analyst"/>
    <s v="Yes"/>
    <n v="75500"/>
    <s v="Finance"/>
    <s v="Finance"/>
    <s v="Python"/>
    <s v="Python"/>
    <n v="4"/>
    <n v="4"/>
    <n v="6"/>
    <n v="3"/>
    <n v="4"/>
    <n v="0"/>
    <s v="Neither easy nor difficult"/>
    <s v="Remote Work"/>
    <s v="Remote Work"/>
    <s v="Male"/>
    <n v="30"/>
    <s v="Other (Please Specify):Ireland "/>
    <s v="Ireland "/>
    <s v="Ireland "/>
    <s v="Ireland "/>
    <x v="36"/>
    <x v="23"/>
    <s v="Masters"/>
    <s v="White or Caucasian"/>
    <s v="White or Caucasian"/>
  </r>
  <r>
    <s v="62a370635d257a28a30de5eb"/>
    <s v="6/10/2022"/>
    <s v="12:25"/>
    <s v="0:02:51"/>
    <s v="Data Analyst"/>
    <s v="Data Analyst"/>
    <s v="Yes"/>
    <n v="20000"/>
    <s v="Finance"/>
    <s v="Finance"/>
    <s v="Python"/>
    <s v="Python"/>
    <n v="1"/>
    <n v="1"/>
    <n v="1"/>
    <n v="1"/>
    <n v="1"/>
    <n v="1"/>
    <s v="Very Difficult"/>
    <s v="Better Salary"/>
    <s v="Better Salary"/>
    <s v="Male"/>
    <n v="35"/>
    <s v="India"/>
    <s v="India"/>
    <s v="India"/>
    <s v="India"/>
    <x v="12"/>
    <x v="7"/>
    <s v="Bachelors"/>
    <s v="Other (Please Specify):Indian"/>
    <s v="Other"/>
  </r>
  <r>
    <s v="62a37128d8c00e9f541a39dd"/>
    <s v="6/10/2022"/>
    <s v="12:28"/>
    <s v="0:01:57"/>
    <s v="Data Analyst"/>
    <s v="Data Analyst"/>
    <s v="No"/>
    <n v="20000"/>
    <s v="Other (Please Specify):Automotive"/>
    <s v="Other"/>
    <s v="Other:None"/>
    <s v="Other"/>
    <n v="5"/>
    <n v="2"/>
    <n v="5"/>
    <n v="5"/>
    <n v="3"/>
    <n v="4"/>
    <s v="Difficult"/>
    <s v="Better Salary"/>
    <s v="Better Salary"/>
    <s v="Male"/>
    <n v="25"/>
    <s v="Other (Please Specify):Romania"/>
    <s v="Romania"/>
    <s v="Romania"/>
    <s v="Romania"/>
    <x v="46"/>
    <x v="26"/>
    <s v="Bachelors"/>
    <s v="White or Caucasian"/>
    <s v="White or Caucasian"/>
  </r>
  <r>
    <s v="62a3715124a2626027388f02"/>
    <s v="6/10/2022"/>
    <s v="12:29"/>
    <s v="0:01:21"/>
    <s v="Data Analyst"/>
    <s v="Data Analyst"/>
    <s v="No"/>
    <n v="20000"/>
    <s v="Real Estate"/>
    <s v="Real Estate"/>
    <s v="Python"/>
    <s v="Python"/>
    <n v="4"/>
    <n v="7"/>
    <n v="9"/>
    <n v="5"/>
    <n v="2"/>
    <n v="8"/>
    <s v="Easy"/>
    <s v="Better Salary"/>
    <s v="Better Salary"/>
    <s v="Male"/>
    <n v="23"/>
    <s v="Other (Please Specify):Spain"/>
    <s v="Spain"/>
    <s v="Spain"/>
    <s v="Spain"/>
    <x v="17"/>
    <x v="11"/>
    <s v="Bachelors"/>
    <s v="White or Caucasian"/>
    <s v="White or Caucasian"/>
  </r>
  <r>
    <s v="62a37222cf2555431730732d"/>
    <s v="6/10/2022"/>
    <s v="12:32"/>
    <s v="0:02:10"/>
    <s v="Data Engineer"/>
    <s v="Data Engineer"/>
    <s v="No"/>
    <n v="20000"/>
    <s v="Healthcare"/>
    <s v="Healthcare"/>
    <s v="Python"/>
    <s v="Python"/>
    <n v="6"/>
    <n v="6"/>
    <n v="6"/>
    <n v="5"/>
    <n v="4"/>
    <n v="7"/>
    <s v="Neither easy nor difficult"/>
    <s v="Good Work/Life Balance"/>
    <s v="Good Work/Life Balance"/>
    <s v="Male"/>
    <n v="24"/>
    <s v="Other (Please Specify):Mexico"/>
    <s v="Mexico"/>
    <s v="Mexico"/>
    <s v="Mexico"/>
    <x v="29"/>
    <x v="19"/>
    <s v="Bachelors"/>
    <s v="Hispanic or Latino"/>
    <s v="Hispanic or Latino"/>
  </r>
  <r>
    <s v="62a373efbc6861bf3177360b"/>
    <s v="6/10/2022"/>
    <s v="12:40"/>
    <s v="0:02:40"/>
    <s v="Data Analyst"/>
    <s v="Data Analyst"/>
    <s v="Yes"/>
    <n v="187500"/>
    <s v="Education"/>
    <s v="Education"/>
    <s v="Other:SQL "/>
    <s v="SQL"/>
    <n v="8"/>
    <n v="9"/>
    <n v="9"/>
    <n v="7"/>
    <n v="6"/>
    <n v="6"/>
    <s v="Neither easy nor difficult"/>
    <s v="Better Salary"/>
    <s v="Better Salary"/>
    <s v="Male"/>
    <n v="27"/>
    <s v="United States"/>
    <s v="United States"/>
    <s v="United States"/>
    <s v="United States"/>
    <x v="0"/>
    <x v="0"/>
    <s v="Masters"/>
    <s v="Black or African American"/>
    <s v="Black or African American"/>
  </r>
  <r>
    <s v="62a3759e5d257a28a30def3a"/>
    <s v="6/10/2022"/>
    <s v="12:47"/>
    <s v="0:01:24"/>
    <s v="Data Analyst"/>
    <s v="Data Analyst"/>
    <s v="Yes"/>
    <n v="75500"/>
    <s v="Other (Please Specify):Chemical Manufacturing"/>
    <s v="Other"/>
    <s v="Python"/>
    <s v="Python"/>
    <n v="4"/>
    <n v="10"/>
    <n v="10"/>
    <n v="8"/>
    <n v="5"/>
    <n v="6"/>
    <s v="Neither easy nor difficult"/>
    <s v="Remote Work"/>
    <s v="Remote Work"/>
    <s v="Male"/>
    <n v="32"/>
    <s v="United States"/>
    <s v="United States"/>
    <s v="United States"/>
    <s v="United States"/>
    <x v="0"/>
    <x v="0"/>
    <s v="Bachelors"/>
    <s v="Asian or Asian American"/>
    <s v="Asian or Asian American"/>
  </r>
  <r>
    <s v="62a3777624a262602738997e"/>
    <s v="6/10/2022"/>
    <s v="12:55"/>
    <s v="0:01:55"/>
    <s v="Data Analyst"/>
    <s v="Data Analyst"/>
    <s v="Yes"/>
    <n v="53000"/>
    <s v="Tech"/>
    <s v="Tech"/>
    <s v="Python"/>
    <s v="Python"/>
    <n v="3"/>
    <n v="5"/>
    <n v="4"/>
    <n v="4"/>
    <n v="4"/>
    <n v="4"/>
    <s v="Neither easy nor difficult"/>
    <s v="Good Work/Life Balance"/>
    <s v="Good Work/Life Balance"/>
    <s v="Male"/>
    <n v="50"/>
    <s v="Canada"/>
    <s v="Canada"/>
    <s v="Canada"/>
    <s v="Canada"/>
    <x v="1"/>
    <x v="1"/>
    <s v="Bachelors"/>
    <s v="White or Caucasian"/>
    <s v="White or Caucasian"/>
  </r>
  <r>
    <s v="62a377987dc029e2d66c638d"/>
    <s v="6/10/2022"/>
    <s v="12:55"/>
    <s v="0:01:25"/>
    <s v="Data Architect"/>
    <s v="Data Architect"/>
    <s v="Yes"/>
    <n v="75500"/>
    <s v="Other (Please Specify):Poultry"/>
    <s v="Other"/>
    <s v="Python"/>
    <s v="Python"/>
    <n v="7"/>
    <n v="7"/>
    <n v="8"/>
    <n v="9"/>
    <n v="10"/>
    <n v="10"/>
    <s v="Neither easy nor difficult"/>
    <s v="Remote Work"/>
    <s v="Remote Work"/>
    <s v="Male"/>
    <n v="29"/>
    <s v="United States"/>
    <s v="United States"/>
    <s v="United States"/>
    <s v="United States"/>
    <x v="0"/>
    <x v="0"/>
    <s v="High School"/>
    <s v="White or Caucasian"/>
    <s v="White or Caucasian"/>
  </r>
  <r>
    <s v="62a377f424a2626027389af3"/>
    <s v="6/10/2022"/>
    <s v="12:57"/>
    <s v="0:03:54"/>
    <s v="Data Analyst"/>
    <s v="Data Analyst"/>
    <s v="Yes"/>
    <n v="20000"/>
    <s v="Telecommunication"/>
    <s v="Telecommunication"/>
    <s v="R"/>
    <s v="R"/>
    <n v="2"/>
    <n v="8"/>
    <n v="7"/>
    <n v="6"/>
    <n v="5"/>
    <n v="6"/>
    <s v="Neither easy nor difficult"/>
    <s v="Good Work/Life Balance"/>
    <s v="Good Work/Life Balance"/>
    <s v="Male"/>
    <n v="41"/>
    <s v="Other (Please Specify):Peru"/>
    <s v="Peru"/>
    <s v="Peru"/>
    <s v="Peru"/>
    <x v="15"/>
    <x v="9"/>
    <s v="Bachelors"/>
    <s v="Hispanic or Latino"/>
    <s v="Hispanic or Latino"/>
  </r>
  <r>
    <s v="62a3784c0f8c8599d5af8fbc"/>
    <s v="6/10/2022"/>
    <s v="12:58"/>
    <s v="0:01:54"/>
    <s v="Other"/>
    <s v="Other"/>
    <s v="No"/>
    <n v="20000"/>
    <s v="Other (Please Specify):Renewable Resources"/>
    <s v="Other"/>
    <s v="R"/>
    <s v="R"/>
    <n v="1"/>
    <n v="7"/>
    <n v="7"/>
    <n v="1"/>
    <n v="4"/>
    <n v="10"/>
    <s v="Neither easy nor difficult"/>
    <s v="Better Salary"/>
    <s v="Better Salary"/>
    <s v="Male"/>
    <n v="23"/>
    <s v="United States"/>
    <s v="United States"/>
    <s v="United States"/>
    <s v="United States"/>
    <x v="0"/>
    <x v="0"/>
    <s v="Associates"/>
    <s v="White or Caucasian"/>
    <s v="White or Caucasian"/>
  </r>
  <r>
    <s v="62a37a43d8c00e9f541a4a7c"/>
    <s v="6/10/2022"/>
    <s v="13:07"/>
    <s v="0:03:34"/>
    <s v="Data Analyst"/>
    <s v="Data Analyst"/>
    <s v="Yes"/>
    <n v="20000"/>
    <s v="Finance"/>
    <s v="Finance"/>
    <s v="Python"/>
    <s v="Python"/>
    <n v="4"/>
    <n v="7"/>
    <n v="8"/>
    <n v="7"/>
    <n v="8"/>
    <n v="8"/>
    <s v="Difficult"/>
    <s v="Better Salary"/>
    <s v="Better Salary"/>
    <s v="Male"/>
    <n v="31"/>
    <s v="Other (Please Specify):Nigeria"/>
    <s v="Nigeria"/>
    <s v="Nigeria"/>
    <s v="Nigeria"/>
    <x v="2"/>
    <x v="2"/>
    <s v="Bachelors"/>
    <s v="Black or African American"/>
    <s v="Black or African American"/>
  </r>
  <r>
    <s v="62a37a7818134ddc75cf0d4c"/>
    <s v="6/10/2022"/>
    <s v="13:08"/>
    <s v="0:01:27"/>
    <s v="Data Analyst"/>
    <s v="Data Analyst"/>
    <s v="No"/>
    <n v="20000"/>
    <s v="Healthcare"/>
    <s v="Healthcare"/>
    <s v="Python"/>
    <s v="Python"/>
    <n v="0"/>
    <n v="10"/>
    <n v="10"/>
    <n v="10"/>
    <n v="10"/>
    <n v="10"/>
    <s v="Difficult"/>
    <s v="Better Salary"/>
    <s v="Better Salary"/>
    <s v="Male"/>
    <n v="22"/>
    <s v="Other (Please Specify):Philippines"/>
    <s v="Philippines"/>
    <s v="Philippines"/>
    <s v="Philippines"/>
    <x v="47"/>
    <x v="3"/>
    <s v="Bachelors"/>
    <s v="Native Hawaiian or other Pacific Islander"/>
    <s v="Other"/>
  </r>
  <r>
    <s v="62a37aa1cf255543173081e5"/>
    <s v="6/10/2022"/>
    <s v="13:08"/>
    <s v="0:01:51"/>
    <s v="Data Analyst"/>
    <s v="Data Analyst"/>
    <s v="No"/>
    <n v="75500"/>
    <s v="Finance"/>
    <s v="Finance"/>
    <s v="Python"/>
    <s v="Python"/>
    <n v="3"/>
    <n v="5"/>
    <n v="5"/>
    <n v="5"/>
    <n v="3"/>
    <n v="3"/>
    <s v="Very Difficult"/>
    <s v="Better Salary"/>
    <s v="Better Salary"/>
    <s v="Male"/>
    <n v="29"/>
    <s v="United States"/>
    <s v="United States"/>
    <s v="United States"/>
    <s v="United States"/>
    <x v="0"/>
    <x v="0"/>
    <s v="Masters"/>
    <s v="Hispanic or Latino"/>
    <s v="Hispanic or Latino"/>
  </r>
  <r>
    <s v="62a37ad924a2626027389f8a"/>
    <s v="6/10/2022"/>
    <s v="13:09"/>
    <s v="0:02:04"/>
    <s v="Data Scientist"/>
    <s v="Data Scientist"/>
    <s v="Yes"/>
    <n v="20000"/>
    <s v="Tech"/>
    <s v="Tech"/>
    <s v="Python"/>
    <s v="Python"/>
    <n v="4"/>
    <n v="4"/>
    <n v="4"/>
    <n v="0"/>
    <n v="0"/>
    <n v="6"/>
    <s v="Difficult"/>
    <s v="Good Culture"/>
    <s v="Good Culture"/>
    <s v="Male"/>
    <n v="23"/>
    <s v="Other (Please Specify):Malaysia"/>
    <s v="Malaysia"/>
    <s v="Malaysia"/>
    <s v="Malaysia"/>
    <x v="48"/>
    <x v="27"/>
    <s v="Bachelors"/>
    <s v="Other (Please Specify):Indian"/>
    <s v="Other"/>
  </r>
  <r>
    <s v="62a37b7db4da29969c636123"/>
    <s v="6/10/2022"/>
    <s v="13:12"/>
    <s v="0:01:25"/>
    <s v="Student/Looking/None"/>
    <s v="Student/Looking/None"/>
    <s v="No"/>
    <n v="20000"/>
    <s v="Other (Please Specify):Customer service "/>
    <s v="Other"/>
    <s v="Other:Just started learning "/>
    <s v="Other"/>
    <n v="0"/>
    <n v="0"/>
    <n v="1"/>
    <n v="1"/>
    <n v="0"/>
    <n v="1"/>
    <s v="Neither easy nor difficult"/>
    <s v="Remote Work"/>
    <s v="Remote Work"/>
    <s v="Female"/>
    <n v="24"/>
    <s v="United States"/>
    <s v="United States"/>
    <s v="United States"/>
    <s v="United States"/>
    <x v="0"/>
    <x v="0"/>
    <s v="High School"/>
    <s v="Hispanic or Latino"/>
    <s v="Hispanic or Latino"/>
  </r>
  <r>
    <s v="62a37bab2e54c9003e53a10a"/>
    <s v="6/10/2022"/>
    <s v="13:13"/>
    <s v="0:02:09"/>
    <s v="Data Analyst"/>
    <s v="Data Analyst"/>
    <s v="Yes"/>
    <n v="75500"/>
    <s v="Other (Please Specify): Manufacturering "/>
    <s v="Other"/>
    <s v="Python"/>
    <s v="Python"/>
    <n v="5"/>
    <n v="9"/>
    <n v="10"/>
    <n v="10"/>
    <n v="5"/>
    <n v="10"/>
    <s v="Neither easy nor difficult"/>
    <s v="Better Salary"/>
    <s v="Better Salary"/>
    <s v="Male"/>
    <n v="26"/>
    <s v="United States"/>
    <s v="United States"/>
    <s v="United States"/>
    <s v="United States"/>
    <x v="0"/>
    <x v="0"/>
    <s v="Bachelors"/>
    <s v="Black or African American"/>
    <s v="Black or African American"/>
  </r>
  <r>
    <s v="62a37c50cec54911e9cacee2"/>
    <s v="6/10/2022"/>
    <s v="13:16"/>
    <s v="0:01:30"/>
    <s v="Student/Looking/None"/>
    <s v="Student/Looking/None"/>
    <s v="Yes"/>
    <n v="20000"/>
    <s v="Finance"/>
    <s v="Finance"/>
    <s v="Python"/>
    <s v="Python"/>
    <n v="4"/>
    <n v="3"/>
    <n v="5"/>
    <n v="2"/>
    <n v="2"/>
    <n v="3"/>
    <s v="Difficult"/>
    <s v="Good Culture"/>
    <s v="Good Culture"/>
    <s v="Male"/>
    <n v="31"/>
    <s v="India"/>
    <s v="India"/>
    <s v="India"/>
    <s v="India"/>
    <x v="12"/>
    <x v="7"/>
    <s v="Bachelors"/>
    <s v="Asian or Asian American"/>
    <s v="Asian or Asian American"/>
  </r>
  <r>
    <s v="62a37d41bae91e4b8b8369f7"/>
    <s v="6/10/2022"/>
    <s v="13:20"/>
    <s v="0:01:31"/>
    <s v="Data Analyst"/>
    <s v="Data Analyst"/>
    <s v="Yes"/>
    <n v="20000"/>
    <s v="Other (Please Specify):sports"/>
    <s v="Other"/>
    <s v="Python"/>
    <s v="Python"/>
    <n v="1"/>
    <n v="1"/>
    <n v="1"/>
    <n v="1"/>
    <n v="7"/>
    <n v="9"/>
    <s v="Neither easy nor difficult"/>
    <s v="Remote Work"/>
    <s v="Remote Work"/>
    <s v="Male"/>
    <n v="22"/>
    <s v="Other (Please Specify):nigeria"/>
    <s v="nigeria"/>
    <s v="nigeria"/>
    <s v="nigeria"/>
    <x v="2"/>
    <x v="2"/>
    <s v="Bachelors"/>
    <s v="Black or African American"/>
    <s v="Black or African American"/>
  </r>
  <r>
    <s v="62a37f8db4da29969c6367bf"/>
    <s v="6/10/2022"/>
    <s v="13:29"/>
    <s v="0:02:32"/>
    <s v="Data Analyst"/>
    <s v="Data Analyst"/>
    <s v="Yes"/>
    <n v="75500"/>
    <s v="Other (Please Specify):fashion/online store"/>
    <s v="Other"/>
    <s v="Python"/>
    <s v="Python"/>
    <n v="7"/>
    <n v="8"/>
    <n v="10"/>
    <n v="8"/>
    <n v="7"/>
    <n v="5"/>
    <s v="Neither easy nor difficult"/>
    <s v="Remote Work"/>
    <s v="Remote Work"/>
    <s v="Male"/>
    <n v="31"/>
    <s v="Other (Please Specify):Germany"/>
    <s v="Germany"/>
    <s v="Germany"/>
    <s v="Germany"/>
    <x v="21"/>
    <x v="14"/>
    <s v="Bachelors"/>
    <s v="White or Caucasian"/>
    <s v="White or Caucasian"/>
  </r>
  <r>
    <s v="62a37ff3bae91e4b8b836ed0"/>
    <s v="6/10/2022"/>
    <s v="13:31"/>
    <s v="0:01:21"/>
    <s v="Student/Looking/None"/>
    <s v="Student/Looking/None"/>
    <s v="Yes"/>
    <n v="20000"/>
    <s v="Tech"/>
    <s v="Tech"/>
    <s v="Python"/>
    <s v="Python"/>
    <n v="0"/>
    <n v="4"/>
    <n v="0"/>
    <n v="0"/>
    <n v="4"/>
    <n v="5"/>
    <s v="Neither easy nor difficult"/>
    <s v="Better Salary"/>
    <s v="Better Salary"/>
    <s v="Male"/>
    <n v="27"/>
    <s v="United States"/>
    <s v="United States"/>
    <s v="United States"/>
    <s v="United States"/>
    <x v="0"/>
    <x v="0"/>
    <s v="Masters"/>
    <s v="Asian or Asian American"/>
    <s v="Asian or Asian American"/>
  </r>
  <r>
    <s v="62a38023575fa3a5ae89339e"/>
    <s v="6/10/2022"/>
    <s v="13:32"/>
    <s v="0:01:32"/>
    <s v="Student/Looking/None"/>
    <s v="Student/Looking/None"/>
    <s v="No"/>
    <n v="20000"/>
    <s v="Other (Please Specify):I am a student"/>
    <s v="Other"/>
    <s v="Python"/>
    <s v="Python"/>
    <n v="1"/>
    <n v="1"/>
    <n v="2"/>
    <n v="1"/>
    <n v="1"/>
    <n v="1"/>
    <s v="Difficult"/>
    <s v="Better Salary"/>
    <s v="Better Salary"/>
    <s v="Female"/>
    <n v="25"/>
    <s v="United States"/>
    <s v="United States"/>
    <s v="United States"/>
    <s v="United States"/>
    <x v="0"/>
    <x v="0"/>
    <s v="Bachelors"/>
    <s v="Asian or Asian American"/>
    <s v="Asian or Asian American"/>
  </r>
  <r>
    <s v="62a38153cec54911e9cad855"/>
    <s v="6/10/2022"/>
    <s v="13:37"/>
    <s v="0:24:18"/>
    <s v="Data Analyst"/>
    <s v="Data Analyst"/>
    <s v="Yes"/>
    <n v="20000"/>
    <s v="Healthcare"/>
    <s v="Healthcare"/>
    <s v="Python"/>
    <s v="Python"/>
    <n v="4"/>
    <n v="10"/>
    <n v="10"/>
    <n v="8"/>
    <n v="8"/>
    <n v="10"/>
    <s v="Easy"/>
    <s v="Good Work/Life Balance"/>
    <s v="Good Work/Life Balance"/>
    <s v="Male"/>
    <n v="30"/>
    <s v="Other (Please Specify):Colombia"/>
    <s v="Colombia"/>
    <s v="Colombia"/>
    <s v="Colombia"/>
    <x v="20"/>
    <x v="13"/>
    <s v="Masters"/>
    <s v="Hispanic or Latino"/>
    <s v="Hispanic or Latino"/>
  </r>
  <r>
    <s v="62a381d024a262602738ab19"/>
    <s v="6/10/2022"/>
    <s v="13:39"/>
    <s v="0:01:44"/>
    <s v="Data Analyst"/>
    <s v="Data Analyst"/>
    <s v="Yes"/>
    <n v="53000"/>
    <s v="Healthcare"/>
    <s v="Healthcare"/>
    <s v="R"/>
    <s v="R"/>
    <n v="0"/>
    <n v="6"/>
    <n v="5"/>
    <n v="6"/>
    <n v="0"/>
    <n v="2"/>
    <s v="Easy"/>
    <s v="Other (Please Specify):Opportunities for growth "/>
    <s v="Other"/>
    <s v="Male"/>
    <n v="28"/>
    <s v="United States"/>
    <s v="United States"/>
    <s v="United States"/>
    <s v="United States"/>
    <x v="0"/>
    <x v="0"/>
    <s v="Masters"/>
    <s v="Hispanic or Latino"/>
    <s v="Hispanic or Latino"/>
  </r>
  <r>
    <s v="62a38227bae91e4b8b837235"/>
    <s v="6/10/2022"/>
    <s v="13:40"/>
    <s v="0:01:37"/>
    <s v="Data Analyst"/>
    <s v="Data Analyst"/>
    <s v="No"/>
    <n v="137500"/>
    <s v="Finance"/>
    <s v="Finance"/>
    <s v="Python"/>
    <s v="Python"/>
    <n v="6"/>
    <n v="6"/>
    <n v="5"/>
    <n v="4"/>
    <n v="2"/>
    <n v="4"/>
    <s v="Easy"/>
    <s v="Remote Work"/>
    <s v="Remote Work"/>
    <s v="Male"/>
    <n v="26"/>
    <s v="United States"/>
    <s v="United States"/>
    <s v="United States"/>
    <s v="United States"/>
    <x v="0"/>
    <x v="0"/>
    <s v="Bachelors"/>
    <s v="White or Caucasian"/>
    <s v="White or Caucasian"/>
  </r>
  <r>
    <s v="62a38489cf25554317309145"/>
    <s v="6/10/2022"/>
    <s v="13:51"/>
    <s v="0:01:40"/>
    <s v="Data Scientist"/>
    <s v="Data Scientist"/>
    <s v="Yes"/>
    <n v="137500"/>
    <s v="Other (Please Specify):Retail"/>
    <s v="Other"/>
    <s v="Python"/>
    <s v="Python"/>
    <n v="6"/>
    <n v="7"/>
    <n v="7"/>
    <n v="10"/>
    <n v="6"/>
    <n v="7"/>
    <s v="Neither easy nor difficult"/>
    <s v="Remote Work"/>
    <s v="Remote Work"/>
    <s v="Female"/>
    <n v="32"/>
    <s v="United States"/>
    <s v="United States"/>
    <s v="United States"/>
    <s v="United States"/>
    <x v="0"/>
    <x v="0"/>
    <s v="Masters"/>
    <s v="White or Caucasian"/>
    <s v="White or Caucasian"/>
  </r>
  <r>
    <s v="62a384f0cec54911e9cadd6f"/>
    <s v="6/10/2022"/>
    <s v="13:52"/>
    <s v="0:02:41"/>
    <s v="Data Analyst"/>
    <s v="Data Analyst"/>
    <s v="Yes"/>
    <n v="20000"/>
    <s v="Other (Please Specify):Marketing "/>
    <s v="Other"/>
    <s v="Other:SQL"/>
    <s v="SQL"/>
    <n v="3"/>
    <n v="5"/>
    <n v="6"/>
    <n v="4"/>
    <n v="6"/>
    <n v="6"/>
    <s v="Neither easy nor difficult"/>
    <s v="Better Salary"/>
    <s v="Better Salary"/>
    <s v="Female"/>
    <n v="40"/>
    <s v="Other (Please Specify):Poland"/>
    <s v="Poland"/>
    <s v="Poland"/>
    <s v="Poland"/>
    <x v="37"/>
    <x v="24"/>
    <s v="PhD"/>
    <s v="White or Caucasian"/>
    <s v="White or Caucasian"/>
  </r>
  <r>
    <s v="62a385480f8c8599d5afa5c6"/>
    <s v="6/10/2022"/>
    <s v="13:54"/>
    <s v="0:02:38"/>
    <s v="Data Engineer"/>
    <s v="Data Engineer"/>
    <s v="Yes"/>
    <n v="20000"/>
    <s v="Other (Please Specify):Manufacturing"/>
    <s v="Other"/>
    <s v="Python"/>
    <s v="Python"/>
    <n v="4"/>
    <n v="7"/>
    <n v="7"/>
    <n v="6"/>
    <n v="8"/>
    <n v="7"/>
    <s v="Neither easy nor difficult"/>
    <s v="Better Salary"/>
    <s v="Better Salary"/>
    <s v="Male"/>
    <n v="36"/>
    <s v="Other (Please Specify):Singapore"/>
    <s v="Singapore"/>
    <s v="Singapore"/>
    <s v="Singapore"/>
    <x v="40"/>
    <x v="25"/>
    <s v="Associates"/>
    <s v="Asian or Asian American"/>
    <s v="Asian or Asian American"/>
  </r>
  <r>
    <s v="62a3856218134ddc75cf1ee0"/>
    <s v="6/10/2022"/>
    <s v="13:54"/>
    <s v="0:01:29"/>
    <s v="Data Analyst"/>
    <s v="Data Analyst"/>
    <s v="Yes"/>
    <n v="75500"/>
    <s v="Finance"/>
    <s v="Finance"/>
    <s v="Python"/>
    <s v="Python"/>
    <n v="6"/>
    <n v="10"/>
    <n v="9"/>
    <n v="9"/>
    <n v="9"/>
    <n v="10"/>
    <s v="Difficult"/>
    <s v="Better Salary"/>
    <s v="Better Salary"/>
    <s v="Male"/>
    <n v="35"/>
    <s v="United States"/>
    <s v="United States"/>
    <s v="United States"/>
    <s v="United States"/>
    <x v="0"/>
    <x v="0"/>
    <s v="Bachelors"/>
    <s v="Hispanic or Latino"/>
    <s v="Hispanic or Latino"/>
  </r>
  <r>
    <s v="62a385c40f8c8599d5afa6cf"/>
    <s v="6/10/2022"/>
    <s v="13:56"/>
    <s v="0:00:59"/>
    <s v="Data Analyst"/>
    <s v="Data Analyst"/>
    <s v="Yes"/>
    <n v="75500"/>
    <s v="Tech"/>
    <s v="Tech"/>
    <s v="Python"/>
    <s v="Python"/>
    <n v="3"/>
    <n v="4"/>
    <n v="4"/>
    <n v="4"/>
    <n v="5"/>
    <n v="5"/>
    <s v="Very Difficult"/>
    <s v="Good Work/Life Balance"/>
    <s v="Good Work/Life Balance"/>
    <s v="Male"/>
    <n v="29"/>
    <s v="United States"/>
    <s v="United States"/>
    <s v="United States"/>
    <s v="United States"/>
    <x v="0"/>
    <x v="0"/>
    <s v="Masters"/>
    <s v="Asian or Asian American"/>
    <s v="Asian or Asian American"/>
  </r>
  <r>
    <s v="62a385ddbae91e4b8b837855"/>
    <s v="6/10/2022"/>
    <s v="13:56"/>
    <s v="0:04:08"/>
    <s v="Data Analyst"/>
    <s v="Data Analyst"/>
    <s v="No"/>
    <n v="53000"/>
    <s v="Finance"/>
    <s v="Finance"/>
    <s v="Python"/>
    <s v="Python"/>
    <n v="6"/>
    <n v="5"/>
    <n v="9"/>
    <n v="9"/>
    <n v="7"/>
    <n v="5"/>
    <s v="Neither easy nor difficult"/>
    <s v="Other (Please Specify):I just started and I don't like programming so much, so I would search for a more &quot;impactiful&quot; role. Meaning: being able to take decisions that steer the business."/>
    <s v="Other"/>
    <s v="Female"/>
    <n v="25"/>
    <s v="Other (Please Specify):Germany"/>
    <s v="Germany"/>
    <s v="Germany"/>
    <s v="Germany"/>
    <x v="21"/>
    <x v="14"/>
    <s v="Masters"/>
    <s v="Hispanic or Latino"/>
    <s v="Hispanic or Latino"/>
  </r>
  <r>
    <s v="62a385e7b4da29969c6372ab"/>
    <s v="6/10/2022"/>
    <s v="13:56"/>
    <s v="0:02:05"/>
    <s v="Database Developer"/>
    <s v="Database Developer"/>
    <s v="Yes"/>
    <n v="53000"/>
    <s v="Other (Please Specify):Hospitality "/>
    <s v="Other"/>
    <s v="Python"/>
    <s v="Python"/>
    <n v="6"/>
    <n v="8"/>
    <n v="8"/>
    <n v="9"/>
    <n v="6"/>
    <n v="8"/>
    <s v="Difficult"/>
    <s v="Remote Work"/>
    <s v="Remote Work"/>
    <s v="Male"/>
    <n v="29"/>
    <s v="United States"/>
    <s v="United States"/>
    <s v="United States"/>
    <s v="United States"/>
    <x v="0"/>
    <x v="0"/>
    <s v="Bachelors"/>
    <s v="White or Caucasian"/>
    <s v="White or Caucasian"/>
  </r>
  <r>
    <s v="62a386dfcec54911e9cae1d3"/>
    <s v="6/10/2022"/>
    <s v="14:01"/>
    <s v="0:02:04"/>
    <s v="Data Analyst"/>
    <s v="Data Analyst"/>
    <s v="No"/>
    <n v="95500"/>
    <s v="Agriculture"/>
    <s v="Agriculture"/>
    <s v="Python"/>
    <s v="Python"/>
    <n v="7"/>
    <n v="6"/>
    <n v="7"/>
    <n v="4"/>
    <n v="5"/>
    <n v="8"/>
    <s v="Difficult"/>
    <s v="Good Work/Life Balance"/>
    <s v="Good Work/Life Balance"/>
    <s v="Male"/>
    <n v="26"/>
    <s v="United States"/>
    <s v="United States"/>
    <s v="United States"/>
    <s v="United States"/>
    <x v="0"/>
    <x v="0"/>
    <s v="Bachelors"/>
    <s v="Black or African American"/>
    <s v="Black or African American"/>
  </r>
  <r>
    <s v="62a3870bbc6861bf31775841"/>
    <s v="6/10/2022"/>
    <s v="14:01"/>
    <s v="0:02:02"/>
    <s v="Data Analyst"/>
    <s v="Data Analyst"/>
    <s v="No"/>
    <n v="20000"/>
    <s v="Other (Please Specify):Marketing"/>
    <s v="Other"/>
    <s v="R"/>
    <s v="R"/>
    <n v="1"/>
    <n v="1"/>
    <n v="1"/>
    <n v="1"/>
    <n v="1"/>
    <n v="1"/>
    <s v="Neither easy nor difficult"/>
    <s v="Remote Work"/>
    <s v="Remote Work"/>
    <s v="Male"/>
    <n v="34"/>
    <s v="Other (Please Specify):Ghana"/>
    <s v="Ghana"/>
    <s v="Ghana"/>
    <s v="Ghana"/>
    <x v="49"/>
    <x v="28"/>
    <s v="Bachelors"/>
    <s v="Black or African American"/>
    <s v="Black or African American"/>
  </r>
  <r>
    <s v="62a38733f8d5efcc22f859fc"/>
    <s v="6/10/2022"/>
    <s v="14:02"/>
    <s v="0:01:27"/>
    <s v="Data Analyst"/>
    <s v="Data Analyst"/>
    <s v="Yes"/>
    <n v="20000"/>
    <s v="Finance"/>
    <s v="Finance"/>
    <s v="Python"/>
    <s v="Python"/>
    <n v="5"/>
    <n v="2"/>
    <n v="5"/>
    <n v="4"/>
    <n v="3"/>
    <n v="5"/>
    <s v="Neither easy nor difficult"/>
    <s v="Good Work/Life Balance"/>
    <s v="Good Work/Life Balance"/>
    <s v="Male"/>
    <n v="26"/>
    <s v="Other (Please Specify):Egypt"/>
    <s v="Egypt"/>
    <s v="Egypt"/>
    <s v="Egypt"/>
    <x v="34"/>
    <x v="22"/>
    <s v="Bachelors"/>
    <s v="White or Caucasian"/>
    <s v="White or Caucasian"/>
  </r>
  <r>
    <s v="62a387e6575fa3a5ae8940a1"/>
    <s v="6/10/2022"/>
    <s v="14:05"/>
    <s v="0:02:11"/>
    <s v="Data Analyst"/>
    <s v="Data Analyst"/>
    <s v="No"/>
    <n v="20000"/>
    <s v="Tech"/>
    <s v="Tech"/>
    <s v="Python"/>
    <s v="Python"/>
    <n v="3"/>
    <n v="3"/>
    <n v="5"/>
    <n v="4"/>
    <n v="3"/>
    <n v="2"/>
    <s v="Difficult"/>
    <s v="Other (Please Specify):Good opportunities in projects and learnjng"/>
    <s v="Other"/>
    <s v="Female"/>
    <n v="22"/>
    <s v="India"/>
    <s v="India"/>
    <s v="India"/>
    <s v="India"/>
    <x v="12"/>
    <x v="7"/>
    <s v="Bachelors"/>
    <s v="Asian or Asian American"/>
    <s v="Asian or Asian American"/>
  </r>
  <r>
    <s v="62a388d524a262602738b869"/>
    <s v="6/10/2022"/>
    <s v="14:09"/>
    <s v="0:01:40"/>
    <s v="Student/Looking/None"/>
    <s v="Student/Looking/None"/>
    <s v="Yes"/>
    <n v="20000"/>
    <s v="Construction"/>
    <s v="Construction"/>
    <s v="Python"/>
    <s v="Python"/>
    <n v="0"/>
    <n v="2"/>
    <n v="0"/>
    <n v="1"/>
    <n v="1"/>
    <n v="2"/>
    <s v="Very Difficult"/>
    <s v="Remote Work"/>
    <s v="Remote Work"/>
    <s v="Female"/>
    <n v="24"/>
    <s v="Other (Please Specify):Kenya"/>
    <s v="Kenya"/>
    <s v="Kenya"/>
    <s v="Kenya"/>
    <x v="9"/>
    <x v="6"/>
    <s v="Bachelors"/>
    <s v="Black or African American"/>
    <s v="Black or African American"/>
  </r>
  <r>
    <s v="62a38975b4da29969c637830"/>
    <s v="6/10/2022"/>
    <s v="14:12"/>
    <s v="0:03:09"/>
    <s v="Data Analyst"/>
    <s v="Data Analyst"/>
    <s v="No"/>
    <n v="20000"/>
    <s v="Other (Please Specify):Medical industry "/>
    <s v="Other"/>
    <s v="Python"/>
    <s v="Python"/>
    <n v="3"/>
    <n v="6"/>
    <n v="6"/>
    <n v="6"/>
    <n v="4"/>
    <n v="3"/>
    <s v="Neither easy nor difficult"/>
    <s v="Better Salary"/>
    <s v="Better Salary"/>
    <s v="Male"/>
    <n v="26"/>
    <s v="Other (Please Specify):Costa Rica"/>
    <s v="Costa Rica"/>
    <s v="Costa Rica"/>
    <s v="Costa Rica"/>
    <x v="31"/>
    <x v="20"/>
    <s v="Bachelors"/>
    <s v="Hispanic or Latino"/>
    <s v="Hispanic or Latino"/>
  </r>
  <r>
    <s v="62a38985f8f756164585b89c"/>
    <s v="6/10/2022"/>
    <s v="14:12"/>
    <s v="0:03:13"/>
    <s v="Data Architect"/>
    <s v="Data Architect"/>
    <s v="Yes"/>
    <n v="20000"/>
    <s v="Finance"/>
    <s v="Finance"/>
    <s v="Python"/>
    <s v="Python"/>
    <n v="5"/>
    <n v="6"/>
    <n v="2"/>
    <n v="3"/>
    <n v="3"/>
    <n v="5"/>
    <s v="Very Difficult"/>
    <s v="Good Work/Life Balance"/>
    <s v="Good Work/Life Balance"/>
    <s v="Female"/>
    <n v="34"/>
    <s v="Other (Please Specify):Portugsl"/>
    <s v="Portugsl"/>
    <s v="Portugsl"/>
    <s v="Portugsl"/>
    <x v="50"/>
    <x v="3"/>
    <s v="Masters"/>
    <s v="White or Caucasian"/>
    <s v="White or Caucasian"/>
  </r>
  <r>
    <s v="62a389b70f8c8599d5afad1a"/>
    <s v="6/10/2022"/>
    <s v="14:13"/>
    <s v="0:02:27"/>
    <s v="Data Analyst"/>
    <s v="Data Analyst"/>
    <s v="No"/>
    <n v="20000"/>
    <s v="Tech"/>
    <s v="Tech"/>
    <s v="Python"/>
    <s v="Python"/>
    <n v="3"/>
    <n v="5"/>
    <n v="4"/>
    <n v="5"/>
    <n v="4"/>
    <n v="2"/>
    <s v="Neither easy nor difficult"/>
    <s v="Better Salary"/>
    <s v="Better Salary"/>
    <s v="Male"/>
    <n v="29"/>
    <s v="India"/>
    <s v="India"/>
    <s v="India"/>
    <s v="India"/>
    <x v="12"/>
    <x v="7"/>
    <s v="Bachelors"/>
    <s v="Asian or Asian American"/>
    <s v="Asian or Asian American"/>
  </r>
  <r>
    <s v="62a389ed18134ddc75cf24f8"/>
    <s v="6/10/2022"/>
    <s v="14:14"/>
    <s v="0:01:27"/>
    <s v="Data Scientist"/>
    <s v="Data Scientist"/>
    <s v="No"/>
    <n v="20000"/>
    <s v="Tech"/>
    <s v="Tech"/>
    <s v="R"/>
    <s v="R"/>
    <n v="2"/>
    <n v="7"/>
    <n v="7"/>
    <n v="7"/>
    <n v="7"/>
    <n v="7"/>
    <s v="Easy"/>
    <s v="Better Salary"/>
    <s v="Better Salary"/>
    <s v="Male"/>
    <n v="21"/>
    <s v="Other (Please Specify):Nigeria"/>
    <s v="Nigeria"/>
    <s v="Nigeria"/>
    <s v="Nigeria"/>
    <x v="2"/>
    <x v="2"/>
    <s v="Bachelors"/>
    <s v="Black or African American"/>
    <s v="Black or African American"/>
  </r>
  <r>
    <s v="62a38a060a77c1a77f6654b7"/>
    <s v="6/10/2022"/>
    <s v="14:14"/>
    <s v="0:02:47"/>
    <s v="Other"/>
    <s v="Other"/>
    <s v="No"/>
    <n v="20000"/>
    <s v="Other (Please Specify):Management"/>
    <s v="Other"/>
    <s v="Python"/>
    <s v="Python"/>
    <n v="2"/>
    <n v="4"/>
    <n v="5"/>
    <n v="3"/>
    <n v="1"/>
    <n v="1"/>
    <s v="Neither easy nor difficult"/>
    <s v="Good Work/Life Balance"/>
    <s v="Good Work/Life Balance"/>
    <s v="Female"/>
    <n v="35"/>
    <s v="Other (Please Specify):Macedonia"/>
    <s v="Macedonia"/>
    <s v="Macedonia"/>
    <s v="Macedonia"/>
    <x v="51"/>
    <x v="3"/>
    <s v="Masters"/>
    <s v="White or Caucasian"/>
    <s v="White or Caucasian"/>
  </r>
  <r>
    <s v="62a38a4d575fa3a5ae8944df"/>
    <s v="6/10/2022"/>
    <s v="14:15"/>
    <s v="0:01:43"/>
    <s v="Data Analyst"/>
    <s v="Data Analyst"/>
    <s v="No"/>
    <n v="53000"/>
    <s v="Education"/>
    <s v="Education"/>
    <s v="Python"/>
    <s v="Python"/>
    <n v="7"/>
    <n v="7"/>
    <n v="8"/>
    <n v="8"/>
    <n v="6"/>
    <n v="7"/>
    <s v="Neither easy nor difficult"/>
    <s v="Good Work/Life Balance"/>
    <s v="Good Work/Life Balance"/>
    <s v="Male"/>
    <n v="26"/>
    <s v="United States"/>
    <s v="United States"/>
    <s v="United States"/>
    <s v="United States"/>
    <x v="0"/>
    <x v="0"/>
    <s v="Bachelors"/>
    <s v="Black or African American"/>
    <s v="Black or African American"/>
  </r>
  <r>
    <s v="62a38a97cf25554317309af2"/>
    <s v="6/10/2022"/>
    <s v="14:16"/>
    <s v="0:01:42"/>
    <s v="Data Analyst"/>
    <s v="Data Analyst"/>
    <s v="Yes"/>
    <n v="53000"/>
    <s v="Other (Please Specify):Warehouse"/>
    <s v="Other"/>
    <s v="Python"/>
    <s v="Python"/>
    <n v="2"/>
    <n v="4"/>
    <n v="7"/>
    <n v="10"/>
    <n v="5"/>
    <n v="10"/>
    <s v="Neither easy nor difficult"/>
    <s v="Remote Work"/>
    <s v="Remote Work"/>
    <s v="Male"/>
    <n v="28"/>
    <s v="United States"/>
    <s v="United States"/>
    <s v="United States"/>
    <s v="United States"/>
    <x v="0"/>
    <x v="0"/>
    <s v="Bachelors"/>
    <s v="White or Caucasian"/>
    <s v="White or Caucasian"/>
  </r>
  <r>
    <s v="62a38c120f8c8599d5afb0e9"/>
    <s v="6/10/2022"/>
    <s v="14:23"/>
    <s v="0:02:02"/>
    <s v="Other"/>
    <s v="Other"/>
    <s v="No"/>
    <n v="53000"/>
    <s v="Other (Please Specify):Non profit Animal Welfare"/>
    <s v="Other"/>
    <s v="Python"/>
    <s v="Python"/>
    <n v="1"/>
    <n v="5"/>
    <n v="5"/>
    <n v="1"/>
    <n v="0"/>
    <n v="3"/>
    <s v="Easy"/>
    <s v="Better Salary"/>
    <s v="Better Salary"/>
    <s v="Female"/>
    <n v="33"/>
    <s v="United States"/>
    <s v="United States"/>
    <s v="United States"/>
    <s v="United States"/>
    <x v="0"/>
    <x v="0"/>
    <s v="Bachelors"/>
    <s v="White or Caucasian"/>
    <s v="White or Caucasian"/>
  </r>
  <r>
    <s v="62a38c9dbc6861bf317760c4"/>
    <s v="6/10/2022"/>
    <s v="14:25"/>
    <s v="0:01:57"/>
    <s v="Data Analyst"/>
    <s v="Data Analyst"/>
    <s v="Yes"/>
    <n v="75500"/>
    <s v="Other (Please Specify):Consulting"/>
    <s v="Other"/>
    <s v="Other:i mean, i mostly work in SQL and its variants?"/>
    <s v="SQL"/>
    <n v="7"/>
    <n v="6"/>
    <n v="5"/>
    <n v="7"/>
    <n v="4"/>
    <n v="4"/>
    <s v="Easy"/>
    <s v="Better Salary"/>
    <s v="Better Salary"/>
    <s v="Female"/>
    <n v="56"/>
    <s v="United States"/>
    <s v="United States"/>
    <s v="United States"/>
    <s v="United States"/>
    <x v="0"/>
    <x v="0"/>
    <s v="Bachelors"/>
    <s v="White or Caucasian"/>
    <s v="White or Caucasian"/>
  </r>
  <r>
    <s v="62a38de50f8c8599d5afb3e7"/>
    <s v="6/10/2022"/>
    <s v="14:31"/>
    <s v="0:04:30"/>
    <s v="Other"/>
    <s v="Other"/>
    <s v="No"/>
    <n v="20000"/>
    <s v="Other (Please Specify):Insurance "/>
    <s v="Other"/>
    <s v="Python"/>
    <s v="Python"/>
    <n v="3"/>
    <n v="3"/>
    <n v="6"/>
    <n v="5"/>
    <s v=""/>
    <n v="4"/>
    <s v="Difficult"/>
    <s v="Good Work/Life Balance"/>
    <s v="Good Work/Life Balance"/>
    <s v="Male"/>
    <n v="23"/>
    <s v="India"/>
    <s v="India"/>
    <s v="India"/>
    <s v="India"/>
    <x v="12"/>
    <x v="7"/>
    <s v="Bachelors"/>
    <s v="Asian or Asian American"/>
    <s v="Asian or Asian American"/>
  </r>
  <r>
    <s v="62a3906224a262602738c58a"/>
    <s v="6/10/2022"/>
    <s v="14:41"/>
    <s v="0:01:16"/>
    <s v="Data Scientist"/>
    <s v="Data Scientist"/>
    <s v="Yes"/>
    <n v="137500"/>
    <s v="Healthcare"/>
    <s v="Healthcare"/>
    <s v="Python"/>
    <s v="Python"/>
    <n v="4"/>
    <n v="5"/>
    <n v="5"/>
    <n v="5"/>
    <n v="4"/>
    <n v="5"/>
    <s v="Difficult"/>
    <s v="Better Salary"/>
    <s v="Better Salary"/>
    <s v="Male"/>
    <n v="28"/>
    <s v="United States"/>
    <s v="United States"/>
    <s v="United States"/>
    <s v="United States"/>
    <x v="0"/>
    <x v="0"/>
    <s v="Masters"/>
    <s v="White or Caucasian"/>
    <s v="White or Caucasian"/>
  </r>
  <r>
    <s v="62a3907cbae91e4b8b838917"/>
    <s v="6/10/2022"/>
    <s v="14:42"/>
    <s v="0:01:44"/>
    <s v="Student/Looking/None"/>
    <s v="Student/Looking/None"/>
    <s v="No"/>
    <n v="20000"/>
    <s v="Other (Please Specify):none"/>
    <s v="Other"/>
    <s v="JavaScript"/>
    <s v="JavaScript"/>
    <n v="0"/>
    <n v="0"/>
    <n v="0"/>
    <n v="0"/>
    <n v="0"/>
    <n v="10"/>
    <s v="Neither easy nor difficult"/>
    <s v="Remote Work"/>
    <s v="Remote Work"/>
    <s v="Male"/>
    <n v="21"/>
    <s v="Other (Please Specify):Egypt"/>
    <s v="Egypt"/>
    <s v="Egypt"/>
    <s v="Egypt"/>
    <x v="34"/>
    <x v="22"/>
    <s v="High School"/>
    <s v="White or Caucasian"/>
    <s v="White or Caucasian"/>
  </r>
  <r>
    <s v="62a390c0d8c00e9f541a6fd7"/>
    <s v="6/10/2022"/>
    <s v="14:43"/>
    <s v="0:02:14"/>
    <s v="Student/Looking/None"/>
    <s v="Student/Looking/None"/>
    <s v="No"/>
    <n v="75500"/>
    <s v="Other (Please Specify):Social work "/>
    <s v="Other"/>
    <s v="Python"/>
    <s v="Python"/>
    <n v="2"/>
    <n v="2"/>
    <n v="4"/>
    <n v="1"/>
    <n v="2"/>
    <n v="1"/>
    <s v="Neither easy nor difficult"/>
    <s v="Good Work/Life Balance"/>
    <s v="Good Work/Life Balance"/>
    <s v="Male"/>
    <n v="35"/>
    <s v="United States"/>
    <s v="United States"/>
    <s v="United States"/>
    <s v="United States"/>
    <x v="0"/>
    <x v="0"/>
    <s v="Masters"/>
    <s v="Black or African American"/>
    <s v="Black or African American"/>
  </r>
  <r>
    <s v="62a390e4f3072dd89262c0cd"/>
    <s v="6/10/2022"/>
    <s v="14:43"/>
    <s v="0:01:25"/>
    <s v="Data Analyst"/>
    <s v="Data Analyst"/>
    <s v="No"/>
    <n v="53000"/>
    <s v="Healthcare"/>
    <s v="Healthcare"/>
    <s v="Python"/>
    <s v="Python"/>
    <n v="7"/>
    <n v="5"/>
    <n v="9"/>
    <n v="9"/>
    <n v="9"/>
    <n v="8"/>
    <s v="Neither easy nor difficult"/>
    <s v="Remote Work"/>
    <s v="Remote Work"/>
    <s v="Male"/>
    <n v="29"/>
    <s v="Other (Please Specify):Irel"/>
    <s v="Irel"/>
    <s v="Irel"/>
    <s v="Irel"/>
    <x v="36"/>
    <x v="23"/>
    <s v="Masters"/>
    <s v="Asian or Asian American"/>
    <s v="Asian or Asian American"/>
  </r>
  <r>
    <s v="62a391cacf2555431730a623"/>
    <s v="6/10/2022"/>
    <s v="14:47"/>
    <s v="0:01:18"/>
    <s v="Data Analyst"/>
    <s v="Data Analyst"/>
    <s v="No"/>
    <n v="95500"/>
    <s v="Tech"/>
    <s v="Tech"/>
    <s v="Python"/>
    <s v="Python"/>
    <n v="9"/>
    <n v="10"/>
    <n v="8"/>
    <n v="8"/>
    <n v="7"/>
    <n v="7"/>
    <s v="Neither easy nor difficult"/>
    <s v="Other (Please Specify):Projects I’m interested in"/>
    <s v="Other"/>
    <s v="Female"/>
    <n v="23"/>
    <s v="United States"/>
    <s v="United States"/>
    <s v="United States"/>
    <s v="United States"/>
    <x v="0"/>
    <x v="0"/>
    <s v="Bachelors"/>
    <s v="Asian or Asian American"/>
    <s v="Asian or Asian American"/>
  </r>
  <r>
    <s v="62a39214f8f756164585c6b6"/>
    <s v="6/10/2022"/>
    <s v="14:48"/>
    <s v="0:03:06"/>
    <s v="Other"/>
    <s v="Other"/>
    <s v="No"/>
    <n v="53000"/>
    <s v="Finance"/>
    <s v="Finance"/>
    <s v="Python"/>
    <s v="Python"/>
    <n v="3"/>
    <n v="3"/>
    <n v="3"/>
    <n v="0"/>
    <n v="0"/>
    <n v="1"/>
    <s v="Difficult"/>
    <s v="Good Work/Life Balance"/>
    <s v="Good Work/Life Balance"/>
    <s v="Male"/>
    <n v="25"/>
    <s v="India"/>
    <s v="India"/>
    <s v="India"/>
    <s v="India"/>
    <x v="12"/>
    <x v="7"/>
    <s v="Bachelors"/>
    <s v="Asian or Asian American"/>
    <s v="Asian or Asian American"/>
  </r>
  <r>
    <s v="62a39297b4da29969c638679"/>
    <s v="6/10/2022"/>
    <s v="14:51"/>
    <s v="0:01:36"/>
    <s v="Data Engineer"/>
    <s v="Data Engineer"/>
    <s v="Yes"/>
    <n v="95500"/>
    <s v="Other (Please Specify):E-commerce"/>
    <s v="Other"/>
    <s v="Python"/>
    <s v="Python"/>
    <n v="8"/>
    <n v="7"/>
    <n v="10"/>
    <n v="9"/>
    <n v="10"/>
    <n v="10"/>
    <s v="Easy"/>
    <s v="Better Salary"/>
    <s v="Better Salary"/>
    <s v="Male"/>
    <n v="27"/>
    <s v="United States"/>
    <s v="United States"/>
    <s v="United States"/>
    <s v="United States"/>
    <x v="0"/>
    <x v="0"/>
    <s v="Masters"/>
    <s v="White or Caucasian"/>
    <s v="White or Caucasian"/>
  </r>
  <r>
    <s v="62a393330a77c1a77f6662e4"/>
    <s v="6/10/2022"/>
    <s v="14:53"/>
    <s v="0:01:54"/>
    <s v="Data Analyst"/>
    <s v="Data Analyst"/>
    <s v="No"/>
    <n v="20000"/>
    <s v="Tech"/>
    <s v="Tech"/>
    <s v="Python"/>
    <s v="Python"/>
    <n v="3"/>
    <n v="8"/>
    <n v="7"/>
    <n v="5"/>
    <n v="8"/>
    <n v="7"/>
    <s v="Neither easy nor difficult"/>
    <s v="Better Salary"/>
    <s v="Better Salary"/>
    <s v="Male"/>
    <n v="22"/>
    <s v="India"/>
    <s v="India"/>
    <s v="India"/>
    <s v="India"/>
    <x v="12"/>
    <x v="7"/>
    <s v="Bachelors"/>
    <s v="Other (Please Specify):Indian"/>
    <s v="Other"/>
  </r>
  <r>
    <s v="62a3944024a262602738cb07"/>
    <s v="6/10/2022"/>
    <s v="14:58"/>
    <s v="0:02:02"/>
    <s v="Data Analyst"/>
    <s v="Data Analyst"/>
    <s v="Yes"/>
    <n v="20000"/>
    <s v="Other (Please Specify):IT"/>
    <s v="Other"/>
    <s v="Python"/>
    <s v="Python"/>
    <n v="6"/>
    <n v="3"/>
    <n v="5"/>
    <n v="7"/>
    <n v="5"/>
    <n v="7"/>
    <s v="Neither easy nor difficult"/>
    <s v="Good Work/Life Balance"/>
    <s v="Good Work/Life Balance"/>
    <s v="Male"/>
    <n v="22"/>
    <s v="India"/>
    <s v="India"/>
    <s v="India"/>
    <s v="India"/>
    <x v="12"/>
    <x v="7"/>
    <s v="Bachelors"/>
    <s v="Asian or Asian American"/>
    <s v="Asian or Asian American"/>
  </r>
  <r>
    <s v="62a3951ed8c00e9f541a75d1"/>
    <s v="6/10/2022"/>
    <s v="15:01"/>
    <s v="0:01:41"/>
    <s v="Other"/>
    <s v="Other"/>
    <s v="No"/>
    <n v="115500"/>
    <s v="Other (Please Specify)"/>
    <s v="Other"/>
    <s v="Java"/>
    <s v="Java"/>
    <n v="7"/>
    <n v="7"/>
    <n v="4"/>
    <n v="5"/>
    <n v="5"/>
    <n v="4"/>
    <s v="Neither easy nor difficult"/>
    <s v="Better Salary"/>
    <s v="Better Salary"/>
    <s v="Male"/>
    <n v="43"/>
    <s v="United States"/>
    <s v="United States"/>
    <s v="United States"/>
    <s v="United States"/>
    <x v="0"/>
    <x v="0"/>
    <s v="Masters"/>
    <s v="Asian or Asian American"/>
    <s v="Asian or Asian American"/>
  </r>
  <r>
    <s v="62a3958fcec54911e9caf827"/>
    <s v="6/10/2022"/>
    <s v="15:03"/>
    <s v="0:05:13"/>
    <s v="Other"/>
    <s v="Other"/>
    <s v="Yes"/>
    <n v="20000"/>
    <s v="Tech"/>
    <s v="Tech"/>
    <s v="Python"/>
    <s v="Python"/>
    <n v="3"/>
    <n v="5"/>
    <n v="8"/>
    <n v="4"/>
    <n v="5"/>
    <n v="5"/>
    <s v="Difficult"/>
    <s v="Better Salary"/>
    <s v="Better Salary"/>
    <s v="Female"/>
    <n v="32"/>
    <s v="United States"/>
    <s v="United States"/>
    <s v="United States"/>
    <s v="United States"/>
    <x v="0"/>
    <x v="0"/>
    <s v="Bachelors"/>
    <s v="Asian or Asian American"/>
    <s v="Asian or Asian American"/>
  </r>
  <r>
    <s v="62a3970ebae91e4b8b839495"/>
    <s v="6/10/2022"/>
    <s v="15:10"/>
    <s v="0:01:06"/>
    <s v="Student/Looking/None"/>
    <s v="Student/Looking/None"/>
    <s v="Yes"/>
    <n v="75500"/>
    <s v="Healthcare"/>
    <s v="Healthcare"/>
    <s v="Other"/>
    <s v="Other"/>
    <s v=""/>
    <s v=""/>
    <s v=""/>
    <s v=""/>
    <s v=""/>
    <n v="0"/>
    <s v="Difficult"/>
    <s v="Good Work/Life Balance"/>
    <s v="Good Work/Life Balance"/>
    <s v="Female"/>
    <n v="42"/>
    <s v="United States"/>
    <s v="United States"/>
    <s v="United States"/>
    <s v="United States"/>
    <x v="0"/>
    <x v="0"/>
    <s v="Masters"/>
    <s v="Asian or Asian American"/>
    <s v="Asian or Asian American"/>
  </r>
  <r>
    <s v="62a3976ecf2555431730af5e"/>
    <s v="6/10/2022"/>
    <s v="15:11"/>
    <s v="0:01:40"/>
    <s v="Other"/>
    <s v="Other"/>
    <s v="No"/>
    <n v="75500"/>
    <s v="Other (Please Specify):Legal"/>
    <s v="Other"/>
    <s v="Python"/>
    <s v="Python"/>
    <n v="4"/>
    <n v="6"/>
    <n v="2"/>
    <n v="3"/>
    <n v="3"/>
    <n v="2"/>
    <s v="Very Difficult"/>
    <s v="Remote Work"/>
    <s v="Remote Work"/>
    <s v="Male"/>
    <n v="31"/>
    <s v="United States"/>
    <s v="United States"/>
    <s v="United States"/>
    <s v="United States"/>
    <x v="0"/>
    <x v="0"/>
    <s v="Bachelors"/>
    <s v="Hispanic or Latino"/>
    <s v="Hispanic or Latino"/>
  </r>
  <r>
    <s v="62a397fb5d257a28a30e279a"/>
    <s v="6/10/2022"/>
    <s v="15:14"/>
    <s v="0:01:20"/>
    <s v="Data Engineer"/>
    <s v="Data Engineer"/>
    <s v="No"/>
    <n v="20000"/>
    <s v="Other (Please Specify):Media &amp; advertising "/>
    <s v="Other"/>
    <s v="Python"/>
    <s v="Python"/>
    <n v="0"/>
    <n v="10"/>
    <n v="10"/>
    <n v="5"/>
    <n v="0"/>
    <n v="3"/>
    <s v="Neither easy nor difficult"/>
    <s v="Better Salary"/>
    <s v="Better Salary"/>
    <s v="Male"/>
    <n v="25"/>
    <s v="United Kingdom"/>
    <s v="United Kingdom"/>
    <s v="United Kingdom"/>
    <s v="United Kingdom"/>
    <x v="7"/>
    <x v="5"/>
    <s v="Bachelors"/>
    <s v="White or Caucasian"/>
    <s v="White or Caucasian"/>
  </r>
  <r>
    <s v="62a3980c7dc029e2d66c9a81"/>
    <s v="6/10/2022"/>
    <s v="15:14"/>
    <s v="0:01:49"/>
    <s v="Data Analyst"/>
    <s v="Data Analyst"/>
    <s v="No"/>
    <n v="53000"/>
    <s v="Agriculture"/>
    <s v="Agriculture"/>
    <s v="Other:SQL"/>
    <s v="SQL"/>
    <n v="3"/>
    <n v="5"/>
    <n v="5"/>
    <n v="5"/>
    <n v="3"/>
    <n v="2"/>
    <s v="Neither easy nor difficult"/>
    <s v="Better Salary"/>
    <s v="Better Salary"/>
    <s v="Female"/>
    <n v="25"/>
    <s v="United States"/>
    <s v="United States"/>
    <s v="United States"/>
    <s v="United States"/>
    <x v="0"/>
    <x v="0"/>
    <s v="Masters"/>
    <s v="Asian or Asian American"/>
    <s v="Asian or Asian American"/>
  </r>
  <r>
    <s v="62a3980e0f8c8599d5afc32c"/>
    <s v="6/10/2022"/>
    <s v="15:14"/>
    <s v="0:01:27"/>
    <s v="Data Analyst"/>
    <s v="Data Analyst"/>
    <s v="Yes"/>
    <n v="115500"/>
    <s v="Other (Please Specify):Aviation"/>
    <s v="Other"/>
    <s v="Other:SAS"/>
    <s v="Other"/>
    <n v="9"/>
    <n v="9"/>
    <n v="9"/>
    <n v="6"/>
    <n v="9"/>
    <n v="8"/>
    <s v="Difficult"/>
    <s v="Good Work/Life Balance"/>
    <s v="Good Work/Life Balance"/>
    <s v="Male"/>
    <n v="31"/>
    <s v="United States"/>
    <s v="United States"/>
    <s v="United States"/>
    <s v="United States"/>
    <x v="0"/>
    <x v="0"/>
    <s v="Masters"/>
    <s v="Asian or Asian American"/>
    <s v="Asian or Asian American"/>
  </r>
  <r>
    <s v="62a39a340f8c8599d5afc6ce"/>
    <s v="6/10/2022"/>
    <s v="15:23"/>
    <s v="0:01:23"/>
    <s v="Data Scientist"/>
    <s v="Data Scientist"/>
    <s v="Yes"/>
    <n v="20000"/>
    <s v="Education"/>
    <s v="Education"/>
    <s v="Python"/>
    <s v="Python"/>
    <n v="3"/>
    <n v="3"/>
    <n v="1"/>
    <n v="1"/>
    <n v="1"/>
    <n v="6"/>
    <s v="Difficult"/>
    <s v="Better Salary"/>
    <s v="Better Salary"/>
    <s v="Male"/>
    <n v="36"/>
    <s v="Other (Please Specify):Morocco"/>
    <s v="Morocco"/>
    <s v="Morocco"/>
    <s v="Morocco"/>
    <x v="52"/>
    <x v="29"/>
    <s v="Masters"/>
    <s v="White or Caucasian"/>
    <s v="White or Caucasian"/>
  </r>
  <r>
    <s v="62a39a95bc6861bf3177751d"/>
    <s v="6/10/2022"/>
    <s v="15:25"/>
    <s v="0:02:24"/>
    <s v="Other"/>
    <s v="Other"/>
    <s v="No"/>
    <n v="53000"/>
    <s v="Healthcare"/>
    <s v="Healthcare"/>
    <s v="Python"/>
    <s v="Python"/>
    <n v="6"/>
    <n v="8"/>
    <n v="8"/>
    <n v="8"/>
    <n v="8"/>
    <n v="10"/>
    <s v="Neither easy nor difficult"/>
    <s v="Good Work/Life Balance"/>
    <s v="Good Work/Life Balance"/>
    <s v="Female"/>
    <n v="35"/>
    <s v="Other (Please Specify):Bulgaria"/>
    <s v="Bulgaria"/>
    <s v="Bulgaria"/>
    <s v="Bulgaria"/>
    <x v="22"/>
    <x v="3"/>
    <s v="Masters"/>
    <s v="White or Caucasian"/>
    <s v="White or Caucasian"/>
  </r>
  <r>
    <s v="62a39b315d257a28a30e2cae"/>
    <s v="6/10/2022"/>
    <s v="15:27"/>
    <s v="0:01:40"/>
    <s v="Data Analyst"/>
    <s v="Data Analyst"/>
    <s v="Yes"/>
    <n v="75500"/>
    <s v="Other (Please Specify):Utilities"/>
    <s v="Other"/>
    <s v="R"/>
    <s v="R"/>
    <n v="6"/>
    <n v="10"/>
    <n v="10"/>
    <n v="10"/>
    <n v="9"/>
    <n v="8"/>
    <s v="Easy"/>
    <s v="Remote Work"/>
    <s v="Remote Work"/>
    <s v="Male"/>
    <n v="28"/>
    <s v="United States"/>
    <s v="United States"/>
    <s v="United States"/>
    <s v="United States"/>
    <x v="0"/>
    <x v="0"/>
    <s v="Bachelors"/>
    <s v="White or Caucasian"/>
    <s v="White or Caucasian"/>
  </r>
  <r>
    <s v="62a39b6cf408bae018ede929"/>
    <s v="6/10/2022"/>
    <s v="15:28"/>
    <s v="0:01:55"/>
    <s v="Data Analyst"/>
    <s v="Data Analyst"/>
    <s v="No"/>
    <n v="20000"/>
    <s v="Other (Please Specify):Audit Firm"/>
    <s v="Other"/>
    <s v="Python"/>
    <s v="Python"/>
    <n v="8"/>
    <n v="8"/>
    <n v="9"/>
    <n v="9"/>
    <n v="8"/>
    <n v="7"/>
    <s v="Neither easy nor difficult"/>
    <s v="Better Salary"/>
    <s v="Better Salary"/>
    <s v="Male"/>
    <n v="27"/>
    <s v="Other (Please Specify):Peru"/>
    <s v="Peru"/>
    <s v="Peru"/>
    <s v="Peru"/>
    <x v="15"/>
    <x v="9"/>
    <s v="Bachelors"/>
    <s v="Hispanic or Latino"/>
    <s v="Hispanic or Latino"/>
  </r>
  <r>
    <s v="62a39bd324a262602738d725"/>
    <s v="6/10/2022"/>
    <s v="15:30"/>
    <s v="0:01:23"/>
    <s v="Data Analyst"/>
    <s v="Data Analyst"/>
    <s v="Yes"/>
    <n v="20000"/>
    <s v="Other (Please Specify):Sports"/>
    <s v="Other"/>
    <s v="Python"/>
    <s v="Python"/>
    <n v="7"/>
    <n v="4"/>
    <n v="7"/>
    <n v="4"/>
    <n v="8"/>
    <n v="10"/>
    <s v="Easy"/>
    <s v="Good Work/Life Balance"/>
    <s v="Good Work/Life Balance"/>
    <s v="Male"/>
    <n v="25"/>
    <s v="Other (Please Specify):Costa Rica "/>
    <s v="Costa Rica "/>
    <s v="Costa Rica "/>
    <s v="Costa Rica "/>
    <x v="31"/>
    <x v="20"/>
    <s v="Bachelors"/>
    <s v="Hispanic or Latino"/>
    <s v="Hispanic or Latino"/>
  </r>
  <r>
    <s v="62a39e03f408bae018eded39"/>
    <s v="6/10/2022"/>
    <s v="15:39"/>
    <s v="0:01:59"/>
    <s v="Data Analyst"/>
    <s v="Data Analyst"/>
    <s v="No"/>
    <n v="20000"/>
    <s v="Other (Please Specify):E-commerce"/>
    <s v="Other"/>
    <s v="Python"/>
    <s v="Python"/>
    <n v="6"/>
    <n v="6"/>
    <n v="10"/>
    <n v="8"/>
    <n v="6"/>
    <n v="8"/>
    <s v="Neither easy nor difficult"/>
    <s v="Better Salary"/>
    <s v="Better Salary"/>
    <s v="Male"/>
    <n v="25"/>
    <s v="Other (Please Specify):Poland"/>
    <s v="Poland"/>
    <s v="Poland"/>
    <s v="Poland"/>
    <x v="37"/>
    <x v="24"/>
    <s v="Bachelors"/>
    <s v="White or Caucasian"/>
    <s v="White or Caucasian"/>
  </r>
  <r>
    <s v="62a39e69d8c00e9f541a8358"/>
    <s v="6/10/2022"/>
    <s v="15:41"/>
    <s v="0:01:10"/>
    <s v="Other"/>
    <s v="Other"/>
    <s v="No"/>
    <n v="53000"/>
    <s v="Other (Please Specify):Sports/Marketing"/>
    <s v="Other"/>
    <s v="R"/>
    <s v="R"/>
    <n v="5"/>
    <n v="5"/>
    <n v="5"/>
    <n v="5"/>
    <n v="5"/>
    <n v="5"/>
    <s v="Difficult"/>
    <s v="Good Work/Life Balance"/>
    <s v="Good Work/Life Balance"/>
    <s v="Male"/>
    <n v="22"/>
    <s v="United States"/>
    <s v="United States"/>
    <s v="United States"/>
    <s v="United States"/>
    <x v="0"/>
    <x v="0"/>
    <s v="Masters"/>
    <s v="White or Caucasian"/>
    <s v="White or Caucasian"/>
  </r>
  <r>
    <s v="62a3a0bcf8f756164585daf7"/>
    <s v="6/10/2022"/>
    <s v="15:51"/>
    <s v="0:03:49"/>
    <s v="Data Analyst"/>
    <s v="Data Analyst"/>
    <s v="Yes"/>
    <n v="53000"/>
    <s v="Healthcare"/>
    <s v="Healthcare"/>
    <s v="Other:None"/>
    <s v="Other"/>
    <n v="7"/>
    <n v="8"/>
    <n v="8"/>
    <n v="4"/>
    <n v="6"/>
    <n v="8"/>
    <s v="Neither easy nor difficult"/>
    <s v="Good Culture"/>
    <s v="Good Culture"/>
    <s v="Male"/>
    <n v="38"/>
    <s v="Other (Please Specify):Germany"/>
    <s v="Germany"/>
    <s v="Germany"/>
    <s v="Germany"/>
    <x v="21"/>
    <x v="14"/>
    <s v="High School"/>
    <s v="White or Caucasian"/>
    <s v="White or Caucasian"/>
  </r>
  <r>
    <s v="62a3a1a62e54c9003e53dc35"/>
    <s v="6/10/2022"/>
    <s v="15:55"/>
    <s v="0:01:47"/>
    <s v="Data Analyst"/>
    <s v="Data Analyst"/>
    <s v="Yes"/>
    <n v="20000"/>
    <s v="Education"/>
    <s v="Education"/>
    <s v="Python"/>
    <s v="Python"/>
    <n v="0"/>
    <n v="0"/>
    <n v="5"/>
    <n v="0"/>
    <n v="0"/>
    <n v="0"/>
    <s v="Difficult"/>
    <s v="Good Culture"/>
    <s v="Good Culture"/>
    <s v="Male"/>
    <n v="27"/>
    <s v="Other (Please Specify):Kenya"/>
    <s v="Kenya"/>
    <s v="Kenya"/>
    <s v="Kenya"/>
    <x v="9"/>
    <x v="6"/>
    <s v="Bachelors"/>
    <s v="Black or African American"/>
    <s v="Black or African American"/>
  </r>
  <r>
    <s v="62a3a231b4da29969c639b2c"/>
    <s v="6/10/2022"/>
    <s v="15:57"/>
    <s v="0:02:55"/>
    <s v="Data Analyst"/>
    <s v="Data Analyst"/>
    <s v="Yes"/>
    <n v="95500"/>
    <s v="Other (Please Specify):Consulting"/>
    <s v="Other"/>
    <s v="Other:NA"/>
    <s v="Other"/>
    <n v="4"/>
    <n v="4"/>
    <n v="2"/>
    <n v="2"/>
    <n v="2"/>
    <n v="2"/>
    <s v="Easy"/>
    <s v="Remote Work"/>
    <s v="Remote Work"/>
    <s v="Female"/>
    <n v="34"/>
    <s v="Canada"/>
    <s v="Canada"/>
    <s v="Canada"/>
    <s v="Canada"/>
    <x v="1"/>
    <x v="1"/>
    <s v="Bachelors"/>
    <s v="Black or African American"/>
    <s v="Black or African American"/>
  </r>
  <r>
    <s v="62a3a3800f8c8599d5afd4db"/>
    <s v="6/10/2022"/>
    <s v="16:03"/>
    <s v="0:01:45"/>
    <s v="Data Analyst"/>
    <s v="Data Analyst"/>
    <s v="Yes"/>
    <n v="75500"/>
    <s v="Other (Please Specify):Nonprofit"/>
    <s v="Other"/>
    <s v="Python"/>
    <s v="Python"/>
    <n v="9"/>
    <n v="10"/>
    <n v="10"/>
    <n v="9"/>
    <n v="8"/>
    <n v="10"/>
    <s v="Difficult"/>
    <s v="Better Salary"/>
    <s v="Better Salary"/>
    <s v="Female"/>
    <n v="31"/>
    <s v="United States"/>
    <s v="United States"/>
    <s v="United States"/>
    <s v="United States"/>
    <x v="0"/>
    <x v="0"/>
    <s v="Bachelors"/>
    <s v="White or Caucasian"/>
    <s v="White or Caucasian"/>
  </r>
  <r>
    <s v="62a3a4fdbae91e4b8b83ab6f"/>
    <s v="6/10/2022"/>
    <s v="16:09"/>
    <s v="0:03:52"/>
    <s v="Data Analyst"/>
    <s v="Data Analyst"/>
    <s v="Yes"/>
    <n v="53000"/>
    <s v="Tech"/>
    <s v="Tech"/>
    <s v="Python"/>
    <s v="Python"/>
    <n v="4"/>
    <n v="9"/>
    <n v="8"/>
    <n v="8"/>
    <n v="6"/>
    <n v="10"/>
    <s v="Neither easy nor difficult"/>
    <s v="Better Salary"/>
    <s v="Better Salary"/>
    <s v="Female"/>
    <n v="33"/>
    <s v="Canada"/>
    <s v="Canada"/>
    <s v="Canada"/>
    <s v="Canada"/>
    <x v="1"/>
    <x v="1"/>
    <s v="Masters"/>
    <s v="Black or African American"/>
    <s v="Black or African American"/>
  </r>
  <r>
    <s v="62a3a7f50a77c1a77f668221"/>
    <s v="6/10/2022"/>
    <s v="16:22"/>
    <s v="0:00:59"/>
    <s v="Student/Looking/None"/>
    <s v="Student/Looking/None"/>
    <s v="Yes"/>
    <n v="20000"/>
    <s v="Tech"/>
    <s v="Tech"/>
    <s v="Python"/>
    <s v="Python"/>
    <n v="2"/>
    <n v="5"/>
    <n v="5"/>
    <n v="5"/>
    <n v="5"/>
    <n v="5"/>
    <s v="Very Difficult"/>
    <s v="Remote Work"/>
    <s v="Remote Work"/>
    <s v="Male"/>
    <n v="23"/>
    <s v="United States"/>
    <s v="United States"/>
    <s v="United States"/>
    <s v="United States"/>
    <x v="0"/>
    <x v="0"/>
    <s v="Bachelors"/>
    <s v="Asian or Asian American"/>
    <s v="Asian or Asian American"/>
  </r>
  <r>
    <s v="62a3a90f24a262602738e800"/>
    <s v="6/10/2022"/>
    <s v="16:26"/>
    <s v="0:01:26"/>
    <s v="Data Analyst"/>
    <s v="Data Analyst"/>
    <s v="Yes"/>
    <n v="53000"/>
    <s v="Healthcare"/>
    <s v="Healthcare"/>
    <s v="Other:Mainly use Excel"/>
    <s v="Other"/>
    <n v="3"/>
    <n v="10"/>
    <n v="9"/>
    <n v="10"/>
    <n v="5"/>
    <n v="0"/>
    <s v="Neither easy nor difficult"/>
    <s v="Better Salary"/>
    <s v="Better Salary"/>
    <s v="Female"/>
    <n v="25"/>
    <s v="United States"/>
    <s v="United States"/>
    <s v="United States"/>
    <s v="United States"/>
    <x v="0"/>
    <x v="0"/>
    <s v="Bachelors"/>
    <s v="Asian or Asian American"/>
    <s v="Asian or Asian American"/>
  </r>
  <r>
    <s v="62a3a9dbd8c00e9f541a93eb"/>
    <s v="6/10/2022"/>
    <s v="16:30"/>
    <s v="0:01:54"/>
    <s v="Data Analyst"/>
    <s v="Data Analyst"/>
    <s v="Yes"/>
    <n v="20000"/>
    <s v="Tech"/>
    <s v="Tech"/>
    <s v="Python"/>
    <s v="Python"/>
    <n v="4"/>
    <n v="4"/>
    <n v="4"/>
    <n v="5"/>
    <n v="2"/>
    <n v="1"/>
    <s v="Difficult"/>
    <s v="Better Salary"/>
    <s v="Better Salary"/>
    <s v="Male"/>
    <n v="29"/>
    <s v="Other (Please Specify):Iran"/>
    <s v="Iran"/>
    <s v="Iran"/>
    <s v="Iran"/>
    <x v="53"/>
    <x v="3"/>
    <s v="Masters"/>
    <s v="White or Caucasian"/>
    <s v="White or Caucasian"/>
  </r>
  <r>
    <s v="62a3aaa3cec54911e9cb1724"/>
    <s v="6/10/2022"/>
    <s v="16:33"/>
    <s v="0:02:16"/>
    <s v="Other"/>
    <s v="Other"/>
    <s v="Yes"/>
    <n v="53000"/>
    <s v="Healthcare"/>
    <s v="Healthcare"/>
    <s v="R"/>
    <s v="R"/>
    <n v="5"/>
    <n v="7"/>
    <n v="9"/>
    <n v="8"/>
    <n v="8"/>
    <n v="8"/>
    <s v="Neither easy nor difficult"/>
    <s v="Better Salary"/>
    <s v="Better Salary"/>
    <s v="Female"/>
    <n v="29"/>
    <s v="United States"/>
    <s v="United States"/>
    <s v="United States"/>
    <s v="United States"/>
    <x v="0"/>
    <x v="0"/>
    <s v="Masters"/>
    <s v="Black or African American"/>
    <s v="Black or African American"/>
  </r>
  <r>
    <s v="62a3ab320f8c8599d5afdfa8"/>
    <s v="6/10/2022"/>
    <s v="16:36"/>
    <s v="0:01:45"/>
    <s v="Data Analyst"/>
    <s v="Data Analyst"/>
    <s v="Yes"/>
    <n v="20000"/>
    <s v="Tech"/>
    <s v="Tech"/>
    <s v="R"/>
    <s v="R"/>
    <n v="3"/>
    <n v="4"/>
    <n v="4"/>
    <n v="4"/>
    <n v="4"/>
    <n v="2"/>
    <s v="Easy"/>
    <s v="Better Salary"/>
    <s v="Better Salary"/>
    <s v="Male"/>
    <n v="31"/>
    <s v="India"/>
    <s v="India"/>
    <s v="India"/>
    <s v="India"/>
    <x v="12"/>
    <x v="7"/>
    <s v="Masters"/>
    <s v="Asian or Asian American"/>
    <s v="Asian or Asian American"/>
  </r>
  <r>
    <s v="62a3abacd8c00e9f541a96eb"/>
    <s v="6/10/2022"/>
    <s v="16:38"/>
    <s v="0:01:33"/>
    <s v="Student/Looking/None"/>
    <s v="Student/Looking/None"/>
    <s v="No"/>
    <n v="20000"/>
    <s v="Real Estate"/>
    <s v="Real Estate"/>
    <s v="R"/>
    <s v="R"/>
    <n v="0"/>
    <n v="5"/>
    <n v="0"/>
    <n v="0"/>
    <n v="0"/>
    <n v="0"/>
    <s v="Very Difficult"/>
    <s v="Remote Work"/>
    <s v="Remote Work"/>
    <s v="Male"/>
    <n v="34"/>
    <s v="Other (Please Specify):South Africa "/>
    <s v="South Africa "/>
    <s v="South Africa "/>
    <s v="South Africa "/>
    <x v="19"/>
    <x v="12"/>
    <s v="High School"/>
    <s v="Black or African American"/>
    <s v="Black or African American"/>
  </r>
  <r>
    <s v="62a3ac4bf8f756164585ea83"/>
    <s v="6/10/2022"/>
    <s v="16:40"/>
    <s v="0:02:04"/>
    <s v="Data Analyst"/>
    <s v="Data Analyst"/>
    <s v="Yes"/>
    <n v="20000"/>
    <s v="Tech"/>
    <s v="Tech"/>
    <s v="Python"/>
    <s v="Python"/>
    <n v="3"/>
    <n v="2"/>
    <n v="4"/>
    <n v="3"/>
    <n v="7"/>
    <n v="8"/>
    <s v="Easy"/>
    <s v="Good Work/Life Balance"/>
    <s v="Good Work/Life Balance"/>
    <s v="Male"/>
    <n v="26"/>
    <s v="Other (Please Specify):Bangladesh "/>
    <s v="Bangladesh "/>
    <s v="Bangladesh "/>
    <s v="Bangladesh "/>
    <x v="54"/>
    <x v="3"/>
    <s v="Bachelors"/>
    <s v="Other (Please Specify):Bangladeshi"/>
    <s v="Other"/>
  </r>
  <r>
    <s v="62a3ad35cec54911e9cb1b5c"/>
    <s v="6/10/2022"/>
    <s v="16:44"/>
    <s v="0:01:34"/>
    <s v="Other"/>
    <s v="Other"/>
    <s v="No"/>
    <n v="95500"/>
    <s v="Healthcare"/>
    <s v="Healthcare"/>
    <s v="Python"/>
    <s v="Python"/>
    <n v="4"/>
    <n v="6"/>
    <n v="5"/>
    <n v="6"/>
    <n v="6"/>
    <n v="4"/>
    <s v="Neither easy nor difficult"/>
    <s v="Remote Work"/>
    <s v="Remote Work"/>
    <s v="Female"/>
    <n v="26"/>
    <s v="United States"/>
    <s v="United States"/>
    <s v="United States"/>
    <s v="United States"/>
    <x v="0"/>
    <x v="0"/>
    <s v="Bachelors"/>
    <s v="White or Caucasian"/>
    <s v="White or Caucasian"/>
  </r>
  <r>
    <s v="62a3ae69bc6861bf3177900d"/>
    <s v="6/10/2022"/>
    <s v="16:49"/>
    <s v="0:02:55"/>
    <s v="Other"/>
    <s v="Other"/>
    <s v="Yes"/>
    <n v="53000"/>
    <s v="Other (Please Specify):Law Enforcement"/>
    <s v="Other"/>
    <s v="Other:DAX"/>
    <s v="Other"/>
    <n v="3"/>
    <n v="6"/>
    <n v="9"/>
    <n v="6"/>
    <n v="5"/>
    <n v="10"/>
    <s v="Difficult"/>
    <s v="Other (Please Specify):Mentorship from leading Data Analyst"/>
    <s v="Other"/>
    <s v="Male"/>
    <n v="27"/>
    <s v="United States"/>
    <s v="United States"/>
    <s v="United States"/>
    <s v="United States"/>
    <x v="0"/>
    <x v="0"/>
    <s v="Masters"/>
    <s v="Black or African American"/>
    <s v="Black or African American"/>
  </r>
  <r>
    <s v="62a3af26cec54911e9cb1f3a"/>
    <s v="6/10/2022"/>
    <s v="16:52"/>
    <s v="0:01:42"/>
    <s v="Data Analyst"/>
    <s v="Data Analyst"/>
    <s v="Yes"/>
    <n v="75500"/>
    <s v="Other (Please Specify):last mile delivery logistics"/>
    <s v="Other"/>
    <s v="Python"/>
    <s v="Python"/>
    <n v="8"/>
    <n v="5"/>
    <n v="9"/>
    <n v="6"/>
    <n v="6"/>
    <n v="10"/>
    <s v="Neither easy nor difficult"/>
    <s v="Remote Work"/>
    <s v="Remote Work"/>
    <s v="Male"/>
    <n v="26"/>
    <s v="United States"/>
    <s v="United States"/>
    <s v="United States"/>
    <s v="United States"/>
    <x v="0"/>
    <x v="0"/>
    <s v="Bachelors"/>
    <s v="White or Caucasian"/>
    <s v="White or Caucasian"/>
  </r>
  <r>
    <s v="62a3af66f8f756164585eeb8"/>
    <s v="6/10/2022"/>
    <s v="16:53"/>
    <s v="0:03:01"/>
    <s v="Student/Looking/None"/>
    <s v="Student/Looking/None"/>
    <s v="Yes"/>
    <n v="20000"/>
    <s v="Tech"/>
    <s v="Tech"/>
    <s v="Python"/>
    <s v="Python"/>
    <n v="4"/>
    <n v="5"/>
    <n v="4"/>
    <n v="4"/>
    <n v="3"/>
    <n v="4"/>
    <s v="Very Difficult"/>
    <s v="Better Salary"/>
    <s v="Better Salary"/>
    <s v="Female"/>
    <n v="26"/>
    <s v="United States"/>
    <s v="United States"/>
    <s v="United States"/>
    <s v="United States"/>
    <x v="0"/>
    <x v="0"/>
    <s v="Masters"/>
    <s v="Asian or Asian American"/>
    <s v="Asian or Asian American"/>
  </r>
  <r>
    <s v="62a3b135b4da29969c63b1ed"/>
    <s v="6/10/2022"/>
    <s v="17:01"/>
    <s v="0:01:18"/>
    <s v="Data Analyst"/>
    <s v="Data Analyst"/>
    <s v="Yes"/>
    <n v="53000"/>
    <s v="Finance"/>
    <s v="Finance"/>
    <s v="R"/>
    <s v="R"/>
    <n v="2"/>
    <n v="5"/>
    <n v="5"/>
    <n v="5"/>
    <n v="4"/>
    <n v="5"/>
    <s v="Easy"/>
    <s v="Better Salary"/>
    <s v="Better Salary"/>
    <s v="Male"/>
    <n v="24"/>
    <s v="United States"/>
    <s v="United States"/>
    <s v="United States"/>
    <s v="United States"/>
    <x v="0"/>
    <x v="0"/>
    <s v="Bachelors"/>
    <s v="White or Caucasian"/>
    <s v="White or Caucasian"/>
  </r>
  <r>
    <s v="62a3b255d8c00e9f541a9fd5"/>
    <s v="6/10/2022"/>
    <s v="17:06"/>
    <s v="0:02:18"/>
    <s v="Data Analyst"/>
    <s v="Data Analyst"/>
    <s v="Yes"/>
    <n v="95500"/>
    <s v="Other (Please Specify):Retail"/>
    <s v="Other"/>
    <s v="Python"/>
    <s v="Python"/>
    <n v="4"/>
    <n v="6"/>
    <n v="3"/>
    <n v="4"/>
    <n v="4"/>
    <n v="2"/>
    <s v="Easy"/>
    <s v="Better Salary"/>
    <s v="Better Salary"/>
    <s v="Female"/>
    <n v="28"/>
    <s v="Other (Please Specify):Ire"/>
    <s v="Ire"/>
    <s v="Ire"/>
    <s v="Ire"/>
    <x v="36"/>
    <x v="23"/>
    <s v="Masters"/>
    <s v="Other (Please Specify):Indian"/>
    <s v="Other"/>
  </r>
  <r>
    <s v="62a3b314f408bae018ee0938"/>
    <s v="6/10/2022"/>
    <s v="17:09"/>
    <s v="0:01:18"/>
    <s v="Data Analyst"/>
    <s v="Data Analyst"/>
    <s v="Yes"/>
    <n v="115500"/>
    <s v="Other (Please Specify):Manufacturing"/>
    <s v="Other"/>
    <s v="R"/>
    <s v="R"/>
    <n v="8"/>
    <n v="8"/>
    <n v="10"/>
    <n v="9"/>
    <n v="7"/>
    <n v="5"/>
    <s v="Easy"/>
    <s v="Better Salary"/>
    <s v="Better Salary"/>
    <s v="Male"/>
    <n v="29"/>
    <s v="United States"/>
    <s v="United States"/>
    <s v="United States"/>
    <s v="United States"/>
    <x v="0"/>
    <x v="0"/>
    <s v="Bachelors"/>
    <s v="White or Caucasian"/>
    <s v="White or Caucasian"/>
  </r>
  <r>
    <s v="62a3b3f6bc6861bf3177973b"/>
    <s v="6/10/2022"/>
    <s v="17:13"/>
    <s v="0:01:02"/>
    <s v="Data Analyst"/>
    <s v="Data Analyst"/>
    <s v="Yes"/>
    <n v="75500"/>
    <s v="Finance"/>
    <s v="Finance"/>
    <s v="Python"/>
    <s v="Python"/>
    <n v="3"/>
    <n v="2"/>
    <n v="1"/>
    <n v="1"/>
    <n v="0"/>
    <n v="2"/>
    <s v="Very Difficult"/>
    <s v="Better Salary"/>
    <s v="Better Salary"/>
    <s v="Female"/>
    <n v="26"/>
    <s v="United States"/>
    <s v="United States"/>
    <s v="United States"/>
    <s v="United States"/>
    <x v="0"/>
    <x v="0"/>
    <s v="Masters"/>
    <s v="Asian or Asian American"/>
    <s v="Asian or Asian American"/>
  </r>
  <r>
    <s v="62a3ba4dbc6861bf31779f24"/>
    <s v="6/10/2022"/>
    <s v="17:40"/>
    <s v="0:01:19"/>
    <s v="Data Analyst"/>
    <s v="Data Analyst"/>
    <s v="Yes"/>
    <n v="53000"/>
    <s v="Other (Please Specify):Arrosp"/>
    <s v="Other"/>
    <s v="Python"/>
    <s v="Python"/>
    <n v="3"/>
    <n v="5"/>
    <n v="3"/>
    <n v="3"/>
    <n v="1"/>
    <n v="1"/>
    <s v="Neither easy nor difficult"/>
    <s v="Better Salary"/>
    <s v="Better Salary"/>
    <s v="Male"/>
    <n v="28"/>
    <s v="United Kingdom"/>
    <s v="United Kingdom"/>
    <s v="United Kingdom"/>
    <s v="United Kingdom"/>
    <x v="7"/>
    <x v="5"/>
    <s v="Bachelors"/>
    <s v="White or Caucasian"/>
    <s v="White or Caucasian"/>
  </r>
  <r>
    <s v="62a3baa624a262602738ff27"/>
    <s v="6/10/2022"/>
    <s v="17:41"/>
    <s v="0:04:19"/>
    <s v="Data Analyst"/>
    <s v="Data Analyst"/>
    <s v="No"/>
    <n v="20000"/>
    <s v="Finance"/>
    <s v="Finance"/>
    <s v="Python"/>
    <s v="Python"/>
    <n v="6"/>
    <n v="8"/>
    <n v="7"/>
    <n v="6"/>
    <n v="2"/>
    <n v="4"/>
    <s v="Easy"/>
    <s v="Other (Please Specify):Intresting work"/>
    <s v="Other"/>
    <s v="Male"/>
    <n v="25"/>
    <s v="Other (Please Specify):France"/>
    <s v="France"/>
    <s v="France"/>
    <s v="France"/>
    <x v="24"/>
    <x v="16"/>
    <s v="Masters"/>
    <s v="White or Caucasian"/>
    <s v="White or Caucasian"/>
  </r>
  <r>
    <s v="62a3bc00d8c00e9f541aad66"/>
    <s v="6/10/2022"/>
    <s v="17:47"/>
    <s v="0:01:30"/>
    <s v="Data Analyst"/>
    <s v="Data Analyst"/>
    <s v="Yes"/>
    <n v="75500"/>
    <s v="Finance"/>
    <s v="Finance"/>
    <s v="R"/>
    <s v="R"/>
    <n v="5"/>
    <n v="7"/>
    <n v="7"/>
    <n v="3"/>
    <n v="7"/>
    <n v="9"/>
    <s v="Difficult"/>
    <s v="Better Salary"/>
    <s v="Better Salary"/>
    <s v="Female"/>
    <n v="26"/>
    <s v="United States"/>
    <s v="United States"/>
    <s v="United States"/>
    <s v="United States"/>
    <x v="0"/>
    <x v="0"/>
    <s v="Bachelors"/>
    <s v="Asian or Asian American"/>
    <s v="Asian or Asian American"/>
  </r>
  <r>
    <s v="62a3bf1b0a77c1a77f66a347"/>
    <s v="6/10/2022"/>
    <s v="18:00"/>
    <s v="0:05:36"/>
    <s v="Data Engineer"/>
    <s v="Data Engineer"/>
    <s v="Yes"/>
    <n v="137500"/>
    <s v="Healthcare"/>
    <s v="Healthcare"/>
    <s v="Python"/>
    <s v="Python"/>
    <n v="6"/>
    <n v="3"/>
    <n v="9"/>
    <n v="5"/>
    <n v="8"/>
    <n v="8"/>
    <s v="Neither easy nor difficult"/>
    <s v="Remote Work"/>
    <s v="Remote Work"/>
    <s v="Female"/>
    <n v="38"/>
    <s v="United States"/>
    <s v="United States"/>
    <s v="United States"/>
    <s v="United States"/>
    <x v="0"/>
    <x v="0"/>
    <s v="Masters"/>
    <s v="White or Caucasian"/>
    <s v="White or Caucasian"/>
  </r>
  <r>
    <s v="62a3c021f8f756164586043f"/>
    <s v="6/10/2022"/>
    <s v="18:05"/>
    <s v="0:02:00"/>
    <s v="Other"/>
    <s v="Other"/>
    <s v="Yes"/>
    <n v="20000"/>
    <s v="Other (Please Specify):Demography and Social Statistics "/>
    <s v="Other"/>
    <s v="Other:SQL"/>
    <s v="SQL"/>
    <n v="0"/>
    <n v="3"/>
    <n v="3"/>
    <n v="3"/>
    <n v="4"/>
    <n v="4"/>
    <s v="Neither easy nor difficult"/>
    <s v="Better Salary"/>
    <s v="Better Salary"/>
    <s v="Female"/>
    <n v="20"/>
    <s v="Other (Please Specify):Nigeria "/>
    <s v="Nigeria "/>
    <s v="Nigeria "/>
    <s v="Nigeria "/>
    <x v="2"/>
    <x v="2"/>
    <s v="High School"/>
    <s v="Black or African American"/>
    <s v="Black or African American"/>
  </r>
  <r>
    <s v="62a3c1b1bc6861bf3177aa8c"/>
    <s v="6/10/2022"/>
    <s v="18:12"/>
    <s v="0:02:04"/>
    <s v="Data Analyst"/>
    <s v="Data Analyst"/>
    <s v="No"/>
    <n v="75500"/>
    <s v="Education"/>
    <s v="Education"/>
    <s v="Other:SQL"/>
    <s v="SQL"/>
    <n v="4"/>
    <n v="6"/>
    <n v="7"/>
    <n v="7"/>
    <n v="2"/>
    <n v="2"/>
    <s v="Neither easy nor difficult"/>
    <s v="Remote Work"/>
    <s v="Remote Work"/>
    <s v="Female"/>
    <n v="45"/>
    <s v="United States"/>
    <s v="United States"/>
    <s v="United States"/>
    <s v="United States"/>
    <x v="0"/>
    <x v="0"/>
    <s v="Masters"/>
    <s v="Black or African American"/>
    <s v="Black or African American"/>
  </r>
  <r>
    <s v="62a3c30324a26260273909b9"/>
    <s v="6/10/2022"/>
    <s v="18:17"/>
    <s v="0:01:18"/>
    <s v="Data Analyst"/>
    <s v="Data Analyst"/>
    <s v="No"/>
    <n v="95500"/>
    <s v="Other (Please Specify):Marketing "/>
    <s v="Other"/>
    <s v="Python"/>
    <s v="Python"/>
    <n v="5"/>
    <n v="3"/>
    <n v="5"/>
    <n v="6"/>
    <n v="6"/>
    <n v="4"/>
    <s v="Difficult"/>
    <s v="Good Work/Life Balance"/>
    <s v="Good Work/Life Balance"/>
    <s v="Male"/>
    <n v="27"/>
    <s v="Canada"/>
    <s v="Canada"/>
    <s v="Canada"/>
    <s v="Canada"/>
    <x v="1"/>
    <x v="1"/>
    <s v="Masters"/>
    <s v="Other (Please Specify):Pakistani"/>
    <s v="Other"/>
  </r>
  <r>
    <s v="62a3c476bc6861bf3177ad9d"/>
    <s v="6/10/2022"/>
    <s v="18:23"/>
    <s v="0:02:58"/>
    <s v="Data Analyst"/>
    <s v="Data Analyst"/>
    <s v="Yes"/>
    <n v="53000"/>
    <s v="Other (Please Specify):Consulti"/>
    <s v="Other"/>
    <s v="Python"/>
    <s v="Python"/>
    <n v="3"/>
    <n v="7"/>
    <n v="7"/>
    <n v="7"/>
    <n v="7"/>
    <n v="6"/>
    <s v="Difficult"/>
    <s v="Good Culture"/>
    <s v="Good Culture"/>
    <s v="Male"/>
    <n v="28"/>
    <s v="Canada"/>
    <s v="Canada"/>
    <s v="Canada"/>
    <s v="Canada"/>
    <x v="1"/>
    <x v="1"/>
    <s v="Masters"/>
    <s v="Asian or Asian American"/>
    <s v="Asian or Asian American"/>
  </r>
  <r>
    <s v="62a3c5f2cec54911e9cb3d9b"/>
    <s v="6/10/2022"/>
    <s v="18:30"/>
    <s v="0:04:30"/>
    <s v="Student/Looking/None"/>
    <s v="Student/Looking/None"/>
    <s v="Yes"/>
    <n v="20000"/>
    <s v="Other (Please Specify):i`m currently student"/>
    <s v="Other"/>
    <s v="R"/>
    <s v="R"/>
    <n v="2"/>
    <n v="10"/>
    <n v="10"/>
    <n v="10"/>
    <n v="10"/>
    <n v="3"/>
    <s v="Neither easy nor difficult"/>
    <s v="Remote Work"/>
    <s v="Remote Work"/>
    <s v="Female"/>
    <n v="29"/>
    <s v="Other (Please Specify):Germany"/>
    <s v="Germany"/>
    <s v="Germany"/>
    <s v="Germany"/>
    <x v="21"/>
    <x v="14"/>
    <s v="Bachelors"/>
    <s v="Other (Please Specify):Russian"/>
    <s v="Other"/>
  </r>
  <r>
    <s v="62a3c7f1bc6861bf3177b06e"/>
    <s v="6/10/2022"/>
    <s v="18:38"/>
    <s v="0:01:57"/>
    <s v="Other"/>
    <s v="Other"/>
    <s v="No"/>
    <n v="53000"/>
    <s v="Tech"/>
    <s v="Tech"/>
    <s v="C/C++"/>
    <s v="C/C++"/>
    <n v="7"/>
    <n v="7"/>
    <n v="7"/>
    <n v="7"/>
    <n v="7"/>
    <n v="7"/>
    <s v="Neither easy nor difficult"/>
    <s v="Better Salary"/>
    <s v="Better Salary"/>
    <s v="Female"/>
    <n v="43"/>
    <s v="Other (Please Specify):Singapore"/>
    <s v="Singapore"/>
    <s v="Singapore"/>
    <s v="Singapore"/>
    <x v="40"/>
    <x v="25"/>
    <s v="High School"/>
    <s v="Asian or Asian American"/>
    <s v="Asian or Asian American"/>
  </r>
  <r>
    <s v="62a3c8652e54c9003e54103e"/>
    <s v="6/10/2022"/>
    <s v="18:40"/>
    <s v="0:02:27"/>
    <s v="Data Analyst"/>
    <s v="Data Analyst"/>
    <s v="Yes"/>
    <n v="20000"/>
    <s v="Finance"/>
    <s v="Finance"/>
    <s v="Python"/>
    <s v="Python"/>
    <n v="0"/>
    <n v="5"/>
    <n v="9"/>
    <n v="9"/>
    <n v="0"/>
    <n v="10"/>
    <s v="Neither easy nor difficult"/>
    <s v="Remote Work"/>
    <s v="Remote Work"/>
    <s v="Male"/>
    <n v="26"/>
    <s v="Other (Please Specify):Antigua "/>
    <s v="Antigua "/>
    <s v="Antigua "/>
    <s v="Antigua "/>
    <x v="55"/>
    <x v="3"/>
    <s v="Bachelors"/>
    <s v="Black or African American"/>
    <s v="Black or African American"/>
  </r>
  <r>
    <s v="62a3ca44bae91e4b8b83dcd4"/>
    <s v="6/10/2022"/>
    <s v="18:48"/>
    <s v="0:04:17"/>
    <s v="Student/Looking/None"/>
    <s v="Student/Looking/None"/>
    <s v="No"/>
    <n v="53000"/>
    <s v="Tech"/>
    <s v="Tech"/>
    <s v="Other:SQL"/>
    <s v="SQL"/>
    <n v="7"/>
    <n v="8"/>
    <n v="7"/>
    <n v="7"/>
    <n v="8"/>
    <n v="7"/>
    <s v="Neither easy nor difficult"/>
    <s v="Other (Please Specify):Mix of better salary, good work/life balance, remote work and good culture"/>
    <s v="Other"/>
    <s v="Female"/>
    <n v="47"/>
    <s v="United States"/>
    <s v="United States"/>
    <s v="United States"/>
    <s v="United States"/>
    <x v="0"/>
    <x v="0"/>
    <s v="Bachelors"/>
    <s v="Black or African American"/>
    <s v="Black or African American"/>
  </r>
  <r>
    <s v="62a3cafff8d5efcc22f8b5cb"/>
    <s v="6/10/2022"/>
    <s v="18:51"/>
    <s v="0:01:42"/>
    <s v="Student/Looking/None"/>
    <s v="Student/Looking/None"/>
    <s v="Yes"/>
    <n v="20000"/>
    <s v="Finance"/>
    <s v="Finance"/>
    <s v="Python"/>
    <s v="Python"/>
    <s v=""/>
    <s v=""/>
    <s v=""/>
    <n v="8"/>
    <n v="10"/>
    <n v="10"/>
    <s v="Easy"/>
    <s v="Remote Work"/>
    <s v="Remote Work"/>
    <s v="Male"/>
    <n v="23"/>
    <s v="Other (Please Specify):Nigeria "/>
    <s v="Nigeria "/>
    <s v="Nigeria "/>
    <s v="Nigeria "/>
    <x v="2"/>
    <x v="2"/>
    <s v="Bachelors"/>
    <s v="Black or African American"/>
    <s v="Black or African American"/>
  </r>
  <r>
    <s v="62a3cbfef8d5efcc22f8b6f1"/>
    <s v="6/10/2022"/>
    <s v="18:55"/>
    <s v="0:01:20"/>
    <s v="Data Analyst"/>
    <s v="Data Analyst"/>
    <s v="Yes"/>
    <n v="20000"/>
    <s v="Tech"/>
    <s v="Tech"/>
    <s v="Python"/>
    <s v="Python"/>
    <n v="0"/>
    <n v="1"/>
    <n v="1"/>
    <n v="1"/>
    <n v="1"/>
    <n v="2"/>
    <s v="Very Difficult"/>
    <s v="Better Salary"/>
    <s v="Better Salary"/>
    <s v="Male"/>
    <n v="25"/>
    <s v="Other (Please Specify):Egypt"/>
    <s v="Egypt"/>
    <s v="Egypt"/>
    <s v="Egypt"/>
    <x v="34"/>
    <x v="22"/>
    <s v="Bachelors"/>
    <s v="Other (Please Specify):Egyp"/>
    <s v="Other"/>
  </r>
  <r>
    <s v="62a3cde8f8f7561645861366"/>
    <s v="6/10/2022"/>
    <s v="19:04"/>
    <s v="0:02:02"/>
    <s v="Other"/>
    <s v="Other"/>
    <s v="No"/>
    <n v="20000"/>
    <s v="Finance"/>
    <s v="Finance"/>
    <s v="Python"/>
    <s v="Python"/>
    <n v="6"/>
    <n v="6"/>
    <n v="3"/>
    <n v="7"/>
    <n v="2"/>
    <n v="4"/>
    <s v="Very Difficult"/>
    <s v="Other (Please Specify):Learning opportunity"/>
    <s v="Other"/>
    <s v="Male"/>
    <n v="32"/>
    <s v="Other (Please Specify):Poland"/>
    <s v="Poland"/>
    <s v="Poland"/>
    <s v="Poland"/>
    <x v="37"/>
    <x v="24"/>
    <s v="Masters"/>
    <s v="White or Caucasian"/>
    <s v="White or Caucasian"/>
  </r>
  <r>
    <s v="62a3cfed0f8c8599d5b00b12"/>
    <s v="6/10/2022"/>
    <s v="19:12"/>
    <s v="0:01:09"/>
    <s v="Data Analyst"/>
    <s v="Data Analyst"/>
    <s v="Yes"/>
    <n v="20000"/>
    <s v="Finance"/>
    <s v="Finance"/>
    <s v="Python"/>
    <s v="Python"/>
    <n v="1"/>
    <n v="10"/>
    <n v="10"/>
    <n v="5"/>
    <n v="3"/>
    <n v="1"/>
    <s v="Neither easy nor difficult"/>
    <s v="Better Salary"/>
    <s v="Better Salary"/>
    <s v="Female"/>
    <n v="25"/>
    <s v="United States"/>
    <s v="United States"/>
    <s v="United States"/>
    <s v="United States"/>
    <x v="0"/>
    <x v="0"/>
    <s v="Bachelors"/>
    <s v="White or Caucasian"/>
    <s v="White or Caucasian"/>
  </r>
  <r>
    <s v="62a3d21ef3072dd8926314d1"/>
    <s v="6/10/2022"/>
    <s v="19:22"/>
    <s v="0:02:40"/>
    <s v="Data Analyst"/>
    <s v="Data Analyst"/>
    <s v="No"/>
    <n v="20000"/>
    <s v="Finance"/>
    <s v="Finance"/>
    <s v="Python"/>
    <s v="Python"/>
    <n v="1"/>
    <n v="2"/>
    <n v="10"/>
    <n v="1"/>
    <n v="2"/>
    <n v="8"/>
    <s v="Difficult"/>
    <s v="Remote Work"/>
    <s v="Remote Work"/>
    <s v="Female"/>
    <n v="29"/>
    <s v="Other (Please Specify):Venezuela"/>
    <s v="Venezuela"/>
    <s v="Venezuela"/>
    <s v="Venezuela"/>
    <x v="56"/>
    <x v="3"/>
    <s v="Bachelors"/>
    <s v="Hispanic or Latino"/>
    <s v="Hispanic or Latino"/>
  </r>
  <r>
    <s v="62a3d37c0a77c1a77f66bc0e"/>
    <s v="6/10/2022"/>
    <s v="19:27"/>
    <s v="0:01:11"/>
    <s v="Data Analyst"/>
    <s v="Data Analyst"/>
    <s v="No"/>
    <n v="53000"/>
    <s v="Healthcare"/>
    <s v="Healthcare"/>
    <s v="Other:SQL"/>
    <s v="SQL"/>
    <n v="3"/>
    <n v="7"/>
    <n v="5"/>
    <n v="5"/>
    <n v="3"/>
    <n v="3"/>
    <s v="Neither easy nor difficult"/>
    <s v="Better Salary"/>
    <s v="Better Salary"/>
    <s v="Female"/>
    <n v="33"/>
    <s v="United States"/>
    <s v="United States"/>
    <s v="United States"/>
    <s v="United States"/>
    <x v="0"/>
    <x v="0"/>
    <s v="Bachelors"/>
    <s v="Asian or Asian American"/>
    <s v="Asian or Asian American"/>
  </r>
  <r>
    <s v="62a3d8dbf8f7561645861f9d"/>
    <s v="6/10/2022"/>
    <s v="19:50"/>
    <s v="0:04:51"/>
    <s v="Data Analyst"/>
    <s v="Data Analyst"/>
    <s v="No"/>
    <n v="115500"/>
    <s v="Education"/>
    <s v="Education"/>
    <s v="Python"/>
    <s v="Python"/>
    <n v="6"/>
    <n v="10"/>
    <n v="10"/>
    <n v="10"/>
    <n v="7"/>
    <n v="6"/>
    <s v="Easy"/>
    <s v="Other (Please Specify):Learning New Things"/>
    <s v="Other"/>
    <s v="Male"/>
    <n v="36"/>
    <s v="United States"/>
    <s v="United States"/>
    <s v="United States"/>
    <s v="United States"/>
    <x v="0"/>
    <x v="0"/>
    <s v="Masters"/>
    <s v="Asian or Asian American"/>
    <s v="Asian or Asian American"/>
  </r>
  <r>
    <s v="62a3d9697dc029e2d66cf087"/>
    <s v="6/10/2022"/>
    <s v="19:53"/>
    <s v="0:01:32"/>
    <s v="Data Analyst"/>
    <s v="Data Analyst"/>
    <s v="Yes"/>
    <n v="53000"/>
    <s v="Healthcare"/>
    <s v="Healthcare"/>
    <s v="Python"/>
    <s v="Python"/>
    <n v="4"/>
    <n v="10"/>
    <n v="9"/>
    <n v="3"/>
    <n v="0"/>
    <n v="10"/>
    <s v="Difficult"/>
    <s v="Good Work/Life Balance"/>
    <s v="Good Work/Life Balance"/>
    <s v="Male"/>
    <n v="25"/>
    <s v="United States"/>
    <s v="United States"/>
    <s v="United States"/>
    <s v="United States"/>
    <x v="0"/>
    <x v="0"/>
    <s v="Bachelors"/>
    <s v="White or Caucasian"/>
    <s v="White or Caucasian"/>
  </r>
  <r>
    <s v="62a3dac9f3072dd892631e12"/>
    <s v="6/10/2022"/>
    <s v="19:59"/>
    <s v="0:03:19"/>
    <s v="Data Scientist"/>
    <s v="Data Scientist"/>
    <s v="No"/>
    <n v="187500"/>
    <s v="Other (Please Specify)"/>
    <s v="Other"/>
    <s v="Python"/>
    <s v="Python"/>
    <n v="8"/>
    <n v="7"/>
    <n v="8"/>
    <n v="7"/>
    <n v="7"/>
    <n v="8"/>
    <s v="Neither easy nor difficult"/>
    <s v="Good Work/Life Balance"/>
    <s v="Good Work/Life Balance"/>
    <s v="Male"/>
    <n v="38"/>
    <s v="United States"/>
    <s v="United States"/>
    <s v="United States"/>
    <s v="United States"/>
    <x v="0"/>
    <x v="0"/>
    <s v="Masters"/>
    <s v="White or Caucasian"/>
    <s v="White or Caucasian"/>
  </r>
  <r>
    <s v="62a3dc3ab4da29969c63e3d7"/>
    <s v="6/10/2022"/>
    <s v="20:05"/>
    <s v="0:03:42"/>
    <s v="Data Analyst"/>
    <s v="Data Analyst"/>
    <s v="Yes"/>
    <n v="75500"/>
    <s v="Other (Please Specify):Oil and gas"/>
    <s v="Other"/>
    <s v="R"/>
    <s v="R"/>
    <n v="3"/>
    <n v="2"/>
    <n v="6"/>
    <n v="6"/>
    <n v="5"/>
    <n v="4"/>
    <s v="Difficult"/>
    <s v="Good Work/Life Balance"/>
    <s v="Good Work/Life Balance"/>
    <s v="Male"/>
    <n v="30"/>
    <s v="United States"/>
    <s v="United States"/>
    <s v="United States"/>
    <s v="United States"/>
    <x v="0"/>
    <x v="0"/>
    <s v="Masters"/>
    <s v="Other (Please Specify):Half black and half white"/>
    <s v="Other"/>
  </r>
  <r>
    <s v="62a3e2abf8f75616458628d1"/>
    <s v="6/10/2022"/>
    <s v="20:32"/>
    <s v="0:01:48"/>
    <s v="Data Analyst"/>
    <s v="Data Analyst"/>
    <s v="Yes"/>
    <n v="53000"/>
    <s v="Tech"/>
    <s v="Tech"/>
    <s v="Python"/>
    <s v="Python"/>
    <n v="3"/>
    <n v="5"/>
    <n v="6"/>
    <n v="6"/>
    <n v="6"/>
    <n v="7"/>
    <s v="Difficult"/>
    <s v="Good Culture"/>
    <s v="Good Culture"/>
    <s v="Male"/>
    <n v="35"/>
    <s v="United States"/>
    <s v="United States"/>
    <s v="United States"/>
    <s v="United States"/>
    <x v="0"/>
    <x v="0"/>
    <s v="Masters"/>
    <s v="Black or African American"/>
    <s v="Black or African American"/>
  </r>
  <r>
    <s v="62a3e32bd8c00e9f541ad5f0"/>
    <s v="6/10/2022"/>
    <s v="20:34"/>
    <s v="0:01:44"/>
    <s v="Other"/>
    <s v="Other"/>
    <s v="No"/>
    <n v="53000"/>
    <s v="Education"/>
    <s v="Education"/>
    <s v="Other:SQL because that is all I know really well so far. "/>
    <s v="SQL"/>
    <n v="0"/>
    <n v="1"/>
    <n v="10"/>
    <n v="5"/>
    <n v="0"/>
    <n v="0"/>
    <s v="Difficult"/>
    <s v="Better Salary"/>
    <s v="Better Salary"/>
    <s v="Female"/>
    <n v="42"/>
    <s v="United States"/>
    <s v="United States"/>
    <s v="United States"/>
    <s v="United States"/>
    <x v="0"/>
    <x v="0"/>
    <s v="Bachelors"/>
    <s v="White or Caucasian"/>
    <s v="White or Caucasian"/>
  </r>
  <r>
    <s v="62a3ecf7bc6861bf3177d5c2"/>
    <s v="6/10/2022"/>
    <s v="21:16"/>
    <s v="0:01:40"/>
    <s v="Data Analyst"/>
    <s v="Data Analyst"/>
    <s v="Yes"/>
    <n v="75500"/>
    <s v="Healthcare"/>
    <s v="Healthcare"/>
    <s v="Python"/>
    <s v="Python"/>
    <n v="3"/>
    <n v="5"/>
    <n v="4"/>
    <n v="6"/>
    <n v="4"/>
    <n v="6"/>
    <s v="Easy"/>
    <s v="Remote Work"/>
    <s v="Remote Work"/>
    <s v="Male"/>
    <n v="30"/>
    <s v="United States"/>
    <s v="United States"/>
    <s v="United States"/>
    <s v="United States"/>
    <x v="0"/>
    <x v="0"/>
    <s v="Masters"/>
    <s v="White or Caucasian"/>
    <s v="White or Caucasian"/>
  </r>
  <r>
    <s v="62a3eea9bae91e4b8b8401a4"/>
    <s v="6/10/2022"/>
    <s v="21:23"/>
    <s v="0:01:57"/>
    <s v="Student/Looking/None"/>
    <s v="Student/Looking/None"/>
    <s v="Yes"/>
    <n v="20000"/>
    <s v="Other (Please Specify):None"/>
    <s v="Other"/>
    <s v="Python"/>
    <s v="Python"/>
    <n v="0"/>
    <n v="0"/>
    <n v="0"/>
    <n v="0"/>
    <n v="0"/>
    <n v="4"/>
    <s v="Very Difficult"/>
    <s v="Better Salary"/>
    <s v="Better Salary"/>
    <s v="Female"/>
    <n v="25"/>
    <s v="Other (Please Specify):Nigeria"/>
    <s v="Nigeria"/>
    <s v="Nigeria"/>
    <s v="Nigeria"/>
    <x v="2"/>
    <x v="2"/>
    <s v="Bachelors"/>
    <s v="Black or African American"/>
    <s v="Black or African American"/>
  </r>
  <r>
    <s v="62a3f39df8d5efcc22f8ddc2"/>
    <s v="6/10/2022"/>
    <s v="21:45"/>
    <s v="1:09:45"/>
    <s v="Data Analyst"/>
    <s v="Data Analyst"/>
    <s v="No"/>
    <n v="95500"/>
    <s v="Healthcare"/>
    <s v="Healthcare"/>
    <s v="Python"/>
    <s v="Python"/>
    <n v="5"/>
    <n v="9"/>
    <n v="5"/>
    <n v="2"/>
    <n v="5"/>
    <n v="1"/>
    <s v="Difficult"/>
    <s v="Good Culture"/>
    <s v="Good Culture"/>
    <s v="Female"/>
    <n v="28"/>
    <s v="United States"/>
    <s v="United States"/>
    <s v="United States"/>
    <s v="United States"/>
    <x v="0"/>
    <x v="0"/>
    <s v="Bachelors"/>
    <s v="Asian or Asian American"/>
    <s v="Asian or Asian American"/>
  </r>
  <r>
    <s v="62a3f6a25d257a28a30e9d02"/>
    <s v="6/10/2022"/>
    <s v="21:57"/>
    <s v="0:04:54"/>
    <s v="Data Analyst"/>
    <s v="Data Analyst"/>
    <s v="Yes"/>
    <n v="20000"/>
    <s v="Other (Please Specify):Manuf"/>
    <s v="Other"/>
    <s v="Python"/>
    <s v="Python"/>
    <n v="5"/>
    <n v="10"/>
    <n v="8"/>
    <n v="5"/>
    <n v="7"/>
    <n v="10"/>
    <s v="Very Difficult"/>
    <s v="Other (Please Specify):Salary and expo"/>
    <s v="Other"/>
    <s v="Male"/>
    <n v="28"/>
    <s v="Canada"/>
    <s v="Canada"/>
    <s v="Canada"/>
    <s v="Canada"/>
    <x v="1"/>
    <x v="1"/>
    <s v="Bachelors"/>
    <s v="Asian or Asian American"/>
    <s v="Asian or Asian American"/>
  </r>
  <r>
    <s v="62a3f6d9bae91e4b8b8408ca"/>
    <s v="6/10/2022"/>
    <s v="21:58"/>
    <s v="0:00:59"/>
    <s v="Student/Looking/None"/>
    <s v="Student/Looking/None"/>
    <s v="No"/>
    <n v="20000"/>
    <s v="Other (Please Specify):Student"/>
    <s v="Other"/>
    <s v="Other:Sql"/>
    <s v="SQL"/>
    <n v="0"/>
    <n v="0"/>
    <n v="0"/>
    <n v="0"/>
    <n v="0"/>
    <n v="0"/>
    <s v="Neither easy nor difficult"/>
    <s v="Better Salary"/>
    <s v="Better Salary"/>
    <s v="Male"/>
    <n v="20"/>
    <s v="Other (Please Specify):Malaysia"/>
    <s v="Malaysia"/>
    <s v="Malaysia"/>
    <s v="Malaysia"/>
    <x v="48"/>
    <x v="27"/>
    <s v="High School"/>
    <s v="Asian or Asian American"/>
    <s v="Asian or Asian American"/>
  </r>
  <r>
    <s v="62a3fc7c7dc029e2d66d10e8"/>
    <s v="6/10/2022"/>
    <s v="22:22"/>
    <s v="0:02:26"/>
    <s v="Data Analyst"/>
    <s v="Data Analyst"/>
    <s v="Yes"/>
    <n v="115500"/>
    <s v="Construction"/>
    <s v="Construction"/>
    <s v="Other:VBA"/>
    <s v="Other"/>
    <n v="7"/>
    <n v="8"/>
    <n v="7"/>
    <n v="7"/>
    <n v="10"/>
    <n v="10"/>
    <s v="Easy"/>
    <s v="Good Culture"/>
    <s v="Good Culture"/>
    <s v="Male"/>
    <n v="33"/>
    <s v="United States"/>
    <s v="United States"/>
    <s v="United States"/>
    <s v="United States"/>
    <x v="0"/>
    <x v="0"/>
    <s v="Masters"/>
    <s v="Hispanic or Latino"/>
    <s v="Hispanic or Latino"/>
  </r>
  <r>
    <s v="62a3fe0d5d257a28a30ea3c8"/>
    <s v="6/10/2022"/>
    <s v="22:29"/>
    <s v="0:12:09"/>
    <s v="Data Analyst"/>
    <s v="Data Analyst"/>
    <s v="No"/>
    <n v="75500"/>
    <s v="Tech"/>
    <s v="Tech"/>
    <s v="Python"/>
    <s v="Python"/>
    <n v="8"/>
    <n v="6"/>
    <n v="7"/>
    <n v="7"/>
    <n v="8"/>
    <n v="8"/>
    <s v="Easy"/>
    <s v="Better Salary"/>
    <s v="Better Salary"/>
    <s v="Male"/>
    <n v="23"/>
    <s v="United States"/>
    <s v="United States"/>
    <s v="United States"/>
    <s v="United States"/>
    <x v="0"/>
    <x v="0"/>
    <s v="Associates"/>
    <s v="White or Caucasian"/>
    <s v="White or Caucasian"/>
  </r>
  <r>
    <s v="62a3fea50a77c1a77f66e41b"/>
    <s v="6/10/2022"/>
    <s v="22:32"/>
    <s v="0:00:43"/>
    <s v="Data Analyst"/>
    <s v="Data Analyst"/>
    <s v="Yes"/>
    <n v="20000"/>
    <s v="Healthcare"/>
    <s v="Healthcare"/>
    <s v="R"/>
    <s v="R"/>
    <n v="4"/>
    <n v="5"/>
    <n v="7"/>
    <n v="7"/>
    <n v="5"/>
    <n v="7"/>
    <s v="Neither easy nor difficult"/>
    <s v="Better Salary"/>
    <s v="Better Salary"/>
    <s v="Female"/>
    <n v="35"/>
    <s v="Other (Please Specify):Brazik"/>
    <s v="Brazik"/>
    <s v="Brazik"/>
    <s v="Brazik"/>
    <x v="28"/>
    <x v="18"/>
    <s v="Bachelors"/>
    <s v="Hispanic or Latino"/>
    <s v="Hispanic or Latino"/>
  </r>
  <r>
    <s v="62a40276bc6861bf3177e6fd"/>
    <s v="6/10/2022"/>
    <s v="22:48"/>
    <s v="0:04:01"/>
    <s v="Student/Looking/None"/>
    <s v="Student/Looking/None"/>
    <s v="Yes"/>
    <n v="20000"/>
    <s v="Other (Please Specify):Automobile Industry"/>
    <s v="Other"/>
    <s v="Python"/>
    <s v="Python"/>
    <n v="2"/>
    <n v="2"/>
    <n v="3"/>
    <n v="3"/>
    <n v="2"/>
    <n v="3"/>
    <s v="Difficult"/>
    <s v="Good Work/Life Balance"/>
    <s v="Good Work/Life Balance"/>
    <s v="Male"/>
    <n v="22"/>
    <s v="India"/>
    <s v="India"/>
    <s v="India"/>
    <s v="India"/>
    <x v="12"/>
    <x v="7"/>
    <s v="Bachelors"/>
    <s v="Asian or Asian American"/>
    <s v="Asian or Asian American"/>
  </r>
  <r>
    <s v="62a403bbf8d5efcc22f8eb18"/>
    <s v="6/10/2022"/>
    <s v="22:53"/>
    <s v="0:02:40"/>
    <s v="Data Analyst"/>
    <s v="Data Analyst"/>
    <s v="Yes"/>
    <n v="20000"/>
    <s v="Tech"/>
    <s v="Tech"/>
    <s v="Python"/>
    <s v="Python"/>
    <n v="5"/>
    <n v="10"/>
    <n v="5"/>
    <n v="6"/>
    <n v="6"/>
    <n v="8"/>
    <s v="Very Difficult"/>
    <s v="Better Salary"/>
    <s v="Better Salary"/>
    <s v="Male"/>
    <n v="33"/>
    <s v="India"/>
    <s v="India"/>
    <s v="India"/>
    <s v="India"/>
    <x v="12"/>
    <x v="7"/>
    <s v="Bachelors"/>
    <s v="Asian or Asian American"/>
    <s v="Asian or Asian American"/>
  </r>
  <r>
    <s v="62a403d30f8c8599d5b03d65"/>
    <s v="6/10/2022"/>
    <s v="22:54"/>
    <s v="0:00:59"/>
    <s v="Data Engineer"/>
    <s v="Data Engineer"/>
    <s v="No"/>
    <n v="20000"/>
    <s v="Real Estate"/>
    <s v="Real Estate"/>
    <s v="Python"/>
    <s v="Python"/>
    <n v="1"/>
    <n v="7"/>
    <n v="7"/>
    <n v="7"/>
    <n v="1"/>
    <n v="2"/>
    <s v="Very Easy"/>
    <s v="Better Salary"/>
    <s v="Better Salary"/>
    <s v="Male"/>
    <n v="22"/>
    <s v="United States"/>
    <s v="United States"/>
    <s v="United States"/>
    <s v="United States"/>
    <x v="0"/>
    <x v="0"/>
    <s v="Bachelors"/>
    <s v="White or Caucasian"/>
    <s v="White or Caucasian"/>
  </r>
  <r>
    <s v="62a4044acf25554317312a81"/>
    <s v="6/10/2022"/>
    <s v="22:56"/>
    <s v="0:03:27"/>
    <s v="Data Analyst"/>
    <s v="Data Analyst"/>
    <s v="Yes"/>
    <n v="95500"/>
    <s v="Other (Please Specify):Distribution"/>
    <s v="Other"/>
    <s v="R"/>
    <s v="R"/>
    <n v="7"/>
    <n v="8"/>
    <n v="8"/>
    <n v="7"/>
    <n v="5"/>
    <n v="9"/>
    <s v="Neither easy nor difficult"/>
    <s v="Remote Work"/>
    <s v="Remote Work"/>
    <s v="Male"/>
    <n v="35"/>
    <s v="United States"/>
    <s v="United States"/>
    <s v="United States"/>
    <s v="United States"/>
    <x v="0"/>
    <x v="0"/>
    <s v="Bachelors"/>
    <s v="White or Caucasian"/>
    <s v="White or Caucasian"/>
  </r>
  <r>
    <s v="62a4061bf408bae018ee5deb"/>
    <s v="6/10/2022"/>
    <s v="23:03"/>
    <s v="0:02:55"/>
    <s v="Data Analyst"/>
    <s v="Data Analyst"/>
    <s v="Yes"/>
    <n v="75500"/>
    <s v="Agriculture"/>
    <s v="Agriculture"/>
    <s v="Other:SQL"/>
    <s v="SQL"/>
    <n v="8"/>
    <n v="5"/>
    <n v="6"/>
    <n v="4"/>
    <n v="4"/>
    <n v="8"/>
    <s v="Easy"/>
    <s v="Good Work/Life Balance"/>
    <s v="Good Work/Life Balance"/>
    <s v="Female"/>
    <n v="37"/>
    <s v="United States"/>
    <s v="United States"/>
    <s v="United States"/>
    <s v="United States"/>
    <x v="0"/>
    <x v="0"/>
    <s v="Masters"/>
    <s v="White or Caucasian"/>
    <s v="White or Caucasian"/>
  </r>
  <r>
    <s v="62a40726575fa3a5ae89d990"/>
    <s v="6/10/2022"/>
    <s v="23:08"/>
    <s v="0:00:51"/>
    <s v="Student/Looking/None"/>
    <s v="Student/Looking/None"/>
    <s v="Yes"/>
    <n v="20000"/>
    <s v="Finance"/>
    <s v="Finance"/>
    <s v="Python"/>
    <s v="Python"/>
    <n v="4"/>
    <s v=""/>
    <s v=""/>
    <s v=""/>
    <s v=""/>
    <s v=""/>
    <s v="Very Easy"/>
    <s v="Better Salary"/>
    <s v="Better Salary"/>
    <s v="Male"/>
    <n v="22"/>
    <s v="United States"/>
    <s v="United States"/>
    <s v="United States"/>
    <s v="United States"/>
    <x v="0"/>
    <x v="0"/>
    <s v="Associates"/>
    <s v="Other (Please Specify):7"/>
    <s v="Other"/>
  </r>
  <r>
    <s v="62a4098124a2626027394ddc"/>
    <s v="6/10/2022"/>
    <s v="23:18"/>
    <s v="0:02:12"/>
    <s v="Data Analyst"/>
    <s v="Data Analyst"/>
    <s v="Yes"/>
    <n v="75500"/>
    <s v="Healthcare"/>
    <s v="Healthcare"/>
    <s v="Python"/>
    <s v="Python"/>
    <n v="10"/>
    <n v="10"/>
    <n v="10"/>
    <n v="7"/>
    <n v="10"/>
    <n v="10"/>
    <s v="Neither easy nor difficult"/>
    <s v="Better Salary"/>
    <s v="Better Salary"/>
    <s v="Male"/>
    <n v="36"/>
    <s v="United States"/>
    <s v="United States"/>
    <s v="United States"/>
    <s v="United States"/>
    <x v="0"/>
    <x v="0"/>
    <s v="Masters"/>
    <s v="White or Caucasian"/>
    <s v="White or Caucasian"/>
  </r>
  <r>
    <s v="62a40c99575fa3a5ae89de4b"/>
    <s v="6/10/2022"/>
    <s v="23:31"/>
    <s v="0:02:29"/>
    <s v="Data Scientist"/>
    <s v="Data Scientist"/>
    <s v="Yes"/>
    <n v="95500"/>
    <s v="Other (Please Specify):Fmcg"/>
    <s v="Other"/>
    <s v="Python"/>
    <s v="Python"/>
    <n v="6"/>
    <n v="5"/>
    <n v="8"/>
    <n v="8"/>
    <n v="7"/>
    <n v="9"/>
    <s v="Easy"/>
    <s v="Good Work/Life Balance"/>
    <s v="Good Work/Life Balance"/>
    <s v="Male"/>
    <n v="26"/>
    <s v="India"/>
    <s v="India"/>
    <s v="India"/>
    <s v="India"/>
    <x v="12"/>
    <x v="7"/>
    <s v="Bachelors"/>
    <s v="Hispanic or Latino"/>
    <s v="Hispanic or Latino"/>
  </r>
  <r>
    <s v="62a40d86d8c00e9f541afb5e"/>
    <s v="6/10/2022"/>
    <s v="23:35"/>
    <s v="0:05:15"/>
    <s v="Data Analyst"/>
    <s v="Data Analyst"/>
    <s v="Yes"/>
    <n v="20000"/>
    <s v="Other (Please Specify):Market research"/>
    <s v="Other"/>
    <s v="R"/>
    <s v="R"/>
    <n v="3"/>
    <n v="2"/>
    <n v="6"/>
    <n v="5"/>
    <n v="5"/>
    <n v="6"/>
    <s v="Neither easy nor difficult"/>
    <s v="Good Culture"/>
    <s v="Good Culture"/>
    <s v="Female"/>
    <n v="25"/>
    <s v="Other (Please Specify):South Korea"/>
    <s v="South Korea"/>
    <s v="South Korea"/>
    <s v="South Korea"/>
    <x v="57"/>
    <x v="3"/>
    <s v="Bachelors"/>
    <s v="Asian or Asian American"/>
    <s v="Asian or Asian American"/>
  </r>
  <r>
    <s v="62a40da3cf255543173132e2"/>
    <s v="6/10/2022"/>
    <s v="23:36"/>
    <s v="0:02:55"/>
    <s v="Data Analyst"/>
    <s v="Data Analyst"/>
    <s v="Yes"/>
    <n v="53000"/>
    <s v="Other (Please Specify):NGO - Legislation "/>
    <s v="Other"/>
    <s v="R"/>
    <s v="R"/>
    <n v="4"/>
    <n v="6"/>
    <n v="6"/>
    <n v="5"/>
    <n v="5"/>
    <n v="6"/>
    <s v="Neither easy nor difficult"/>
    <s v="Remote Work"/>
    <s v="Remote Work"/>
    <s v="Female"/>
    <n v="34"/>
    <s v="United States"/>
    <s v="United States"/>
    <s v="United States"/>
    <s v="United States"/>
    <x v="0"/>
    <x v="0"/>
    <s v="High School"/>
    <s v="White or Caucasian"/>
    <s v="White or Caucasian"/>
  </r>
  <r>
    <s v="62a40dfa5d257a28a30eb110"/>
    <s v="6/10/2022"/>
    <s v="23:37"/>
    <s v="0:02:58"/>
    <s v="Data Analyst"/>
    <s v="Data Analyst"/>
    <s v="Yes"/>
    <n v="20000"/>
    <s v="Other (Please Specify):Culinary"/>
    <s v="Other"/>
    <s v="Python"/>
    <s v="Python"/>
    <n v="4"/>
    <n v="8"/>
    <n v="8"/>
    <n v="8"/>
    <n v="7"/>
    <n v="8"/>
    <s v="Difficult"/>
    <s v="Remote Work"/>
    <s v="Remote Work"/>
    <s v="Male"/>
    <n v="33"/>
    <s v="Other (Please Specify):Chile"/>
    <s v="Chile"/>
    <s v="Chile"/>
    <s v="Chile"/>
    <x v="30"/>
    <x v="3"/>
    <s v="Bachelors"/>
    <s v="Hispanic or Latino"/>
    <s v="Hispanic or Latino"/>
  </r>
  <r>
    <s v="62a410b5cec54911e9cb8262"/>
    <s v="6/10/2022"/>
    <s v="23:49"/>
    <s v="0:02:00"/>
    <s v="Student/Looking/None"/>
    <s v="Student/Looking/None"/>
    <s v="No"/>
    <n v="53000"/>
    <s v="Other (Please Specify):Retail"/>
    <s v="Other"/>
    <s v="Python"/>
    <s v="Python"/>
    <n v="0"/>
    <n v="4"/>
    <n v="0"/>
    <n v="1"/>
    <n v="4"/>
    <n v="2"/>
    <s v="Very Difficult"/>
    <s v="Good Work/Life Balance"/>
    <s v="Good Work/Life Balance"/>
    <s v="Male"/>
    <n v="37"/>
    <s v="United States"/>
    <s v="United States"/>
    <s v="United States"/>
    <s v="United States"/>
    <x v="0"/>
    <x v="0"/>
    <s v="Bachelors"/>
    <s v="White or Caucasian"/>
    <s v="White or Caucasian"/>
  </r>
  <r>
    <s v="62a41135bc6861bf3177f3d8"/>
    <s v="6/10/2022"/>
    <s v="23:51"/>
    <s v="0:01:27"/>
    <s v="Data Analyst"/>
    <s v="Data Analyst"/>
    <s v="No"/>
    <n v="75500"/>
    <s v="Other (Please Specify):Marketing"/>
    <s v="Other"/>
    <s v="Python"/>
    <s v="Python"/>
    <n v="5"/>
    <n v="5"/>
    <n v="7"/>
    <n v="6"/>
    <n v="4"/>
    <n v="6"/>
    <s v="Very Easy"/>
    <s v="Better Salary"/>
    <s v="Better Salary"/>
    <s v="Female"/>
    <n v="54"/>
    <s v="United States"/>
    <s v="United States"/>
    <s v="United States"/>
    <s v="United States"/>
    <x v="0"/>
    <x v="0"/>
    <s v="High School"/>
    <s v="White or Caucasian"/>
    <s v="White or Caucasian"/>
  </r>
  <r>
    <s v="62a41795cec54911e9cb8854"/>
    <s v="6/11/2022"/>
    <s v="0:18"/>
    <s v="0:00:59"/>
    <s v="Data Analyst"/>
    <s v="Data Analyst"/>
    <s v="Yes"/>
    <n v="20000"/>
    <s v="Finance"/>
    <s v="Finance"/>
    <s v="Python"/>
    <s v="Python"/>
    <n v="2"/>
    <s v=""/>
    <s v=""/>
    <s v=""/>
    <s v=""/>
    <s v=""/>
    <s v="Very Easy"/>
    <s v="Better Salary"/>
    <s v="Better Salary"/>
    <s v="Male"/>
    <n v="26"/>
    <s v="India"/>
    <s v="India"/>
    <s v="India"/>
    <s v="India"/>
    <x v="12"/>
    <x v="7"/>
    <s v="Bachelors"/>
    <s v="Asian or Asian American"/>
    <s v="Asian or Asian American"/>
  </r>
  <r>
    <s v="62a41964d8c00e9f541b061d"/>
    <s v="6/11/2022"/>
    <s v="0:26"/>
    <s v="0:01:49"/>
    <s v="Data Analyst"/>
    <s v="Data Analyst"/>
    <s v="No"/>
    <n v="53000"/>
    <s v="Education"/>
    <s v="Education"/>
    <s v="R"/>
    <s v="R"/>
    <n v="4"/>
    <n v="7"/>
    <n v="7"/>
    <n v="7"/>
    <n v="2"/>
    <n v="7"/>
    <s v="Neither easy nor difficult"/>
    <s v="Better Salary"/>
    <s v="Better Salary"/>
    <s v="Female"/>
    <n v="27"/>
    <s v="United States"/>
    <s v="United States"/>
    <s v="United States"/>
    <s v="United States"/>
    <x v="0"/>
    <x v="0"/>
    <s v="Masters"/>
    <s v="Hispanic or Latino"/>
    <s v="Hispanic or Latino"/>
  </r>
  <r>
    <s v="62a41968f8d5efcc22f8fd44"/>
    <s v="6/11/2022"/>
    <s v="0:26"/>
    <s v="0:02:20"/>
    <s v="Database Developer"/>
    <s v="Database Developer"/>
    <s v="Yes"/>
    <n v="20000"/>
    <s v="Telecommunication"/>
    <s v="Telecommunication"/>
    <s v="Other:Sql"/>
    <s v="SQL"/>
    <n v="2"/>
    <n v="3"/>
    <n v="6"/>
    <n v="6"/>
    <n v="3"/>
    <n v="5"/>
    <s v="Difficult"/>
    <s v="Better Salary"/>
    <s v="Better Salary"/>
    <s v="Male"/>
    <n v="24"/>
    <s v="United Kingdom"/>
    <s v="United Kingdom"/>
    <s v="United Kingdom"/>
    <s v="United Kingdom"/>
    <x v="7"/>
    <x v="5"/>
    <s v="Bachelors"/>
    <s v="White or Caucasian"/>
    <s v="White or Caucasian"/>
  </r>
  <r>
    <s v="62a41e23bc6861bf3177fffb"/>
    <s v="6/11/2022"/>
    <s v="0:46"/>
    <s v="0:01:41"/>
    <s v="Data Analyst"/>
    <s v="Data Analyst"/>
    <s v="Yes"/>
    <n v="20000"/>
    <s v="Finance"/>
    <s v="Finance"/>
    <s v="Python"/>
    <s v="Python"/>
    <n v="5"/>
    <n v="5"/>
    <n v="5"/>
    <n v="5"/>
    <n v="5"/>
    <n v="10"/>
    <s v="Neither easy nor difficult"/>
    <s v="Better Salary"/>
    <s v="Better Salary"/>
    <s v="Male"/>
    <n v="24"/>
    <s v="Other (Please Specify):Egypt"/>
    <s v="Egypt"/>
    <s v="Egypt"/>
    <s v="Egypt"/>
    <x v="34"/>
    <x v="22"/>
    <s v="Bachelors"/>
    <s v="White or Caucasian"/>
    <s v="White or Caucasian"/>
  </r>
  <r>
    <s v="62a421cebc6861bf317803f5"/>
    <s v="6/11/2022"/>
    <s v="1:02"/>
    <s v="0:01:29"/>
    <s v="Other"/>
    <s v="Other"/>
    <s v="Yes"/>
    <n v="20000"/>
    <s v="Other (Please Specify):Consulting"/>
    <s v="Other"/>
    <s v="Python"/>
    <s v="Python"/>
    <n v="3"/>
    <n v="4"/>
    <n v="5"/>
    <n v="3"/>
    <n v="2"/>
    <n v="3"/>
    <s v="Neither easy nor difficult"/>
    <s v="Better Salary"/>
    <s v="Better Salary"/>
    <s v="Male"/>
    <n v="27"/>
    <s v="Other (Please Specify):Panama"/>
    <s v="Panama"/>
    <s v="Panama"/>
    <s v="Panama"/>
    <x v="58"/>
    <x v="3"/>
    <s v="Bachelors"/>
    <s v="White or Caucasian"/>
    <s v="White or Caucasian"/>
  </r>
  <r>
    <s v="62a42243f8d5efcc22f90c55"/>
    <s v="6/11/2022"/>
    <s v="1:04"/>
    <s v="0:01:37"/>
    <s v="Student/Looking/None"/>
    <s v="Student/Looking/None"/>
    <s v="No"/>
    <n v="20000"/>
    <s v="Other (Please Specify):none"/>
    <s v="Other"/>
    <s v="Python"/>
    <s v="Python"/>
    <n v="0"/>
    <n v="0"/>
    <n v="0"/>
    <n v="0"/>
    <n v="0"/>
    <n v="0"/>
    <s v="Very Difficult"/>
    <s v="Remote Work"/>
    <s v="Remote Work"/>
    <s v="Male"/>
    <n v="25"/>
    <s v="Other (Please Specify):indonesia"/>
    <s v="indonesia"/>
    <s v="indonesia"/>
    <s v="indonesia"/>
    <x v="59"/>
    <x v="30"/>
    <s v="Bachelors"/>
    <s v="Asian or Asian American"/>
    <s v="Asian or Asian American"/>
  </r>
  <r>
    <s v="62a424ccd8c00e9f541b114e"/>
    <s v="6/11/2022"/>
    <s v="1:14"/>
    <s v="0:02:47"/>
    <s v="Data Analyst"/>
    <s v="Data Analyst"/>
    <s v="Yes"/>
    <n v="20000"/>
    <s v="Tech"/>
    <s v="Tech"/>
    <s v="Python"/>
    <s v="Python"/>
    <n v="1"/>
    <n v="7"/>
    <n v="7"/>
    <n v="7"/>
    <n v="7"/>
    <n v="1"/>
    <s v="Difficult"/>
    <s v="Better Salary"/>
    <s v="Better Salary"/>
    <s v="Female"/>
    <n v="28"/>
    <s v="United Kingdom"/>
    <s v="United Kingdom"/>
    <s v="United Kingdom"/>
    <s v="United Kingdom"/>
    <x v="7"/>
    <x v="5"/>
    <s v="Masters"/>
    <s v="Black or African American"/>
    <s v="Black or African American"/>
  </r>
  <r>
    <s v="62a42527b4da29969c6423f7"/>
    <s v="6/11/2022"/>
    <s v="1:16"/>
    <s v="0:01:23"/>
    <s v="Other"/>
    <s v="Other"/>
    <s v="No"/>
    <n v="53000"/>
    <s v="Education"/>
    <s v="Education"/>
    <s v="Python"/>
    <s v="Python"/>
    <n v="3"/>
    <n v="6"/>
    <n v="5"/>
    <n v="5"/>
    <n v="3"/>
    <n v="4"/>
    <s v="Easy"/>
    <s v="Remote Work"/>
    <s v="Remote Work"/>
    <s v="Male"/>
    <n v="21"/>
    <s v="United States"/>
    <s v="United States"/>
    <s v="United States"/>
    <s v="United States"/>
    <x v="0"/>
    <x v="0"/>
    <s v="Bachelors"/>
    <s v="Asian or Asian American"/>
    <s v="Asian or Asian American"/>
  </r>
  <r>
    <s v="62a425ec2e54c9003e5467bf"/>
    <s v="6/11/2022"/>
    <s v="1:19"/>
    <s v="0:01:15"/>
    <s v="Data Analyst"/>
    <s v="Data Analyst"/>
    <s v="Yes"/>
    <n v="95500"/>
    <s v="Healthcare"/>
    <s v="Healthcare"/>
    <s v="Other"/>
    <s v="Other"/>
    <n v="4"/>
    <n v="4"/>
    <n v="5"/>
    <n v="5"/>
    <n v="4"/>
    <n v="6"/>
    <s v="Difficult"/>
    <s v="Good Work/Life Balance"/>
    <s v="Good Work/Life Balance"/>
    <s v="Female"/>
    <n v="28"/>
    <s v="United States"/>
    <s v="United States"/>
    <s v="United States"/>
    <s v="United States"/>
    <x v="0"/>
    <x v="0"/>
    <s v="Bachelors"/>
    <s v="White or Caucasian"/>
    <s v="White or Caucasian"/>
  </r>
  <r>
    <s v="62a427190a77c1a77f67095c"/>
    <s v="6/11/2022"/>
    <s v="1:24"/>
    <s v="0:03:20"/>
    <s v="Data Analyst"/>
    <s v="Data Analyst"/>
    <s v="Yes"/>
    <n v="20000"/>
    <s v="Tech"/>
    <s v="Tech"/>
    <s v="Python"/>
    <s v="Python"/>
    <n v="3"/>
    <n v="5"/>
    <n v="5"/>
    <n v="5"/>
    <n v="5"/>
    <n v="2"/>
    <s v="Neither easy nor difficult"/>
    <s v="Remote Work"/>
    <s v="Remote Work"/>
    <s v="Male"/>
    <n v="30"/>
    <s v="Other (Please Specify):Ghana"/>
    <s v="Ghana"/>
    <s v="Ghana"/>
    <s v="Ghana"/>
    <x v="49"/>
    <x v="28"/>
    <s v="Masters"/>
    <s v="Black or African American"/>
    <s v="Black or African American"/>
  </r>
  <r>
    <s v="62a429f0f3072dd892636396"/>
    <s v="6/11/2022"/>
    <s v="1:36"/>
    <s v="0:02:39"/>
    <s v="Data Analyst"/>
    <s v="Data Analyst"/>
    <s v="No"/>
    <n v="20000"/>
    <s v="Education"/>
    <s v="Education"/>
    <s v="Python"/>
    <s v="Python"/>
    <n v="0"/>
    <n v="10"/>
    <n v="0"/>
    <n v="9"/>
    <n v="5"/>
    <n v="10"/>
    <s v="Easy"/>
    <s v="Remote Work"/>
    <s v="Remote Work"/>
    <s v="Male"/>
    <n v="24"/>
    <s v="Other (Please Specify):Angola"/>
    <s v="Angola"/>
    <s v="Angola"/>
    <s v="Angola"/>
    <x v="60"/>
    <x v="3"/>
    <s v="Associates"/>
    <s v="Black or African American"/>
    <s v="Black or African American"/>
  </r>
  <r>
    <s v="62a42d6ef8d5efcc22f9178a"/>
    <s v="6/11/2022"/>
    <s v="1:51"/>
    <s v="0:02:01"/>
    <s v="Data Analyst"/>
    <s v="Data Analyst"/>
    <s v="Yes"/>
    <n v="20000"/>
    <s v="Healthcare"/>
    <s v="Healthcare"/>
    <s v="Python"/>
    <s v="Python"/>
    <n v="7"/>
    <n v="4"/>
    <n v="6"/>
    <n v="5"/>
    <n v="6"/>
    <n v="6"/>
    <s v="Difficult"/>
    <s v="Remote Work"/>
    <s v="Remote Work"/>
    <s v="Male"/>
    <n v="26"/>
    <s v="India"/>
    <s v="India"/>
    <s v="India"/>
    <s v="India"/>
    <x v="12"/>
    <x v="7"/>
    <s v="Bachelors"/>
    <s v="Other (Please Specify):Indian"/>
    <s v="Other"/>
  </r>
  <r>
    <s v="62a436fd24a2626027397c93"/>
    <s v="6/11/2022"/>
    <s v="2:32"/>
    <s v="0:03:23"/>
    <s v="Data Analyst"/>
    <s v="Data Analyst"/>
    <s v="Yes"/>
    <n v="20000"/>
    <s v="Tech"/>
    <s v="Tech"/>
    <s v="Python"/>
    <s v="Python"/>
    <s v=""/>
    <s v=""/>
    <s v=""/>
    <s v=""/>
    <s v=""/>
    <n v="5"/>
    <s v="Neither easy nor difficult"/>
    <s v="Good Work/Life Balance"/>
    <s v="Good Work/Life Balance"/>
    <s v="Female"/>
    <n v="19"/>
    <s v="Other (Please Specify):Bangladesh "/>
    <s v="Bangladesh "/>
    <s v="Bangladesh "/>
    <s v="Bangladesh "/>
    <x v="54"/>
    <x v="3"/>
    <s v="High School"/>
    <s v="Asian or Asian American"/>
    <s v="Asian or Asian American"/>
  </r>
  <r>
    <s v="62a43e86f408bae018ee913a"/>
    <s v="6/11/2022"/>
    <s v="3:04"/>
    <s v="0:04:03"/>
    <s v="Student/Looking/None"/>
    <s v="Student/Looking/None"/>
    <s v="No"/>
    <n v="20000"/>
    <s v="Other (Please Specify):Customer support "/>
    <s v="Other"/>
    <s v="Python"/>
    <s v="Python"/>
    <n v="5"/>
    <n v="6"/>
    <n v="6"/>
    <n v="5"/>
    <n v="1"/>
    <n v="3"/>
    <s v="Neither easy nor difficult"/>
    <s v="Good Work/Life Balance"/>
    <s v="Good Work/Life Balance"/>
    <s v="Female"/>
    <n v="92"/>
    <s v="India"/>
    <s v="India"/>
    <s v="India"/>
    <s v="India"/>
    <x v="12"/>
    <x v="7"/>
    <s v="Masters"/>
    <s v="Asian or Asian American"/>
    <s v="Asian or Asian American"/>
  </r>
  <r>
    <s v="62a43ed4f8d5efcc22f92d0a"/>
    <s v="6/11/2022"/>
    <s v="3:05"/>
    <s v="0:02:33"/>
    <s v="Data Analyst"/>
    <s v="Data Analyst"/>
    <s v="Yes"/>
    <n v="20000"/>
    <s v="Healthcare"/>
    <s v="Healthcare"/>
    <s v="Python"/>
    <s v="Python"/>
    <n v="1"/>
    <n v="8"/>
    <n v="5"/>
    <n v="1"/>
    <n v="7"/>
    <n v="8"/>
    <s v="Neither easy nor difficult"/>
    <s v="Remote Work"/>
    <s v="Remote Work"/>
    <s v="Male"/>
    <n v="28"/>
    <s v="Other (Please Specify):Nigeria"/>
    <s v="Nigeria"/>
    <s v="Nigeria"/>
    <s v="Nigeria"/>
    <x v="2"/>
    <x v="2"/>
    <s v="Bachelors"/>
    <s v="Black or African American"/>
    <s v="Black or African American"/>
  </r>
  <r>
    <s v="62a43f43f408bae018ee9281"/>
    <s v="6/11/2022"/>
    <s v="3:07"/>
    <s v="0:01:34"/>
    <s v="Student/Looking/None"/>
    <s v="Student/Looking/None"/>
    <s v="Yes"/>
    <n v="20000"/>
    <s v="Education"/>
    <s v="Education"/>
    <s v="Python"/>
    <s v="Python"/>
    <n v="0"/>
    <n v="1"/>
    <n v="2"/>
    <n v="2"/>
    <n v="1"/>
    <n v="1"/>
    <s v="Neither easy nor difficult"/>
    <s v="Better Salary"/>
    <s v="Better Salary"/>
    <s v="Female"/>
    <n v="24"/>
    <s v="India"/>
    <s v="India"/>
    <s v="India"/>
    <s v="India"/>
    <x v="12"/>
    <x v="7"/>
    <s v="Masters"/>
    <s v="Asian or Asian American"/>
    <s v="Asian or Asian American"/>
  </r>
  <r>
    <s v="62a440ab575fa3a5ae8a1418"/>
    <s v="6/11/2022"/>
    <s v="3:13"/>
    <s v="0:03:39"/>
    <s v="Other"/>
    <s v="Other"/>
    <s v="No"/>
    <n v="53000"/>
    <s v="Healthcare"/>
    <s v="Healthcare"/>
    <s v="Python"/>
    <s v="Python"/>
    <n v="7"/>
    <n v="10"/>
    <n v="10"/>
    <n v="10"/>
    <n v="5"/>
    <n v="10"/>
    <s v="Easy"/>
    <s v="Better Salary"/>
    <s v="Better Salary"/>
    <s v="Male"/>
    <n v="25"/>
    <s v="United States"/>
    <s v="United States"/>
    <s v="United States"/>
    <s v="United States"/>
    <x v="0"/>
    <x v="0"/>
    <s v="Masters"/>
    <s v="Asian or Asian American"/>
    <s v="Asian or Asian American"/>
  </r>
  <r>
    <s v="62a441e3575fa3a5ae8a1552"/>
    <s v="6/11/2022"/>
    <s v="3:18"/>
    <s v="0:04:04"/>
    <s v="Data Analyst"/>
    <s v="Data Analyst"/>
    <s v="Yes"/>
    <n v="53000"/>
    <s v="Finance"/>
    <s v="Finance"/>
    <s v="Python"/>
    <s v="Python"/>
    <n v="4"/>
    <n v="5"/>
    <n v="5"/>
    <n v="5"/>
    <n v="6"/>
    <n v="6"/>
    <s v="Neither easy nor difficult"/>
    <s v="Good Work/Life Balance"/>
    <s v="Good Work/Life Balance"/>
    <s v="Male"/>
    <n v="42"/>
    <s v="United Kingdom"/>
    <s v="United Kingdom"/>
    <s v="United Kingdom"/>
    <s v="United Kingdom"/>
    <x v="7"/>
    <x v="5"/>
    <s v="Masters"/>
    <s v="Black or African American"/>
    <s v="Black or African American"/>
  </r>
  <r>
    <s v="62a446faf8f7561645868c60"/>
    <s v="6/11/2022"/>
    <s v="3:40"/>
    <s v="0:01:05"/>
    <s v="Data Analyst"/>
    <s v="Data Analyst"/>
    <s v="Yes"/>
    <n v="20000"/>
    <s v="Tech"/>
    <s v="Tech"/>
    <s v="Python"/>
    <s v="Python"/>
    <n v="2"/>
    <n v="3"/>
    <n v="3"/>
    <n v="3"/>
    <n v="3"/>
    <n v="3"/>
    <s v="Difficult"/>
    <s v="Better Salary"/>
    <s v="Better Salary"/>
    <s v="Male"/>
    <n v="21"/>
    <s v="India"/>
    <s v="India"/>
    <s v="India"/>
    <s v="India"/>
    <x v="12"/>
    <x v="7"/>
    <s v="Bachelors"/>
    <s v="Asian or Asian American"/>
    <s v="Asian or Asian American"/>
  </r>
  <r>
    <s v="62a448832e54c9003e5491c5"/>
    <s v="6/11/2022"/>
    <s v="3:47"/>
    <s v="0:02:36"/>
    <s v="Data Analyst"/>
    <s v="Data Analyst"/>
    <s v="No"/>
    <n v="75500"/>
    <s v="Healthcare"/>
    <s v="Healthcare"/>
    <s v="Python"/>
    <s v="Python"/>
    <n v="7"/>
    <n v="8"/>
    <n v="9"/>
    <n v="7"/>
    <n v="7"/>
    <n v="6"/>
    <s v="Easy"/>
    <s v="Better Salary"/>
    <s v="Better Salary"/>
    <s v="Male"/>
    <n v="24"/>
    <s v="United States"/>
    <s v="United States"/>
    <s v="United States"/>
    <s v="United States"/>
    <x v="0"/>
    <x v="0"/>
    <s v="Bachelors"/>
    <s v="White or Caucasian"/>
    <s v="White or Caucasian"/>
  </r>
  <r>
    <s v="62a44ae2f8f7561645869335"/>
    <s v="6/11/2022"/>
    <s v="3:57"/>
    <s v="0:02:32"/>
    <s v="Data Analyst"/>
    <s v="Data Analyst"/>
    <s v="Yes"/>
    <n v="53000"/>
    <s v="Healthcare"/>
    <s v="Healthcare"/>
    <s v="Python"/>
    <s v="Python"/>
    <n v="4"/>
    <n v="7"/>
    <n v="6"/>
    <n v="6"/>
    <n v="6"/>
    <n v="7"/>
    <s v="Neither easy nor difficult"/>
    <s v="Better Salary"/>
    <s v="Better Salary"/>
    <s v="Female"/>
    <n v="26"/>
    <s v="United States"/>
    <s v="United States"/>
    <s v="United States"/>
    <s v="United States"/>
    <x v="0"/>
    <x v="0"/>
    <s v="Bachelors"/>
    <s v="White or Caucasian"/>
    <s v="White or Caucasian"/>
  </r>
  <r>
    <s v="62a44bc7bc6861bf31783829"/>
    <s v="6/11/2022"/>
    <s v="4:01"/>
    <s v="0:01:16"/>
    <s v="Data Analyst"/>
    <s v="Data Analyst"/>
    <s v="Yes"/>
    <n v="20000"/>
    <s v="Other (Please Specify):Cosmetics "/>
    <s v="Other"/>
    <s v="Python"/>
    <s v="Python"/>
    <n v="2"/>
    <n v="8"/>
    <n v="8"/>
    <n v="9"/>
    <n v="8"/>
    <n v="10"/>
    <s v="Difficult"/>
    <s v="Better Salary"/>
    <s v="Better Salary"/>
    <s v="Male"/>
    <n v="30"/>
    <s v="United Kingdom"/>
    <s v="United Kingdom"/>
    <s v="United Kingdom"/>
    <s v="United Kingdom"/>
    <x v="7"/>
    <x v="5"/>
    <s v="Bachelors"/>
    <s v="White or Caucasian"/>
    <s v="White or Caucasian"/>
  </r>
  <r>
    <s v="62a44ea3f408bae018eea62a"/>
    <s v="6/11/2022"/>
    <s v="4:13"/>
    <s v="0:05:51"/>
    <s v="Data Engineer"/>
    <s v="Data Engineer"/>
    <s v="Yes"/>
    <n v="95500"/>
    <s v="Other (Please Specify):Digital Mar"/>
    <s v="Other"/>
    <s v="Other:SQL"/>
    <s v="SQL"/>
    <n v="6"/>
    <n v="10"/>
    <n v="10"/>
    <n v="10"/>
    <n v="10"/>
    <n v="10"/>
    <s v="Neither easy nor difficult"/>
    <s v="Good Culture"/>
    <s v="Good Culture"/>
    <s v="Male"/>
    <n v="27"/>
    <s v="United States"/>
    <s v="United States"/>
    <s v="United States"/>
    <s v="United States"/>
    <x v="0"/>
    <x v="0"/>
    <s v="Bachelors"/>
    <s v="Black or African American"/>
    <s v="Black or African American"/>
  </r>
  <r>
    <s v="62a4514ff408bae018eea94d"/>
    <s v="6/11/2022"/>
    <s v="4:24"/>
    <s v="0:02:01"/>
    <s v="Data Engineer"/>
    <s v="Data Engineer"/>
    <s v="Yes"/>
    <n v="20000"/>
    <s v="Tech"/>
    <s v="Tech"/>
    <s v="Python"/>
    <s v="Python"/>
    <n v="0"/>
    <n v="4"/>
    <n v="1"/>
    <n v="0"/>
    <n v="1"/>
    <n v="3"/>
    <s v="Easy"/>
    <s v="Better Salary"/>
    <s v="Better Salary"/>
    <s v="Male"/>
    <n v="28"/>
    <s v="India"/>
    <s v="India"/>
    <s v="India"/>
    <s v="India"/>
    <x v="12"/>
    <x v="7"/>
    <s v="Bachelors"/>
    <s v="Asian or Asian American"/>
    <s v="Asian or Asian American"/>
  </r>
  <r>
    <s v="62a45a140a77c1a77f67469d"/>
    <s v="6/11/2022"/>
    <s v="5:02"/>
    <s v="0:02:27"/>
    <s v="Data Analyst"/>
    <s v="Data Analyst"/>
    <s v="No"/>
    <n v="75500"/>
    <s v="Real Estate"/>
    <s v="Real Estate"/>
    <s v="Other:SQL"/>
    <s v="SQL"/>
    <n v="6"/>
    <n v="8"/>
    <n v="7"/>
    <n v="7"/>
    <n v="5"/>
    <n v="6"/>
    <s v="Easy"/>
    <s v="Better Salary"/>
    <s v="Better Salary"/>
    <s v="Female"/>
    <n v="29"/>
    <s v="United Kingdom"/>
    <s v="United Kingdom"/>
    <s v="United Kingdom"/>
    <s v="United Kingdom"/>
    <x v="7"/>
    <x v="5"/>
    <s v="Bachelors"/>
    <s v="White or Caucasian"/>
    <s v="White or Caucasian"/>
  </r>
  <r>
    <s v="62a45c8bf3072dd89263a493"/>
    <s v="6/11/2022"/>
    <s v="5:12"/>
    <s v="0:02:43"/>
    <s v="Data Analyst"/>
    <s v="Data Analyst"/>
    <s v="No"/>
    <n v="20000"/>
    <s v="Other (Please Specify):Home maker "/>
    <s v="Other"/>
    <s v="Python"/>
    <s v="Python"/>
    <n v="0"/>
    <n v="0"/>
    <n v="0"/>
    <n v="0"/>
    <n v="0"/>
    <n v="0"/>
    <s v="Easy"/>
    <s v="Good Work/Life Balance"/>
    <s v="Good Work/Life Balance"/>
    <s v="Female"/>
    <n v="26"/>
    <s v="India"/>
    <s v="India"/>
    <s v="India"/>
    <s v="India"/>
    <x v="12"/>
    <x v="7"/>
    <s v="Bachelors"/>
    <s v="Asian or Asian American"/>
    <s v="Asian or Asian American"/>
  </r>
  <r>
    <s v="62a45f8c0f8c8599d5b09d40"/>
    <s v="6/11/2022"/>
    <s v="5:25"/>
    <s v="0:02:47"/>
    <s v="Data Engineer"/>
    <s v="Data Engineer"/>
    <s v="Yes"/>
    <n v="20000"/>
    <s v="Finance"/>
    <s v="Finance"/>
    <s v="Python"/>
    <s v="Python"/>
    <n v="3"/>
    <n v="3"/>
    <n v="3"/>
    <n v="3"/>
    <n v="3"/>
    <n v="4"/>
    <s v="Neither easy nor difficult"/>
    <s v="Remote Work"/>
    <s v="Remote Work"/>
    <s v="Male"/>
    <n v="29"/>
    <s v="Other (Please Specify):Africa (Nigeria)"/>
    <s v="Africa (Nigeria)"/>
    <s v="Africa (Nigeria)"/>
    <s v="Africa (Nigeria)"/>
    <x v="19"/>
    <x v="12"/>
    <s v="Bachelors"/>
    <s v="Black or African American"/>
    <s v="Black or African American"/>
  </r>
  <r>
    <s v="62a4604d0a77c1a77f674e29"/>
    <s v="6/11/2022"/>
    <s v="5:28"/>
    <s v="0:01:51"/>
    <s v="Other"/>
    <s v="Other"/>
    <s v="No"/>
    <n v="75500"/>
    <s v="Finance"/>
    <s v="Finance"/>
    <s v="Other:None"/>
    <s v="Other"/>
    <n v="3"/>
    <n v="5"/>
    <n v="7"/>
    <n v="2"/>
    <n v="5"/>
    <n v="7"/>
    <s v="Easy"/>
    <s v="Remote Work"/>
    <s v="Remote Work"/>
    <s v="Male"/>
    <n v="60"/>
    <s v="United Kingdom"/>
    <s v="United Kingdom"/>
    <s v="United Kingdom"/>
    <s v="United Kingdom"/>
    <x v="7"/>
    <x v="5"/>
    <s v="Masters"/>
    <s v="White or Caucasian"/>
    <s v="White or Caucasian"/>
  </r>
  <r>
    <s v="62a46a66f8d5efcc22f95a7a"/>
    <s v="6/11/2022"/>
    <s v="6:11"/>
    <s v="0:01:55"/>
    <s v="Data Analyst"/>
    <s v="Data Analyst"/>
    <s v="Yes"/>
    <n v="20000"/>
    <s v="Healthcare"/>
    <s v="Healthcare"/>
    <s v="Python"/>
    <s v="Python"/>
    <n v="5"/>
    <n v="8"/>
    <n v="8"/>
    <n v="5"/>
    <n v="5"/>
    <n v="6"/>
    <s v="Neither easy nor difficult"/>
    <s v="Better Salary"/>
    <s v="Better Salary"/>
    <s v="Male"/>
    <n v="25"/>
    <s v="Other (Please Specify):Nigeria "/>
    <s v="Nigeria "/>
    <s v="Nigeria "/>
    <s v="Nigeria "/>
    <x v="2"/>
    <x v="2"/>
    <s v="Bachelors"/>
    <s v="Black or African American"/>
    <s v="Black or African American"/>
  </r>
  <r>
    <s v="62a46ad7d8c00e9f541b664a"/>
    <s v="6/11/2022"/>
    <s v="6:13"/>
    <s v="0:03:13"/>
    <s v="Other"/>
    <s v="Other"/>
    <s v="No"/>
    <n v="20000"/>
    <s v="Construction"/>
    <s v="Construction"/>
    <s v="R"/>
    <s v="R"/>
    <n v="0"/>
    <n v="0"/>
    <n v="1"/>
    <n v="3"/>
    <n v="2"/>
    <n v="1"/>
    <s v="Neither easy nor difficult"/>
    <s v="Good Work/Life Balance"/>
    <s v="Good Work/Life Balance"/>
    <s v="Female"/>
    <n v="37"/>
    <s v="Other (Please Specify):Nigeria "/>
    <s v="Nigeria "/>
    <s v="Nigeria "/>
    <s v="Nigeria "/>
    <x v="2"/>
    <x v="2"/>
    <s v="Masters"/>
    <s v="Other (Please Specify):African "/>
    <s v="Other"/>
  </r>
  <r>
    <s v="62a46dbecf25554317319e48"/>
    <s v="6/11/2022"/>
    <s v="6:26"/>
    <s v="0:01:31"/>
    <s v="Data Analyst"/>
    <s v="Data Analyst"/>
    <s v="Yes"/>
    <n v="75500"/>
    <s v="Finance"/>
    <s v="Finance"/>
    <s v="Python"/>
    <s v="Python"/>
    <n v="6"/>
    <n v="8"/>
    <n v="3"/>
    <n v="4"/>
    <n v="5"/>
    <n v="1"/>
    <s v="Neither easy nor difficult"/>
    <s v="Better Salary"/>
    <s v="Better Salary"/>
    <s v="Female"/>
    <n v="30"/>
    <s v="Canada"/>
    <s v="Canada"/>
    <s v="Canada"/>
    <s v="Canada"/>
    <x v="1"/>
    <x v="1"/>
    <s v="Bachelors"/>
    <s v="Asian or Asian American"/>
    <s v="Asian or Asian American"/>
  </r>
  <r>
    <s v="62a475dcf408bae018eed15c"/>
    <s v="6/11/2022"/>
    <s v="7:00"/>
    <s v="0:04:48"/>
    <s v="Data Analyst"/>
    <s v="Data Analyst"/>
    <s v="Yes"/>
    <n v="20000"/>
    <s v="Healthcare"/>
    <s v="Healthcare"/>
    <s v="Python"/>
    <s v="Python"/>
    <n v="0"/>
    <n v="1"/>
    <n v="2"/>
    <n v="1"/>
    <n v="0"/>
    <n v="3"/>
    <s v="Neither easy nor difficult"/>
    <s v="Better Salary"/>
    <s v="Better Salary"/>
    <s v="Female"/>
    <n v="27"/>
    <s v="Other (Please Specify):Nigeria "/>
    <s v="Nigeria "/>
    <s v="Nigeria "/>
    <s v="Nigeria "/>
    <x v="2"/>
    <x v="2"/>
    <s v="Masters"/>
    <s v="Black or African American"/>
    <s v="Black or African American"/>
  </r>
  <r>
    <s v="62a477f0b4da29969c64892f"/>
    <s v="6/11/2022"/>
    <s v="7:09"/>
    <s v="0:01:04"/>
    <s v="Data Scientist"/>
    <s v="Data Scientist"/>
    <s v="Yes"/>
    <n v="0"/>
    <s v="Tech"/>
    <s v="Tech"/>
    <s v="R"/>
    <s v="R"/>
    <n v="5"/>
    <n v="6"/>
    <n v="5"/>
    <n v="5"/>
    <n v="6"/>
    <n v="6"/>
    <s v="Difficult"/>
    <s v="Other (Please Specify):In office work"/>
    <s v="Other"/>
    <s v="Male"/>
    <n v="31"/>
    <s v="United States"/>
    <s v="United States"/>
    <s v="United States"/>
    <s v="United States"/>
    <x v="0"/>
    <x v="0"/>
    <s v="PhD"/>
    <s v="White or Caucasian"/>
    <s v="White or Caucasian"/>
  </r>
  <r>
    <s v="62a47947cec54911e9cbf6b2"/>
    <s v="6/11/2022"/>
    <s v="7:15"/>
    <s v="0:02:11"/>
    <s v="Student/Looking/None"/>
    <s v="Student/Looking/None"/>
    <s v="No"/>
    <n v="20000"/>
    <s v="Other (Please Specify):I am student. "/>
    <s v="Other"/>
    <s v="R"/>
    <s v="R"/>
    <n v="10"/>
    <n v="10"/>
    <n v="10"/>
    <n v="10"/>
    <n v="10"/>
    <n v="10"/>
    <s v="Neither easy nor difficult"/>
    <s v="Good Work/Life Balance"/>
    <s v="Good Work/Life Balance"/>
    <s v="Male"/>
    <n v="24"/>
    <s v="United Kingdom"/>
    <s v="United Kingdom"/>
    <s v="United Kingdom"/>
    <s v="United Kingdom"/>
    <x v="7"/>
    <x v="5"/>
    <s v="Masters"/>
    <s v="Asian or Asian American"/>
    <s v="Asian or Asian American"/>
  </r>
  <r>
    <s v="62a47c587dc029e2d66d9782"/>
    <s v="6/11/2022"/>
    <s v="7:28"/>
    <s v="0:03:11"/>
    <s v="Data Analyst"/>
    <s v="Data Analyst"/>
    <s v="No"/>
    <n v="20000"/>
    <s v="Finance"/>
    <s v="Finance"/>
    <s v="Other:MATLAB"/>
    <s v="Other"/>
    <n v="0"/>
    <n v="6"/>
    <n v="6"/>
    <n v="6"/>
    <n v="5"/>
    <n v="6"/>
    <s v="Neither easy nor difficult"/>
    <s v="Better Salary"/>
    <s v="Better Salary"/>
    <s v="Female"/>
    <n v="20"/>
    <s v="United States"/>
    <s v="United States"/>
    <s v="United States"/>
    <s v="United States"/>
    <x v="0"/>
    <x v="0"/>
    <s v="Bachelors"/>
    <s v="Black or African American"/>
    <s v="Black or African American"/>
  </r>
  <r>
    <s v="62a47e3ef3072dd89263c8c0"/>
    <s v="6/11/2022"/>
    <s v="7:36"/>
    <s v="0:02:30"/>
    <s v="Other"/>
    <s v="Other"/>
    <s v="No"/>
    <n v="20000"/>
    <s v="Tech"/>
    <s v="Tech"/>
    <s v="R"/>
    <s v="R"/>
    <n v="2"/>
    <n v="1"/>
    <n v="4"/>
    <n v="1"/>
    <n v="1"/>
    <n v="1"/>
    <s v="Easy"/>
    <s v="Good Work/Life Balance"/>
    <s v="Good Work/Life Balance"/>
    <s v="Male"/>
    <n v="24"/>
    <s v="India"/>
    <s v="India"/>
    <s v="India"/>
    <s v="India"/>
    <x v="12"/>
    <x v="7"/>
    <s v="Bachelors"/>
    <s v="Asian or Asian American"/>
    <s v="Asian or Asian American"/>
  </r>
  <r>
    <s v="62a47e812e54c9003e54d789"/>
    <s v="6/11/2022"/>
    <s v="7:37"/>
    <s v="0:01:32"/>
    <s v="Student/Looking/None"/>
    <s v="Student/Looking/None"/>
    <s v="Yes"/>
    <n v="20000"/>
    <s v="Other (Please Specify):Manufacturing"/>
    <s v="Other"/>
    <s v="R"/>
    <s v="R"/>
    <n v="3"/>
    <n v="6"/>
    <n v="7"/>
    <n v="6"/>
    <n v="4"/>
    <n v="4"/>
    <s v="Neither easy nor difficult"/>
    <s v="Good Work/Life Balance"/>
    <s v="Good Work/Life Balance"/>
    <s v="Male"/>
    <n v="24"/>
    <s v="Other (Please Specify):Romania"/>
    <s v="Romania"/>
    <s v="Romania"/>
    <s v="Romania"/>
    <x v="46"/>
    <x v="26"/>
    <s v="Bachelors"/>
    <s v="White or Caucasian"/>
    <s v="White or Caucasian"/>
  </r>
  <r>
    <s v="62a47ea87dc029e2d66d9b60"/>
    <s v="6/11/2022"/>
    <s v="7:38"/>
    <s v="0:01:30"/>
    <s v="Student/Looking/None"/>
    <s v="Student/Looking/None"/>
    <s v="No"/>
    <n v="20000"/>
    <s v="Other (Please Specify):Unemployed, trying to switch career"/>
    <s v="Other"/>
    <s v="R"/>
    <s v="R"/>
    <n v="0"/>
    <n v="1"/>
    <n v="3"/>
    <n v="0"/>
    <n v="0"/>
    <n v="0"/>
    <s v="Neither easy nor difficult"/>
    <s v="Good Work/Life Balance"/>
    <s v="Good Work/Life Balance"/>
    <s v="Male"/>
    <n v="41"/>
    <s v="Other (Please Specify):Spain"/>
    <s v="Spain"/>
    <s v="Spain"/>
    <s v="Spain"/>
    <x v="17"/>
    <x v="11"/>
    <s v="Bachelors"/>
    <s v="Hispanic or Latino"/>
    <s v="Hispanic or Latino"/>
  </r>
  <r>
    <s v="62a47f1e0a77c1a77f677174"/>
    <s v="6/11/2022"/>
    <s v="7:40"/>
    <s v="0:02:12"/>
    <s v="Data Analyst"/>
    <s v="Data Analyst"/>
    <s v="Yes"/>
    <n v="95500"/>
    <s v="Tech"/>
    <s v="Tech"/>
    <s v="R"/>
    <s v="R"/>
    <n v="8"/>
    <n v="8"/>
    <n v="8"/>
    <n v="8"/>
    <n v="8"/>
    <n v="8"/>
    <s v="Difficult"/>
    <s v="Better Salary"/>
    <s v="Better Salary"/>
    <s v="Male"/>
    <n v="41"/>
    <s v="United States"/>
    <s v="United States"/>
    <s v="United States"/>
    <s v="United States"/>
    <x v="0"/>
    <x v="0"/>
    <s v="Bachelors"/>
    <s v="White or Caucasian"/>
    <s v="White or Caucasian"/>
  </r>
  <r>
    <s v="62a48566b4da29969c64995a"/>
    <s v="6/11/2022"/>
    <s v="8:07"/>
    <s v="0:01:52"/>
    <s v="Other"/>
    <s v="Other"/>
    <s v="No"/>
    <n v="187500"/>
    <s v="Other (Please Specify):Retail"/>
    <s v="Other"/>
    <s v="Python"/>
    <s v="Python"/>
    <n v="9"/>
    <n v="8"/>
    <n v="9"/>
    <n v="10"/>
    <n v="8"/>
    <n v="10"/>
    <s v="Neither easy nor difficult"/>
    <s v="Good Culture"/>
    <s v="Good Culture"/>
    <s v="Male"/>
    <n v="43"/>
    <s v="United States"/>
    <s v="United States"/>
    <s v="United States"/>
    <s v="United States"/>
    <x v="0"/>
    <x v="0"/>
    <s v="Bachelors"/>
    <s v="White or Caucasian"/>
    <s v="White or Caucasian"/>
  </r>
  <r>
    <s v="62a48612d8c00e9f541b86b8"/>
    <s v="6/11/2022"/>
    <s v="8:09"/>
    <s v="0:01:53"/>
    <s v="Data Analyst"/>
    <s v="Data Analyst"/>
    <s v="No"/>
    <n v="75500"/>
    <s v="Healthcare"/>
    <s v="Healthcare"/>
    <s v="Python"/>
    <s v="Python"/>
    <n v="7"/>
    <n v="7"/>
    <n v="8"/>
    <n v="4"/>
    <n v="6"/>
    <n v="9"/>
    <s v="Easy"/>
    <s v="Remote Work"/>
    <s v="Remote Work"/>
    <s v="Female"/>
    <n v="38"/>
    <s v="United States"/>
    <s v="United States"/>
    <s v="United States"/>
    <s v="United States"/>
    <x v="0"/>
    <x v="0"/>
    <s v="Bachelors"/>
    <s v="White or Caucasian"/>
    <s v="White or Caucasian"/>
  </r>
  <r>
    <s v="62a487167dc029e2d66da73e"/>
    <s v="6/11/2022"/>
    <s v="8:14"/>
    <s v="0:01:53"/>
    <s v="Data Analyst"/>
    <s v="Data Analyst"/>
    <s v="Yes"/>
    <n v="20000"/>
    <s v="Other (Please Specify):Retail"/>
    <s v="Other"/>
    <s v="Python"/>
    <s v="Python"/>
    <n v="5"/>
    <n v="5"/>
    <n v="5"/>
    <n v="5"/>
    <n v="5"/>
    <n v="6"/>
    <s v="Neither easy nor difficult"/>
    <s v="Better Salary"/>
    <s v="Better Salary"/>
    <s v="Female"/>
    <n v="28"/>
    <s v="Other (Please Specify):Philippines"/>
    <s v="Philippines"/>
    <s v="Philippines"/>
    <s v="Philippines"/>
    <x v="47"/>
    <x v="3"/>
    <s v="Bachelors"/>
    <s v="Asian or Asian American"/>
    <s v="Asian or Asian American"/>
  </r>
  <r>
    <s v="62a488197dc029e2d66da8a1"/>
    <s v="6/11/2022"/>
    <s v="8:18"/>
    <s v="0:01:30"/>
    <s v="Data Analyst"/>
    <s v="Data Analyst"/>
    <s v="Yes"/>
    <n v="95500"/>
    <s v="Healthcare"/>
    <s v="Healthcare"/>
    <s v="Python"/>
    <s v="Python"/>
    <n v="10"/>
    <n v="8"/>
    <n v="6"/>
    <n v="10"/>
    <n v="7"/>
    <n v="5"/>
    <s v="Neither easy nor difficult"/>
    <s v="Good Culture"/>
    <s v="Good Culture"/>
    <s v="Female"/>
    <n v="31"/>
    <s v="Other (Please Specify):Germany"/>
    <s v="Germany"/>
    <s v="Germany"/>
    <s v="Germany"/>
    <x v="21"/>
    <x v="14"/>
    <s v="Bachelors"/>
    <s v="Hispanic or Latino"/>
    <s v="Hispanic or Latino"/>
  </r>
  <r>
    <s v="62a48c4c24a262602739e141"/>
    <s v="6/11/2022"/>
    <s v="8:36"/>
    <s v="0:01:31"/>
    <s v="Data Analyst"/>
    <s v="Data Analyst"/>
    <s v="Yes"/>
    <n v="95500"/>
    <s v="Other (Please Specify):Government"/>
    <s v="Other"/>
    <s v="Other:SAS"/>
    <s v="Other"/>
    <n v="8"/>
    <n v="7"/>
    <n v="8"/>
    <n v="6"/>
    <n v="7"/>
    <n v="8"/>
    <s v="Difficult"/>
    <s v="Good Work/Life Balance"/>
    <s v="Good Work/Life Balance"/>
    <s v="Female"/>
    <n v="28"/>
    <s v="United States"/>
    <s v="United States"/>
    <s v="United States"/>
    <s v="United States"/>
    <x v="0"/>
    <x v="0"/>
    <s v="Masters"/>
    <s v="White or Caucasian"/>
    <s v="White or Caucasian"/>
  </r>
  <r>
    <s v="62a48cbdf408bae018eeeccf"/>
    <s v="6/11/2022"/>
    <s v="8:38"/>
    <s v="0:00:55"/>
    <s v="Data Analyst"/>
    <s v="Data Analyst"/>
    <s v="No"/>
    <n v="53000"/>
    <s v="Healthcare"/>
    <s v="Healthcare"/>
    <s v="C/C++"/>
    <s v="C/C++"/>
    <n v="7"/>
    <n v="8"/>
    <n v="9"/>
    <n v="9"/>
    <n v="4"/>
    <n v="9"/>
    <s v="Easy"/>
    <s v="Remote Work"/>
    <s v="Remote Work"/>
    <s v="Male"/>
    <n v="23"/>
    <s v="United States"/>
    <s v="United States"/>
    <s v="United States"/>
    <s v="United States"/>
    <x v="0"/>
    <x v="0"/>
    <s v="Masters"/>
    <s v="Asian or Asian American"/>
    <s v="Asian or Asian American"/>
  </r>
  <r>
    <s v="62a48d4df8d5efcc22f98308"/>
    <s v="6/11/2022"/>
    <s v="8:40"/>
    <s v="0:01:47"/>
    <s v="Data Analyst"/>
    <s v="Data Analyst"/>
    <s v="No"/>
    <n v="53000"/>
    <s v="Other (Please Specify):Utilities "/>
    <s v="Other"/>
    <s v="Python"/>
    <s v="Python"/>
    <n v="5"/>
    <n v="5"/>
    <n v="4"/>
    <n v="5"/>
    <n v="6"/>
    <n v="6"/>
    <s v="Neither easy nor difficult"/>
    <s v="Better Salary"/>
    <s v="Better Salary"/>
    <s v="Male"/>
    <n v="25"/>
    <s v="United Kingdom"/>
    <s v="United Kingdom"/>
    <s v="United Kingdom"/>
    <s v="United Kingdom"/>
    <x v="7"/>
    <x v="5"/>
    <s v="Bachelors"/>
    <s v="Black or African American"/>
    <s v="Black or African American"/>
  </r>
  <r>
    <s v="62a48d562e54c9003e54ea2b"/>
    <s v="6/11/2022"/>
    <s v="8:40"/>
    <s v="0:01:22"/>
    <s v="Other"/>
    <s v="Other"/>
    <s v="No"/>
    <n v="20000"/>
    <s v="Tech"/>
    <s v="Tech"/>
    <s v="R"/>
    <s v="R"/>
    <n v="2"/>
    <n v="5"/>
    <n v="2"/>
    <n v="8"/>
    <n v="9"/>
    <n v="10"/>
    <s v="Difficult"/>
    <s v="Remote Work"/>
    <s v="Remote Work"/>
    <s v="Male"/>
    <n v="26"/>
    <s v="Other (Please Specify):Poland"/>
    <s v="Poland"/>
    <s v="Poland"/>
    <s v="Poland"/>
    <x v="37"/>
    <x v="24"/>
    <s v="Masters"/>
    <s v="White or Caucasian"/>
    <s v="White or Caucasian"/>
  </r>
  <r>
    <s v="62a48da6b4da29969c64a3a5"/>
    <s v="6/11/2022"/>
    <s v="8:42"/>
    <s v="0:00:47"/>
    <s v="Data Scientist"/>
    <s v="Data Scientist"/>
    <s v="Yes"/>
    <n v="137500"/>
    <s v="Finance"/>
    <s v="Finance"/>
    <s v="Python"/>
    <s v="Python"/>
    <n v="9"/>
    <n v="4"/>
    <n v="8"/>
    <n v="7"/>
    <n v="5"/>
    <n v="6"/>
    <s v="Difficult"/>
    <s v="Good Work/Life Balance"/>
    <s v="Good Work/Life Balance"/>
    <s v="Male"/>
    <n v="35"/>
    <s v="United States"/>
    <s v="United States"/>
    <s v="United States"/>
    <s v="United States"/>
    <x v="0"/>
    <x v="0"/>
    <s v="Bachelors"/>
    <s v="White or Caucasian"/>
    <s v="White or Caucasian"/>
  </r>
  <r>
    <s v="62a49012f408bae018eef16d"/>
    <s v="6/11/2022"/>
    <s v="8:52"/>
    <s v="0:01:43"/>
    <s v="Data Analyst"/>
    <s v="Data Analyst"/>
    <s v="Yes"/>
    <n v="115500"/>
    <s v="Other (Please Specify):Retail"/>
    <s v="Other"/>
    <s v="R"/>
    <s v="R"/>
    <n v="8"/>
    <n v="9"/>
    <n v="9"/>
    <n v="7"/>
    <n v="8"/>
    <n v="8"/>
    <s v="Neither easy nor difficult"/>
    <s v="Remote Work"/>
    <s v="Remote Work"/>
    <s v="Male"/>
    <n v="30"/>
    <s v="Other (Please Specify):Denmark"/>
    <s v="Denmark"/>
    <s v="Denmark"/>
    <s v="Denmark"/>
    <x v="27"/>
    <x v="3"/>
    <s v="Masters"/>
    <s v="White or Caucasian"/>
    <s v="White or Caucasian"/>
  </r>
  <r>
    <s v="62a491b3b4da29969c64a89e"/>
    <s v="6/11/2022"/>
    <s v="8:59"/>
    <s v="0:01:38"/>
    <s v="Data Analyst"/>
    <s v="Data Analyst"/>
    <s v="Yes"/>
    <n v="95500"/>
    <s v="Tech"/>
    <s v="Tech"/>
    <s v="R"/>
    <s v="R"/>
    <n v="3"/>
    <s v=""/>
    <s v=""/>
    <s v=""/>
    <s v=""/>
    <s v=""/>
    <s v="Neither easy nor difficult"/>
    <s v="Better Salary"/>
    <s v="Better Salary"/>
    <s v="Male"/>
    <n v="35"/>
    <s v="United Kingdom"/>
    <s v="United Kingdom"/>
    <s v="United Kingdom"/>
    <s v="United Kingdom"/>
    <x v="7"/>
    <x v="5"/>
    <s v="Bachelors"/>
    <s v="White or Caucasian"/>
    <s v="White or Caucasian"/>
  </r>
  <r>
    <s v="62a4926ef408bae018eef4ee"/>
    <s v="6/11/2022"/>
    <s v="9:02"/>
    <s v="0:02:06"/>
    <s v="Data Analyst"/>
    <s v="Data Analyst"/>
    <s v="Yes"/>
    <n v="20000"/>
    <s v="Telecommunication"/>
    <s v="Telecommunication"/>
    <s v="Python"/>
    <s v="Python"/>
    <n v="0"/>
    <n v="8"/>
    <n v="5"/>
    <n v="5"/>
    <n v="2"/>
    <n v="2"/>
    <s v="Easy"/>
    <s v="Better Salary"/>
    <s v="Better Salary"/>
    <s v="Male"/>
    <n v="28"/>
    <s v="Other (Please Specify):Panama"/>
    <s v="Panama"/>
    <s v="Panama"/>
    <s v="Panama"/>
    <x v="58"/>
    <x v="3"/>
    <s v="Bachelors"/>
    <s v="Hispanic or Latino"/>
    <s v="Hispanic or Latino"/>
  </r>
  <r>
    <s v="62a495d724a262602739ee07"/>
    <s v="6/11/2022"/>
    <s v="9:17"/>
    <s v="0:02:01"/>
    <s v="Student/Looking/None"/>
    <s v="Student/Looking/None"/>
    <s v="No"/>
    <n v="20000"/>
    <s v="Tech"/>
    <s v="Tech"/>
    <s v="Python"/>
    <s v="Python"/>
    <n v="0"/>
    <n v="2"/>
    <n v="3"/>
    <n v="3"/>
    <n v="2"/>
    <n v="3"/>
    <s v="Easy"/>
    <s v="Good Work/Life Balance"/>
    <s v="Good Work/Life Balance"/>
    <s v="Female"/>
    <n v="24"/>
    <s v="Other (Please Specify):Nigeria"/>
    <s v="Nigeria"/>
    <s v="Nigeria"/>
    <s v="Nigeria"/>
    <x v="2"/>
    <x v="2"/>
    <s v="Bachelors"/>
    <s v="Black or African American"/>
    <s v="Black or African American"/>
  </r>
  <r>
    <s v="62a49b3cb4da29969c64b5dc"/>
    <s v="6/11/2022"/>
    <s v="9:40"/>
    <s v="0:04:32"/>
    <s v="Data Analyst"/>
    <s v="Data Analyst"/>
    <s v="Yes"/>
    <n v="53000"/>
    <s v="Tech"/>
    <s v="Tech"/>
    <s v="Python"/>
    <s v="Python"/>
    <n v="8"/>
    <n v="10"/>
    <n v="7"/>
    <n v="5"/>
    <n v="6"/>
    <n v="5"/>
    <s v="Neither easy nor difficult"/>
    <s v="Good Culture"/>
    <s v="Good Culture"/>
    <s v="Female"/>
    <n v="34"/>
    <s v="United States"/>
    <s v="United States"/>
    <s v="United States"/>
    <s v="United States"/>
    <x v="0"/>
    <x v="0"/>
    <s v="Bachelors"/>
    <s v="White or Caucasian"/>
    <s v="White or Caucasian"/>
  </r>
  <r>
    <s v="62a49e087dc029e2d66dc57e"/>
    <s v="6/11/2022"/>
    <s v="9:52"/>
    <s v="0:01:52"/>
    <s v="Data Analyst"/>
    <s v="Data Analyst"/>
    <s v="Yes"/>
    <n v="53000"/>
    <s v="Tech"/>
    <s v="Tech"/>
    <s v="Python"/>
    <s v="Python"/>
    <n v="3"/>
    <n v="5"/>
    <n v="4"/>
    <n v="5"/>
    <n v="3"/>
    <n v="6"/>
    <s v="Neither easy nor difficult"/>
    <s v="Good Work/Life Balance"/>
    <s v="Good Work/Life Balance"/>
    <s v="Female"/>
    <n v="31"/>
    <s v="Other (Please Specify):Germany"/>
    <s v="Germany"/>
    <s v="Germany"/>
    <s v="Germany"/>
    <x v="21"/>
    <x v="14"/>
    <s v="Masters"/>
    <s v="White or Caucasian"/>
    <s v="White or Caucasian"/>
  </r>
  <r>
    <s v="62a49e47b4da29969c64b9f9"/>
    <s v="6/11/2022"/>
    <s v="9:53"/>
    <s v="0:01:06"/>
    <s v="Data Analyst"/>
    <s v="Data Analyst"/>
    <s v="Yes"/>
    <n v="20000"/>
    <s v="Tech"/>
    <s v="Tech"/>
    <s v="Python"/>
    <s v="Python"/>
    <n v="0"/>
    <n v="0"/>
    <n v="0"/>
    <n v="0"/>
    <n v="0"/>
    <n v="0"/>
    <s v="Difficult"/>
    <s v="Good Work/Life Balance"/>
    <s v="Good Work/Life Balance"/>
    <s v="Male"/>
    <n v="30"/>
    <s v="United Kingdom"/>
    <s v="United Kingdom"/>
    <s v="United Kingdom"/>
    <s v="United Kingdom"/>
    <x v="7"/>
    <x v="5"/>
    <s v="Masters"/>
    <s v="Asian or Asian American"/>
    <s v="Asian or Asian American"/>
  </r>
  <r>
    <s v="62a49e5f24a262602739f9af"/>
    <s v="6/11/2022"/>
    <s v="9:53"/>
    <s v="0:01:28"/>
    <s v="Data Engineer"/>
    <s v="Data Engineer"/>
    <s v="Yes"/>
    <n v="95500"/>
    <s v="Other (Please Specify):Logistics"/>
    <s v="Other"/>
    <s v="JavaScript"/>
    <s v="JavaScript"/>
    <n v="4"/>
    <n v="4"/>
    <n v="1"/>
    <n v="6"/>
    <n v="1"/>
    <n v="5"/>
    <s v="Difficult"/>
    <s v="Better Salary"/>
    <s v="Better Salary"/>
    <s v="Male"/>
    <n v="40"/>
    <s v="United Kingdom"/>
    <s v="United Kingdom"/>
    <s v="United Kingdom"/>
    <s v="United Kingdom"/>
    <x v="7"/>
    <x v="5"/>
    <s v="Bachelors"/>
    <s v="White or Caucasian"/>
    <s v="White or Caucasian"/>
  </r>
  <r>
    <s v="62a49fe7b4da29969c64bbe1"/>
    <s v="6/11/2022"/>
    <s v="10:00"/>
    <s v="0:02:02"/>
    <s v="Data Analyst"/>
    <s v="Data Analyst"/>
    <s v="No"/>
    <n v="53000"/>
    <s v="Other (Please Specify):Consulting"/>
    <s v="Other"/>
    <s v="R"/>
    <s v="R"/>
    <n v="4"/>
    <n v="10"/>
    <n v="10"/>
    <n v="10"/>
    <n v="8"/>
    <n v="6"/>
    <s v="Very Difficult"/>
    <s v="Better Salary"/>
    <s v="Better Salary"/>
    <s v="Male"/>
    <n v="26"/>
    <s v="United States"/>
    <s v="United States"/>
    <s v="United States"/>
    <s v="United States"/>
    <x v="0"/>
    <x v="0"/>
    <s v="Bachelors"/>
    <s v="Hispanic or Latino"/>
    <s v="Hispanic or Latino"/>
  </r>
  <r>
    <s v="62a4a3d4f8d5efcc22f9a051"/>
    <s v="6/11/2022"/>
    <s v="10:16"/>
    <s v="0:01:00"/>
    <s v="Data Analyst"/>
    <s v="Data Analyst"/>
    <s v="No"/>
    <n v="137500"/>
    <s v="Healthcare"/>
    <s v="Healthcare"/>
    <s v="R"/>
    <s v="R"/>
    <n v="9"/>
    <n v="9"/>
    <n v="6"/>
    <n v="6"/>
    <n v="6"/>
    <n v="7"/>
    <s v="Neither easy nor difficult"/>
    <s v="Good Culture"/>
    <s v="Good Culture"/>
    <s v="Male"/>
    <n v="25"/>
    <s v="United States"/>
    <s v="United States"/>
    <s v="United States"/>
    <s v="United States"/>
    <x v="0"/>
    <x v="0"/>
    <s v="Bachelors"/>
    <s v="White or Caucasian"/>
    <s v="White or Caucasian"/>
  </r>
  <r>
    <s v="62a4a8cb0a77c1a77f67a405"/>
    <s v="6/11/2022"/>
    <s v="10:38"/>
    <s v="0:02:27"/>
    <s v="Data Analyst"/>
    <s v="Data Analyst"/>
    <s v="Yes"/>
    <n v="20000"/>
    <s v="Other (Please Specify):Maritime"/>
    <s v="Other"/>
    <s v="Other:Sql"/>
    <s v="SQL"/>
    <s v=""/>
    <n v="5"/>
    <n v="8"/>
    <n v="4"/>
    <n v="8"/>
    <n v="4"/>
    <s v="Easy"/>
    <s v="Good Culture"/>
    <s v="Good Culture"/>
    <s v="Male"/>
    <n v="45"/>
    <s v="Other (Please Specify):Greece"/>
    <s v="Greece"/>
    <s v="Greece"/>
    <s v="Greece"/>
    <x v="14"/>
    <x v="8"/>
    <s v="Associates"/>
    <s v="White or Caucasian"/>
    <s v="White or Caucasian"/>
  </r>
  <r>
    <s v="62a4abb30f8c8599d5b0fc24"/>
    <s v="6/11/2022"/>
    <s v="10:50"/>
    <s v="0:03:12"/>
    <s v="Data Analyst"/>
    <s v="Data Analyst"/>
    <s v="No"/>
    <n v="53000"/>
    <s v="Finance"/>
    <s v="Finance"/>
    <s v="R"/>
    <s v="R"/>
    <n v="7"/>
    <n v="9"/>
    <n v="8"/>
    <n v="6"/>
    <n v="6"/>
    <n v="9"/>
    <s v="Neither easy nor difficult"/>
    <s v="Good Culture"/>
    <s v="Good Culture"/>
    <s v="Male"/>
    <n v="26"/>
    <s v="United States"/>
    <s v="United States"/>
    <s v="United States"/>
    <s v="United States"/>
    <x v="0"/>
    <x v="0"/>
    <s v="Masters"/>
    <s v="Black or African American"/>
    <s v="Black or African American"/>
  </r>
  <r>
    <s v="62a4afd87dc029e2d66ddb24"/>
    <s v="6/11/2022"/>
    <s v="11:08"/>
    <s v="0:01:43"/>
    <s v="Data Scientist"/>
    <s v="Data Scientist"/>
    <s v="No"/>
    <n v="20000"/>
    <s v="Finance"/>
    <s v="Finance"/>
    <s v="Python"/>
    <s v="Python"/>
    <n v="7"/>
    <n v="7"/>
    <n v="8"/>
    <n v="6"/>
    <n v="6"/>
    <n v="4"/>
    <s v="Neither easy nor difficult"/>
    <s v="Good Work/Life Balance"/>
    <s v="Good Work/Life Balance"/>
    <s v="Male"/>
    <n v="26"/>
    <s v="India"/>
    <s v="India"/>
    <s v="India"/>
    <s v="India"/>
    <x v="12"/>
    <x v="7"/>
    <s v="Masters"/>
    <s v="Other (Please Specify):Indian"/>
    <s v="Other"/>
  </r>
  <r>
    <s v="62a4b085cec54911e9cc3afe"/>
    <s v="6/11/2022"/>
    <s v="11:11"/>
    <s v="0:02:44"/>
    <s v="Other"/>
    <s v="Other"/>
    <s v="Yes"/>
    <n v="20000"/>
    <s v="Finance"/>
    <s v="Finance"/>
    <s v="Python"/>
    <s v="Python"/>
    <n v="3"/>
    <n v="2"/>
    <n v="4"/>
    <n v="2"/>
    <n v="2"/>
    <n v="3"/>
    <s v="Difficult"/>
    <s v="Better Salary"/>
    <s v="Better Salary"/>
    <s v="Male"/>
    <n v="23"/>
    <s v="India"/>
    <s v="India"/>
    <s v="India"/>
    <s v="India"/>
    <x v="12"/>
    <x v="7"/>
    <s v="Masters"/>
    <s v="Asian or Asian American"/>
    <s v="Asian or Asian American"/>
  </r>
  <r>
    <s v="62a4b23f5d257a28a30f6b8c"/>
    <s v="6/11/2022"/>
    <s v="11:18"/>
    <s v="0:00:56"/>
    <s v="Data Engineer"/>
    <s v="Data Engineer"/>
    <s v="Yes"/>
    <n v="115500"/>
    <s v="Tech"/>
    <s v="Tech"/>
    <s v="Python"/>
    <s v="Python"/>
    <n v="4"/>
    <n v="4"/>
    <n v="4"/>
    <n v="4"/>
    <n v="5"/>
    <n v="6"/>
    <s v="Neither easy nor difficult"/>
    <s v="Good Work/Life Balance"/>
    <s v="Good Work/Life Balance"/>
    <s v="Male"/>
    <n v="25"/>
    <s v="India"/>
    <s v="India"/>
    <s v="India"/>
    <s v="India"/>
    <x v="12"/>
    <x v="7"/>
    <s v="Masters"/>
    <s v="Asian or Asian American"/>
    <s v="Asian or Asian American"/>
  </r>
  <r>
    <s v="62a4b29a5d257a28a30f6c63"/>
    <s v="6/11/2022"/>
    <s v="11:19"/>
    <s v="0:01:11"/>
    <s v="Data Analyst"/>
    <s v="Data Analyst"/>
    <s v="Yes"/>
    <n v="53000"/>
    <s v="Healthcare"/>
    <s v="Healthcare"/>
    <s v="R"/>
    <s v="R"/>
    <n v="4"/>
    <n v="5"/>
    <n v="6"/>
    <n v="6"/>
    <n v="5"/>
    <n v="6"/>
    <s v="Neither easy nor difficult"/>
    <s v="Better Salary"/>
    <s v="Better Salary"/>
    <s v="Female"/>
    <n v="33"/>
    <s v="United States"/>
    <s v="United States"/>
    <s v="United States"/>
    <s v="United States"/>
    <x v="0"/>
    <x v="0"/>
    <s v="High School"/>
    <s v="White or Caucasian"/>
    <s v="White or Caucasian"/>
  </r>
  <r>
    <s v="62a4b2e5f8f75616458712af"/>
    <s v="6/11/2022"/>
    <s v="11:21"/>
    <s v="0:02:02"/>
    <s v="Other"/>
    <s v="Other"/>
    <s v="No"/>
    <n v="20000"/>
    <s v="Other (Please Specify):Ecommerce"/>
    <s v="Other"/>
    <s v="Other:Sql"/>
    <s v="SQL"/>
    <n v="6"/>
    <n v="3"/>
    <n v="3"/>
    <n v="6"/>
    <n v="6"/>
    <n v="4"/>
    <s v="Very Easy"/>
    <s v="Other (Please Specify):Learning new skills"/>
    <s v="Other"/>
    <s v="Male"/>
    <n v="33"/>
    <s v="India"/>
    <s v="India"/>
    <s v="India"/>
    <s v="India"/>
    <x v="12"/>
    <x v="7"/>
    <s v="Bachelors"/>
    <s v="Asian or Asian American"/>
    <s v="Asian or Asian American"/>
  </r>
  <r>
    <s v="62a4b6c30a77c1a77f67b54c"/>
    <s v="6/11/2022"/>
    <s v="11:37"/>
    <s v="0:01:13"/>
    <s v="Data Analyst"/>
    <s v="Data Analyst"/>
    <s v="Yes"/>
    <n v="95500"/>
    <s v="Healthcare"/>
    <s v="Healthcare"/>
    <s v="R"/>
    <s v="R"/>
    <n v="7"/>
    <n v="8"/>
    <n v="7"/>
    <n v="8"/>
    <n v="3"/>
    <n v="4"/>
    <s v="Easy"/>
    <s v="Good Culture"/>
    <s v="Good Culture"/>
    <s v="Male"/>
    <n v="27"/>
    <s v="United States"/>
    <s v="United States"/>
    <s v="United States"/>
    <s v="United States"/>
    <x v="0"/>
    <x v="0"/>
    <s v="Bachelors"/>
    <s v="White or Caucasian"/>
    <s v="White or Caucasian"/>
  </r>
  <r>
    <s v="62a4bf07b4da29969c64e4f8"/>
    <s v="6/11/2022"/>
    <s v="12:12"/>
    <s v="0:01:59"/>
    <s v="Data Analyst"/>
    <s v="Data Analyst"/>
    <s v="Yes"/>
    <n v="115500"/>
    <s v="Tech"/>
    <s v="Tech"/>
    <s v="Python"/>
    <s v="Python"/>
    <n v="9"/>
    <n v="9"/>
    <n v="9"/>
    <n v="8"/>
    <n v="8"/>
    <n v="9"/>
    <s v="Difficult"/>
    <s v="Remote Work"/>
    <s v="Remote Work"/>
    <s v="Female"/>
    <n v="28"/>
    <s v="United States"/>
    <s v="United States"/>
    <s v="United States"/>
    <s v="United States"/>
    <x v="0"/>
    <x v="0"/>
    <s v="Masters"/>
    <s v="Hispanic or Latino"/>
    <s v="Hispanic or Latino"/>
  </r>
  <r>
    <s v="62a4bf3a0a77c1a77f67bef2"/>
    <s v="6/11/2022"/>
    <s v="12:13"/>
    <s v="0:03:18"/>
    <s v="Data Analyst"/>
    <s v="Data Analyst"/>
    <s v="Yes"/>
    <n v="75500"/>
    <s v="Tech"/>
    <s v="Tech"/>
    <s v="Python"/>
    <s v="Python"/>
    <n v="5"/>
    <n v="6"/>
    <n v="7"/>
    <n v="6"/>
    <n v="6"/>
    <n v="7"/>
    <s v="Very Easy"/>
    <s v="Better Salary"/>
    <s v="Better Salary"/>
    <s v="Male"/>
    <n v="32"/>
    <s v="United States"/>
    <s v="United States"/>
    <s v="United States"/>
    <s v="United States"/>
    <x v="0"/>
    <x v="0"/>
    <s v="Bachelors"/>
    <s v="Hispanic or Latino"/>
    <s v="Hispanic or Latino"/>
  </r>
  <r>
    <s v="62a4c49a575fa3a5ae8aadf4"/>
    <s v="6/11/2022"/>
    <s v="12:36"/>
    <s v="0:01:24"/>
    <s v="Data Analyst"/>
    <s v="Data Analyst"/>
    <s v="Yes"/>
    <n v="20000"/>
    <s v="Tech"/>
    <s v="Tech"/>
    <s v="Python"/>
    <s v="Python"/>
    <n v="2"/>
    <n v="6"/>
    <n v="3"/>
    <n v="6"/>
    <n v="6"/>
    <n v="7"/>
    <s v="Neither easy nor difficult"/>
    <s v="Better Salary"/>
    <s v="Better Salary"/>
    <s v="Male"/>
    <n v="35"/>
    <s v="India"/>
    <s v="India"/>
    <s v="India"/>
    <s v="India"/>
    <x v="12"/>
    <x v="7"/>
    <s v="Masters"/>
    <s v="Asian or Asian American"/>
    <s v="Asian or Asian American"/>
  </r>
  <r>
    <s v="62a4c57af3072dd8926421ac"/>
    <s v="6/11/2022"/>
    <s v="12:40"/>
    <s v="0:01:49"/>
    <s v="Data Analyst"/>
    <s v="Data Analyst"/>
    <s v="Yes"/>
    <n v="95500"/>
    <s v="Real Estate"/>
    <s v="Real Estate"/>
    <s v="Python"/>
    <s v="Python"/>
    <n v="8"/>
    <n v="9"/>
    <n v="10"/>
    <n v="10"/>
    <n v="9"/>
    <n v="10"/>
    <s v="Neither easy nor difficult"/>
    <s v="Good Culture"/>
    <s v="Good Culture"/>
    <s v="Male"/>
    <n v="34"/>
    <s v="United States"/>
    <s v="United States"/>
    <s v="United States"/>
    <s v="United States"/>
    <x v="0"/>
    <x v="0"/>
    <s v="Masters"/>
    <s v="Hispanic or Latino"/>
    <s v="Hispanic or Latino"/>
  </r>
  <r>
    <s v="62a4c6060a77c1a77f67c772"/>
    <s v="6/11/2022"/>
    <s v="12:42"/>
    <s v="0:01:39"/>
    <s v="Data Analyst"/>
    <s v="Data Analyst"/>
    <s v="No"/>
    <n v="53000"/>
    <s v="Other (Please Specify):Electronics"/>
    <s v="Other"/>
    <s v="Python"/>
    <s v="Python"/>
    <n v="9"/>
    <n v="8"/>
    <n v="3"/>
    <n v="5"/>
    <n v="2"/>
    <n v="4"/>
    <s v="Easy"/>
    <s v="Better Salary"/>
    <s v="Better Salary"/>
    <s v="Male"/>
    <n v="27"/>
    <s v="Other (Please Specify):Germany"/>
    <s v="Germany"/>
    <s v="Germany"/>
    <s v="Germany"/>
    <x v="21"/>
    <x v="14"/>
    <s v="Masters"/>
    <s v="White or Caucasian"/>
    <s v="White or Caucasian"/>
  </r>
  <r>
    <s v="62a4c7d0f8f7561645872912"/>
    <s v="6/11/2022"/>
    <s v="12:50"/>
    <s v="0:02:30"/>
    <s v="Other"/>
    <s v="Other"/>
    <s v="Yes"/>
    <n v="75500"/>
    <s v="Education"/>
    <s v="Education"/>
    <s v="R"/>
    <s v="R"/>
    <n v="4"/>
    <n v="5"/>
    <n v="5"/>
    <n v="3"/>
    <n v="3"/>
    <n v="4"/>
    <s v="Easy"/>
    <s v="Good Culture"/>
    <s v="Good Culture"/>
    <s v="Female"/>
    <n v="30"/>
    <s v="United States"/>
    <s v="United States"/>
    <s v="United States"/>
    <s v="United States"/>
    <x v="0"/>
    <x v="0"/>
    <s v="Masters"/>
    <s v="White or Caucasian"/>
    <s v="White or Caucasian"/>
  </r>
  <r>
    <s v="62a4cdfad8c00e9f541bdc6b"/>
    <s v="6/11/2022"/>
    <s v="13:16"/>
    <s v="0:02:06"/>
    <s v="Data Analyst"/>
    <s v="Data Analyst"/>
    <s v="No"/>
    <n v="75500"/>
    <s v="Other (Please Specify):Logistics and warehousing"/>
    <s v="Other"/>
    <s v="Python"/>
    <s v="Python"/>
    <n v="8"/>
    <n v="9"/>
    <n v="9"/>
    <n v="9"/>
    <n v="9"/>
    <n v="10"/>
    <s v="Neither easy nor difficult"/>
    <s v="Better Salary"/>
    <s v="Better Salary"/>
    <s v="Male"/>
    <n v="34"/>
    <s v="United States"/>
    <s v="United States"/>
    <s v="United States"/>
    <s v="United States"/>
    <x v="0"/>
    <x v="0"/>
    <s v="Masters"/>
    <s v="White or Caucasian"/>
    <s v="White or Caucasian"/>
  </r>
  <r>
    <s v="62a4ce2bbae91e4b8b84f3db"/>
    <s v="6/11/2022"/>
    <s v="13:17"/>
    <s v="0:02:20"/>
    <s v="Other"/>
    <s v="Other"/>
    <s v="No"/>
    <n v="53000"/>
    <s v="Other (Please Specify):Utilities"/>
    <s v="Other"/>
    <s v="Python"/>
    <s v="Python"/>
    <n v="3"/>
    <n v="10"/>
    <n v="6"/>
    <n v="5"/>
    <n v="7"/>
    <n v="8"/>
    <s v="Neither easy nor difficult"/>
    <s v="Remote Work"/>
    <s v="Remote Work"/>
    <s v="Female"/>
    <n v="22"/>
    <s v="United States"/>
    <s v="United States"/>
    <s v="United States"/>
    <s v="United States"/>
    <x v="0"/>
    <x v="0"/>
    <s v="Bachelors"/>
    <s v="White or Caucasian"/>
    <s v="White or Caucasian"/>
  </r>
  <r>
    <s v="62a4cffeb4da29969c64f6a1"/>
    <s v="6/11/2022"/>
    <s v="13:25"/>
    <s v="0:01:02"/>
    <s v="Data Analyst"/>
    <s v="Data Analyst"/>
    <s v="Yes"/>
    <n v="20000"/>
    <s v="Finance"/>
    <s v="Finance"/>
    <s v="Python"/>
    <s v="Python"/>
    <n v="2"/>
    <n v="2"/>
    <n v="5"/>
    <n v="5"/>
    <n v="2"/>
    <n v="3"/>
    <s v="Very Difficult"/>
    <s v="Good Work/Life Balance"/>
    <s v="Good Work/Life Balance"/>
    <s v="Female"/>
    <n v="33"/>
    <s v="India"/>
    <s v="India"/>
    <s v="India"/>
    <s v="India"/>
    <x v="12"/>
    <x v="7"/>
    <s v="Masters"/>
    <s v="Asian or Asian American"/>
    <s v="Asian or Asian American"/>
  </r>
  <r>
    <s v="62a4d08bf3072dd892642d2c"/>
    <s v="6/11/2022"/>
    <s v="13:27"/>
    <s v="0:01:53"/>
    <s v="Data Analyst"/>
    <s v="Data Analyst"/>
    <s v="No"/>
    <n v="20000"/>
    <s v="Finance"/>
    <s v="Finance"/>
    <s v="Python"/>
    <s v="Python"/>
    <n v="8"/>
    <n v="9"/>
    <n v="9"/>
    <n v="9"/>
    <n v="9"/>
    <n v="9"/>
    <s v="Neither easy nor difficult"/>
    <s v="Better Salary"/>
    <s v="Better Salary"/>
    <s v="Female"/>
    <n v="26"/>
    <s v="India"/>
    <s v="India"/>
    <s v="India"/>
    <s v="India"/>
    <x v="12"/>
    <x v="7"/>
    <s v="Masters"/>
    <s v="Asian or Asian American"/>
    <s v="Asian or Asian American"/>
  </r>
  <r>
    <s v="62a4d13bbae91e4b8b84f89b"/>
    <s v="6/11/2022"/>
    <s v="13:30"/>
    <s v="0:01:36"/>
    <s v="Data Engineer"/>
    <s v="Data Engineer"/>
    <s v="Yes"/>
    <n v="20000"/>
    <s v="Tech"/>
    <s v="Tech"/>
    <s v="Python"/>
    <s v="Python"/>
    <n v="0"/>
    <n v="5"/>
    <n v="8"/>
    <n v="6"/>
    <n v="5"/>
    <n v="7"/>
    <s v="Neither easy nor difficult"/>
    <s v="Better Salary"/>
    <s v="Better Salary"/>
    <s v="Male"/>
    <n v="28"/>
    <s v="Other (Please Specify):Argentina"/>
    <s v="Argentina"/>
    <s v="Argentina"/>
    <s v="Argentina"/>
    <x v="6"/>
    <x v="4"/>
    <s v="Bachelors"/>
    <s v="Hispanic or Latino"/>
    <s v="Hispanic or Latino"/>
  </r>
  <r>
    <s v="62a4d74c5d257a28a30f97fc"/>
    <s v="6/11/2022"/>
    <s v="13:56"/>
    <s v="0:05:32"/>
    <s v="Other"/>
    <s v="Other"/>
    <s v="No"/>
    <n v="20000"/>
    <s v="Other (Please Specify):Public transport"/>
    <s v="Other"/>
    <s v="Python"/>
    <s v="Python"/>
    <n v="2"/>
    <n v="2"/>
    <n v="7"/>
    <n v="4"/>
    <n v="8"/>
    <n v="1"/>
    <s v="Difficult"/>
    <s v="Remote Work"/>
    <s v="Remote Work"/>
    <s v="Male"/>
    <n v="42"/>
    <s v="United Kingdom"/>
    <s v="United Kingdom"/>
    <s v="United Kingdom"/>
    <s v="United Kingdom"/>
    <x v="7"/>
    <x v="5"/>
    <s v="Bachelors"/>
    <s v="Other (Please Specify):Bla"/>
    <s v="Other"/>
  </r>
  <r>
    <s v="62a4d7f6bae91e4b8b84ffed"/>
    <s v="6/11/2022"/>
    <s v="13:59"/>
    <s v="0:02:06"/>
    <s v="Data Analyst"/>
    <s v="Data Analyst"/>
    <s v="No"/>
    <n v="20000"/>
    <s v="Other (Please Specify):Urbanism"/>
    <s v="Other"/>
    <s v="R"/>
    <s v="R"/>
    <n v="4"/>
    <n v="10"/>
    <n v="2"/>
    <n v="3"/>
    <n v="2"/>
    <n v="3"/>
    <s v="Neither easy nor difficult"/>
    <s v="Better Salary"/>
    <s v="Better Salary"/>
    <s v="Male"/>
    <n v="30"/>
    <s v="Other (Please Specify):Morocco"/>
    <s v="Morocco"/>
    <s v="Morocco"/>
    <s v="Morocco"/>
    <x v="52"/>
    <x v="29"/>
    <s v="Masters"/>
    <s v="Other (Please Specify):Moroccan"/>
    <s v="Other"/>
  </r>
  <r>
    <s v="62a4d9d4bae91e4b8b8501f1"/>
    <s v="6/11/2022"/>
    <s v="14:07"/>
    <s v="0:01:22"/>
    <s v="Data Scientist"/>
    <s v="Data Scientist"/>
    <s v="Yes"/>
    <n v="115500"/>
    <s v="Tech"/>
    <s v="Tech"/>
    <s v="Other:Sql"/>
    <s v="SQL"/>
    <n v="10"/>
    <n v="9"/>
    <n v="8"/>
    <n v="8"/>
    <n v="9"/>
    <n v="10"/>
    <s v="Difficult"/>
    <s v="Better Salary"/>
    <s v="Better Salary"/>
    <s v="Male"/>
    <n v="25"/>
    <s v="United States"/>
    <s v="United States"/>
    <s v="United States"/>
    <s v="United States"/>
    <x v="0"/>
    <x v="0"/>
    <s v="Associates"/>
    <s v="White or Caucasian"/>
    <s v="White or Caucasian"/>
  </r>
  <r>
    <s v="62a4dd63f408bae018ef4e51"/>
    <s v="6/11/2022"/>
    <s v="14:22"/>
    <s v="0:01:00"/>
    <s v="Data Analyst"/>
    <s v="Data Analyst"/>
    <s v="Yes"/>
    <n v="53000"/>
    <s v="Construction"/>
    <s v="Construction"/>
    <s v="Python"/>
    <s v="Python"/>
    <n v="4"/>
    <n v="6"/>
    <n v="6"/>
    <n v="6"/>
    <n v="5"/>
    <n v="7"/>
    <s v="Easy"/>
    <s v="Better Salary"/>
    <s v="Better Salary"/>
    <s v="Male"/>
    <n v="32"/>
    <s v="United States"/>
    <s v="United States"/>
    <s v="United States"/>
    <s v="United States"/>
    <x v="0"/>
    <x v="0"/>
    <s v="Bachelors"/>
    <s v="Black or African American"/>
    <s v="Black or African American"/>
  </r>
  <r>
    <s v="62a4e34d7dc029e2d66e10b9"/>
    <s v="6/11/2022"/>
    <s v="14:47"/>
    <s v="0:01:56"/>
    <s v="Data Analyst"/>
    <s v="Data Analyst"/>
    <s v="No"/>
    <n v="20000"/>
    <s v="Tech"/>
    <s v="Tech"/>
    <s v="Python"/>
    <s v="Python"/>
    <n v="3"/>
    <n v="4"/>
    <n v="5"/>
    <n v="5"/>
    <n v="6"/>
    <n v="6"/>
    <s v="Neither easy nor difficult"/>
    <s v="Better Salary"/>
    <s v="Better Salary"/>
    <s v="Male"/>
    <n v="31"/>
    <s v="Other (Please Specify):Germany"/>
    <s v="Germany"/>
    <s v="Germany"/>
    <s v="Germany"/>
    <x v="21"/>
    <x v="14"/>
    <s v="Masters"/>
    <s v="Asian or Asian American"/>
    <s v="Asian or Asian American"/>
  </r>
  <r>
    <s v="62a4e4c90f8c8599d5b13d8f"/>
    <s v="6/11/2022"/>
    <s v="14:54"/>
    <s v="10:34:43"/>
    <s v="Data Analyst"/>
    <s v="Data Analyst"/>
    <s v="Yes"/>
    <n v="187500"/>
    <s v="Education"/>
    <s v="Education"/>
    <s v="Python"/>
    <s v="Python"/>
    <n v="8"/>
    <n v="7"/>
    <n v="5"/>
    <n v="4"/>
    <n v="7"/>
    <n v="7"/>
    <s v="Easy"/>
    <s v="Remote Work"/>
    <s v="Remote Work"/>
    <s v="Male"/>
    <n v="30"/>
    <s v="Other (Please Specify):UAE"/>
    <s v="UAE"/>
    <s v="UAE"/>
    <s v="UAE"/>
    <x v="42"/>
    <x v="3"/>
    <s v="High School"/>
    <s v="White or Caucasian"/>
    <s v="White or Caucasian"/>
  </r>
  <r>
    <s v="62a4e5aed8c00e9f541bf48c"/>
    <s v="6/11/2022"/>
    <s v="14:57"/>
    <s v="0:02:26"/>
    <s v="Student/Looking/None"/>
    <s v="Student/Looking/None"/>
    <s v="Yes"/>
    <n v="20000"/>
    <s v="Other (Please Specify):Reta"/>
    <s v="Other"/>
    <s v="Python"/>
    <s v="Python"/>
    <n v="0"/>
    <n v="6"/>
    <n v="6"/>
    <n v="2"/>
    <n v="0"/>
    <n v="3"/>
    <s v="Neither easy nor difficult"/>
    <s v="Better Salary"/>
    <s v="Better Salary"/>
    <s v="Male"/>
    <n v="23"/>
    <s v="Canada"/>
    <s v="Canada"/>
    <s v="Canada"/>
    <s v="Canada"/>
    <x v="1"/>
    <x v="1"/>
    <s v="Bachelors"/>
    <s v="Asian or Asian American"/>
    <s v="Asian or Asian American"/>
  </r>
  <r>
    <s v="62a4f6eef3072dd892645775"/>
    <s v="6/11/2022"/>
    <s v="16:11"/>
    <s v="0:02:17"/>
    <s v="Other"/>
    <s v="Other"/>
    <s v="No"/>
    <n v="75500"/>
    <s v="Education"/>
    <s v="Education"/>
    <s v="R"/>
    <s v="R"/>
    <n v="7"/>
    <n v="7"/>
    <n v="6"/>
    <n v="7"/>
    <n v="6"/>
    <n v="6"/>
    <s v="Easy"/>
    <s v="Remote Work"/>
    <s v="Remote Work"/>
    <s v="Female"/>
    <n v="31"/>
    <s v="United Kingdom"/>
    <s v="United Kingdom"/>
    <s v="United Kingdom"/>
    <s v="United Kingdom"/>
    <x v="7"/>
    <x v="5"/>
    <s v="Bachelors"/>
    <s v="White or Caucasian"/>
    <s v="White or Caucasian"/>
  </r>
  <r>
    <s v="62a4fe370f8c8599d5b158c4"/>
    <s v="6/11/2022"/>
    <s v="16:42"/>
    <s v="0:02:40"/>
    <s v="Data Analyst"/>
    <s v="Data Analyst"/>
    <s v="No"/>
    <n v="53000"/>
    <s v="Other (Please Specify):Avia"/>
    <s v="Other"/>
    <s v="Python"/>
    <s v="Python"/>
    <n v="7"/>
    <n v="5"/>
    <n v="9"/>
    <n v="9"/>
    <n v="4"/>
    <n v="9"/>
    <s v="Neither easy nor difficult"/>
    <s v="Good Work/Life Balance"/>
    <s v="Good Work/Life Balance"/>
    <s v="Female"/>
    <n v="29"/>
    <s v="Other (Please Specify):Fin"/>
    <s v="Fin"/>
    <s v="Fin"/>
    <s v="Fin"/>
    <x v="4"/>
    <x v="3"/>
    <s v="Masters"/>
    <s v="Black or African American"/>
    <s v="Black or African American"/>
  </r>
  <r>
    <s v="62a5008c5d257a28a30fbde5"/>
    <s v="6/11/2022"/>
    <s v="16:52"/>
    <s v="0:02:38"/>
    <s v="Data Analyst"/>
    <s v="Data Analyst"/>
    <s v="Yes"/>
    <n v="20000"/>
    <s v="Tech"/>
    <s v="Tech"/>
    <s v="Python"/>
    <s v="Python"/>
    <n v="5"/>
    <n v="4"/>
    <n v="4"/>
    <n v="5"/>
    <n v="7"/>
    <n v="10"/>
    <s v="Neither easy nor difficult"/>
    <s v="Remote Work"/>
    <s v="Remote Work"/>
    <s v="Male"/>
    <n v="24"/>
    <s v="Other (Please Specify):Nigeria"/>
    <s v="Nigeria"/>
    <s v="Nigeria"/>
    <s v="Nigeria"/>
    <x v="2"/>
    <x v="2"/>
    <s v="Bachelors"/>
    <s v="Other (Please Specify):African"/>
    <s v="Other"/>
  </r>
  <r>
    <s v="62a5038acec54911e9cc9526"/>
    <s v="6/11/2022"/>
    <s v="17:05"/>
    <s v="0:02:38"/>
    <s v="Other"/>
    <s v="Other"/>
    <s v="No"/>
    <n v="53000"/>
    <s v="Other (Please Specify):State"/>
    <s v="Other"/>
    <s v="Python"/>
    <s v="Python"/>
    <n v="2"/>
    <n v="7"/>
    <n v="6"/>
    <n v="5"/>
    <n v="6"/>
    <n v="4"/>
    <s v="Neither easy nor difficult"/>
    <s v="Better Salary"/>
    <s v="Better Salary"/>
    <s v="Male"/>
    <n v="36"/>
    <s v="United States"/>
    <s v="United States"/>
    <s v="United States"/>
    <s v="United States"/>
    <x v="0"/>
    <x v="0"/>
    <s v="Masters"/>
    <s v="Asian or Asian American"/>
    <s v="Asian or Asian American"/>
  </r>
  <r>
    <s v="62a50775f8f756164587677b"/>
    <s v="6/11/2022"/>
    <s v="17:21"/>
    <s v="0:02:29"/>
    <s v="Data Analyst"/>
    <s v="Data Analyst"/>
    <s v="Yes"/>
    <n v="53000"/>
    <s v="Real Estate"/>
    <s v="Real Estate"/>
    <s v="R"/>
    <s v="R"/>
    <n v="4"/>
    <n v="6"/>
    <n v="6"/>
    <n v="6"/>
    <n v="6"/>
    <n v="6"/>
    <s v="Difficult"/>
    <s v="Remote Work"/>
    <s v="Remote Work"/>
    <s v="Female"/>
    <n v="32"/>
    <s v="United States"/>
    <s v="United States"/>
    <s v="United States"/>
    <s v="United States"/>
    <x v="0"/>
    <x v="0"/>
    <s v="Masters"/>
    <s v="White or Caucasian"/>
    <s v="White or Caucasian"/>
  </r>
  <r>
    <s v="62a50eddf8d5efcc22fa1a4e"/>
    <s v="6/11/2022"/>
    <s v="17:53"/>
    <s v="0:03:55"/>
    <s v="Other"/>
    <s v="Other"/>
    <s v="Yes"/>
    <n v="95500"/>
    <s v="Healthcare"/>
    <s v="Healthcare"/>
    <s v="Python"/>
    <s v="Python"/>
    <n v="8"/>
    <n v="9"/>
    <n v="7"/>
    <n v="7"/>
    <n v="7"/>
    <n v="9"/>
    <s v="Difficult"/>
    <s v="Remote Work"/>
    <s v="Remote Work"/>
    <s v="Female"/>
    <n v="36"/>
    <s v="United States"/>
    <s v="United States"/>
    <s v="United States"/>
    <s v="United States"/>
    <x v="0"/>
    <x v="0"/>
    <s v="Bachelors"/>
    <s v="White or Caucasian"/>
    <s v="White or Caucasian"/>
  </r>
  <r>
    <s v="62a511acbc6861bf3179178a"/>
    <s v="6/11/2022"/>
    <s v="18:05"/>
    <s v="0:01:53"/>
    <s v="Data Engineer"/>
    <s v="Data Engineer"/>
    <s v="No"/>
    <n v="115500"/>
    <s v="Healthcare"/>
    <s v="Healthcare"/>
    <s v="Other:SQL"/>
    <s v="SQL"/>
    <n v="8"/>
    <n v="6"/>
    <n v="5"/>
    <n v="2"/>
    <n v="3"/>
    <n v="2"/>
    <s v="Easy"/>
    <s v="Better Salary"/>
    <s v="Better Salary"/>
    <s v="Male"/>
    <n v="30"/>
    <s v="United States"/>
    <s v="United States"/>
    <s v="United States"/>
    <s v="United States"/>
    <x v="0"/>
    <x v="0"/>
    <s v="Bachelors"/>
    <s v="White or Caucasian"/>
    <s v="White or Caucasian"/>
  </r>
  <r>
    <s v="62a5177d18134ddc75d0e9d8"/>
    <s v="6/11/2022"/>
    <s v="18:30"/>
    <s v="0:05:09"/>
    <s v="Student/Looking/None"/>
    <s v="Student/Looking/None"/>
    <s v="Yes"/>
    <n v="20000"/>
    <s v="Other (Please Specify):Looking for job"/>
    <s v="Other"/>
    <s v="R"/>
    <s v="R"/>
    <n v="0"/>
    <n v="2"/>
    <n v="2"/>
    <n v="3"/>
    <n v="3"/>
    <n v="4"/>
    <s v="Neither easy nor difficult"/>
    <s v="Good Work/Life Balance"/>
    <s v="Good Work/Life Balance"/>
    <s v="Male"/>
    <n v="42"/>
    <s v="Other (Please Specify):Sudan"/>
    <s v="Sudan"/>
    <s v="Sudan"/>
    <s v="Sudan"/>
    <x v="11"/>
    <x v="3"/>
    <s v="Masters"/>
    <s v="Black or African American"/>
    <s v="Black or African American"/>
  </r>
  <r>
    <s v="62a51aaacec54911e9cca93b"/>
    <s v="6/11/2022"/>
    <s v="18:43"/>
    <s v="0:03:26"/>
    <s v="Data Analyst"/>
    <s v="Data Analyst"/>
    <s v="Yes"/>
    <n v="95500"/>
    <s v="Healthcare"/>
    <s v="Healthcare"/>
    <s v="Other:DAX"/>
    <s v="Other"/>
    <n v="6"/>
    <n v="6"/>
    <n v="6"/>
    <n v="5"/>
    <n v="4"/>
    <n v="4"/>
    <s v="Easy"/>
    <s v="Remote Work"/>
    <s v="Remote Work"/>
    <s v="Male"/>
    <n v="53"/>
    <s v="Other (Please Specify):Austr"/>
    <s v="Austr"/>
    <s v="Austr"/>
    <s v="Austr"/>
    <x v="16"/>
    <x v="10"/>
    <s v="PhD"/>
    <s v="White or Caucasian"/>
    <s v="White or Caucasian"/>
  </r>
  <r>
    <s v="62a51dc6575fa3a5ae8b09f3"/>
    <s v="6/11/2022"/>
    <s v="18:57"/>
    <s v="0:03:17"/>
    <s v="Data Analyst"/>
    <s v="Data Analyst"/>
    <s v="No"/>
    <n v="20000"/>
    <s v="Finance"/>
    <s v="Finance"/>
    <s v="Python"/>
    <s v="Python"/>
    <n v="1"/>
    <n v="7"/>
    <n v="4"/>
    <n v="10"/>
    <n v="10"/>
    <n v="10"/>
    <s v="Neither easy nor difficult"/>
    <s v="Better Salary"/>
    <s v="Better Salary"/>
    <s v="Male"/>
    <n v="25"/>
    <s v="Other (Please Specify):Kenya"/>
    <s v="Kenya"/>
    <s v="Kenya"/>
    <s v="Kenya"/>
    <x v="9"/>
    <x v="6"/>
    <s v="High School"/>
    <s v="Other (Please Specify):Indian "/>
    <s v="Other"/>
  </r>
  <r>
    <s v="62a51fe0575fa3a5ae8b0c06"/>
    <s v="6/11/2022"/>
    <s v="19:06"/>
    <s v="0:02:21"/>
    <s v="Data Analyst"/>
    <s v="Data Analyst"/>
    <s v="No"/>
    <n v="20000"/>
    <s v="Healthcare"/>
    <s v="Healthcare"/>
    <s v="Python"/>
    <s v="Python"/>
    <n v="1"/>
    <n v="5"/>
    <n v="4"/>
    <n v="6"/>
    <n v="5"/>
    <n v="6"/>
    <s v="Neither easy nor difficult"/>
    <s v="Better Salary"/>
    <s v="Better Salary"/>
    <s v="Male"/>
    <n v="23"/>
    <s v="Other (Please Specify):Leba"/>
    <s v="Leba"/>
    <s v="Leba"/>
    <s v="Leba"/>
    <x v="4"/>
    <x v="3"/>
    <s v="Bachelors"/>
    <s v="White or Caucasian"/>
    <s v="White or Caucasian"/>
  </r>
  <r>
    <s v="62a525aff8f75616458784dd"/>
    <s v="6/11/2022"/>
    <s v="19:30"/>
    <s v="0:03:25"/>
    <s v="Data Analyst"/>
    <s v="Data Analyst"/>
    <s v="Yes"/>
    <n v="20000"/>
    <s v="Agriculture"/>
    <s v="Agriculture"/>
    <s v="Python"/>
    <s v="Python"/>
    <n v="2"/>
    <n v="1"/>
    <n v="3"/>
    <n v="3"/>
    <n v="3"/>
    <n v="4"/>
    <s v="Difficult"/>
    <s v="Better Salary"/>
    <s v="Better Salary"/>
    <s v="Male"/>
    <n v="36"/>
    <s v="Other (Please Specify):Saudi Arabia"/>
    <s v="Saudi Arabia"/>
    <s v="Saudi Arabia"/>
    <s v="Saudi Arabia"/>
    <x v="61"/>
    <x v="3"/>
    <s v="Bachelors"/>
    <s v="Other (Please Specify):Arab "/>
    <s v="Other"/>
  </r>
  <r>
    <s v="62a52629b4da29969c654a94"/>
    <s v="6/11/2022"/>
    <s v="19:32"/>
    <s v="0:09:42"/>
    <s v="Data Analyst"/>
    <s v="Data Analyst"/>
    <s v="Yes"/>
    <n v="53000"/>
    <s v="Healthcare"/>
    <s v="Healthcare"/>
    <s v="Other:Sql &amp;  plsql"/>
    <s v="SQL"/>
    <s v=""/>
    <s v=""/>
    <s v=""/>
    <s v=""/>
    <s v=""/>
    <n v="6"/>
    <s v="Easy"/>
    <s v="Good Work/Life Balance"/>
    <s v="Good Work/Life Balance"/>
    <s v="Male"/>
    <n v="32"/>
    <s v="Other (Please Specify):United Arab Emirates "/>
    <s v="United Arab Emirates "/>
    <s v="United Arab Emirates "/>
    <s v="United Arab Emirates "/>
    <x v="62"/>
    <x v="3"/>
    <s v="Bachelors"/>
    <s v="Other (Please Specify):Sudanese African "/>
    <s v="Other"/>
  </r>
  <r>
    <s v="62a52725d8c00e9f541c3b4a"/>
    <s v="6/11/2022"/>
    <s v="19:37"/>
    <s v="0:01:23"/>
    <s v="Data Analyst"/>
    <s v="Data Analyst"/>
    <s v="No"/>
    <n v="95500"/>
    <s v="Finance"/>
    <s v="Finance"/>
    <s v="Python"/>
    <s v="Python"/>
    <n v="3"/>
    <n v="6"/>
    <n v="4"/>
    <n v="2"/>
    <n v="2"/>
    <n v="3"/>
    <s v="Difficult"/>
    <s v="Other (Please Specify):Challenging / exciting problems"/>
    <s v="Other"/>
    <s v="Male"/>
    <n v="25"/>
    <s v="United States"/>
    <s v="United States"/>
    <s v="United States"/>
    <s v="United States"/>
    <x v="0"/>
    <x v="0"/>
    <s v="Masters"/>
    <s v="Hispanic or Latino"/>
    <s v="Hispanic or Latino"/>
  </r>
  <r>
    <s v="62a5390cb4da29969c655ccc"/>
    <s v="6/11/2022"/>
    <s v="20:53"/>
    <s v="0:03:19"/>
    <s v="Data Engineer"/>
    <s v="Data Engineer"/>
    <s v="Yes"/>
    <n v="53000"/>
    <s v="Tech"/>
    <s v="Tech"/>
    <s v="Python"/>
    <s v="Python"/>
    <n v="4"/>
    <n v="4"/>
    <n v="3"/>
    <n v="4"/>
    <n v="4"/>
    <n v="5"/>
    <s v="Neither easy nor difficult"/>
    <s v="Remote Work"/>
    <s v="Remote Work"/>
    <s v="Female"/>
    <n v="35"/>
    <s v="United Kingdom"/>
    <s v="United Kingdom"/>
    <s v="United Kingdom"/>
    <s v="United Kingdom"/>
    <x v="7"/>
    <x v="5"/>
    <s v="Masters"/>
    <s v="Asian or Asian American"/>
    <s v="Asian or Asian American"/>
  </r>
  <r>
    <s v="62a53bc0bc6861bf31793947"/>
    <s v="6/11/2022"/>
    <s v="21:05"/>
    <s v="0:01:19"/>
    <s v="Data Analyst"/>
    <s v="Data Analyst"/>
    <s v="Yes"/>
    <n v="75500"/>
    <s v="Other (Please Specify):Sensors"/>
    <s v="Other"/>
    <s v="R"/>
    <s v="R"/>
    <n v="3"/>
    <n v="4"/>
    <n v="4"/>
    <n v="5"/>
    <n v="4"/>
    <n v="4"/>
    <s v="Very Easy"/>
    <s v="Better Salary"/>
    <s v="Better Salary"/>
    <s v="Male"/>
    <n v="26"/>
    <s v="United States"/>
    <s v="United States"/>
    <s v="United States"/>
    <s v="United States"/>
    <x v="0"/>
    <x v="0"/>
    <s v="Bachelors"/>
    <s v="White or Caucasian"/>
    <s v="White or Caucasian"/>
  </r>
  <r>
    <s v="62a53c84f3072dd8926495c9"/>
    <s v="6/11/2022"/>
    <s v="21:08"/>
    <s v="0:01:07"/>
    <s v="Student/Looking/None"/>
    <s v="Student/Looking/None"/>
    <s v="No"/>
    <n v="20000"/>
    <s v="Tech"/>
    <s v="Tech"/>
    <s v="Python"/>
    <s v="Python"/>
    <n v="2"/>
    <n v="7"/>
    <n v="9"/>
    <n v="7"/>
    <n v="3"/>
    <n v="3"/>
    <s v="Difficult"/>
    <s v="Remote Work"/>
    <s v="Remote Work"/>
    <s v="Male"/>
    <n v="22"/>
    <s v="United States"/>
    <s v="United States"/>
    <s v="United States"/>
    <s v="United States"/>
    <x v="0"/>
    <x v="0"/>
    <s v="Bachelors"/>
    <s v="White or Caucasian"/>
    <s v="White or Caucasian"/>
  </r>
  <r>
    <s v="62a54bccf3072dd89264a13b"/>
    <s v="6/11/2022"/>
    <s v="22:13"/>
    <s v="0:01:43"/>
    <s v="Data Scientist"/>
    <s v="Data Scientist"/>
    <s v="Yes"/>
    <n v="95500"/>
    <s v="Other (Please Specify):Automotive"/>
    <s v="Other"/>
    <s v="Python"/>
    <s v="Python"/>
    <n v="6"/>
    <n v="8"/>
    <n v="10"/>
    <n v="9"/>
    <n v="6"/>
    <n v="8"/>
    <s v="Neither easy nor difficult"/>
    <s v="Better Salary"/>
    <s v="Better Salary"/>
    <s v="Male"/>
    <n v="30"/>
    <s v="Canada"/>
    <s v="Canada"/>
    <s v="Canada"/>
    <s v="Canada"/>
    <x v="1"/>
    <x v="1"/>
    <s v="Masters"/>
    <s v="Asian or Asian American"/>
    <s v="Asian or Asian American"/>
  </r>
  <r>
    <s v="62a54f20d8c00e9f541c5cfa"/>
    <s v="6/11/2022"/>
    <s v="22:27"/>
    <s v="0:02:37"/>
    <s v="Data Analyst"/>
    <s v="Data Analyst"/>
    <s v="Yes"/>
    <n v="75500"/>
    <s v="Other (Please Specify):Supply Chain"/>
    <s v="Other"/>
    <s v="Python"/>
    <s v="Python"/>
    <n v="2"/>
    <n v="8"/>
    <n v="6"/>
    <n v="1"/>
    <n v="8"/>
    <n v="10"/>
    <s v="Neither easy nor difficult"/>
    <s v="Better Salary"/>
    <s v="Better Salary"/>
    <s v="Male"/>
    <n v="36"/>
    <s v="United States"/>
    <s v="United States"/>
    <s v="United States"/>
    <s v="United States"/>
    <x v="0"/>
    <x v="0"/>
    <s v="Masters"/>
    <s v="White or Caucasian"/>
    <s v="White or Caucasian"/>
  </r>
  <r>
    <s v="62a552e1cf2555431732922d"/>
    <s v="6/11/2022"/>
    <s v="22:43"/>
    <s v="0:02:25"/>
    <s v="Data Analyst"/>
    <s v="Data Analyst"/>
    <s v="Yes"/>
    <n v="75500"/>
    <s v="Healthcare"/>
    <s v="Healthcare"/>
    <s v="R"/>
    <s v="R"/>
    <n v="4"/>
    <n v="4"/>
    <n v="5"/>
    <n v="5"/>
    <n v="4"/>
    <n v="6"/>
    <s v="Neither easy nor difficult"/>
    <s v="Other (Please Specify):All of the above"/>
    <s v="Other"/>
    <s v="Female"/>
    <n v="30"/>
    <s v="United States"/>
    <s v="United States"/>
    <s v="United States"/>
    <s v="United States"/>
    <x v="0"/>
    <x v="0"/>
    <s v="Masters"/>
    <s v="White or Caucasian"/>
    <s v="White or Caucasian"/>
  </r>
  <r>
    <s v="62a557d10f8c8599d5b1a81c"/>
    <s v="6/11/2022"/>
    <s v="23:04"/>
    <s v="0:01:35"/>
    <s v="Data Scientist"/>
    <s v="Data Scientist"/>
    <s v="Yes"/>
    <n v="115500"/>
    <s v="Finance"/>
    <s v="Finance"/>
    <s v="Python"/>
    <s v="Python"/>
    <n v="9"/>
    <n v="8"/>
    <n v="10"/>
    <n v="10"/>
    <n v="10"/>
    <n v="10"/>
    <s v="Difficult"/>
    <s v="Remote Work"/>
    <s v="Remote Work"/>
    <s v="Male"/>
    <n v="29"/>
    <s v="United States"/>
    <s v="United States"/>
    <s v="United States"/>
    <s v="United States"/>
    <x v="0"/>
    <x v="0"/>
    <s v="Bachelors"/>
    <s v="Asian or Asian American"/>
    <s v="Asian or Asian American"/>
  </r>
  <r>
    <s v="62a55b05f8d5efcc22fa5b65"/>
    <s v="6/11/2022"/>
    <s v="23:18"/>
    <s v="0:04:47"/>
    <s v="Other"/>
    <s v="Other"/>
    <s v="Yes"/>
    <n v="75500"/>
    <s v="Other (Please Specify):Professional Services"/>
    <s v="Other"/>
    <s v="R"/>
    <s v="R"/>
    <n v="8"/>
    <n v="10"/>
    <n v="10"/>
    <n v="7"/>
    <n v="8"/>
    <n v="5"/>
    <s v="Difficult"/>
    <s v="Other (Please Specify):Data Maturity"/>
    <s v="Other"/>
    <s v="Male"/>
    <n v="30"/>
    <s v="United States"/>
    <s v="United States"/>
    <s v="United States"/>
    <s v="United States"/>
    <x v="0"/>
    <x v="0"/>
    <s v="Masters"/>
    <s v="White or Caucasian"/>
    <s v="White or Caucasian"/>
  </r>
  <r>
    <s v="62a55fe1f8d5efcc22fa5fe4"/>
    <s v="6/11/2022"/>
    <s v="23:39"/>
    <s v="0:01:03"/>
    <s v="Data Engineer"/>
    <s v="Data Engineer"/>
    <s v="No"/>
    <n v="53000"/>
    <s v="Finance"/>
    <s v="Finance"/>
    <s v="Python"/>
    <s v="Python"/>
    <n v="0"/>
    <n v="6"/>
    <n v="6"/>
    <n v="6"/>
    <n v="6"/>
    <n v="6"/>
    <s v="Very Easy"/>
    <s v="Better Salary"/>
    <s v="Better Salary"/>
    <s v="Male"/>
    <n v="24"/>
    <s v="United States"/>
    <s v="United States"/>
    <s v="United States"/>
    <s v="United States"/>
    <x v="0"/>
    <x v="0"/>
    <s v="Bachelors"/>
    <s v="Black or African American"/>
    <s v="Black or African American"/>
  </r>
  <r>
    <s v="62a56bc67dc029e2d66e86c0"/>
    <s v="6/12/2022"/>
    <s v="0:29"/>
    <s v="0:01:37"/>
    <s v="Data Engineer"/>
    <s v="Data Engineer"/>
    <s v="Yes"/>
    <n v="0"/>
    <s v="Tech"/>
    <s v="Tech"/>
    <s v="Other:Sql"/>
    <s v="SQL"/>
    <n v="3"/>
    <n v="3"/>
    <n v="4"/>
    <n v="4"/>
    <n v="3"/>
    <n v="5"/>
    <s v="Neither easy nor difficult"/>
    <s v="Better Salary"/>
    <s v="Better Salary"/>
    <s v="Male"/>
    <n v="33"/>
    <s v="United States"/>
    <s v="United States"/>
    <s v="United States"/>
    <s v="United States"/>
    <x v="0"/>
    <x v="0"/>
    <s v="Bachelors"/>
    <s v="Asian or Asian American"/>
    <s v="Asian or Asian American"/>
  </r>
  <r>
    <s v="62a57116f408bae018efd56a"/>
    <s v="6/12/2022"/>
    <s v="0:52"/>
    <s v="0:01:37"/>
    <s v="Data Analyst"/>
    <s v="Data Analyst"/>
    <s v="No"/>
    <n v="115500"/>
    <s v="Other (Please Specify):Food and bece"/>
    <s v="Other"/>
    <s v="Python"/>
    <s v="Python"/>
    <n v="10"/>
    <n v="10"/>
    <n v="10"/>
    <n v="10"/>
    <n v="10"/>
    <n v="6"/>
    <s v="Easy"/>
    <s v="Better Salary"/>
    <s v="Better Salary"/>
    <s v="Female"/>
    <n v="42"/>
    <s v="United States"/>
    <s v="United States"/>
    <s v="United States"/>
    <s v="United States"/>
    <x v="0"/>
    <x v="0"/>
    <s v="Bachelors"/>
    <s v="White or Caucasian"/>
    <s v="White or Caucasian"/>
  </r>
  <r>
    <s v="62a57263cec54911e9ccf648"/>
    <s v="6/12/2022"/>
    <s v="0:58"/>
    <s v="0:01:54"/>
    <s v="Data Analyst"/>
    <s v="Data Analyst"/>
    <s v="Yes"/>
    <n v="53000"/>
    <s v="Healthcare"/>
    <s v="Healthcare"/>
    <s v="Python"/>
    <s v="Python"/>
    <n v="1"/>
    <n v="10"/>
    <n v="10"/>
    <n v="8"/>
    <n v="10"/>
    <n v="3"/>
    <s v="Neither easy nor difficult"/>
    <s v="Better Salary"/>
    <s v="Better Salary"/>
    <s v="Female"/>
    <n v="36"/>
    <s v="United States"/>
    <s v="United States"/>
    <s v="United States"/>
    <s v="United States"/>
    <x v="0"/>
    <x v="0"/>
    <s v="Bachelors"/>
    <s v="White or Caucasian"/>
    <s v="White or Caucasian"/>
  </r>
  <r>
    <s v="62a574b3b4da29969c658eb4"/>
    <s v="6/12/2022"/>
    <s v="1:08"/>
    <s v="0:01:43"/>
    <s v="Data Analyst"/>
    <s v="Data Analyst"/>
    <s v="Yes"/>
    <n v="53000"/>
    <s v="Other (Please Specify):Research (non-clincial)"/>
    <s v="Other"/>
    <s v="Python"/>
    <s v="Python"/>
    <n v="2"/>
    <n v="3"/>
    <n v="7"/>
    <n v="6"/>
    <n v="5"/>
    <n v="6"/>
    <s v="Neither easy nor difficult"/>
    <s v="Better Salary"/>
    <s v="Better Salary"/>
    <s v="Male"/>
    <n v="27"/>
    <s v="United States"/>
    <s v="United States"/>
    <s v="United States"/>
    <s v="United States"/>
    <x v="0"/>
    <x v="0"/>
    <s v="Bachelors"/>
    <s v="White or Caucasian"/>
    <s v="White or Caucasian"/>
  </r>
  <r>
    <s v="62a58b267dc029e2d66ea3f8"/>
    <s v="6/12/2022"/>
    <s v="2:43"/>
    <s v="0:01:35"/>
    <s v="Data Analyst"/>
    <s v="Data Analyst"/>
    <s v="No"/>
    <n v="20000"/>
    <s v="Tech"/>
    <s v="Tech"/>
    <s v="Python"/>
    <s v="Python"/>
    <n v="8"/>
    <n v="7"/>
    <n v="8"/>
    <n v="7"/>
    <n v="7"/>
    <n v="9"/>
    <s v="Easy"/>
    <s v="Other (Please Specify):Opportunity to learn"/>
    <s v="Other"/>
    <s v="Female"/>
    <n v="21"/>
    <s v="India"/>
    <s v="India"/>
    <s v="India"/>
    <s v="India"/>
    <x v="12"/>
    <x v="7"/>
    <s v="Bachelors"/>
    <s v="Asian or Asian American"/>
    <s v="Asian or Asian American"/>
  </r>
  <r>
    <s v="62a58d20575fa3a5ae8b6969"/>
    <s v="6/12/2022"/>
    <s v="2:52"/>
    <s v="0:01:31"/>
    <s v="Data Analyst"/>
    <s v="Data Analyst"/>
    <s v="Yes"/>
    <n v="53000"/>
    <s v="Healthcare"/>
    <s v="Healthcare"/>
    <s v="Python"/>
    <s v="Python"/>
    <n v="8"/>
    <n v="5"/>
    <n v="8"/>
    <n v="8"/>
    <n v="5"/>
    <n v="10"/>
    <s v="Difficult"/>
    <s v="Remote Work"/>
    <s v="Remote Work"/>
    <s v="Female"/>
    <n v="34"/>
    <s v="Other (Please Specify):Israel"/>
    <s v="Israel"/>
    <s v="Israel"/>
    <s v="Israel"/>
    <x v="39"/>
    <x v="3"/>
    <s v="Masters"/>
    <s v="White or Caucasian"/>
    <s v="White or Caucasian"/>
  </r>
  <r>
    <s v="62a58faf2e54c9003e55ef2e"/>
    <s v="6/12/2022"/>
    <s v="3:03"/>
    <s v="0:01:20"/>
    <s v="Student/Looking/None"/>
    <s v="Student/Looking/None"/>
    <s v="No"/>
    <n v="20000"/>
    <s v="Education"/>
    <s v="Education"/>
    <s v="Python"/>
    <s v="Python"/>
    <n v="2"/>
    <n v="5"/>
    <n v="5"/>
    <n v="5"/>
    <n v="2"/>
    <n v="4"/>
    <s v="Difficult"/>
    <s v="Better Salary"/>
    <s v="Better Salary"/>
    <s v="Male"/>
    <n v="27"/>
    <s v="Other (Please Specify):Netherlands"/>
    <s v="Netherlands"/>
    <s v="Netherlands"/>
    <s v="Netherlands"/>
    <x v="26"/>
    <x v="17"/>
    <s v="Bachelors"/>
    <s v="White or Caucasian"/>
    <s v="White or Caucasian"/>
  </r>
  <r>
    <s v="62a5998fbc6861bf31798ef0"/>
    <s v="6/12/2022"/>
    <s v="3:45"/>
    <s v="0:01:58"/>
    <s v="Other"/>
    <s v="Other"/>
    <s v="Yes"/>
    <n v="20000"/>
    <s v="Tech"/>
    <s v="Tech"/>
    <s v="Python"/>
    <s v="Python"/>
    <n v="7"/>
    <n v="8"/>
    <n v="8"/>
    <n v="8"/>
    <n v="8"/>
    <n v="7"/>
    <s v="Neither easy nor difficult"/>
    <s v="Good Culture"/>
    <s v="Good Culture"/>
    <s v="Male"/>
    <n v="27"/>
    <s v="Other (Please Specify):France"/>
    <s v="France"/>
    <s v="France"/>
    <s v="France"/>
    <x v="24"/>
    <x v="16"/>
    <s v="Masters"/>
    <s v="White or Caucasian"/>
    <s v="White or Caucasian"/>
  </r>
  <r>
    <s v="62a59cd2cec54911e9cd251a"/>
    <s v="6/12/2022"/>
    <s v="3:59"/>
    <s v="0:03:34"/>
    <s v="Student/Looking/None"/>
    <s v="Student/Looking/None"/>
    <s v="No"/>
    <n v="20000"/>
    <s v="Education"/>
    <s v="Education"/>
    <s v="R"/>
    <s v="R"/>
    <n v="1"/>
    <n v="1"/>
    <n v="2"/>
    <n v="1"/>
    <n v="0"/>
    <n v="3"/>
    <s v="Neither easy nor difficult"/>
    <s v="Good Work/Life Balance"/>
    <s v="Good Work/Life Balance"/>
    <s v="Male"/>
    <n v="30"/>
    <s v="Other (Please Specify):Kenya"/>
    <s v="Kenya"/>
    <s v="Kenya"/>
    <s v="Kenya"/>
    <x v="9"/>
    <x v="6"/>
    <s v="Associates"/>
    <s v="Other (Please Specify):African "/>
    <s v="Other"/>
  </r>
  <r>
    <s v="62a59d007dc029e2d66eb8f9"/>
    <s v="6/12/2022"/>
    <s v="4:00"/>
    <s v="0:01:29"/>
    <s v="Data Analyst"/>
    <s v="Data Analyst"/>
    <s v="Yes"/>
    <n v="75500"/>
    <s v="Other (Please Specify):Gover"/>
    <s v="Other"/>
    <s v="Other:SQL"/>
    <s v="SQL"/>
    <n v="2"/>
    <n v="0"/>
    <n v="0"/>
    <n v="0"/>
    <n v="0"/>
    <n v="2"/>
    <s v="Difficult"/>
    <s v="Better Salary"/>
    <s v="Better Salary"/>
    <s v="Female"/>
    <n v="33"/>
    <s v="United States"/>
    <s v="United States"/>
    <s v="United States"/>
    <s v="United States"/>
    <x v="0"/>
    <x v="0"/>
    <s v="Bachelors"/>
    <s v="White or Caucasian"/>
    <s v="White or Caucasian"/>
  </r>
  <r>
    <s v="62a5a124cec54911e9cd29f5"/>
    <s v="6/12/2022"/>
    <s v="4:17"/>
    <s v="0:01:57"/>
    <s v="Data Analyst"/>
    <s v="Data Analyst"/>
    <s v="Yes"/>
    <n v="95500"/>
    <s v="Finance"/>
    <s v="Finance"/>
    <s v="Python"/>
    <s v="Python"/>
    <n v="3"/>
    <n v="3"/>
    <n v="4"/>
    <n v="4"/>
    <n v="4"/>
    <n v="4"/>
    <s v="Difficult"/>
    <s v="Good Culture"/>
    <s v="Good Culture"/>
    <s v="Male"/>
    <n v="47"/>
    <s v="India"/>
    <s v="India"/>
    <s v="India"/>
    <s v="India"/>
    <x v="12"/>
    <x v="7"/>
    <s v="Masters"/>
    <s v="American Indian or Alaska Native"/>
    <s v="American Indian or Alaska Native"/>
  </r>
  <r>
    <s v="62a5a44b24a26260273af0fc"/>
    <s v="6/12/2022"/>
    <s v="4:31"/>
    <s v="0:01:34"/>
    <s v="Data Analyst"/>
    <s v="Data Analyst"/>
    <s v="Yes"/>
    <n v="75500"/>
    <s v="Other (Please Specify):Retail"/>
    <s v="Other"/>
    <s v="Other:SQL"/>
    <s v="SQL"/>
    <n v="4"/>
    <n v="5"/>
    <n v="4"/>
    <n v="5"/>
    <n v="4"/>
    <n v="4"/>
    <s v="Difficult"/>
    <s v="Other (Please Specify):Better work &amp; remote salary"/>
    <s v="Other"/>
    <s v="Male"/>
    <n v="27"/>
    <s v="United States"/>
    <s v="United States"/>
    <s v="United States"/>
    <s v="United States"/>
    <x v="0"/>
    <x v="0"/>
    <s v="Masters"/>
    <s v="Asian or Asian American"/>
    <s v="Asian or Asian American"/>
  </r>
  <r>
    <s v="62a5a931cec54911e9cd3333"/>
    <s v="6/12/2022"/>
    <s v="4:52"/>
    <s v="0:03:19"/>
    <s v="Data Analyst"/>
    <s v="Data Analyst"/>
    <s v="No"/>
    <n v="20000"/>
    <s v="Healthcare"/>
    <s v="Healthcare"/>
    <s v="Python"/>
    <s v="Python"/>
    <n v="6"/>
    <n v="7"/>
    <n v="8"/>
    <n v="7"/>
    <n v="6"/>
    <n v="7"/>
    <s v="Neither easy nor difficult"/>
    <s v="Better Salary"/>
    <s v="Better Salary"/>
    <s v="Male"/>
    <n v="26"/>
    <s v="India"/>
    <s v="India"/>
    <s v="India"/>
    <s v="India"/>
    <x v="12"/>
    <x v="7"/>
    <s v="Bachelors"/>
    <s v="Asian or Asian American"/>
    <s v="Asian or Asian American"/>
  </r>
  <r>
    <s v="62a5bea05d257a28a3106f7e"/>
    <s v="6/12/2022"/>
    <s v="6:23"/>
    <s v="0:01:41"/>
    <s v="Data Analyst"/>
    <s v="Data Analyst"/>
    <s v="No"/>
    <n v="20000"/>
    <s v="Finance"/>
    <s v="Finance"/>
    <s v="Python"/>
    <s v="Python"/>
    <n v="2"/>
    <n v="3"/>
    <n v="2"/>
    <n v="5"/>
    <n v="5"/>
    <n v="6"/>
    <s v="Neither easy nor difficult"/>
    <s v="Remote Work"/>
    <s v="Remote Work"/>
    <s v="Female"/>
    <n v="35"/>
    <s v="India"/>
    <s v="India"/>
    <s v="India"/>
    <s v="India"/>
    <x v="12"/>
    <x v="7"/>
    <s v="Masters"/>
    <s v="Asian or Asian American"/>
    <s v="Asian or Asian American"/>
  </r>
  <r>
    <s v="62a5c571575fa3a5ae8baaa1"/>
    <s v="6/12/2022"/>
    <s v="6:52"/>
    <s v="0:01:11"/>
    <s v="Data Analyst"/>
    <s v="Data Analyst"/>
    <s v="Yes"/>
    <n v="95500"/>
    <s v="Education"/>
    <s v="Education"/>
    <s v="Python"/>
    <s v="Python"/>
    <n v="0"/>
    <n v="1"/>
    <n v="1"/>
    <n v="0"/>
    <n v="0"/>
    <n v="0"/>
    <s v="Neither easy nor difficult"/>
    <s v="Good Culture"/>
    <s v="Good Culture"/>
    <s v="Male"/>
    <n v="31"/>
    <s v="United States"/>
    <s v="United States"/>
    <s v="United States"/>
    <s v="United States"/>
    <x v="0"/>
    <x v="0"/>
    <s v="Masters"/>
    <s v="Hispanic or Latino"/>
    <s v="Hispanic or Latino"/>
  </r>
  <r>
    <s v="62a5cb12cf25554317330d69"/>
    <s v="6/12/2022"/>
    <s v="7:16"/>
    <s v="0:03:44"/>
    <s v="Data Analyst"/>
    <s v="Data Analyst"/>
    <s v="Yes"/>
    <n v="20000"/>
    <s v="Education"/>
    <s v="Education"/>
    <s v="Python"/>
    <s v="Python"/>
    <n v="2"/>
    <n v="1"/>
    <n v="2"/>
    <n v="3"/>
    <n v="4"/>
    <n v="3"/>
    <s v="Difficult"/>
    <s v="Remote Work"/>
    <s v="Remote Work"/>
    <s v="Male"/>
    <n v="25"/>
    <s v="Other (Please Specify):Zambia"/>
    <s v="Zambia"/>
    <s v="Zambia"/>
    <s v="Zambia"/>
    <x v="63"/>
    <x v="3"/>
    <s v="Bachelors"/>
    <s v="Black or African American"/>
    <s v="Black or African American"/>
  </r>
  <r>
    <s v="62a5cba2575fa3a5ae8bb122"/>
    <s v="6/12/2022"/>
    <s v="7:18"/>
    <s v="0:02:11"/>
    <s v="Data Engineer"/>
    <s v="Data Engineer"/>
    <s v="Yes"/>
    <n v="75500"/>
    <s v="Real Estate"/>
    <s v="Real Estate"/>
    <s v="Python"/>
    <s v="Python"/>
    <n v="3"/>
    <n v="10"/>
    <n v="8"/>
    <n v="8"/>
    <n v="10"/>
    <n v="10"/>
    <s v="Easy"/>
    <s v="Remote Work"/>
    <s v="Remote Work"/>
    <s v="Male"/>
    <n v="27"/>
    <s v="United States"/>
    <s v="United States"/>
    <s v="United States"/>
    <s v="United States"/>
    <x v="0"/>
    <x v="0"/>
    <s v="Bachelors"/>
    <s v="White or Caucasian"/>
    <s v="White or Caucasian"/>
  </r>
  <r>
    <s v="62a5d350f3072dd892652c70"/>
    <s v="6/12/2022"/>
    <s v="7:51"/>
    <s v="0:01:57"/>
    <s v="Data Analyst"/>
    <s v="Data Analyst"/>
    <s v="Yes"/>
    <n v="53000"/>
    <s v="Tech"/>
    <s v="Tech"/>
    <s v="Python"/>
    <s v="Python"/>
    <n v="5"/>
    <n v="8"/>
    <n v="3"/>
    <n v="2"/>
    <n v="4"/>
    <n v="8"/>
    <s v="Neither easy nor difficult"/>
    <s v="Good Culture"/>
    <s v="Good Culture"/>
    <s v="Male"/>
    <n v="32"/>
    <s v="Other (Please Specify):Netherlands"/>
    <s v="Netherlands"/>
    <s v="Netherlands"/>
    <s v="Netherlands"/>
    <x v="26"/>
    <x v="17"/>
    <s v="Bachelors"/>
    <s v="White or Caucasian"/>
    <s v="White or Caucasian"/>
  </r>
  <r>
    <s v="62a5db29cf2555431733248f"/>
    <s v="6/12/2022"/>
    <s v="8:25"/>
    <s v="0:02:42"/>
    <s v="Student/Looking/None"/>
    <s v="Student/Looking/None"/>
    <s v="Yes"/>
    <n v="20000"/>
    <s v="Real Estate"/>
    <s v="Real Estate"/>
    <s v="Python"/>
    <s v="Python"/>
    <n v="0"/>
    <n v="3"/>
    <n v="3"/>
    <n v="3"/>
    <n v="3"/>
    <n v="6"/>
    <s v="Difficult"/>
    <s v="Good Work/Life Balance"/>
    <s v="Good Work/Life Balance"/>
    <s v="Male"/>
    <n v="47"/>
    <s v="Other (Please Specify):Portugal"/>
    <s v="Portugal"/>
    <s v="Portugal"/>
    <s v="Portugal"/>
    <x v="33"/>
    <x v="21"/>
    <s v="Bachelors"/>
    <s v="White or Caucasian"/>
    <s v="White or Caucasian"/>
  </r>
  <r>
    <s v="62a5e69f24a26260273b42bf"/>
    <s v="6/12/2022"/>
    <s v="9:14"/>
    <s v="0:01:31"/>
    <s v="Other"/>
    <s v="Other"/>
    <s v="No"/>
    <n v="75500"/>
    <s v="Finance"/>
    <s v="Finance"/>
    <s v="Python"/>
    <s v="Python"/>
    <n v="0"/>
    <n v="10"/>
    <n v="10"/>
    <n v="5"/>
    <n v="0"/>
    <n v="0"/>
    <s v="Neither easy nor difficult"/>
    <s v="Good Work/Life Balance"/>
    <s v="Good Work/Life Balance"/>
    <s v="Female"/>
    <n v="30"/>
    <s v="United States"/>
    <s v="United States"/>
    <s v="United States"/>
    <s v="United States"/>
    <x v="0"/>
    <x v="0"/>
    <s v="Masters"/>
    <s v="Asian or Asian American"/>
    <s v="Asian or Asian American"/>
  </r>
  <r>
    <s v="62a5ea667dc029e2d66f153d"/>
    <s v="6/12/2022"/>
    <s v="9:30"/>
    <s v="0:01:52"/>
    <s v="Data Analyst"/>
    <s v="Data Analyst"/>
    <s v="Yes"/>
    <n v="115500"/>
    <s v="Other (Please Specify):Defense"/>
    <s v="Other"/>
    <s v="Python"/>
    <s v="Python"/>
    <n v="8"/>
    <n v="6"/>
    <n v="6"/>
    <n v="7"/>
    <n v="9"/>
    <n v="10"/>
    <s v="Easy"/>
    <s v="Better Salary"/>
    <s v="Better Salary"/>
    <s v="Female"/>
    <n v="35"/>
    <s v="United States"/>
    <s v="United States"/>
    <s v="United States"/>
    <s v="United States"/>
    <x v="0"/>
    <x v="0"/>
    <s v="Masters"/>
    <s v="Black or African American"/>
    <s v="Black or African American"/>
  </r>
  <r>
    <s v="62a5ebe05d257a28a310ac53"/>
    <s v="6/12/2022"/>
    <s v="9:36"/>
    <s v="0:02:16"/>
    <s v="Data Analyst"/>
    <s v="Data Analyst"/>
    <s v="Yes"/>
    <n v="53000"/>
    <s v="Finance"/>
    <s v="Finance"/>
    <s v="Python"/>
    <s v="Python"/>
    <n v="6"/>
    <n v="9"/>
    <n v="5"/>
    <n v="7"/>
    <n v="8"/>
    <n v="9"/>
    <s v="Difficult"/>
    <s v="Remote Work"/>
    <s v="Remote Work"/>
    <s v="Male"/>
    <n v="25"/>
    <s v="United States"/>
    <s v="United States"/>
    <s v="United States"/>
    <s v="United States"/>
    <x v="0"/>
    <x v="0"/>
    <s v="High School"/>
    <s v="Hispanic or Latino"/>
    <s v="Hispanic or Latino"/>
  </r>
  <r>
    <s v="62a5edb2575fa3a5ae8bdba5"/>
    <s v="6/12/2022"/>
    <s v="9:44"/>
    <s v="0:03:02"/>
    <s v="Other"/>
    <s v="Other"/>
    <s v="No"/>
    <n v="75500"/>
    <s v="Other (Please Specify):Foodservice"/>
    <s v="Other"/>
    <s v="Python"/>
    <s v="Python"/>
    <n v="3"/>
    <n v="6"/>
    <n v="6"/>
    <n v="6"/>
    <n v="6"/>
    <n v="6"/>
    <s v="Neither easy nor difficult"/>
    <s v="Better Salary"/>
    <s v="Better Salary"/>
    <s v="Male"/>
    <n v="27"/>
    <s v="United States"/>
    <s v="United States"/>
    <s v="United States"/>
    <s v="United States"/>
    <x v="0"/>
    <x v="0"/>
    <s v="Bachelors"/>
    <s v="White or Caucasian"/>
    <s v="White or Caucasian"/>
  </r>
  <r>
    <s v="62a5edba0a77c1a77f68f1b5"/>
    <s v="6/12/2022"/>
    <s v="9:44"/>
    <s v="0:01:20"/>
    <s v="Data Analyst"/>
    <s v="Data Analyst"/>
    <s v="Yes"/>
    <n v="53000"/>
    <s v="Healthcare"/>
    <s v="Healthcare"/>
    <s v="R"/>
    <s v="R"/>
    <n v="1"/>
    <n v="5"/>
    <n v="3"/>
    <n v="3"/>
    <n v="6"/>
    <n v="5"/>
    <s v="Difficult"/>
    <s v="Remote Work"/>
    <s v="Remote Work"/>
    <s v="Female"/>
    <n v="27"/>
    <s v="United States"/>
    <s v="United States"/>
    <s v="United States"/>
    <s v="United States"/>
    <x v="0"/>
    <x v="0"/>
    <s v="Masters"/>
    <s v="Black or African American"/>
    <s v="Black or African American"/>
  </r>
  <r>
    <s v="62a5f332bc6861bf3179f631"/>
    <s v="6/12/2022"/>
    <s v="10:07"/>
    <s v="0:01:52"/>
    <s v="Student/Looking/None"/>
    <s v="Student/Looking/None"/>
    <s v="No"/>
    <n v="20000"/>
    <s v="Other (Please Specify):Data insights company"/>
    <s v="Other"/>
    <s v="Python"/>
    <s v="Python"/>
    <n v="1"/>
    <n v="8"/>
    <n v="8"/>
    <n v="1"/>
    <n v="3"/>
    <n v="7"/>
    <s v="Very Easy"/>
    <s v="Better Salary"/>
    <s v="Better Salary"/>
    <s v="Female"/>
    <n v="23"/>
    <s v="India"/>
    <s v="India"/>
    <s v="India"/>
    <s v="India"/>
    <x v="12"/>
    <x v="7"/>
    <s v="Masters"/>
    <s v="Asian or Asian American"/>
    <s v="Asian or Asian American"/>
  </r>
  <r>
    <s v="62a5f872bae91e4b8b861e53"/>
    <s v="6/12/2022"/>
    <s v="10:30"/>
    <s v="0:02:10"/>
    <s v="Data Scientist"/>
    <s v="Data Scientist"/>
    <s v="No"/>
    <n v="53000"/>
    <s v="Other (Please Specify):Manuf"/>
    <s v="Other"/>
    <s v="Python"/>
    <s v="Python"/>
    <n v="9"/>
    <n v="10"/>
    <n v="10"/>
    <n v="10"/>
    <n v="10"/>
    <n v="10"/>
    <s v="Neither easy nor difficult"/>
    <s v="Good Culture"/>
    <s v="Good Culture"/>
    <s v="Male"/>
    <n v="18"/>
    <s v="United States"/>
    <s v="United States"/>
    <s v="United States"/>
    <s v="United States"/>
    <x v="0"/>
    <x v="0"/>
    <s v="Bachelors"/>
    <s v="White or Caucasian"/>
    <s v="White or Caucasian"/>
  </r>
  <r>
    <s v="62a609b8f8f75616458875b7"/>
    <s v="6/12/2022"/>
    <s v="11:43"/>
    <s v="0:01:42"/>
    <s v="Data Analyst"/>
    <s v="Data Analyst"/>
    <s v="Yes"/>
    <n v="20000"/>
    <s v="Healthcare"/>
    <s v="Healthcare"/>
    <s v="Python"/>
    <s v="Python"/>
    <n v="8"/>
    <n v="10"/>
    <n v="9"/>
    <n v="6"/>
    <n v="8"/>
    <n v="9"/>
    <s v="Easy"/>
    <s v="Remote Work"/>
    <s v="Remote Work"/>
    <s v="Female"/>
    <n v="28"/>
    <s v="Other (Please Specify):Costa Rica "/>
    <s v="Costa Rica "/>
    <s v="Costa Rica "/>
    <s v="Costa Rica "/>
    <x v="31"/>
    <x v="20"/>
    <s v="Masters"/>
    <s v="Hispanic or Latino"/>
    <s v="Hispanic or Latino"/>
  </r>
  <r>
    <s v="62a609c4bc6861bf317a10a3"/>
    <s v="6/12/2022"/>
    <s v="11:44"/>
    <s v="0:01:20"/>
    <s v="Other"/>
    <s v="Other"/>
    <s v="Yes"/>
    <n v="137500"/>
    <s v="Healthcare"/>
    <s v="Healthcare"/>
    <s v="Python"/>
    <s v="Python"/>
    <n v="7"/>
    <n v="6"/>
    <n v="8"/>
    <n v="8"/>
    <n v="8"/>
    <n v="7"/>
    <s v="Easy"/>
    <s v="Remote Work"/>
    <s v="Remote Work"/>
    <s v="Male"/>
    <n v="28"/>
    <s v="United States"/>
    <s v="United States"/>
    <s v="United States"/>
    <s v="United States"/>
    <x v="0"/>
    <x v="0"/>
    <s v="Bachelors"/>
    <s v="White or Caucasian"/>
    <s v="White or Caucasian"/>
  </r>
  <r>
    <s v="62a61076f8f7561645887ded"/>
    <s v="6/12/2022"/>
    <s v="12:12"/>
    <s v="0:01:35"/>
    <s v="Student/Looking/None"/>
    <s v="Student/Looking/None"/>
    <s v="No"/>
    <n v="20000"/>
    <s v="Other (Please Specify):Not currently working"/>
    <s v="Other"/>
    <s v="Python"/>
    <s v="Python"/>
    <n v="0"/>
    <n v="0"/>
    <n v="0"/>
    <n v="0"/>
    <n v="0"/>
    <n v="0"/>
    <s v="Easy"/>
    <s v="Good Work/Life Balance"/>
    <s v="Good Work/Life Balance"/>
    <s v="Female"/>
    <n v="26"/>
    <s v="United States"/>
    <s v="United States"/>
    <s v="United States"/>
    <s v="United States"/>
    <x v="0"/>
    <x v="0"/>
    <s v="Bachelors"/>
    <s v="American Indian or Alaska Native"/>
    <s v="American Indian or Alaska Native"/>
  </r>
  <r>
    <s v="62a615fd18134ddc75d1f1fa"/>
    <s v="6/12/2022"/>
    <s v="12:36"/>
    <s v="0:01:57"/>
    <s v="Student/Looking/None"/>
    <s v="Student/Looking/None"/>
    <s v="No"/>
    <n v="20000"/>
    <s v="Education"/>
    <s v="Education"/>
    <s v="Python"/>
    <s v="Python"/>
    <n v="0"/>
    <n v="0"/>
    <n v="3"/>
    <n v="0"/>
    <n v="0"/>
    <n v="8"/>
    <s v="Difficult"/>
    <s v="Better Salary"/>
    <s v="Better Salary"/>
    <s v="Male"/>
    <n v="27"/>
    <s v="Other (Please Specify):ghana"/>
    <s v="ghana"/>
    <s v="ghana"/>
    <s v="ghana"/>
    <x v="49"/>
    <x v="28"/>
    <s v="Bachelors"/>
    <s v="Black or African American"/>
    <s v="Black or African American"/>
  </r>
  <r>
    <s v="62a617c30a77c1a77f6925fc"/>
    <s v="6/12/2022"/>
    <s v="12:43"/>
    <s v="0:02:48"/>
    <s v="Data Analyst"/>
    <s v="Data Analyst"/>
    <s v="No"/>
    <n v="53000"/>
    <s v="Tech"/>
    <s v="Tech"/>
    <s v="Python"/>
    <s v="Python"/>
    <n v="9"/>
    <n v="7"/>
    <n v="9"/>
    <n v="10"/>
    <n v="10"/>
    <n v="10"/>
    <s v="Neither easy nor difficult"/>
    <s v="Good Work/Life Balance"/>
    <s v="Good Work/Life Balance"/>
    <s v="Female"/>
    <n v="22"/>
    <s v="India"/>
    <s v="India"/>
    <s v="India"/>
    <s v="India"/>
    <x v="12"/>
    <x v="7"/>
    <s v="Masters"/>
    <s v="Asian or Asian American"/>
    <s v="Asian or Asian American"/>
  </r>
  <r>
    <s v="62a618a9d8c00e9f541d3537"/>
    <s v="6/12/2022"/>
    <s v="12:47"/>
    <s v="0:01:56"/>
    <s v="Data Analyst"/>
    <s v="Data Analyst"/>
    <s v="Yes"/>
    <n v="20000"/>
    <s v="Tech"/>
    <s v="Tech"/>
    <s v="R"/>
    <s v="R"/>
    <n v="0"/>
    <n v="8"/>
    <n v="7"/>
    <n v="6"/>
    <n v="3"/>
    <n v="9"/>
    <s v="Very Difficult"/>
    <s v="Better Salary"/>
    <s v="Better Salary"/>
    <s v="Male"/>
    <n v="27"/>
    <s v="United States"/>
    <s v="United States"/>
    <s v="United States"/>
    <s v="United States"/>
    <x v="0"/>
    <x v="0"/>
    <s v="High School"/>
    <s v="White or Caucasian"/>
    <s v="White or Caucasian"/>
  </r>
  <r>
    <s v="62a61eb02e54c9003e5697f7"/>
    <s v="6/12/2022"/>
    <s v="13:13"/>
    <s v="0:01:43"/>
    <s v="Data Engineer"/>
    <s v="Data Engineer"/>
    <s v="Yes"/>
    <n v="20000"/>
    <s v="Other (Please Specify):Food and Beverages"/>
    <s v="Other"/>
    <s v="Python"/>
    <s v="Python"/>
    <n v="5"/>
    <n v="7"/>
    <n v="6"/>
    <n v="8"/>
    <n v="7"/>
    <n v="7"/>
    <s v="Neither easy nor difficult"/>
    <s v="Good Work/Life Balance"/>
    <s v="Good Work/Life Balance"/>
    <s v="Male"/>
    <n v="28"/>
    <s v="India"/>
    <s v="India"/>
    <s v="India"/>
    <s v="India"/>
    <x v="12"/>
    <x v="7"/>
    <s v="Bachelors"/>
    <s v="Asian or Asian American"/>
    <s v="Asian or Asian American"/>
  </r>
  <r>
    <s v="62a6246df3072dd892659218"/>
    <s v="6/12/2022"/>
    <s v="13:37"/>
    <s v="0:01:46"/>
    <s v="Data Analyst"/>
    <s v="Data Analyst"/>
    <s v="Yes"/>
    <n v="20000"/>
    <s v="Tech"/>
    <s v="Tech"/>
    <s v="Python"/>
    <s v="Python"/>
    <n v="3"/>
    <n v="2"/>
    <n v="4"/>
    <n v="3"/>
    <n v="3"/>
    <n v="3"/>
    <s v="Neither easy nor difficult"/>
    <s v="Better Salary"/>
    <s v="Better Salary"/>
    <s v="Male"/>
    <n v="25"/>
    <s v="Other (Please Specify):Nigeria"/>
    <s v="Nigeria"/>
    <s v="Nigeria"/>
    <s v="Nigeria"/>
    <x v="2"/>
    <x v="2"/>
    <s v="High School"/>
    <s v="Black or African American"/>
    <s v="Black or African American"/>
  </r>
  <r>
    <s v="62a62a7124a26260273b94fa"/>
    <s v="6/12/2022"/>
    <s v="14:03"/>
    <s v="0:01:52"/>
    <s v="Data Analyst"/>
    <s v="Data Analyst"/>
    <s v="No"/>
    <n v="20000"/>
    <s v="Healthcare"/>
    <s v="Healthcare"/>
    <s v="Python"/>
    <s v="Python"/>
    <n v="2"/>
    <n v="6"/>
    <n v="6"/>
    <n v="7"/>
    <n v="7"/>
    <n v="9"/>
    <s v="Difficult"/>
    <s v="Better Salary"/>
    <s v="Better Salary"/>
    <s v="Male"/>
    <n v="32"/>
    <s v="United Kingdom"/>
    <s v="United Kingdom"/>
    <s v="United Kingdom"/>
    <s v="United Kingdom"/>
    <x v="7"/>
    <x v="5"/>
    <s v="Bachelors"/>
    <s v="Hispanic or Latino"/>
    <s v="Hispanic or Latino"/>
  </r>
  <r>
    <s v="62a631782e54c9003e56ac36"/>
    <s v="6/12/2022"/>
    <s v="14:33"/>
    <s v="0:10:34"/>
    <s v="Student/Looking/None"/>
    <s v="Student/Looking/None"/>
    <s v="Yes"/>
    <n v="20000"/>
    <s v="Finance"/>
    <s v="Finance"/>
    <s v="Other:SQL"/>
    <s v="SQL"/>
    <n v="7"/>
    <n v="9"/>
    <n v="10"/>
    <n v="10"/>
    <n v="3"/>
    <n v="4"/>
    <s v="Easy"/>
    <s v="Remote Work"/>
    <s v="Remote Work"/>
    <s v="Male"/>
    <n v="33"/>
    <s v="Other (Please Specify):Uruguay"/>
    <s v="Uruguay"/>
    <s v="Uruguay"/>
    <s v="Uruguay"/>
    <x v="64"/>
    <x v="3"/>
    <s v="Bachelors"/>
    <s v="White or Caucasian"/>
    <s v="White or Caucasian"/>
  </r>
  <r>
    <s v="62a633b4d8c00e9f541d54a4"/>
    <s v="6/12/2022"/>
    <s v="14:43"/>
    <s v="0:02:53"/>
    <s v="Data Analyst"/>
    <s v="Data Analyst"/>
    <s v="No"/>
    <n v="53000"/>
    <s v="Other (Please Specify):Government Administration"/>
    <s v="Other"/>
    <s v="Python"/>
    <s v="Python"/>
    <n v="5"/>
    <n v="6"/>
    <n v="5"/>
    <n v="2"/>
    <n v="3"/>
    <n v="3"/>
    <s v="Easy"/>
    <s v="Remote Work"/>
    <s v="Remote Work"/>
    <s v="Male"/>
    <n v="23"/>
    <s v="Canada"/>
    <s v="Canada"/>
    <s v="Canada"/>
    <s v="Canada"/>
    <x v="1"/>
    <x v="1"/>
    <s v="Masters"/>
    <s v="Black or African American"/>
    <s v="Black or African American"/>
  </r>
  <r>
    <s v="62a639e05d257a28a3110ef5"/>
    <s v="6/12/2022"/>
    <s v="15:09"/>
    <s v="0:01:49"/>
    <s v="Student/Looking/None"/>
    <s v="Student/Looking/None"/>
    <s v="Yes"/>
    <n v="20000"/>
    <s v="Finance"/>
    <s v="Finance"/>
    <s v="R"/>
    <s v="R"/>
    <n v="4"/>
    <n v="5"/>
    <n v="4"/>
    <n v="4"/>
    <n v="5"/>
    <n v="6"/>
    <s v="Neither easy nor difficult"/>
    <s v="Remote Work"/>
    <s v="Remote Work"/>
    <s v="Female"/>
    <n v="40"/>
    <s v="Other (Please Specify):Nigeria"/>
    <s v="Nigeria"/>
    <s v="Nigeria"/>
    <s v="Nigeria"/>
    <x v="2"/>
    <x v="2"/>
    <s v="Bachelors"/>
    <s v="Black or African American"/>
    <s v="Black or African American"/>
  </r>
  <r>
    <s v="62a642690f8c8599d5b2ab37"/>
    <s v="6/12/2022"/>
    <s v="15:45"/>
    <s v="0:02:39"/>
    <s v="Data Analyst"/>
    <s v="Data Analyst"/>
    <s v="Yes"/>
    <n v="53000"/>
    <s v="Other (Please Specify):Outsourcing "/>
    <s v="Other"/>
    <s v="Python"/>
    <s v="Python"/>
    <n v="7"/>
    <n v="9"/>
    <n v="9"/>
    <n v="9"/>
    <n v="7"/>
    <n v="9"/>
    <s v="Easy"/>
    <s v="Better Salary"/>
    <s v="Better Salary"/>
    <s v="Female"/>
    <n v="28"/>
    <s v="United Kingdom"/>
    <s v="United Kingdom"/>
    <s v="United Kingdom"/>
    <s v="United Kingdom"/>
    <x v="7"/>
    <x v="5"/>
    <s v="Bachelors"/>
    <s v="Asian or Asian American"/>
    <s v="Asian or Asian American"/>
  </r>
  <r>
    <s v="62a64b4dd8c00e9f541d6d81"/>
    <s v="6/12/2022"/>
    <s v="16:23"/>
    <s v="0:03:50"/>
    <s v="Data Analyst"/>
    <s v="Data Analyst"/>
    <s v="No"/>
    <n v="20000"/>
    <s v="Real Estate"/>
    <s v="Real Estate"/>
    <s v="R"/>
    <s v="R"/>
    <n v="3"/>
    <n v="7"/>
    <n v="8"/>
    <n v="6"/>
    <n v="6"/>
    <n v="9"/>
    <s v="Difficult"/>
    <s v="Remote Work"/>
    <s v="Remote Work"/>
    <s v="Male"/>
    <n v="26"/>
    <s v="Other (Please Specify):Nigeria"/>
    <s v="Nigeria"/>
    <s v="Nigeria"/>
    <s v="Nigeria"/>
    <x v="2"/>
    <x v="2"/>
    <s v="High School"/>
    <s v="Black or African American"/>
    <s v="Black or African American"/>
  </r>
  <r>
    <s v="62a64c6ecf2555431733a7a4"/>
    <s v="6/12/2022"/>
    <s v="16:28"/>
    <s v="0:03:59"/>
    <s v="Other"/>
    <s v="Other"/>
    <s v="Yes"/>
    <n v="20000"/>
    <s v="Tech"/>
    <s v="Tech"/>
    <s v="Python"/>
    <s v="Python"/>
    <n v="3"/>
    <n v="5"/>
    <n v="5"/>
    <n v="4"/>
    <n v="3"/>
    <n v="2"/>
    <s v="Difficult"/>
    <s v="Better Salary"/>
    <s v="Better Salary"/>
    <s v="Female"/>
    <n v="24"/>
    <s v="India"/>
    <s v="India"/>
    <s v="India"/>
    <s v="India"/>
    <x v="12"/>
    <x v="7"/>
    <s v="Bachelors"/>
    <s v="Asian or Asian American"/>
    <s v="Asian or Asian American"/>
  </r>
  <r>
    <s v="62a654165d257a28a3112ac9"/>
    <s v="6/12/2022"/>
    <s v="17:01"/>
    <s v="0:02:04"/>
    <s v="Other"/>
    <s v="Other"/>
    <s v="Yes"/>
    <n v="95500"/>
    <s v="Finance"/>
    <s v="Finance"/>
    <s v="Python"/>
    <s v="Python"/>
    <n v="7"/>
    <n v="5"/>
    <n v="5"/>
    <n v="8"/>
    <n v="8"/>
    <n v="8"/>
    <s v="Neither easy nor difficult"/>
    <s v="Remote Work"/>
    <s v="Remote Work"/>
    <s v="Female"/>
    <n v="40"/>
    <s v="United States"/>
    <s v="United States"/>
    <s v="United States"/>
    <s v="United States"/>
    <x v="0"/>
    <x v="0"/>
    <s v="Associates"/>
    <s v="Other (Please Specify):Bi-racial people should be able to check 2 options in 2022. "/>
    <s v="Other"/>
  </r>
  <r>
    <s v="62a65618d8c00e9f541d783a"/>
    <s v="6/12/2022"/>
    <s v="17:09"/>
    <s v="0:01:46"/>
    <s v="Data Analyst"/>
    <s v="Data Analyst"/>
    <s v="Yes"/>
    <n v="75500"/>
    <s v="Other (Please Specify):Consulting"/>
    <s v="Other"/>
    <s v="Python"/>
    <s v="Python"/>
    <n v="8"/>
    <n v="10"/>
    <n v="10"/>
    <n v="10"/>
    <n v="7"/>
    <n v="9"/>
    <s v="Neither easy nor difficult"/>
    <s v="Better Salary"/>
    <s v="Better Salary"/>
    <s v="Male"/>
    <n v="26"/>
    <s v="United States"/>
    <s v="United States"/>
    <s v="United States"/>
    <s v="United States"/>
    <x v="0"/>
    <x v="0"/>
    <s v="Bachelors"/>
    <s v="Black or African American"/>
    <s v="Black or African American"/>
  </r>
  <r>
    <s v="62a65db824a26260273bc9ff"/>
    <s v="6/12/2022"/>
    <s v="17:42"/>
    <s v="0:02:29"/>
    <s v="Data Scientist"/>
    <s v="Data Scientist"/>
    <s v="Yes"/>
    <n v="53000"/>
    <s v="Other (Please Specify):Cobsukting"/>
    <s v="Other"/>
    <s v="Python"/>
    <s v="Python"/>
    <n v="8"/>
    <n v="8"/>
    <n v="10"/>
    <n v="10"/>
    <n v="10"/>
    <n v="10"/>
    <s v="Easy"/>
    <s v="Good Culture"/>
    <s v="Good Culture"/>
    <s v="Female"/>
    <n v="44"/>
    <s v="United Kingdom"/>
    <s v="United Kingdom"/>
    <s v="United Kingdom"/>
    <s v="United Kingdom"/>
    <x v="7"/>
    <x v="5"/>
    <s v="Bachelors"/>
    <s v="White or Caucasian"/>
    <s v="White or Caucasian"/>
  </r>
  <r>
    <s v="62a66558cf2555431733c0f9"/>
    <s v="6/12/2022"/>
    <s v="18:14"/>
    <s v="0:01:58"/>
    <s v="Other"/>
    <s v="Other"/>
    <s v="Yes"/>
    <n v="75500"/>
    <s v="Other (Please Specify):Insurance "/>
    <s v="Other"/>
    <s v="Python"/>
    <s v="Python"/>
    <n v="7"/>
    <n v="9"/>
    <n v="8"/>
    <n v="8"/>
    <n v="6"/>
    <n v="6"/>
    <s v="Neither easy nor difficult"/>
    <s v="Better Salary"/>
    <s v="Better Salary"/>
    <s v="Male"/>
    <n v="36"/>
    <s v="United States"/>
    <s v="United States"/>
    <s v="United States"/>
    <s v="United States"/>
    <x v="0"/>
    <x v="0"/>
    <s v="Masters"/>
    <s v="White or Caucasian"/>
    <s v="White or Caucasian"/>
  </r>
  <r>
    <s v="62a6772c18134ddc75d25895"/>
    <s v="6/12/2022"/>
    <s v="19:30"/>
    <s v="0:01:37"/>
    <s v="Other"/>
    <s v="Other"/>
    <s v="Yes"/>
    <n v="20000"/>
    <s v="Other (Please Specify):Workforce "/>
    <s v="Other"/>
    <s v="Python"/>
    <s v="Python"/>
    <n v="1"/>
    <n v="5"/>
    <n v="10"/>
    <n v="10"/>
    <n v="8"/>
    <n v="10"/>
    <s v="Neither easy nor difficult"/>
    <s v="Better Salary"/>
    <s v="Better Salary"/>
    <s v="Male"/>
    <n v="30"/>
    <s v="Other (Please Specify):Costa Rica"/>
    <s v="Costa Rica"/>
    <s v="Costa Rica"/>
    <s v="Costa Rica"/>
    <x v="31"/>
    <x v="20"/>
    <s v="Bachelors"/>
    <s v="Hispanic or Latino"/>
    <s v="Hispanic or Latino"/>
  </r>
  <r>
    <s v="62a68f1e0a77c1a77f69a381"/>
    <s v="6/12/2022"/>
    <s v="21:13"/>
    <s v="0:04:36"/>
    <s v="Other"/>
    <s v="Other"/>
    <s v="Yes"/>
    <n v="20000"/>
    <s v="Other (Please Specify):General contractor"/>
    <s v="Other"/>
    <s v="Python"/>
    <s v="Python"/>
    <n v="3"/>
    <n v="3"/>
    <n v="3"/>
    <n v="2"/>
    <n v="2"/>
    <n v="2"/>
    <s v="Very Easy"/>
    <s v="Good Work/Life Balance"/>
    <s v="Good Work/Life Balance"/>
    <s v="Male"/>
    <n v="48"/>
    <s v="Other (Please Specify):Indonesia"/>
    <s v="Indonesia"/>
    <s v="Indonesia"/>
    <s v="Indonesia"/>
    <x v="59"/>
    <x v="30"/>
    <s v="Masters"/>
    <s v="Other (Please Specify):Melayu"/>
    <s v="Other"/>
  </r>
  <r>
    <s v="62a6a11a0a77c1a77f69b7cb"/>
    <s v="6/12/2022"/>
    <s v="22:29"/>
    <s v="0:03:16"/>
    <s v="Data Analyst"/>
    <s v="Data Analyst"/>
    <s v="Yes"/>
    <n v="53000"/>
    <s v="Construction"/>
    <s v="Construction"/>
    <s v="Other:Php"/>
    <s v="Other"/>
    <n v="1"/>
    <n v="4"/>
    <n v="1"/>
    <n v="2"/>
    <n v="2"/>
    <n v="3"/>
    <s v="Easy"/>
    <s v="Better Salary"/>
    <s v="Better Salary"/>
    <s v="Female"/>
    <n v="30"/>
    <s v="Canada"/>
    <s v="Canada"/>
    <s v="Canada"/>
    <s v="Canada"/>
    <x v="1"/>
    <x v="1"/>
    <s v="Masters"/>
    <s v="Asian or Asian American"/>
    <s v="Asian or Asian American"/>
  </r>
  <r>
    <s v="62a6ac1524a26260273c1cd0"/>
    <s v="6/12/2022"/>
    <s v="23:16"/>
    <s v="0:04:53"/>
    <s v="Other"/>
    <s v="Other"/>
    <s v="No"/>
    <n v="20000"/>
    <s v="Telecommunication"/>
    <s v="Telecommunication"/>
    <s v="Python"/>
    <s v="Python"/>
    <n v="3"/>
    <n v="8"/>
    <n v="8"/>
    <n v="5"/>
    <n v="3"/>
    <n v="5"/>
    <s v="Difficult"/>
    <s v="Better Salary"/>
    <s v="Better Salary"/>
    <s v="Male"/>
    <n v="28"/>
    <s v="India"/>
    <s v="India"/>
    <s v="India"/>
    <s v="India"/>
    <x v="12"/>
    <x v="7"/>
    <s v="Bachelors"/>
    <s v="Other (Please Specify):Dravidian"/>
    <s v="Other"/>
  </r>
  <r>
    <s v="62a6b0790a77c1a77f69cb15"/>
    <s v="6/12/2022"/>
    <s v="23:35"/>
    <s v="0:01:58"/>
    <s v="Other"/>
    <s v="Other"/>
    <s v="No"/>
    <n v="20000"/>
    <s v="Tech"/>
    <s v="Tech"/>
    <s v="Python"/>
    <s v="Python"/>
    <n v="5"/>
    <n v="8"/>
    <n v="7"/>
    <n v="7"/>
    <n v="3"/>
    <n v="2"/>
    <s v="Difficult"/>
    <s v="Better Salary"/>
    <s v="Better Salary"/>
    <s v="Male"/>
    <n v="25"/>
    <s v="India"/>
    <s v="India"/>
    <s v="India"/>
    <s v="India"/>
    <x v="12"/>
    <x v="7"/>
    <s v="Bachelors"/>
    <s v="Other (Please Specify):Indian"/>
    <s v="Other"/>
  </r>
  <r>
    <s v="62a6bc6a18134ddc75d2a726"/>
    <s v="6/13/2022"/>
    <s v="0:26"/>
    <s v="0:01:30"/>
    <s v="Other"/>
    <s v="Other"/>
    <s v="No"/>
    <n v="115500"/>
    <s v="Tech"/>
    <s v="Tech"/>
    <s v="Other:SQL"/>
    <s v="SQL"/>
    <n v="6"/>
    <n v="5"/>
    <n v="4"/>
    <n v="4"/>
    <n v="3"/>
    <n v="4"/>
    <s v="Easy"/>
    <s v="Better Salary"/>
    <s v="Better Salary"/>
    <s v="Male"/>
    <n v="24"/>
    <s v="United States"/>
    <s v="United States"/>
    <s v="United States"/>
    <s v="United States"/>
    <x v="0"/>
    <x v="0"/>
    <s v="Masters"/>
    <s v="American Indian or Alaska Native"/>
    <s v="American Indian or Alaska Native"/>
  </r>
  <r>
    <s v="62a6c3d9cec54911e9ce7669"/>
    <s v="6/13/2022"/>
    <s v="0:58"/>
    <s v="0:02:51"/>
    <s v="Data Analyst"/>
    <s v="Data Analyst"/>
    <s v="Yes"/>
    <n v="53000"/>
    <s v="Other (Please Specify):Nonprofit"/>
    <s v="Other"/>
    <s v="Python"/>
    <s v="Python"/>
    <n v="5"/>
    <n v="10"/>
    <n v="7"/>
    <n v="7"/>
    <n v="4"/>
    <n v="8"/>
    <s v="Easy"/>
    <s v="Better Salary"/>
    <s v="Better Salary"/>
    <s v="Male"/>
    <n v="31"/>
    <s v="United States"/>
    <s v="United States"/>
    <s v="United States"/>
    <s v="United States"/>
    <x v="0"/>
    <x v="0"/>
    <s v="Bachelors"/>
    <s v="Black or African American"/>
    <s v="Black or African American"/>
  </r>
  <r>
    <s v="62a6d037cec54911e9ce862a"/>
    <s v="6/13/2022"/>
    <s v="1:50"/>
    <s v="0:01:47"/>
    <s v="Data Engineer"/>
    <s v="Data Engineer"/>
    <s v="No"/>
    <n v="20000"/>
    <s v="Real Estate"/>
    <s v="Real Estate"/>
    <s v="Python"/>
    <s v="Python"/>
    <n v="3"/>
    <n v="3"/>
    <n v="8"/>
    <n v="9"/>
    <n v="5"/>
    <n v="3"/>
    <s v="Easy"/>
    <s v="Better Salary"/>
    <s v="Better Salary"/>
    <s v="Male"/>
    <n v="23"/>
    <s v="United Kingdom"/>
    <s v="United Kingdom"/>
    <s v="United Kingdom"/>
    <s v="United Kingdom"/>
    <x v="7"/>
    <x v="5"/>
    <s v="Bachelors"/>
    <s v="Other (Please Specify):arab"/>
    <s v="Other"/>
  </r>
  <r>
    <s v="62a6d2532e54c9003e575d9c"/>
    <s v="6/13/2022"/>
    <s v="1:59"/>
    <s v="0:03:06"/>
    <s v="Data Analyst"/>
    <s v="Data Analyst"/>
    <s v="No"/>
    <n v="53000"/>
    <s v="Other (Please Specify):Police / Emergency Services"/>
    <s v="Other"/>
    <s v="Other:DAX"/>
    <s v="Other"/>
    <n v="1"/>
    <n v="4"/>
    <n v="4"/>
    <n v="1"/>
    <n v="1"/>
    <n v="4"/>
    <s v="Easy"/>
    <s v="Good Culture"/>
    <s v="Good Culture"/>
    <s v="Female"/>
    <n v="48"/>
    <s v="United Kingdom"/>
    <s v="United Kingdom"/>
    <s v="United Kingdom"/>
    <s v="United Kingdom"/>
    <x v="7"/>
    <x v="5"/>
    <s v="Masters"/>
    <s v="White or Caucasian"/>
    <s v="White or Caucasian"/>
  </r>
  <r>
    <s v="62a6dbcad8c00e9f541e1050"/>
    <s v="6/13/2022"/>
    <s v="2:40"/>
    <s v="0:01:00"/>
    <s v="Data Analyst"/>
    <s v="Data Analyst"/>
    <s v="Yes"/>
    <n v="75500"/>
    <s v="Healthcare"/>
    <s v="Healthcare"/>
    <s v="Python"/>
    <s v="Python"/>
    <n v="6"/>
    <n v="9"/>
    <n v="8"/>
    <n v="8"/>
    <n v="8"/>
    <n v="7"/>
    <s v="Neither easy nor difficult"/>
    <s v="Better Salary"/>
    <s v="Better Salary"/>
    <s v="Male"/>
    <n v="28"/>
    <s v="United States"/>
    <s v="United States"/>
    <s v="United States"/>
    <s v="United States"/>
    <x v="0"/>
    <x v="0"/>
    <s v="Bachelors"/>
    <s v="Black or African American"/>
    <s v="Black or African American"/>
  </r>
  <r>
    <s v="62a6e2815d257a28a311c8f9"/>
    <s v="6/13/2022"/>
    <s v="3:08"/>
    <s v="0:02:04"/>
    <s v="Data Analyst"/>
    <s v="Data Analyst"/>
    <s v="Yes"/>
    <n v="53000"/>
    <s v="Other (Please Specify):Retail"/>
    <s v="Other"/>
    <s v="Python"/>
    <s v="Python"/>
    <n v="5"/>
    <n v="7"/>
    <n v="7"/>
    <n v="7"/>
    <n v="7"/>
    <n v="7"/>
    <s v="Difficult"/>
    <s v="Better Salary"/>
    <s v="Better Salary"/>
    <s v="Male"/>
    <n v="32"/>
    <s v="United Kingdom"/>
    <s v="United Kingdom"/>
    <s v="United Kingdom"/>
    <s v="United Kingdom"/>
    <x v="7"/>
    <x v="5"/>
    <s v="Masters"/>
    <s v="Hispanic or Latino"/>
    <s v="Hispanic or Latino"/>
  </r>
  <r>
    <s v="62a6ea03d8c00e9f541e3594"/>
    <s v="6/13/2022"/>
    <s v="3:40"/>
    <s v="0:04:45"/>
    <s v="Data Scientist"/>
    <s v="Data Scientist"/>
    <s v="Yes"/>
    <n v="53000"/>
    <s v="Finance"/>
    <s v="Finance"/>
    <s v="Python"/>
    <s v="Python"/>
    <n v="5"/>
    <n v="7"/>
    <n v="7"/>
    <n v="4"/>
    <n v="5"/>
    <n v="7"/>
    <s v="Neither easy nor difficult"/>
    <s v="Better Salary"/>
    <s v="Better Salary"/>
    <s v="Male"/>
    <n v="30"/>
    <s v="Other (Please Specify):Hong Kong"/>
    <s v="Hong Kong"/>
    <s v="Hong Kong"/>
    <s v="Hong Kong"/>
    <x v="65"/>
    <x v="3"/>
    <s v="Bachelors"/>
    <s v="Asian or Asian American"/>
    <s v="Asian or Asian American"/>
  </r>
  <r>
    <s v="62a7029ff8f7561645899bae"/>
    <s v="6/13/2022"/>
    <s v="5:25"/>
    <s v="0:03:29"/>
    <s v="Data Analyst"/>
    <s v="Data Analyst"/>
    <s v="Yes"/>
    <n v="20000"/>
    <s v="Other (Please Specify):Insurance"/>
    <s v="Other"/>
    <s v="Python"/>
    <s v="Python"/>
    <n v="5"/>
    <n v="5"/>
    <n v="7"/>
    <n v="7"/>
    <n v="7"/>
    <n v="8"/>
    <s v="Neither easy nor difficult"/>
    <s v="Good Work/Life Balance"/>
    <s v="Good Work/Life Balance"/>
    <s v="Male"/>
    <n v="32"/>
    <s v="Other (Please Specify):TUNISIA"/>
    <s v="TUNISIA"/>
    <s v="TUNISIA"/>
    <s v="TUNISIA"/>
    <x v="66"/>
    <x v="3"/>
    <s v="Masters"/>
    <s v="White or Caucasian"/>
    <s v="White or Caucasian"/>
  </r>
  <r>
    <s v="62a7047c24a26260273c9646"/>
    <s v="6/13/2022"/>
    <s v="5:33"/>
    <s v="0:01:50"/>
    <s v="Data Analyst"/>
    <s v="Data Analyst"/>
    <s v="Yes"/>
    <n v="20000"/>
    <s v="Tech"/>
    <s v="Tech"/>
    <s v="Python"/>
    <s v="Python"/>
    <n v="0"/>
    <n v="3"/>
    <n v="0"/>
    <n v="1"/>
    <n v="0"/>
    <n v="0"/>
    <s v="Easy"/>
    <s v="Good Culture"/>
    <s v="Good Culture"/>
    <s v="Female"/>
    <n v="30"/>
    <s v="Other (Please Specify):Sri lanka"/>
    <s v="Sri lanka"/>
    <s v="Sri lanka"/>
    <s v="Sri lanka"/>
    <x v="67"/>
    <x v="3"/>
    <s v="Masters"/>
    <s v="Other (Please Specify):Asian"/>
    <s v="Other"/>
  </r>
  <r>
    <s v="62a70b55cec54911e9cedd98"/>
    <s v="6/13/2022"/>
    <s v="6:03"/>
    <s v="0:02:49"/>
    <s v="Data Analyst"/>
    <s v="Data Analyst"/>
    <s v="Yes"/>
    <n v="20000"/>
    <s v="Other (Please Specify):Manufacturing"/>
    <s v="Other"/>
    <s v="Python"/>
    <s v="Python"/>
    <n v="4"/>
    <n v="2"/>
    <n v="5"/>
    <n v="2"/>
    <n v="4"/>
    <n v="4"/>
    <s v="Neither easy nor difficult"/>
    <s v="Good Work/Life Balance"/>
    <s v="Good Work/Life Balance"/>
    <s v="Female"/>
    <n v="35"/>
    <s v="Other (Please Specify):Spain"/>
    <s v="Spain"/>
    <s v="Spain"/>
    <s v="Spain"/>
    <x v="17"/>
    <x v="11"/>
    <s v="Masters"/>
    <s v="White or Caucasian"/>
    <s v="White or Caucasian"/>
  </r>
  <r>
    <s v="62a71930bae91e4b8b878b2b"/>
    <s v="6/13/2022"/>
    <s v="7:02"/>
    <s v="0:03:13"/>
    <s v="Student/Looking/None"/>
    <s v="Student/Looking/None"/>
    <s v="Yes"/>
    <n v="20000"/>
    <s v="Tech"/>
    <s v="Tech"/>
    <s v="R"/>
    <s v="R"/>
    <s v=""/>
    <s v=""/>
    <s v=""/>
    <s v=""/>
    <s v=""/>
    <n v="10"/>
    <s v="Easy"/>
    <s v="Remote Work"/>
    <s v="Remote Work"/>
    <s v="Female"/>
    <n v="38"/>
    <s v="United Kingdom"/>
    <s v="United Kingdom"/>
    <s v="United Kingdom"/>
    <s v="United Kingdom"/>
    <x v="7"/>
    <x v="5"/>
    <s v="Masters"/>
    <s v="Black or African American"/>
    <s v="Black or African American"/>
  </r>
  <r>
    <s v="62a73a37f8d5efcc22fcb724"/>
    <s v="6/13/2022"/>
    <s v="9:23"/>
    <s v="0:01:09"/>
    <s v="Other"/>
    <s v="Other"/>
    <s v="Yes"/>
    <n v="75500"/>
    <s v="Other (Please Specify):Consumer retail"/>
    <s v="Other"/>
    <s v="Python"/>
    <s v="Python"/>
    <n v="6"/>
    <n v="6"/>
    <n v="7"/>
    <n v="7"/>
    <n v="6"/>
    <n v="7"/>
    <s v="Easy"/>
    <s v="Good Culture"/>
    <s v="Good Culture"/>
    <s v="Female"/>
    <n v="30"/>
    <s v="United States"/>
    <s v="United States"/>
    <s v="United States"/>
    <s v="United States"/>
    <x v="0"/>
    <x v="0"/>
    <s v="Masters"/>
    <s v="Asian or Asian American"/>
    <s v="Asian or Asian American"/>
  </r>
  <r>
    <s v="62a73aa824a26260273d0172"/>
    <s v="6/13/2022"/>
    <s v="9:24"/>
    <s v="0:01:26"/>
    <s v="Data Analyst"/>
    <s v="Data Analyst"/>
    <s v="Yes"/>
    <n v="53000"/>
    <s v="Tech"/>
    <s v="Tech"/>
    <s v="Python"/>
    <s v="Python"/>
    <n v="3"/>
    <n v="3"/>
    <n v="5"/>
    <n v="4"/>
    <n v="4"/>
    <n v="4"/>
    <s v="Neither easy nor difficult"/>
    <s v="Better Salary"/>
    <s v="Better Salary"/>
    <s v="Male"/>
    <n v="48"/>
    <s v="United States"/>
    <s v="United States"/>
    <s v="United States"/>
    <s v="United States"/>
    <x v="0"/>
    <x v="0"/>
    <s v="Bachelors"/>
    <s v="White or Caucasian"/>
    <s v="White or Caucasian"/>
  </r>
  <r>
    <s v="62a73c5b0a77c1a77f6aba65"/>
    <s v="6/13/2022"/>
    <s v="9:32"/>
    <s v="0:01:26"/>
    <s v="Data Analyst"/>
    <s v="Data Analyst"/>
    <s v="Yes"/>
    <n v="75500"/>
    <s v="Finance"/>
    <s v="Finance"/>
    <s v="Other:SAS SQL"/>
    <s v="SQL"/>
    <n v="5"/>
    <n v="8"/>
    <n v="5"/>
    <n v="5"/>
    <n v="5"/>
    <n v="4"/>
    <s v="Easy"/>
    <s v="Remote Work"/>
    <s v="Remote Work"/>
    <s v="Male"/>
    <n v="32"/>
    <s v="Canada"/>
    <s v="Canada"/>
    <s v="Canada"/>
    <s v="Canada"/>
    <x v="1"/>
    <x v="1"/>
    <s v="Masters"/>
    <s v="Asian or Asian American"/>
    <s v="Asian or Asian American"/>
  </r>
  <r>
    <s v="62a749ebd8c00e9f541efa36"/>
    <s v="6/13/2022"/>
    <s v="10:30"/>
    <s v="0:01:12"/>
    <s v="Other"/>
    <s v="Other"/>
    <s v="Yes"/>
    <n v="53000"/>
    <s v="Telecommunication"/>
    <s v="Telecommunication"/>
    <s v="Python"/>
    <s v="Python"/>
    <n v="4"/>
    <n v="5"/>
    <n v="4"/>
    <n v="5"/>
    <n v="5"/>
    <n v="6"/>
    <s v="Difficult"/>
    <s v="Good Work/Life Balance"/>
    <s v="Good Work/Life Balance"/>
    <s v="Male"/>
    <n v="27"/>
    <s v="India"/>
    <s v="India"/>
    <s v="India"/>
    <s v="India"/>
    <x v="12"/>
    <x v="7"/>
    <s v="Bachelors"/>
    <s v="American Indian or Alaska Native"/>
    <s v="American Indian or Alaska Native"/>
  </r>
  <r>
    <s v="62a74e28b4da29969c681108"/>
    <s v="6/13/2022"/>
    <s v="10:48"/>
    <s v="0:01:34"/>
    <s v="Other"/>
    <s v="Other"/>
    <s v="No"/>
    <n v="53000"/>
    <s v="Tech"/>
    <s v="Tech"/>
    <s v="Python"/>
    <s v="Python"/>
    <n v="7"/>
    <n v="9"/>
    <n v="5"/>
    <n v="6"/>
    <n v="6"/>
    <n v="7"/>
    <s v="Easy"/>
    <s v="Other (Please Specify):The work"/>
    <s v="Other"/>
    <s v="Male"/>
    <n v="27"/>
    <s v="United Kingdom"/>
    <s v="United Kingdom"/>
    <s v="United Kingdom"/>
    <s v="United Kingdom"/>
    <x v="7"/>
    <x v="5"/>
    <s v="Masters"/>
    <s v="White or Caucasian"/>
    <s v="White or Caucasian"/>
  </r>
  <r>
    <s v="62a758185d257a28a312bc94"/>
    <s v="6/13/2022"/>
    <s v="11:30"/>
    <s v="0:02:45"/>
    <s v="Student/Looking/None"/>
    <s v="Student/Looking/None"/>
    <s v="No"/>
    <n v="20000"/>
    <s v="Finance"/>
    <s v="Finance"/>
    <s v="Python"/>
    <s v="Python"/>
    <n v="8"/>
    <n v="7"/>
    <n v="6"/>
    <n v="7"/>
    <n v="8"/>
    <n v="10"/>
    <s v="Neither easy nor difficult"/>
    <s v="Remote Work"/>
    <s v="Remote Work"/>
    <s v="Male"/>
    <n v="24"/>
    <s v="Other (Please Specify):Kenua"/>
    <s v="Kenua"/>
    <s v="Kenua"/>
    <s v="Kenua"/>
    <x v="68"/>
    <x v="3"/>
    <s v="Bachelors"/>
    <s v="Other (Please Specify):African"/>
    <s v="Other"/>
  </r>
  <r>
    <s v="62a75a5418134ddc75d3d2f1"/>
    <s v="6/13/2022"/>
    <s v="11:40"/>
    <s v="0:00:43"/>
    <s v="Data Scientist"/>
    <s v="Data Scientist"/>
    <s v="Yes"/>
    <n v="187500"/>
    <s v="Finance"/>
    <s v="Finance"/>
    <s v="R"/>
    <s v="R"/>
    <n v="9"/>
    <n v="9"/>
    <n v="9"/>
    <n v="9"/>
    <n v="8"/>
    <n v="8"/>
    <s v="Difficult"/>
    <s v="Better Salary"/>
    <s v="Better Salary"/>
    <s v="Male"/>
    <n v="42"/>
    <s v="United States"/>
    <s v="United States"/>
    <s v="United States"/>
    <s v="United States"/>
    <x v="0"/>
    <x v="0"/>
    <s v="PhD"/>
    <s v="Asian or Asian American"/>
    <s v="Asian or Asian American"/>
  </r>
  <r>
    <s v="62a75ed0f8f75616458a5d1a"/>
    <s v="6/13/2022"/>
    <s v="11:59"/>
    <s v="0:02:58"/>
    <s v="Other"/>
    <s v="Other"/>
    <s v="No"/>
    <n v="53000"/>
    <s v="Tech"/>
    <s v="Tech"/>
    <s v="Python"/>
    <s v="Python"/>
    <n v="8"/>
    <n v="6"/>
    <n v="6"/>
    <n v="8"/>
    <n v="7"/>
    <n v="8"/>
    <s v="Neither easy nor difficult"/>
    <s v="Better Salary"/>
    <s v="Better Salary"/>
    <s v="Male"/>
    <n v="24"/>
    <s v="United States"/>
    <s v="United States"/>
    <s v="United States"/>
    <s v="United States"/>
    <x v="0"/>
    <x v="0"/>
    <s v="Bachelors"/>
    <s v="Hispanic or Latino"/>
    <s v="Hispanic or Latino"/>
  </r>
  <r>
    <s v="62a75f1b575fa3a5ae8e0010"/>
    <s v="6/13/2022"/>
    <s v="12:00"/>
    <s v="0:01:08"/>
    <s v="Database Developer"/>
    <s v="Database Developer"/>
    <s v="Yes"/>
    <n v="20000"/>
    <s v="Tech"/>
    <s v="Tech"/>
    <s v="Python"/>
    <s v="Python"/>
    <n v="5"/>
    <n v="9"/>
    <n v="7"/>
    <n v="7"/>
    <n v="6"/>
    <n v="9"/>
    <s v="Easy"/>
    <s v="Better Salary"/>
    <s v="Better Salary"/>
    <s v="Male"/>
    <n v="23"/>
    <s v="India"/>
    <s v="India"/>
    <s v="India"/>
    <s v="India"/>
    <x v="12"/>
    <x v="7"/>
    <s v="Bachelors"/>
    <s v="Asian or Asian American"/>
    <s v="Asian or Asian American"/>
  </r>
  <r>
    <s v="62a764ffd8c00e9f541f3cc3"/>
    <s v="6/13/2022"/>
    <s v="12:25"/>
    <s v="0:01:21"/>
    <s v="Data Analyst"/>
    <s v="Data Analyst"/>
    <s v="No"/>
    <n v="20000"/>
    <s v="Tech"/>
    <s v="Tech"/>
    <s v="Python"/>
    <s v="Python"/>
    <n v="7"/>
    <n v="9"/>
    <n v="8"/>
    <n v="8"/>
    <n v="4"/>
    <n v="2"/>
    <s v="Neither easy nor difficult"/>
    <s v="Better Salary"/>
    <s v="Better Salary"/>
    <s v="Male"/>
    <n v="26"/>
    <s v="India"/>
    <s v="India"/>
    <s v="India"/>
    <s v="India"/>
    <x v="12"/>
    <x v="7"/>
    <s v="Bachelors"/>
    <s v="Asian or Asian American"/>
    <s v="Asian or Asian American"/>
  </r>
  <r>
    <s v="62a76c962e54c9003e588661"/>
    <s v="6/13/2022"/>
    <s v="12:57"/>
    <s v="0:02:01"/>
    <s v="Data Analyst"/>
    <s v="Data Analyst"/>
    <s v="No"/>
    <n v="53000"/>
    <s v="Other (Please Specify):Home and living"/>
    <s v="Other"/>
    <s v="Other:SQL"/>
    <s v="SQL"/>
    <n v="5"/>
    <n v="6"/>
    <n v="6"/>
    <n v="2"/>
    <n v="2"/>
    <n v="3"/>
    <s v="Neither easy nor difficult"/>
    <s v="Better Salary"/>
    <s v="Better Salary"/>
    <s v="Male"/>
    <n v="32"/>
    <s v="Other (Please Specify):Germany"/>
    <s v="Germany"/>
    <s v="Germany"/>
    <s v="Germany"/>
    <x v="21"/>
    <x v="14"/>
    <s v="Bachelors"/>
    <s v="Black or African American"/>
    <s v="Black or African American"/>
  </r>
  <r>
    <s v="62a772da575fa3a5ae8e2a4a"/>
    <s v="6/13/2022"/>
    <s v="13:24"/>
    <s v="0:02:52"/>
    <s v="Other"/>
    <s v="Other"/>
    <s v="No"/>
    <n v="20000"/>
    <s v="Telecommunication"/>
    <s v="Telecommunication"/>
    <s v="Python"/>
    <s v="Python"/>
    <n v="4"/>
    <n v="3"/>
    <n v="2"/>
    <n v="0"/>
    <n v="0"/>
    <n v="0"/>
    <s v="Neither easy nor difficult"/>
    <s v="Good Work/Life Balance"/>
    <s v="Good Work/Life Balance"/>
    <s v="Male"/>
    <n v="35"/>
    <s v="Other (Please Specify):Argentina "/>
    <s v="Argentina "/>
    <s v="Argentina "/>
    <s v="Argentina "/>
    <x v="6"/>
    <x v="4"/>
    <s v="Bachelors"/>
    <s v="White or Caucasian"/>
    <s v="White or Caucasian"/>
  </r>
  <r>
    <s v="62a7738a2e54c9003e589598"/>
    <s v="6/13/2022"/>
    <s v="13:27"/>
    <s v="0:01:18"/>
    <s v="Data Analyst"/>
    <s v="Data Analyst"/>
    <s v="Yes"/>
    <n v="115500"/>
    <s v="Healthcare"/>
    <s v="Healthcare"/>
    <s v="Python"/>
    <s v="Python"/>
    <n v="4"/>
    <n v="3"/>
    <n v="4"/>
    <n v="2"/>
    <n v="2"/>
    <n v="2"/>
    <s v="Easy"/>
    <s v="Good Work/Life Balance"/>
    <s v="Good Work/Life Balance"/>
    <s v="Male"/>
    <n v="41"/>
    <s v="United States"/>
    <s v="United States"/>
    <s v="United States"/>
    <s v="United States"/>
    <x v="0"/>
    <x v="0"/>
    <s v="High School"/>
    <s v="White or Caucasian"/>
    <s v="White or Caucasian"/>
  </r>
  <r>
    <s v="62a77967f8d5efcc22fd4c81"/>
    <s v="6/13/2022"/>
    <s v="13:52"/>
    <s v="0:00:59"/>
    <s v="Other"/>
    <s v="Other"/>
    <s v="No"/>
    <n v="53000"/>
    <s v="Education"/>
    <s v="Education"/>
    <s v="Python"/>
    <s v="Python"/>
    <n v="4"/>
    <n v="9"/>
    <n v="8"/>
    <n v="8"/>
    <n v="6"/>
    <n v="7"/>
    <s v="Neither easy nor difficult"/>
    <s v="Better Salary"/>
    <s v="Better Salary"/>
    <s v="Male"/>
    <n v="25"/>
    <s v="United States"/>
    <s v="United States"/>
    <s v="United States"/>
    <s v="United States"/>
    <x v="0"/>
    <x v="0"/>
    <s v="Masters"/>
    <s v="White or Caucasian"/>
    <s v="White or Caucasian"/>
  </r>
  <r>
    <s v="62a77a37f8d5efcc22fd4e47"/>
    <s v="6/13/2022"/>
    <s v="13:56"/>
    <s v="0:01:04"/>
    <s v="Data Analyst"/>
    <s v="Data Analyst"/>
    <s v="Yes"/>
    <n v="20000"/>
    <s v="Construction"/>
    <s v="Construction"/>
    <s v="Python"/>
    <s v="Python"/>
    <n v="0"/>
    <n v="0"/>
    <n v="0"/>
    <n v="0"/>
    <n v="0"/>
    <n v="0"/>
    <s v="Very Difficult"/>
    <s v="Better Salary"/>
    <s v="Better Salary"/>
    <s v="Female"/>
    <n v="28"/>
    <s v="United States"/>
    <s v="United States"/>
    <s v="United States"/>
    <s v="United States"/>
    <x v="0"/>
    <x v="0"/>
    <s v="Masters"/>
    <s v="Asian or Asian American"/>
    <s v="Asian or Asian American"/>
  </r>
  <r>
    <s v="62a77cb7b4da29969c68743a"/>
    <s v="6/13/2022"/>
    <s v="14:06"/>
    <s v="0:00:50"/>
    <s v="Data Analyst"/>
    <s v="Data Analyst"/>
    <s v="Yes"/>
    <n v="53000"/>
    <s v="Agriculture"/>
    <s v="Agriculture"/>
    <s v="Python"/>
    <s v="Python"/>
    <n v="3"/>
    <n v="6"/>
    <n v="5"/>
    <n v="5"/>
    <n v="5"/>
    <n v="6"/>
    <s v="Neither easy nor difficult"/>
    <s v="Better Salary"/>
    <s v="Better Salary"/>
    <s v="Male"/>
    <n v="29"/>
    <s v="United States"/>
    <s v="United States"/>
    <s v="United States"/>
    <s v="United States"/>
    <x v="0"/>
    <x v="0"/>
    <s v="Bachelors"/>
    <s v="White or Caucasian"/>
    <s v="White or Caucasian"/>
  </r>
  <r>
    <s v="62a78743f8f75616458ab6bb"/>
    <s v="6/13/2022"/>
    <s v="14:51"/>
    <s v="0:01:30"/>
    <s v="Student/Looking/None"/>
    <s v="Student/Looking/None"/>
    <s v="No"/>
    <n v="20000"/>
    <s v="Telecommunication"/>
    <s v="Telecommunication"/>
    <s v="Python"/>
    <s v="Python"/>
    <n v="8"/>
    <n v="10"/>
    <n v="6"/>
    <n v="7"/>
    <n v="8"/>
    <n v="8"/>
    <s v="Neither easy nor difficult"/>
    <s v="Better Salary"/>
    <s v="Better Salary"/>
    <s v="Male"/>
    <n v="19"/>
    <s v="United States"/>
    <s v="United States"/>
    <s v="United States"/>
    <s v="United States"/>
    <x v="0"/>
    <x v="0"/>
    <s v="High School"/>
    <s v="White or Caucasian"/>
    <s v="White or Caucasian"/>
  </r>
  <r>
    <s v="62a789015d257a28a3132977"/>
    <s v="6/13/2022"/>
    <s v="14:59"/>
    <s v="0:01:25"/>
    <s v="Data Analyst"/>
    <s v="Data Analyst"/>
    <s v="Yes"/>
    <n v="53000"/>
    <s v="Other (Please Specify):Insurance "/>
    <s v="Other"/>
    <s v="Python"/>
    <s v="Python"/>
    <n v="5"/>
    <n v="6"/>
    <n v="9"/>
    <n v="6"/>
    <n v="7"/>
    <n v="10"/>
    <s v="Neither easy nor difficult"/>
    <s v="Better Salary"/>
    <s v="Better Salary"/>
    <s v="Male"/>
    <n v="27"/>
    <s v="India"/>
    <s v="India"/>
    <s v="India"/>
    <s v="India"/>
    <x v="12"/>
    <x v="7"/>
    <s v="Bachelors"/>
    <s v="Asian or Asian American"/>
    <s v="Asian or Asian American"/>
  </r>
  <r>
    <s v="62a78f3bf408bae018f2ef51"/>
    <s v="6/13/2022"/>
    <s v="15:25"/>
    <s v="0:01:33"/>
    <s v="Student/Looking/None"/>
    <s v="Student/Looking/None"/>
    <s v="Yes"/>
    <n v="20000"/>
    <s v="Finance"/>
    <s v="Finance"/>
    <s v="Python"/>
    <s v="Python"/>
    <n v="8"/>
    <n v="9"/>
    <n v="9"/>
    <n v="7"/>
    <n v="8"/>
    <n v="8"/>
    <s v="Neither easy nor difficult"/>
    <s v="Better Salary"/>
    <s v="Better Salary"/>
    <s v="Male"/>
    <n v="25"/>
    <s v="Other (Please Specify)"/>
    <s v="Other (Please Specify)"/>
    <s v="Other"/>
    <s v="Other"/>
    <x v="4"/>
    <x v="3"/>
    <s v="Bachelors"/>
    <s v="White or Caucasian"/>
    <s v="White or Caucasian"/>
  </r>
  <r>
    <s v="62a7988bbae91e4b8b88b8ee"/>
    <s v="6/13/2022"/>
    <s v="16:05"/>
    <s v="0:01:46"/>
    <s v="Data Analyst"/>
    <s v="Data Analyst"/>
    <s v="Yes"/>
    <n v="53000"/>
    <s v="Other (Please Specify):Non Profit Organization"/>
    <s v="Other"/>
    <s v="Python"/>
    <s v="Python"/>
    <n v="6"/>
    <n v="10"/>
    <n v="10"/>
    <n v="10"/>
    <n v="10"/>
    <n v="8"/>
    <s v="Difficult"/>
    <s v="Better Salary"/>
    <s v="Better Salary"/>
    <s v="Female"/>
    <n v="26"/>
    <s v="Canada"/>
    <s v="Canada"/>
    <s v="Canada"/>
    <s v="Canada"/>
    <x v="1"/>
    <x v="1"/>
    <s v="Masters"/>
    <s v="Asian or Asian American"/>
    <s v="Asian or Asian American"/>
  </r>
  <r>
    <s v="62a79c9c2e54c9003e58f0d5"/>
    <s v="6/13/2022"/>
    <s v="16:22"/>
    <s v="0:02:42"/>
    <s v="Data Analyst"/>
    <s v="Data Analyst"/>
    <s v="Yes"/>
    <n v="20000"/>
    <s v="Healthcare"/>
    <s v="Healthcare"/>
    <s v="Python"/>
    <s v="Python"/>
    <n v="3"/>
    <n v="4"/>
    <n v="5"/>
    <n v="5"/>
    <n v="4"/>
    <n v="5"/>
    <s v="Difficult"/>
    <s v="Good Work/Life Balance"/>
    <s v="Good Work/Life Balance"/>
    <s v="Male"/>
    <n v="25"/>
    <s v="Other (Please Specify):Spain"/>
    <s v="Spain"/>
    <s v="Spain"/>
    <s v="Spain"/>
    <x v="17"/>
    <x v="11"/>
    <s v="Bachelors"/>
    <s v="White or Caucasian"/>
    <s v="White or Caucasian"/>
  </r>
  <r>
    <s v="62a7b0ae0f8c8599d5b51cd0"/>
    <s v="6/13/2022"/>
    <s v="17:48"/>
    <s v="0:00:50"/>
    <s v="Data Analyst"/>
    <s v="Data Analyst"/>
    <s v="Yes"/>
    <n v="20000"/>
    <s v="Other (Please Specify):Manufacturing"/>
    <s v="Other"/>
    <s v="Python"/>
    <s v="Python"/>
    <n v="6"/>
    <n v="6"/>
    <n v="9"/>
    <n v="9"/>
    <n v="10"/>
    <n v="10"/>
    <s v="Neither easy nor difficult"/>
    <s v="Remote Work"/>
    <s v="Remote Work"/>
    <s v="Male"/>
    <n v="25"/>
    <s v="Other (Please Specify):Portugal"/>
    <s v="Portugal"/>
    <s v="Portugal"/>
    <s v="Portugal"/>
    <x v="33"/>
    <x v="21"/>
    <s v="Bachelors"/>
    <s v="White or Caucasian"/>
    <s v="White or Caucasian"/>
  </r>
  <r>
    <s v="62a7b283f8d5efcc22fdc189"/>
    <s v="6/13/2022"/>
    <s v="17:56"/>
    <s v="0:01:57"/>
    <s v="Data Analyst"/>
    <s v="Data Analyst"/>
    <s v="Yes"/>
    <n v="20000"/>
    <s v="Healthcare"/>
    <s v="Healthcare"/>
    <s v="R"/>
    <s v="R"/>
    <n v="2"/>
    <n v="3"/>
    <n v="4"/>
    <n v="3"/>
    <n v="3"/>
    <n v="5"/>
    <s v="Neither easy nor difficult"/>
    <s v="Good Work/Life Balance"/>
    <s v="Good Work/Life Balance"/>
    <s v="Male"/>
    <n v="26"/>
    <s v="Other (Please Specify):Liberia"/>
    <s v="Liberia"/>
    <s v="Liberia"/>
    <s v="Liberia"/>
    <x v="69"/>
    <x v="3"/>
    <s v="Bachelors"/>
    <s v="Black or African American"/>
    <s v="Black or African American"/>
  </r>
  <r>
    <s v="62a7b296f8d5efcc22fdc1ef"/>
    <s v="6/13/2022"/>
    <s v="17:56"/>
    <s v="0:01:07"/>
    <s v="Data Analyst"/>
    <s v="Data Analyst"/>
    <s v="Yes"/>
    <n v="137500"/>
    <s v="Education"/>
    <s v="Education"/>
    <s v="Python"/>
    <s v="Python"/>
    <n v="8"/>
    <n v="8"/>
    <n v="7"/>
    <n v="6"/>
    <n v="7"/>
    <n v="9"/>
    <s v="Neither easy nor difficult"/>
    <s v="Good Culture"/>
    <s v="Good Culture"/>
    <s v="Male"/>
    <n v="35"/>
    <s v="United States"/>
    <s v="United States"/>
    <s v="United States"/>
    <s v="United States"/>
    <x v="0"/>
    <x v="0"/>
    <s v="Bachelors"/>
    <s v="White or Caucasian"/>
    <s v="White or Caucasian"/>
  </r>
  <r>
    <s v="62a7bd0e5d257a28a313855c"/>
    <s v="6/13/2022"/>
    <s v="18:41"/>
    <s v="0:01:23"/>
    <s v="Data Analyst"/>
    <s v="Data Analyst"/>
    <s v="Yes"/>
    <n v="95500"/>
    <s v="Other (Please Specify):Retail"/>
    <s v="Other"/>
    <s v="Python"/>
    <s v="Python"/>
    <n v="6"/>
    <n v="7"/>
    <n v="7"/>
    <n v="6"/>
    <n v="7"/>
    <n v="6"/>
    <s v="Difficult"/>
    <s v="Remote Work"/>
    <s v="Remote Work"/>
    <s v="Male"/>
    <n v="29"/>
    <s v="United States"/>
    <s v="United States"/>
    <s v="United States"/>
    <s v="United States"/>
    <x v="0"/>
    <x v="0"/>
    <s v="Masters"/>
    <s v="Black or African American"/>
    <s v="Black or African American"/>
  </r>
  <r>
    <s v="62a7be5e5d257a28a313876a"/>
    <s v="6/13/2022"/>
    <s v="18:46"/>
    <s v="0:01:45"/>
    <s v="Data Analyst"/>
    <s v="Data Analyst"/>
    <s v="Yes"/>
    <n v="95500"/>
    <s v="Tech"/>
    <s v="Tech"/>
    <s v="Python"/>
    <s v="Python"/>
    <n v="7"/>
    <n v="6"/>
    <n v="5"/>
    <n v="4"/>
    <n v="3"/>
    <n v="6"/>
    <s v="Neither easy nor difficult"/>
    <s v="Better Salary"/>
    <s v="Better Salary"/>
    <s v="Female"/>
    <n v="41"/>
    <s v="United States"/>
    <s v="United States"/>
    <s v="United States"/>
    <s v="United States"/>
    <x v="0"/>
    <x v="0"/>
    <s v="Associates"/>
    <s v="Hispanic or Latino"/>
    <s v="Hispanic or Latino"/>
  </r>
  <r>
    <s v="62a7ce44575fa3a5ae8ece5f"/>
    <s v="6/13/2022"/>
    <s v="19:54"/>
    <s v="0:01:15"/>
    <s v="Student/Looking/None"/>
    <s v="Student/Looking/None"/>
    <s v="No"/>
    <n v="20000"/>
    <s v="Education"/>
    <s v="Education"/>
    <s v="Python"/>
    <s v="Python"/>
    <n v="0"/>
    <n v="6"/>
    <n v="4"/>
    <n v="5"/>
    <n v="2"/>
    <n v="4"/>
    <s v="Very Difficult"/>
    <s v="Remote Work"/>
    <s v="Remote Work"/>
    <s v="Female"/>
    <n v="22"/>
    <s v="United States"/>
    <s v="United States"/>
    <s v="United States"/>
    <s v="United States"/>
    <x v="0"/>
    <x v="0"/>
    <s v="Bachelors"/>
    <s v="Hispanic or Latino"/>
    <s v="Hispanic or Latino"/>
  </r>
  <r>
    <s v="62a7e1380f8c8599d5b55fcf"/>
    <s v="6/13/2022"/>
    <s v="21:15"/>
    <s v="0:02:30"/>
    <s v="Data Analyst"/>
    <s v="Data Analyst"/>
    <s v="Yes"/>
    <n v="75500"/>
    <s v="Healthcare"/>
    <s v="Healthcare"/>
    <s v="Other:None"/>
    <s v="Other"/>
    <n v="2"/>
    <n v="6"/>
    <n v="6"/>
    <n v="4"/>
    <n v="3"/>
    <n v="3"/>
    <s v="Difficult"/>
    <s v="Better Salary"/>
    <s v="Better Salary"/>
    <s v="Male"/>
    <n v="35"/>
    <s v="United States"/>
    <s v="United States"/>
    <s v="United States"/>
    <s v="United States"/>
    <x v="0"/>
    <x v="0"/>
    <s v="Bachelors"/>
    <s v="Hispanic or Latino"/>
    <s v="Hispanic or Latino"/>
  </r>
  <r>
    <s v="62a7e2d024a26260273e4448"/>
    <s v="6/13/2022"/>
    <s v="21:22"/>
    <s v="0:02:04"/>
    <s v="Data Analyst"/>
    <s v="Data Analyst"/>
    <s v="Yes"/>
    <n v="75500"/>
    <s v="Finance"/>
    <s v="Finance"/>
    <s v="Python"/>
    <s v="Python"/>
    <n v="4"/>
    <n v="3"/>
    <n v="4"/>
    <n v="4"/>
    <n v="4"/>
    <n v="6"/>
    <s v="Very Difficult"/>
    <s v="Better Salary"/>
    <s v="Better Salary"/>
    <s v="Male"/>
    <n v="30"/>
    <s v="Other (Please Specify):SG"/>
    <s v="SG"/>
    <s v="SG"/>
    <s v="SG"/>
    <x v="70"/>
    <x v="3"/>
    <s v="Bachelors"/>
    <s v="Asian or Asian American"/>
    <s v="Asian or Asian American"/>
  </r>
  <r>
    <s v="62a7ed9c0f8c8599d5b57132"/>
    <s v="6/13/2022"/>
    <s v="22:08"/>
    <s v="0:01:13"/>
    <s v="Data Engineer"/>
    <s v="Data Engineer"/>
    <s v="No"/>
    <n v="187500"/>
    <s v="Real Estate"/>
    <s v="Real Estate"/>
    <s v="Python"/>
    <s v="Python"/>
    <n v="4"/>
    <n v="6"/>
    <n v="3"/>
    <n v="2"/>
    <n v="3"/>
    <n v="3"/>
    <s v="Neither easy nor difficult"/>
    <s v="Good Culture"/>
    <s v="Good Culture"/>
    <s v="Male"/>
    <n v="37"/>
    <s v="Canada"/>
    <s v="Canada"/>
    <s v="Canada"/>
    <s v="Canada"/>
    <x v="1"/>
    <x v="1"/>
    <s v="Bachelors"/>
    <s v="Asian or Asian American"/>
    <s v="Asian or Asian American"/>
  </r>
  <r>
    <s v="62a7f09a0f8c8599d5b57526"/>
    <s v="6/13/2022"/>
    <s v="22:21"/>
    <s v="0:03:15"/>
    <s v="Data Analyst"/>
    <s v="Data Analyst"/>
    <s v="Yes"/>
    <n v="75500"/>
    <s v="Other (Please Specify):Air transpo"/>
    <s v="Other"/>
    <s v="Python"/>
    <s v="Python"/>
    <n v="6"/>
    <n v="7"/>
    <n v="7"/>
    <n v="5"/>
    <n v="5"/>
    <n v="9"/>
    <s v="Difficult"/>
    <s v="Better Salary"/>
    <s v="Better Salary"/>
    <s v="Female"/>
    <n v="28"/>
    <s v="United States"/>
    <s v="United States"/>
    <s v="United States"/>
    <s v="United States"/>
    <x v="0"/>
    <x v="0"/>
    <s v="Masters"/>
    <s v="Black or African American"/>
    <s v="Black or African American"/>
  </r>
  <r>
    <s v="62a7fb02f8d5efcc22fe2486"/>
    <s v="6/13/2022"/>
    <s v="23:05"/>
    <s v="0:00:58"/>
    <s v="Data Analyst"/>
    <s v="Data Analyst"/>
    <s v="No"/>
    <n v="95500"/>
    <s v="Real Estate"/>
    <s v="Real Estate"/>
    <s v="Python"/>
    <s v="Python"/>
    <n v="7"/>
    <n v="5"/>
    <n v="6"/>
    <n v="6"/>
    <n v="4"/>
    <n v="6"/>
    <s v="Neither easy nor difficult"/>
    <s v="Good Culture"/>
    <s v="Good Culture"/>
    <s v="Male"/>
    <n v="23"/>
    <s v="United States"/>
    <s v="United States"/>
    <s v="United States"/>
    <s v="United States"/>
    <x v="0"/>
    <x v="0"/>
    <s v="High School"/>
    <s v="White or Caucasian"/>
    <s v="White or Caucasian"/>
  </r>
  <r>
    <s v="62a816907dc029e2d6725a33"/>
    <s v="6/14/2022"/>
    <s v="1:03"/>
    <s v="0:01:54"/>
    <s v="Student/Looking/None"/>
    <s v="Student/Looking/None"/>
    <s v="No"/>
    <n v="20000"/>
    <s v="Finance"/>
    <s v="Finance"/>
    <s v="Python"/>
    <s v="Python"/>
    <n v="3"/>
    <n v="4"/>
    <n v="8"/>
    <n v="5"/>
    <n v="5"/>
    <n v="3"/>
    <s v="Neither easy nor difficult"/>
    <s v="Better Salary"/>
    <s v="Better Salary"/>
    <s v="Male"/>
    <n v="26"/>
    <s v="United States"/>
    <s v="United States"/>
    <s v="United States"/>
    <s v="United States"/>
    <x v="0"/>
    <x v="0"/>
    <s v="High School"/>
    <s v="Asian or Asian American"/>
    <s v="Asian or Asian American"/>
  </r>
  <r>
    <s v="62a84764bc6861bf317d7b86"/>
    <s v="6/14/2022"/>
    <s v="4:31"/>
    <s v="0:01:22"/>
    <s v="Data Analyst"/>
    <s v="Data Analyst"/>
    <s v="No"/>
    <n v="75500"/>
    <s v="Other (Please Specify):Distribution "/>
    <s v="Other"/>
    <s v="Python"/>
    <s v="Python"/>
    <n v="2"/>
    <n v="4"/>
    <n v="4"/>
    <n v="3"/>
    <n v="4"/>
    <n v="4"/>
    <s v="Neither easy nor difficult"/>
    <s v="Good Work/Life Balance"/>
    <s v="Good Work/Life Balance"/>
    <s v="Male"/>
    <n v="25"/>
    <s v="Other (Please Specify):Australia"/>
    <s v="Australia"/>
    <s v="Australia"/>
    <s v="Australia"/>
    <x v="16"/>
    <x v="10"/>
    <s v="Bachelors"/>
    <s v="Native Hawaiian or other Pacific Islander"/>
    <s v="Other"/>
  </r>
  <r>
    <s v="62a84f9af408bae018f41e34"/>
    <s v="6/14/2022"/>
    <s v="5:06"/>
    <s v="0:01:27"/>
    <s v="Data Analyst"/>
    <s v="Data Analyst"/>
    <s v="No"/>
    <n v="20000"/>
    <s v="Tech"/>
    <s v="Tech"/>
    <s v="Python"/>
    <s v="Python"/>
    <n v="0"/>
    <n v="1"/>
    <n v="2"/>
    <n v="1"/>
    <n v="1"/>
    <n v="1"/>
    <s v="Neither easy nor difficult"/>
    <s v="Remote Work"/>
    <s v="Remote Work"/>
    <s v="Male"/>
    <n v="23"/>
    <s v="India"/>
    <s v="India"/>
    <s v="India"/>
    <s v="India"/>
    <x v="12"/>
    <x v="7"/>
    <s v="Bachelors"/>
    <s v="Asian or Asian American"/>
    <s v="Asian or Asian American"/>
  </r>
  <r>
    <s v="62a85803f8d5efcc22fea92f"/>
    <s v="6/14/2022"/>
    <s v="5:42"/>
    <s v="0:02:53"/>
    <s v="Student/Looking/None"/>
    <s v="Student/Looking/None"/>
    <s v="Yes"/>
    <n v="20000"/>
    <s v="Other (Please Specify):None for now"/>
    <s v="Other"/>
    <s v="Other:None at the moment"/>
    <s v="Other"/>
    <n v="0"/>
    <n v="1"/>
    <n v="0"/>
    <n v="0"/>
    <n v="0"/>
    <n v="0"/>
    <s v="Neither easy nor difficult"/>
    <s v="Good Culture"/>
    <s v="Good Culture"/>
    <s v="Male"/>
    <n v="53"/>
    <s v="Other (Please Specify):Nigeria"/>
    <s v="Nigeria"/>
    <s v="Nigeria"/>
    <s v="Nigeria"/>
    <x v="2"/>
    <x v="2"/>
    <s v="Bachelors"/>
    <s v="Black or African American"/>
    <s v="Black or African American"/>
  </r>
  <r>
    <s v="62a8592f7dc029e2d672c0a8"/>
    <s v="6/14/2022"/>
    <s v="5:47"/>
    <s v="0:01:37"/>
    <s v="Data Engineer"/>
    <s v="Data Engineer"/>
    <s v="Yes"/>
    <n v="20000"/>
    <s v="Tech"/>
    <s v="Tech"/>
    <s v="Python"/>
    <s v="Python"/>
    <n v="4"/>
    <n v="6"/>
    <n v="6"/>
    <n v="3"/>
    <n v="7"/>
    <n v="9"/>
    <s v="Neither easy nor difficult"/>
    <s v="Better Salary"/>
    <s v="Better Salary"/>
    <s v="Female"/>
    <n v="33"/>
    <s v="Other (Please Specify):Romania"/>
    <s v="Romania"/>
    <s v="Romania"/>
    <s v="Romania"/>
    <x v="46"/>
    <x v="26"/>
    <s v="Bachelors"/>
    <s v="White or Caucasian"/>
    <s v="White or Caucasian"/>
  </r>
  <r>
    <s v="62a8643bcec54911e9d14297"/>
    <s v="6/14/2022"/>
    <s v="6:34"/>
    <s v="0:04:29"/>
    <s v="Student/Looking/None"/>
    <s v="Student/Looking/None"/>
    <s v="Yes"/>
    <n v="20000"/>
    <s v="Finance"/>
    <s v="Finance"/>
    <s v="R"/>
    <s v="R"/>
    <n v="3"/>
    <n v="5"/>
    <n v="5"/>
    <n v="4"/>
    <n v="5"/>
    <n v="6"/>
    <s v="Difficult"/>
    <s v="Better Salary"/>
    <s v="Better Salary"/>
    <s v="Male"/>
    <n v="39"/>
    <s v="Other (Please Specify)"/>
    <s v="Other (Please Specify)"/>
    <s v="Other"/>
    <s v="Other"/>
    <x v="4"/>
    <x v="3"/>
    <s v="High School"/>
    <s v="Black or African American"/>
    <s v="Black or African American"/>
  </r>
  <r>
    <s v="62a8665c5d257a28a31474f7"/>
    <s v="6/14/2022"/>
    <s v="6:43"/>
    <s v="0:01:05"/>
    <s v="Data Analyst"/>
    <s v="Data Analyst"/>
    <s v="Yes"/>
    <n v="20000"/>
    <s v="Healthcare"/>
    <s v="Healthcare"/>
    <s v="Other:excel"/>
    <s v="Other"/>
    <n v="6"/>
    <n v="7"/>
    <n v="5"/>
    <n v="7"/>
    <n v="7"/>
    <n v="9"/>
    <s v="Difficult"/>
    <s v="Better Salary"/>
    <s v="Better Salary"/>
    <s v="Female"/>
    <n v="22"/>
    <s v="United Kingdom"/>
    <s v="United Kingdom"/>
    <s v="United Kingdom"/>
    <s v="United Kingdom"/>
    <x v="7"/>
    <x v="5"/>
    <s v="Bachelors"/>
    <s v="White or Caucasian"/>
    <s v="White or Caucasian"/>
  </r>
  <r>
    <s v="62a868c5cf2555431737094b"/>
    <s v="6/14/2022"/>
    <s v="6:53"/>
    <s v="0:01:34"/>
    <s v="Data Analyst"/>
    <s v="Data Analyst"/>
    <s v="No"/>
    <n v="53000"/>
    <s v="Finance"/>
    <s v="Finance"/>
    <s v="Python"/>
    <s v="Python"/>
    <n v="4"/>
    <n v="7"/>
    <n v="7"/>
    <n v="7"/>
    <n v="5"/>
    <n v="5"/>
    <s v="Easy"/>
    <s v="Better Salary"/>
    <s v="Better Salary"/>
    <s v="Male"/>
    <n v="24"/>
    <s v="Other (Please Specify):Germany"/>
    <s v="Germany"/>
    <s v="Germany"/>
    <s v="Germany"/>
    <x v="21"/>
    <x v="14"/>
    <s v="Bachelors"/>
    <s v="White or Caucasian"/>
    <s v="White or Caucasian"/>
  </r>
  <r>
    <s v="62a88e9ff8d5efcc22ff1eb6"/>
    <s v="6/14/2022"/>
    <s v="9:35"/>
    <s v="0:01:36"/>
    <s v="Data Architect"/>
    <s v="Data Architect"/>
    <s v="No"/>
    <n v="95500"/>
    <s v="Other (Please Specify):Energy"/>
    <s v="Other"/>
    <s v="Python"/>
    <s v="Python"/>
    <n v="5"/>
    <n v="1"/>
    <n v="3"/>
    <n v="1"/>
    <n v="4"/>
    <n v="5"/>
    <s v="Difficult"/>
    <s v="Good Work/Life Balance"/>
    <s v="Good Work/Life Balance"/>
    <s v="Male"/>
    <n v="31"/>
    <s v="Canada"/>
    <s v="Canada"/>
    <s v="Canada"/>
    <s v="Canada"/>
    <x v="1"/>
    <x v="1"/>
    <s v="High School"/>
    <s v="White or Caucasian"/>
    <s v="White or Caucasian"/>
  </r>
  <r>
    <s v="62a89e365d257a28a314fd36"/>
    <s v="6/14/2022"/>
    <s v="10:41"/>
    <s v="0:00:53"/>
    <s v="Data Analyst"/>
    <s v="Data Analyst"/>
    <s v="Yes"/>
    <n v="20000"/>
    <s v="Other (Please Specify):Retails"/>
    <s v="Other"/>
    <s v="Python"/>
    <s v="Python"/>
    <n v="0"/>
    <n v="0"/>
    <n v="0"/>
    <n v="0"/>
    <n v="0"/>
    <n v="0"/>
    <s v="Very Difficult"/>
    <s v="Better Salary"/>
    <s v="Better Salary"/>
    <s v="Male"/>
    <n v="25"/>
    <s v="Other (Please Specify):Aisa"/>
    <s v="Aisa"/>
    <s v="Aisa"/>
    <s v="Aisa"/>
    <x v="4"/>
    <x v="3"/>
    <s v="Bachelors"/>
    <s v="Asian or Asian American"/>
    <s v="Asian or Asian American"/>
  </r>
  <r>
    <s v="62a8b6ffbae91e4b8b8aa5c2"/>
    <s v="6/14/2022"/>
    <s v="12:27"/>
    <s v="0:02:07"/>
    <s v="Student/Looking/None"/>
    <s v="Student/Looking/None"/>
    <s v="No"/>
    <n v="20000"/>
    <s v="Tech"/>
    <s v="Tech"/>
    <s v="R"/>
    <s v="R"/>
    <n v="4"/>
    <n v="7"/>
    <n v="7"/>
    <n v="6"/>
    <n v="6"/>
    <n v="6"/>
    <s v="Neither easy nor difficult"/>
    <s v="Better Salary"/>
    <s v="Better Salary"/>
    <s v="Male"/>
    <n v="25"/>
    <s v="India"/>
    <s v="India"/>
    <s v="India"/>
    <s v="India"/>
    <x v="12"/>
    <x v="7"/>
    <s v="Bachelors"/>
    <s v="Asian or Asian American"/>
    <s v="Asian or Asian American"/>
  </r>
  <r>
    <s v="62a8bf9e575fa3a5ae907617"/>
    <s v="6/14/2022"/>
    <s v="13:04"/>
    <s v="0:02:07"/>
    <s v="Data Analyst"/>
    <s v="Data Analyst"/>
    <s v="No"/>
    <n v="20000"/>
    <s v="Tech"/>
    <s v="Tech"/>
    <s v="Python"/>
    <s v="Python"/>
    <n v="3"/>
    <n v="4"/>
    <n v="4"/>
    <n v="4"/>
    <n v="2"/>
    <n v="0"/>
    <s v="Neither easy nor difficult"/>
    <s v="Good Work/Life Balance"/>
    <s v="Good Work/Life Balance"/>
    <s v="Male"/>
    <n v="23"/>
    <s v="India"/>
    <s v="India"/>
    <s v="India"/>
    <s v="India"/>
    <x v="12"/>
    <x v="7"/>
    <s v="Bachelors"/>
    <s v="Asian or Asian American"/>
    <s v="Asian or Asian American"/>
  </r>
  <r>
    <s v="62a8cd29bc6861bf317ea9a2"/>
    <s v="6/14/2022"/>
    <s v="14:02"/>
    <s v="0:01:56"/>
    <s v="Other"/>
    <s v="Other"/>
    <s v="Yes"/>
    <n v="53000"/>
    <s v="Other (Please Specify):Digital Marketing "/>
    <s v="Other"/>
    <s v="Other:Sql"/>
    <s v="SQL"/>
    <n v="6"/>
    <n v="7"/>
    <n v="7"/>
    <n v="7"/>
    <n v="7"/>
    <n v="6"/>
    <s v="Neither easy nor difficult"/>
    <s v="Other (Please Specify):Remote too"/>
    <s v="Other"/>
    <s v="Male"/>
    <n v="23"/>
    <s v="India"/>
    <s v="India"/>
    <s v="India"/>
    <s v="India"/>
    <x v="12"/>
    <x v="7"/>
    <s v="Bachelors"/>
    <s v="Asian or Asian American"/>
    <s v="Asian or Asian American"/>
  </r>
  <r>
    <s v="62a8f477f408bae018f5869d"/>
    <s v="6/14/2022"/>
    <s v="16:49"/>
    <s v="0:01:35"/>
    <s v="Data Analyst"/>
    <s v="Data Analyst"/>
    <s v="No"/>
    <n v="95500"/>
    <s v="Healthcare"/>
    <s v="Healthcare"/>
    <s v="Python"/>
    <s v="Python"/>
    <n v="8"/>
    <n v="9"/>
    <n v="8"/>
    <n v="8"/>
    <n v="8"/>
    <n v="9"/>
    <s v="Difficult"/>
    <s v="Better Salary"/>
    <s v="Better Salary"/>
    <s v="Male"/>
    <n v="40"/>
    <s v="United States"/>
    <s v="United States"/>
    <s v="United States"/>
    <s v="United States"/>
    <x v="0"/>
    <x v="0"/>
    <s v="High School"/>
    <s v="White or Caucasian"/>
    <s v="White or Caucasian"/>
  </r>
  <r>
    <s v="62a8fcf5cf25554317384604"/>
    <s v="6/14/2022"/>
    <s v="17:26"/>
    <s v="0:02:02"/>
    <s v="Data Analyst"/>
    <s v="Data Analyst"/>
    <s v="No"/>
    <n v="53000"/>
    <s v="Other (Please Specify):Homelessness"/>
    <s v="Other"/>
    <s v="C/C++"/>
    <s v="C/C++"/>
    <n v="5"/>
    <n v="6"/>
    <n v="6"/>
    <n v="2"/>
    <n v="0"/>
    <n v="4"/>
    <s v="Neither easy nor difficult"/>
    <s v="Better Salary"/>
    <s v="Better Salary"/>
    <s v="Male"/>
    <n v="29"/>
    <s v="United States"/>
    <s v="United States"/>
    <s v="United States"/>
    <s v="United States"/>
    <x v="0"/>
    <x v="0"/>
    <s v="Bachelors"/>
    <s v="Hispanic or Latino"/>
    <s v="Hispanic or Latino"/>
  </r>
  <r>
    <s v="62a8fe9abc6861bf317f0c01"/>
    <s v="6/14/2022"/>
    <s v="17:33"/>
    <s v="0:03:16"/>
    <s v="Data Analyst"/>
    <s v="Data Analyst"/>
    <s v="Yes"/>
    <n v="20000"/>
    <s v="Tech"/>
    <s v="Tech"/>
    <s v="Python"/>
    <s v="Python"/>
    <n v="1"/>
    <n v="7"/>
    <n v="5"/>
    <n v="5"/>
    <n v="4"/>
    <n v="4"/>
    <s v="Difficult"/>
    <s v="Better Salary"/>
    <s v="Better Salary"/>
    <s v="Male"/>
    <n v="28"/>
    <s v="India"/>
    <s v="India"/>
    <s v="India"/>
    <s v="India"/>
    <x v="12"/>
    <x v="7"/>
    <s v="Bachelors"/>
    <s v="Other (Please Specify):South Indian "/>
    <s v="Other"/>
  </r>
  <r>
    <s v="62a9024d18134ddc75d6e76d"/>
    <s v="6/14/2022"/>
    <s v="17:49"/>
    <s v="0:01:44"/>
    <s v="Data Analyst"/>
    <s v="Data Analyst"/>
    <s v="Yes"/>
    <n v="20000"/>
    <s v="Healthcare"/>
    <s v="Healthcare"/>
    <s v="R"/>
    <s v="R"/>
    <n v="3"/>
    <n v="6"/>
    <n v="6"/>
    <n v="4"/>
    <n v="6"/>
    <n v="3"/>
    <s v="Very Easy"/>
    <s v="Better Salary"/>
    <s v="Better Salary"/>
    <s v="Female"/>
    <n v="28"/>
    <s v="United Kingdom"/>
    <s v="United Kingdom"/>
    <s v="United Kingdom"/>
    <s v="United Kingdom"/>
    <x v="7"/>
    <x v="5"/>
    <s v="Masters"/>
    <s v="Black or African American"/>
    <s v="Black or African American"/>
  </r>
  <r>
    <s v="62a95253bae91e4b8b8b91d9"/>
    <s v="6/14/2022"/>
    <s v="23:30"/>
    <s v="0:01:02"/>
    <s v="Student/Looking/None"/>
    <s v="Student/Looking/None"/>
    <s v="Yes"/>
    <n v="20000"/>
    <s v="Telecommunication"/>
    <s v="Telecommunication"/>
    <s v="Python"/>
    <s v="Python"/>
    <n v="0"/>
    <n v="3"/>
    <n v="3"/>
    <n v="4"/>
    <n v="5"/>
    <n v="5"/>
    <s v="Difficult"/>
    <s v="Good Work/Life Balance"/>
    <s v="Good Work/Life Balance"/>
    <s v="Female"/>
    <n v="26"/>
    <s v="India"/>
    <s v="India"/>
    <s v="India"/>
    <s v="India"/>
    <x v="12"/>
    <x v="7"/>
    <s v="Masters"/>
    <s v="Asian or Asian American"/>
    <s v="Asian or Asian American"/>
  </r>
  <r>
    <s v="62a960567dc029e2d6749dd8"/>
    <s v="6/15/2022"/>
    <s v="0:30"/>
    <s v="0:02:43"/>
    <s v="Data Engineer"/>
    <s v="Data Engineer"/>
    <s v="No"/>
    <n v="53000"/>
    <s v="Construction"/>
    <s v="Construction"/>
    <s v="Python"/>
    <s v="Python"/>
    <n v="6"/>
    <n v="8"/>
    <n v="8"/>
    <n v="5"/>
    <n v="5"/>
    <n v="5"/>
    <s v="Neither easy nor difficult"/>
    <s v="Better Salary"/>
    <s v="Better Salary"/>
    <s v="Male"/>
    <n v="30"/>
    <s v="Other (Please Specify):Netherlands"/>
    <s v="Netherlands"/>
    <s v="Netherlands"/>
    <s v="Netherlands"/>
    <x v="26"/>
    <x v="17"/>
    <s v="Masters"/>
    <s v="White or Caucasian"/>
    <s v="White or Caucasian"/>
  </r>
  <r>
    <s v="62a9612bf8d5efcc22007c09"/>
    <s v="6/15/2022"/>
    <s v="0:33"/>
    <s v="0:01:26"/>
    <s v="Data Analyst"/>
    <s v="Data Analyst"/>
    <s v="Yes"/>
    <n v="75500"/>
    <s v="Education"/>
    <s v="Education"/>
    <s v="Other:SQL"/>
    <s v="SQL"/>
    <n v="5"/>
    <n v="9"/>
    <n v="7"/>
    <n v="9"/>
    <n v="8"/>
    <n v="9"/>
    <s v="Neither easy nor difficult"/>
    <s v="Better Salary"/>
    <s v="Better Salary"/>
    <s v="Male"/>
    <n v="27"/>
    <s v="Other (Please Specify):Australia"/>
    <s v="Australia"/>
    <s v="Australia"/>
    <s v="Australia"/>
    <x v="16"/>
    <x v="10"/>
    <s v="Bachelors"/>
    <s v="Asian or Asian American"/>
    <s v="Asian or Asian American"/>
  </r>
  <r>
    <s v="62a962380f8c8599d5b7e3fb"/>
    <s v="6/15/2022"/>
    <s v="0:38"/>
    <s v="0:01:24"/>
    <s v="Data Analyst"/>
    <s v="Data Analyst"/>
    <s v="Yes"/>
    <n v="20000"/>
    <s v="Other (Please Specify):Retail "/>
    <s v="Other"/>
    <s v="Other:None"/>
    <s v="Other"/>
    <n v="2"/>
    <n v="0"/>
    <n v="5"/>
    <n v="3"/>
    <n v="0"/>
    <n v="3"/>
    <s v="Very Difficult"/>
    <s v="Remote Work"/>
    <s v="Remote Work"/>
    <s v="Male"/>
    <n v="28"/>
    <s v="Other (Please Specify):Nigeria"/>
    <s v="Nigeria"/>
    <s v="Nigeria"/>
    <s v="Nigeria"/>
    <x v="2"/>
    <x v="2"/>
    <s v="Bachelors"/>
    <s v="Black or African American"/>
    <s v="Black or African American"/>
  </r>
  <r>
    <s v="62a993537dc029e2d674e9b5"/>
    <s v="6/15/2022"/>
    <s v="4:07"/>
    <s v="0:02:08"/>
    <s v="Data Analyst"/>
    <s v="Data Analyst"/>
    <s v="No"/>
    <n v="75500"/>
    <s v="Education"/>
    <s v="Education"/>
    <s v="Python"/>
    <s v="Python"/>
    <n v="3"/>
    <n v="3"/>
    <n v="5"/>
    <n v="3"/>
    <n v="3"/>
    <n v="4"/>
    <s v="Neither easy nor difficult"/>
    <s v="Good Work/Life Balance"/>
    <s v="Good Work/Life Balance"/>
    <s v="Female"/>
    <n v="38"/>
    <s v="Other (Please Specify):Nigeria"/>
    <s v="Nigeria"/>
    <s v="Nigeria"/>
    <s v="Nigeria"/>
    <x v="2"/>
    <x v="2"/>
    <s v="Masters"/>
    <s v="Black or African American"/>
    <s v="Black or African American"/>
  </r>
  <r>
    <s v="62a9bb81bc6861bf3180079c"/>
    <s v="6/15/2022"/>
    <s v="6:59"/>
    <s v="0:01:56"/>
    <s v="Data Analyst"/>
    <s v="Data Analyst"/>
    <s v="No"/>
    <n v="20000"/>
    <s v="Finance"/>
    <s v="Finance"/>
    <s v="Python"/>
    <s v="Python"/>
    <n v="2"/>
    <n v="6"/>
    <n v="5"/>
    <n v="5"/>
    <n v="6"/>
    <n v="6"/>
    <s v="Easy"/>
    <s v="Good Culture"/>
    <s v="Good Culture"/>
    <s v="Male"/>
    <n v="22"/>
    <s v="Other (Please Specify):Mexico"/>
    <s v="Mexico"/>
    <s v="Mexico"/>
    <s v="Mexico"/>
    <x v="29"/>
    <x v="19"/>
    <s v="Bachelors"/>
    <s v="White or Caucasian"/>
    <s v="White or Caucasian"/>
  </r>
  <r>
    <s v="62a9c880f408bae018f6aa1b"/>
    <s v="6/15/2022"/>
    <s v="7:54"/>
    <s v="0:01:32"/>
    <s v="Data Analyst"/>
    <s v="Data Analyst"/>
    <s v="Yes"/>
    <n v="95500"/>
    <s v="Other (Please Specify):Energy"/>
    <s v="Other"/>
    <s v="Python"/>
    <s v="Python"/>
    <n v="7"/>
    <n v="8"/>
    <n v="9"/>
    <n v="9"/>
    <n v="9"/>
    <n v="9"/>
    <s v="Difficult"/>
    <s v="Better Salary"/>
    <s v="Better Salary"/>
    <s v="Male"/>
    <n v="34"/>
    <s v="United States"/>
    <s v="United States"/>
    <s v="United States"/>
    <s v="United States"/>
    <x v="0"/>
    <x v="0"/>
    <s v="Bachelors"/>
    <s v="Hispanic or Latino"/>
    <s v="Hispanic or Latino"/>
  </r>
  <r>
    <s v="62a9e206f3072dd8926bce70"/>
    <s v="6/15/2022"/>
    <s v="9:43"/>
    <s v="0:02:07"/>
    <s v="Data Analyst"/>
    <s v="Data Analyst"/>
    <s v="No"/>
    <n v="20000"/>
    <s v="Tech"/>
    <s v="Tech"/>
    <s v="Python"/>
    <s v="Python"/>
    <n v="3"/>
    <n v="8"/>
    <n v="8"/>
    <n v="5"/>
    <n v="7"/>
    <n v="9"/>
    <s v="Easy"/>
    <s v="Better Salary"/>
    <s v="Better Salary"/>
    <s v="Male"/>
    <n v="26"/>
    <s v="Other (Please Specify):Indonesia"/>
    <s v="Indonesia"/>
    <s v="Indonesia"/>
    <s v="Indonesia"/>
    <x v="59"/>
    <x v="30"/>
    <s v="Bachelors"/>
    <s v="Asian or Asian American"/>
    <s v="Asian or Asian American"/>
  </r>
  <r>
    <s v="62a9f0172e54c9003e5cdc25"/>
    <s v="6/15/2022"/>
    <s v="10:43"/>
    <s v="0:01:06"/>
    <s v="Data Analyst"/>
    <s v="Data Analyst"/>
    <s v="Yes"/>
    <n v="75500"/>
    <s v="Tech"/>
    <s v="Tech"/>
    <s v="Python"/>
    <s v="Python"/>
    <n v="5"/>
    <n v="9"/>
    <n v="7"/>
    <n v="7"/>
    <n v="8"/>
    <n v="9"/>
    <s v="Neither easy nor difficult"/>
    <s v="Better Salary"/>
    <s v="Better Salary"/>
    <s v="Female"/>
    <n v="26"/>
    <s v="Canada"/>
    <s v="Canada"/>
    <s v="Canada"/>
    <s v="Canada"/>
    <x v="1"/>
    <x v="1"/>
    <s v="Bachelors"/>
    <s v="Asian or Asian American"/>
    <s v="Asian or Asian American"/>
  </r>
  <r>
    <s v="62a9f8a4cf2555431739d694"/>
    <s v="6/15/2022"/>
    <s v="11:20"/>
    <s v="0:01:23"/>
    <s v="Data Engineer"/>
    <s v="Data Engineer"/>
    <s v="No"/>
    <n v="75500"/>
    <s v="Education"/>
    <s v="Education"/>
    <s v="Python"/>
    <s v="Python"/>
    <n v="10"/>
    <n v="10"/>
    <n v="10"/>
    <n v="9"/>
    <n v="9"/>
    <n v="10"/>
    <s v="Difficult"/>
    <s v="Remote Work"/>
    <s v="Remote Work"/>
    <s v="Male"/>
    <n v="25"/>
    <s v="Other (Please Specify):Greece"/>
    <s v="Greece"/>
    <s v="Greece"/>
    <s v="Greece"/>
    <x v="14"/>
    <x v="8"/>
    <s v="Bachelors"/>
    <s v="Other (Please Specify):Greek"/>
    <s v="Other"/>
  </r>
  <r>
    <s v="62aa121dcec54911e9d446cc"/>
    <s v="6/15/2022"/>
    <s v="13:08"/>
    <s v="0:03:23"/>
    <s v="Data Scientist"/>
    <s v="Data Scientist"/>
    <s v="Yes"/>
    <n v="137500"/>
    <s v="Tech"/>
    <s v="Tech"/>
    <s v="Python"/>
    <s v="Python"/>
    <n v="5"/>
    <n v="3"/>
    <n v="7"/>
    <n v="4"/>
    <n v="5"/>
    <n v="3"/>
    <s v="Easy"/>
    <s v="Other (Please Specify):Collaboration "/>
    <s v="Other"/>
    <s v="Male"/>
    <n v="34"/>
    <s v="United States"/>
    <s v="United States"/>
    <s v="United States"/>
    <s v="United States"/>
    <x v="0"/>
    <x v="0"/>
    <s v="Bachelors"/>
    <s v="Black or African American"/>
    <s v="Black or African American"/>
  </r>
  <r>
    <s v="62aa1734f3072dd8926c4168"/>
    <s v="6/15/2022"/>
    <s v="13:30"/>
    <s v="0:03:51"/>
    <s v="Other"/>
    <s v="Other"/>
    <s v="Yes"/>
    <n v="53000"/>
    <s v="Finance"/>
    <s v="Finance"/>
    <s v="Other:DAX"/>
    <s v="Other"/>
    <n v="7"/>
    <n v="10"/>
    <n v="10"/>
    <n v="10"/>
    <n v="4"/>
    <n v="5"/>
    <s v="Neither easy nor difficult"/>
    <s v="Good Work/Life Balance"/>
    <s v="Good Work/Life Balance"/>
    <s v="Female"/>
    <n v="32"/>
    <s v="Other (Please Specify):Poland"/>
    <s v="Poland"/>
    <s v="Poland"/>
    <s v="Poland"/>
    <x v="37"/>
    <x v="24"/>
    <s v="Bachelors"/>
    <s v="Hispanic or Latino"/>
    <s v="Hispanic or Latino"/>
  </r>
  <r>
    <s v="62aa21e218134ddc75d8be11"/>
    <s v="6/15/2022"/>
    <s v="14:16"/>
    <s v="0:01:15"/>
    <s v="Student/Looking/None"/>
    <s v="Student/Looking/None"/>
    <s v="No"/>
    <n v="20000"/>
    <s v="Construction"/>
    <s v="Construction"/>
    <s v="R"/>
    <s v="R"/>
    <n v="2"/>
    <n v="2"/>
    <n v="2"/>
    <n v="2"/>
    <n v="2"/>
    <n v="2"/>
    <s v="Difficult"/>
    <s v="Better Salary"/>
    <s v="Better Salary"/>
    <s v="Male"/>
    <n v="24"/>
    <s v="United States"/>
    <s v="United States"/>
    <s v="United States"/>
    <s v="United States"/>
    <x v="0"/>
    <x v="0"/>
    <s v="Associates"/>
    <s v="Black or African American"/>
    <s v="Black or African American"/>
  </r>
  <r>
    <s v="62aa29852e54c9003e5d50b5"/>
    <s v="6/15/2022"/>
    <s v="14:48"/>
    <s v="0:06:20"/>
    <s v="Data Engineer"/>
    <s v="Data Engineer"/>
    <s v="Yes"/>
    <n v="20000"/>
    <s v="Tech"/>
    <s v="Tech"/>
    <s v="Python"/>
    <s v="Python"/>
    <n v="7"/>
    <n v="3"/>
    <n v="3"/>
    <n v="2"/>
    <n v="5"/>
    <n v="9"/>
    <s v="Difficult"/>
    <s v="Better Salary"/>
    <s v="Better Salary"/>
    <s v="Male"/>
    <n v="26"/>
    <s v="Other (Please Specify):Argentine"/>
    <s v="Argentine"/>
    <s v="Argentine"/>
    <s v="Argentine"/>
    <x v="6"/>
    <x v="4"/>
    <s v="Bachelors"/>
    <s v="Hispanic or Latino"/>
    <s v="Hispanic or Latino"/>
  </r>
  <r>
    <s v="62aa2f44bc6861bf3180fd06"/>
    <s v="6/15/2022"/>
    <s v="15:13"/>
    <s v="0:02:00"/>
    <s v="Data Analyst"/>
    <s v="Data Analyst"/>
    <s v="Yes"/>
    <n v="53000"/>
    <s v="Telecommunication"/>
    <s v="Telecommunication"/>
    <s v="Other:Sql"/>
    <s v="SQL"/>
    <n v="4"/>
    <n v="7"/>
    <n v="5"/>
    <n v="6"/>
    <n v="4"/>
    <n v="6"/>
    <s v="Difficult"/>
    <s v="Better Salary"/>
    <s v="Better Salary"/>
    <s v="Female"/>
    <n v="32"/>
    <s v="Other (Please Specify):Sweden"/>
    <s v="Sweden"/>
    <s v="Sweden"/>
    <s v="Sweden"/>
    <x v="71"/>
    <x v="3"/>
    <s v="Masters"/>
    <s v="Black or African American"/>
    <s v="Black or African American"/>
  </r>
  <r>
    <s v="62aa3454bae91e4b8b8d3249"/>
    <s v="6/15/2022"/>
    <s v="15:34"/>
    <s v="0:02:24"/>
    <s v="Data Scientist"/>
    <s v="Data Scientist"/>
    <s v="No"/>
    <n v="53000"/>
    <s v="Tech"/>
    <s v="Tech"/>
    <s v="R"/>
    <s v="R"/>
    <n v="5"/>
    <n v="1"/>
    <n v="7"/>
    <n v="1"/>
    <n v="1"/>
    <n v="2"/>
    <s v="Neither easy nor difficult"/>
    <s v="Good Work/Life Balance"/>
    <s v="Good Work/Life Balance"/>
    <s v="Male"/>
    <n v="40"/>
    <s v="Other (Please Specify):Portugal"/>
    <s v="Portugal"/>
    <s v="Portugal"/>
    <s v="Portugal"/>
    <x v="33"/>
    <x v="21"/>
    <s v="Masters"/>
    <s v="White or Caucasian"/>
    <s v="White or Caucasian"/>
  </r>
  <r>
    <s v="62aa34e8f3072dd8926c7d56"/>
    <s v="6/15/2022"/>
    <s v="15:37"/>
    <s v="0:01:49"/>
    <s v="Data Analyst"/>
    <s v="Data Analyst"/>
    <s v="No"/>
    <n v="20000"/>
    <s v="Other (Please Specify):Direct Marketing"/>
    <s v="Other"/>
    <s v="Python"/>
    <s v="Python"/>
    <n v="0"/>
    <n v="7"/>
    <n v="1"/>
    <n v="6"/>
    <n v="0"/>
    <n v="0"/>
    <s v="Easy"/>
    <s v="Better Salary"/>
    <s v="Better Salary"/>
    <s v="Male"/>
    <n v="27"/>
    <s v="United States"/>
    <s v="United States"/>
    <s v="United States"/>
    <s v="United States"/>
    <x v="0"/>
    <x v="0"/>
    <s v="Bachelors"/>
    <s v="Black or African American"/>
    <s v="Black or African American"/>
  </r>
  <r>
    <s v="62aa356ff8d5efcc22020832"/>
    <s v="6/15/2022"/>
    <s v="15:39"/>
    <s v="0:01:03"/>
    <s v="Data Analyst"/>
    <s v="Data Analyst"/>
    <s v="Yes"/>
    <n v="75500"/>
    <s v="Tech"/>
    <s v="Tech"/>
    <s v="R"/>
    <s v="R"/>
    <n v="4"/>
    <n v="3"/>
    <n v="6"/>
    <n v="7"/>
    <n v="4"/>
    <n v="7"/>
    <s v="Easy"/>
    <s v="Better Salary"/>
    <s v="Better Salary"/>
    <s v="Male"/>
    <n v="28"/>
    <s v="United States"/>
    <s v="United States"/>
    <s v="United States"/>
    <s v="United States"/>
    <x v="0"/>
    <x v="0"/>
    <s v="Masters"/>
    <s v="Black or African American"/>
    <s v="Black or African American"/>
  </r>
  <r>
    <s v="62aa3e6824a26260274264da"/>
    <s v="6/15/2022"/>
    <s v="16:17"/>
    <s v="0:02:13"/>
    <s v="Data Analyst"/>
    <s v="Data Analyst"/>
    <s v="Yes"/>
    <n v="20000"/>
    <s v="Other (Please Specify):FMCG"/>
    <s v="Other"/>
    <s v="Python"/>
    <s v="Python"/>
    <n v="1"/>
    <n v="9"/>
    <n v="5"/>
    <n v="5"/>
    <n v="1"/>
    <n v="1"/>
    <s v="Difficult"/>
    <s v="Better Salary"/>
    <s v="Better Salary"/>
    <s v="Male"/>
    <n v="30"/>
    <s v="Other (Please Specify):Nigeria"/>
    <s v="Nigeria"/>
    <s v="Nigeria"/>
    <s v="Nigeria"/>
    <x v="2"/>
    <x v="2"/>
    <s v="Bachelors"/>
    <s v="Other (Please Specify):Nigeria"/>
    <s v="Other"/>
  </r>
  <r>
    <s v="62aa4790f8d5efcc2202266e"/>
    <s v="6/15/2022"/>
    <s v="16:56"/>
    <s v="0:01:10"/>
    <s v="Data Analyst"/>
    <s v="Data Analyst"/>
    <s v="Yes"/>
    <n v="20000"/>
    <s v="Other (Please Specify):Taking bootcamp"/>
    <s v="Other"/>
    <s v="Python"/>
    <s v="Python"/>
    <n v="0"/>
    <n v="6"/>
    <n v="5"/>
    <n v="5"/>
    <n v="5"/>
    <n v="6"/>
    <s v="Difficult"/>
    <s v="Remote Work"/>
    <s v="Remote Work"/>
    <s v="Male"/>
    <n v="37"/>
    <s v="United States"/>
    <s v="United States"/>
    <s v="United States"/>
    <s v="United States"/>
    <x v="0"/>
    <x v="0"/>
    <s v="Bachelors"/>
    <s v="White or Caucasian"/>
    <s v="White or Caucasian"/>
  </r>
  <r>
    <s v="62aa5761bc6861bf318141fc"/>
    <s v="6/15/2022"/>
    <s v="18:04"/>
    <s v="0:02:35"/>
    <s v="Other"/>
    <s v="Other"/>
    <s v="No"/>
    <n v="53000"/>
    <s v="Tech"/>
    <s v="Tech"/>
    <s v="JavaScript"/>
    <s v="JavaScript"/>
    <n v="7"/>
    <n v="7"/>
    <n v="5"/>
    <n v="5"/>
    <n v="0"/>
    <n v="0"/>
    <s v="Difficult"/>
    <s v="Good Culture"/>
    <s v="Good Culture"/>
    <s v="Male"/>
    <n v="32"/>
    <s v="Other (Please Specify):Australia"/>
    <s v="Australia"/>
    <s v="Australia"/>
    <s v="Australia"/>
    <x v="16"/>
    <x v="10"/>
    <s v="Bachelors"/>
    <s v="Asian or Asian American"/>
    <s v="Asian or Asian American"/>
  </r>
  <r>
    <s v="62aa5c11f408bae018f7dec0"/>
    <s v="6/15/2022"/>
    <s v="18:24"/>
    <s v="0:02:20"/>
    <s v="Data Analyst"/>
    <s v="Data Analyst"/>
    <s v="Yes"/>
    <n v="53000"/>
    <s v="Tech"/>
    <s v="Tech"/>
    <s v="Python"/>
    <s v="Python"/>
    <n v="9"/>
    <n v="7"/>
    <n v="10"/>
    <n v="10"/>
    <n v="5"/>
    <n v="8"/>
    <s v="Neither easy nor difficult"/>
    <s v="Better Salary"/>
    <s v="Better Salary"/>
    <s v="Male"/>
    <n v="24"/>
    <s v="Other (Please Specify):Saudi Arabia "/>
    <s v="Saudi Arabia "/>
    <s v="Saudi Arabia "/>
    <s v="Saudi Arabia "/>
    <x v="61"/>
    <x v="3"/>
    <s v="Bachelors"/>
    <s v="Other (Please Specify):Arab"/>
    <s v="Other"/>
  </r>
  <r>
    <s v="62aa956ef8d5efcc22028e3d"/>
    <s v="6/15/2022"/>
    <s v="22:29"/>
    <s v="0:02:50"/>
    <s v="Data Analyst"/>
    <s v="Data Analyst"/>
    <s v="Yes"/>
    <n v="20000"/>
    <s v="Tech"/>
    <s v="Tech"/>
    <s v="Python"/>
    <s v="Python"/>
    <n v="6"/>
    <n v="7"/>
    <n v="7"/>
    <n v="7"/>
    <n v="5"/>
    <n v="6"/>
    <s v="Neither easy nor difficult"/>
    <s v="Better Salary"/>
    <s v="Better Salary"/>
    <s v="Male"/>
    <n v="39"/>
    <s v="Other (Please Specify):Argentina"/>
    <s v="Argentina"/>
    <s v="Argentina"/>
    <s v="Argentina"/>
    <x v="6"/>
    <x v="4"/>
    <s v="Associates"/>
    <s v="White or Caucasian"/>
    <s v="White or Caucasian"/>
  </r>
  <r>
    <s v="62aa95970a77c1a77f709268"/>
    <s v="6/15/2022"/>
    <s v="22:29"/>
    <s v="0:06:15"/>
    <s v="Data Analyst"/>
    <s v="Data Analyst"/>
    <s v="Yes"/>
    <n v="137500"/>
    <s v="Finance"/>
    <s v="Finance"/>
    <s v="Python"/>
    <s v="Python"/>
    <n v="6"/>
    <n v="8"/>
    <n v="7"/>
    <n v="4"/>
    <n v="4"/>
    <n v="2"/>
    <s v="Easy"/>
    <s v="Other (Please Specify):Better Tech Stack"/>
    <s v="Other"/>
    <s v="Male"/>
    <n v="34"/>
    <s v="Other (Please Specify):Australia"/>
    <s v="Australia"/>
    <s v="Australia"/>
    <s v="Australia"/>
    <x v="16"/>
    <x v="10"/>
    <s v="Bachelors"/>
    <s v="Asian or Asian American"/>
    <s v="Asian or Asian American"/>
  </r>
  <r>
    <s v="62aa98bfcf255543173adbdc"/>
    <s v="6/15/2022"/>
    <s v="22:43"/>
    <s v="0:01:38"/>
    <s v="Data Analyst"/>
    <s v="Data Analyst"/>
    <s v="No"/>
    <n v="53000"/>
    <s v="Other (Please Specify):Space &amp; Defense"/>
    <s v="Other"/>
    <s v="Python"/>
    <s v="Python"/>
    <n v="5"/>
    <n v="6"/>
    <n v="10"/>
    <n v="7"/>
    <n v="3"/>
    <n v="3"/>
    <s v="Neither easy nor difficult"/>
    <s v="Remote Work"/>
    <s v="Remote Work"/>
    <s v="Male"/>
    <n v="27"/>
    <s v="United States"/>
    <s v="United States"/>
    <s v="United States"/>
    <s v="United States"/>
    <x v="0"/>
    <x v="0"/>
    <s v="Bachelors"/>
    <s v="Black or African American"/>
    <s v="Black or African American"/>
  </r>
  <r>
    <s v="62aaa387f8d5efcc22029fcb"/>
    <s v="6/15/2022"/>
    <s v="23:29"/>
    <s v="0:01:17"/>
    <s v="Data Analyst"/>
    <s v="Data Analyst"/>
    <s v="Yes"/>
    <n v="75500"/>
    <s v="Healthcare"/>
    <s v="Healthcare"/>
    <s v="Other:SQL "/>
    <s v="SQL"/>
    <n v="7"/>
    <n v="7"/>
    <n v="4"/>
    <n v="7"/>
    <n v="7"/>
    <n v="7"/>
    <s v="Difficult"/>
    <s v="Better Salary"/>
    <s v="Better Salary"/>
    <s v="Male"/>
    <n v="54"/>
    <s v="United States"/>
    <s v="United States"/>
    <s v="United States"/>
    <s v="United States"/>
    <x v="0"/>
    <x v="0"/>
    <s v="High School"/>
    <s v="White or Caucasian"/>
    <s v="White or Caucasian"/>
  </r>
  <r>
    <s v="62aaa86bbae91e4b8b8dc832"/>
    <s v="6/15/2022"/>
    <s v="23:50"/>
    <s v="0:01:50"/>
    <s v="Student/Looking/None"/>
    <s v="Student/Looking/None"/>
    <s v="No"/>
    <n v="20000"/>
    <s v="Tech"/>
    <s v="Tech"/>
    <s v="Python"/>
    <s v="Python"/>
    <n v="0"/>
    <s v=""/>
    <s v=""/>
    <s v=""/>
    <s v=""/>
    <s v=""/>
    <s v="Difficult"/>
    <s v="Remote Work"/>
    <s v="Remote Work"/>
    <s v="Female"/>
    <n v="20"/>
    <s v="India"/>
    <s v="India"/>
    <s v="India"/>
    <s v="India"/>
    <x v="12"/>
    <x v="7"/>
    <s v="Bachelors"/>
    <s v="Asian or Asian American"/>
    <s v="Asian or Asian American"/>
  </r>
  <r>
    <s v="62aacd922e54c9003e5e33c2"/>
    <s v="6/16/2022"/>
    <s v="2:28"/>
    <s v="0:01:22"/>
    <s v="Student/Looking/None"/>
    <s v="Student/Looking/None"/>
    <s v="Yes"/>
    <n v="20000"/>
    <s v="Finance"/>
    <s v="Finance"/>
    <s v="Other:SQL"/>
    <s v="SQL"/>
    <n v="3"/>
    <n v="3"/>
    <n v="3"/>
    <n v="3"/>
    <n v="3"/>
    <n v="3"/>
    <s v="Neither easy nor difficult"/>
    <s v="Good Work/Life Balance"/>
    <s v="Good Work/Life Balance"/>
    <s v="Male"/>
    <n v="25"/>
    <s v="India"/>
    <s v="India"/>
    <s v="India"/>
    <s v="India"/>
    <x v="12"/>
    <x v="7"/>
    <s v="Masters"/>
    <s v="Asian or Asian American"/>
    <s v="Asian or Asian American"/>
  </r>
  <r>
    <s v="62aaeecd0f8c8599d5ba6923"/>
    <s v="6/16/2022"/>
    <s v="4:50"/>
    <s v="0:01:42"/>
    <s v="Student/Looking/None"/>
    <s v="Student/Looking/None"/>
    <s v="No"/>
    <n v="20000"/>
    <s v="Tech"/>
    <s v="Tech"/>
    <s v="Python"/>
    <s v="Python"/>
    <n v="7"/>
    <n v="7"/>
    <n v="2"/>
    <n v="2"/>
    <n v="7"/>
    <n v="9"/>
    <s v="Easy"/>
    <s v="Good Work/Life Balance"/>
    <s v="Good Work/Life Balance"/>
    <s v="Male"/>
    <n v="33"/>
    <s v="India"/>
    <s v="India"/>
    <s v="India"/>
    <s v="India"/>
    <x v="12"/>
    <x v="7"/>
    <s v="Bachelors"/>
    <s v="Asian or Asian American"/>
    <s v="Asian or Asian American"/>
  </r>
  <r>
    <s v="62aaf8397dc029e2d6773cde"/>
    <s v="6/16/2022"/>
    <s v="5:30"/>
    <s v="0:01:17"/>
    <s v="Data Analyst"/>
    <s v="Data Analyst"/>
    <s v="Yes"/>
    <n v="53000"/>
    <s v="Tech"/>
    <s v="Tech"/>
    <s v="Python"/>
    <s v="Python"/>
    <n v="4"/>
    <n v="8"/>
    <n v="8"/>
    <n v="8"/>
    <n v="10"/>
    <n v="10"/>
    <s v="Very Easy"/>
    <s v="Remote Work"/>
    <s v="Remote Work"/>
    <s v="Male"/>
    <n v="30"/>
    <s v="United Kingdom"/>
    <s v="United Kingdom"/>
    <s v="United Kingdom"/>
    <s v="United Kingdom"/>
    <x v="7"/>
    <x v="5"/>
    <s v="Masters"/>
    <s v="White or Caucasian"/>
    <s v="White or Caucasian"/>
  </r>
  <r>
    <s v="62aaff342e54c9003e5e79b8"/>
    <s v="6/16/2022"/>
    <s v="6:00"/>
    <s v="0:12:16"/>
    <s v="Student/Looking/None"/>
    <s v="Student/Looking/None"/>
    <s v="Yes"/>
    <n v="20000"/>
    <s v="Tech"/>
    <s v="Tech"/>
    <s v="Python"/>
    <s v="Python"/>
    <n v="0"/>
    <n v="4"/>
    <n v="2"/>
    <n v="0"/>
    <n v="1"/>
    <n v="3"/>
    <s v="Neither easy nor difficult"/>
    <s v="Better Salary"/>
    <s v="Better Salary"/>
    <s v="Male"/>
    <n v="31"/>
    <s v="Other (Please Specify):Niger"/>
    <s v="Niger"/>
    <s v="Niger"/>
    <s v="Niger"/>
    <x v="8"/>
    <x v="3"/>
    <s v="High School"/>
    <s v="Black or African American"/>
    <s v="Black or African American"/>
  </r>
  <r>
    <s v="62ab0bdc575fa3a5ae9413e5"/>
    <s v="6/16/2022"/>
    <s v="6:54"/>
    <s v="0:02:11"/>
    <s v="Student/Looking/None"/>
    <s v="Student/Looking/None"/>
    <s v="Yes"/>
    <n v="20000"/>
    <s v="Other (Please Specify):Automobile (cars)"/>
    <s v="Other"/>
    <s v="Python"/>
    <s v="Python"/>
    <n v="5"/>
    <n v="6"/>
    <n v="5"/>
    <n v="6"/>
    <n v="2"/>
    <n v="1"/>
    <s v="Difficult"/>
    <s v="Remote Work"/>
    <s v="Remote Work"/>
    <s v="Male"/>
    <n v="22"/>
    <s v="Other (Please Specify):France"/>
    <s v="France"/>
    <s v="France"/>
    <s v="France"/>
    <x v="24"/>
    <x v="16"/>
    <s v="Masters"/>
    <s v="Other (Please Specify):Arabian (from Maghreb)"/>
    <s v="Other"/>
  </r>
  <r>
    <s v="62ab1cb0cec54911e9d5d187"/>
    <s v="6/16/2022"/>
    <s v="8:06"/>
    <s v="0:01:29"/>
    <s v="Data Analyst"/>
    <s v="Data Analyst"/>
    <s v="Yes"/>
    <n v="75500"/>
    <s v="Tech"/>
    <s v="Tech"/>
    <s v="R"/>
    <s v="R"/>
    <n v="8"/>
    <n v="10"/>
    <n v="10"/>
    <n v="10"/>
    <n v="8"/>
    <n v="9"/>
    <s v="Neither easy nor difficult"/>
    <s v="Remote Work"/>
    <s v="Remote Work"/>
    <s v="Female"/>
    <n v="38"/>
    <s v="United States"/>
    <s v="United States"/>
    <s v="United States"/>
    <s v="United States"/>
    <x v="0"/>
    <x v="0"/>
    <s v="Bachelors"/>
    <s v="Black or African American"/>
    <s v="Black or African American"/>
  </r>
  <r>
    <s v="62ab3e62bae91e4b8b8ebe14"/>
    <s v="6/16/2022"/>
    <s v="10:29"/>
    <s v="0:02:41"/>
    <s v="Data Analyst"/>
    <s v="Data Analyst"/>
    <s v="No"/>
    <n v="20000"/>
    <s v="Other (Please Specify):Logistics"/>
    <s v="Other"/>
    <s v="Python"/>
    <s v="Python"/>
    <n v="6"/>
    <n v="9"/>
    <n v="7"/>
    <n v="7"/>
    <n v="5"/>
    <n v="8"/>
    <s v="Neither easy nor difficult"/>
    <s v="Good Work/Life Balance"/>
    <s v="Good Work/Life Balance"/>
    <s v="Male"/>
    <n v="22"/>
    <s v="Other (Please Specify):Malaysia"/>
    <s v="Malaysia"/>
    <s v="Malaysia"/>
    <s v="Malaysia"/>
    <x v="48"/>
    <x v="27"/>
    <s v="Bachelors"/>
    <s v="Other (Please Specify):Malay"/>
    <s v="Other"/>
  </r>
  <r>
    <s v="62ab6ab318134ddc75dabb09"/>
    <s v="6/16/2022"/>
    <s v="13:38"/>
    <s v="0:01:20"/>
    <s v="Data Scientist"/>
    <s v="Data Scientist"/>
    <s v="Yes"/>
    <n v="20000"/>
    <s v="Real Estate"/>
    <s v="Real Estate"/>
    <s v="Python"/>
    <s v="Python"/>
    <n v="2"/>
    <n v="3"/>
    <n v="4"/>
    <n v="5"/>
    <n v="3"/>
    <n v="6"/>
    <s v="Very Easy"/>
    <s v="Better Salary"/>
    <s v="Better Salary"/>
    <s v="Male"/>
    <n v="33"/>
    <s v="India"/>
    <s v="India"/>
    <s v="India"/>
    <s v="India"/>
    <x v="12"/>
    <x v="7"/>
    <s v="Bachelors"/>
    <s v="Asian or Asian American"/>
    <s v="Asian or Asian American"/>
  </r>
  <r>
    <s v="62ab83a7d8c00e9f54263d2e"/>
    <s v="6/16/2022"/>
    <s v="15:25"/>
    <s v="0:01:11"/>
    <s v="Data Analyst"/>
    <s v="Data Analyst"/>
    <s v="Yes"/>
    <n v="53000"/>
    <s v="Tech"/>
    <s v="Tech"/>
    <s v="Python"/>
    <s v="Python"/>
    <n v="3"/>
    <n v="6"/>
    <n v="6"/>
    <n v="6"/>
    <n v="5"/>
    <n v="5"/>
    <s v="Neither easy nor difficult"/>
    <s v="Better Salary"/>
    <s v="Better Salary"/>
    <s v="Male"/>
    <n v="27"/>
    <s v="Canada"/>
    <s v="Canada"/>
    <s v="Canada"/>
    <s v="Canada"/>
    <x v="1"/>
    <x v="1"/>
    <s v="Bachelors"/>
    <s v="White or Caucasian"/>
    <s v="White or Caucasian"/>
  </r>
  <r>
    <s v="62ab8bf65d257a28a319e9cb"/>
    <s v="6/16/2022"/>
    <s v="16:00"/>
    <s v="0:02:14"/>
    <s v="Data Analyst"/>
    <s v="Data Analyst"/>
    <s v="No"/>
    <n v="20000"/>
    <s v="Tech"/>
    <s v="Tech"/>
    <s v="R"/>
    <s v="R"/>
    <n v="0"/>
    <n v="6"/>
    <n v="3"/>
    <n v="0"/>
    <n v="0"/>
    <n v="10"/>
    <s v="Neither easy nor difficult"/>
    <s v="Remote Work"/>
    <s v="Remote Work"/>
    <s v="Male"/>
    <n v="19"/>
    <s v="Other (Please Specify):Algeria"/>
    <s v="Algeria"/>
    <s v="Algeria"/>
    <s v="Algeria"/>
    <x v="72"/>
    <x v="3"/>
    <s v="Bachelors"/>
    <s v="White or Caucasian"/>
    <s v="White or Caucasian"/>
  </r>
  <r>
    <s v="62abec6cf3072dd8926f2ad0"/>
    <s v="6/16/2022"/>
    <s v="22:52"/>
    <s v="0:01:24"/>
    <s v="Other"/>
    <s v="Other"/>
    <s v="No"/>
    <n v="20000"/>
    <s v="Other (Please Specify):Ecommerce"/>
    <s v="Other"/>
    <s v="Python"/>
    <s v="Python"/>
    <n v="1"/>
    <n v="6"/>
    <n v="2"/>
    <n v="5"/>
    <n v="1"/>
    <n v="0"/>
    <s v="Neither easy nor difficult"/>
    <s v="Better Salary"/>
    <s v="Better Salary"/>
    <s v="Male"/>
    <n v="24"/>
    <s v="India"/>
    <s v="India"/>
    <s v="India"/>
    <s v="India"/>
    <x v="12"/>
    <x v="7"/>
    <s v="Bachelors"/>
    <s v="Other (Please Specify):Indian"/>
    <s v="Other"/>
  </r>
  <r>
    <s v="62abee280f8c8599d5bc246d"/>
    <s v="6/16/2022"/>
    <s v="22:59"/>
    <s v="0:03:50"/>
    <s v="Other"/>
    <s v="Other"/>
    <s v="No"/>
    <n v="187500"/>
    <s v="Finance"/>
    <s v="Finance"/>
    <s v="Other:I do analysis and create presentations based on datasets provided by others"/>
    <s v="Other"/>
    <n v="8"/>
    <n v="10"/>
    <n v="9"/>
    <n v="10"/>
    <n v="8"/>
    <n v="10"/>
    <s v="Very Easy"/>
    <s v="Good Culture"/>
    <s v="Good Culture"/>
    <s v="Female"/>
    <n v="58"/>
    <s v="United States"/>
    <s v="United States"/>
    <s v="United States"/>
    <s v="United States"/>
    <x v="0"/>
    <x v="0"/>
    <s v="Masters"/>
    <s v="White or Caucasian"/>
    <s v="White or Caucasian"/>
  </r>
  <r>
    <s v="62acc1f0cf255543173e59f7"/>
    <s v="6/17/2022"/>
    <s v="14:03"/>
    <s v="0:01:38"/>
    <s v="Data Analyst"/>
    <s v="Data Analyst"/>
    <s v="No"/>
    <n v="20000"/>
    <s v="Tech"/>
    <s v="Tech"/>
    <s v="Python"/>
    <s v="Python"/>
    <n v="2"/>
    <n v="2"/>
    <n v="5"/>
    <n v="6"/>
    <n v="6"/>
    <n v="3"/>
    <s v="Neither easy nor difficult"/>
    <s v="Good Work/Life Balance"/>
    <s v="Good Work/Life Balance"/>
    <s v="Male"/>
    <n v="22"/>
    <s v="Other (Please Specify):Nigeria "/>
    <s v="Nigeria "/>
    <s v="Nigeria "/>
    <s v="Nigeria "/>
    <x v="2"/>
    <x v="2"/>
    <s v="Bachelors"/>
    <s v="Black or African American"/>
    <s v="Black or African American"/>
  </r>
  <r>
    <s v="62ace61d575fa3a5ae972d57"/>
    <s v="6/17/2022"/>
    <s v="16:37"/>
    <s v="0:01:26"/>
    <s v="Data Analyst"/>
    <s v="Data Analyst"/>
    <s v="No"/>
    <n v="95500"/>
    <s v="Tech"/>
    <s v="Tech"/>
    <s v="Python"/>
    <s v="Python"/>
    <n v="4"/>
    <n v="4"/>
    <n v="4"/>
    <n v="4"/>
    <n v="3"/>
    <n v="4"/>
    <s v="Neither easy nor difficult"/>
    <s v="Better Salary"/>
    <s v="Better Salary"/>
    <s v="Male"/>
    <n v="26"/>
    <s v="Other (Please Specify):Ireland"/>
    <s v="Ireland"/>
    <s v="Ireland"/>
    <s v="Ireland"/>
    <x v="36"/>
    <x v="23"/>
    <s v="Masters"/>
    <s v="Asian or Asian American"/>
    <s v="Asian or Asian American"/>
  </r>
  <r>
    <s v="62acf0890f8c8599d5bdce87"/>
    <s v="6/17/2022"/>
    <s v="17:22"/>
    <s v="0:02:06"/>
    <s v="Other"/>
    <s v="Other"/>
    <s v="No"/>
    <n v="53000"/>
    <s v="Tech"/>
    <s v="Tech"/>
    <s v="Other"/>
    <s v="Other"/>
    <n v="4"/>
    <n v="5"/>
    <n v="4"/>
    <n v="5"/>
    <n v="5"/>
    <n v="3"/>
    <s v="Easy"/>
    <s v="Good Culture"/>
    <s v="Good Culture"/>
    <s v="Female"/>
    <n v="31"/>
    <s v="United Kingdom"/>
    <s v="United Kingdom"/>
    <s v="United Kingdom"/>
    <s v="United Kingdom"/>
    <x v="7"/>
    <x v="5"/>
    <s v="Bachelors"/>
    <s v="White or Caucasian"/>
    <s v="White or Caucasian"/>
  </r>
  <r>
    <s v="62ad591424a2626027471080"/>
    <s v="6/18/2022"/>
    <s v="0:48"/>
    <s v="0:01:32"/>
    <s v="Data Analyst"/>
    <s v="Data Analyst"/>
    <s v="No"/>
    <n v="53000"/>
    <s v="Agriculture"/>
    <s v="Agriculture"/>
    <s v="Python"/>
    <s v="Python"/>
    <n v="2"/>
    <n v="2"/>
    <n v="4"/>
    <n v="5"/>
    <n v="1"/>
    <n v="1"/>
    <s v="Neither easy nor difficult"/>
    <s v="Better Salary"/>
    <s v="Better Salary"/>
    <s v="Male"/>
    <n v="23"/>
    <s v="United States"/>
    <s v="United States"/>
    <s v="United States"/>
    <s v="United States"/>
    <x v="0"/>
    <x v="0"/>
    <s v="High School"/>
    <s v="Hispanic or Latino"/>
    <s v="Hispanic or Latino"/>
  </r>
  <r>
    <s v="62ade22318134ddc75de385f"/>
    <s v="6/18/2022"/>
    <s v="10:33"/>
    <s v="0:01:20"/>
    <s v="Data Analyst"/>
    <s v="Data Analyst"/>
    <s v="No"/>
    <n v="95500"/>
    <s v="Healthcare"/>
    <s v="Healthcare"/>
    <s v="Python"/>
    <s v="Python"/>
    <n v="7"/>
    <n v="10"/>
    <n v="10"/>
    <n v="10"/>
    <n v="7"/>
    <n v="8"/>
    <s v="Neither easy nor difficult"/>
    <s v="Remote Work"/>
    <s v="Remote Work"/>
    <s v="Female"/>
    <n v="31"/>
    <s v="United States"/>
    <s v="United States"/>
    <s v="United States"/>
    <s v="United States"/>
    <x v="0"/>
    <x v="0"/>
    <s v="Masters"/>
    <s v="Asian or Asian American"/>
    <s v="Asian or Asian American"/>
  </r>
  <r>
    <s v="62adf26f18134ddc75de4bb4"/>
    <s v="6/18/2022"/>
    <s v="11:42"/>
    <s v="0:01:47"/>
    <s v="Student/Looking/None"/>
    <s v="Student/Looking/None"/>
    <s v="No"/>
    <n v="75500"/>
    <s v="Construction"/>
    <s v="Construction"/>
    <s v="Other"/>
    <s v="Other"/>
    <n v="5"/>
    <n v="5"/>
    <n v="7"/>
    <n v="7"/>
    <n v="9"/>
    <n v="10"/>
    <s v="Difficult"/>
    <s v="Better Salary"/>
    <s v="Better Salary"/>
    <s v="Female"/>
    <n v="24"/>
    <s v="United States"/>
    <s v="United States"/>
    <s v="United States"/>
    <s v="United States"/>
    <x v="0"/>
    <x v="0"/>
    <s v="Bachelors"/>
    <s v="Asian or Asian American"/>
    <s v="Asian or Asian American"/>
  </r>
  <r>
    <s v="62ae680024a2626027483ebc"/>
    <s v="6/18/2022"/>
    <s v="20:04"/>
    <s v="0:02:05"/>
    <s v="Other"/>
    <s v="Other"/>
    <s v="Yes"/>
    <n v="53000"/>
    <s v="Finance"/>
    <s v="Finance"/>
    <s v="Python"/>
    <s v="Python"/>
    <n v="8"/>
    <n v="10"/>
    <n v="10"/>
    <n v="10"/>
    <n v="10"/>
    <n v="10"/>
    <s v="Neither easy nor difficult"/>
    <s v="Better Salary"/>
    <s v="Better Salary"/>
    <s v="Male"/>
    <n v="29"/>
    <s v="Other (Please Specify):Mexico"/>
    <s v="Mexico"/>
    <s v="Mexico"/>
    <s v="Mexico"/>
    <x v="29"/>
    <x v="19"/>
    <s v="Bachelors"/>
    <s v="Hispanic or Latino"/>
    <s v="Hispanic or Latino"/>
  </r>
  <r>
    <s v="62aee103f8f756164595adb8"/>
    <s v="6/19/2022"/>
    <s v="4:40"/>
    <s v="0:01:20"/>
    <s v="Student/Looking/None"/>
    <s v="Student/Looking/None"/>
    <s v="Yes"/>
    <n v="20000"/>
    <s v="Education"/>
    <s v="Education"/>
    <s v="Python"/>
    <s v="Python"/>
    <n v="7"/>
    <n v="8"/>
    <n v="9"/>
    <n v="8"/>
    <n v="9"/>
    <n v="10"/>
    <s v="Difficult"/>
    <s v="Good Work/Life Balance"/>
    <s v="Good Work/Life Balance"/>
    <s v="Male"/>
    <n v="26"/>
    <s v="Other (Please Specify):Indonesia"/>
    <s v="Indonesia"/>
    <s v="Indonesia"/>
    <s v="Indonesia"/>
    <x v="59"/>
    <x v="30"/>
    <s v="Bachelors"/>
    <s v="Asian or Asian American"/>
    <s v="Asian or Asian American"/>
  </r>
  <r>
    <s v="62af07be7dc029e2d67cc3c8"/>
    <s v="6/19/2022"/>
    <s v="7:25"/>
    <s v="0:01:52"/>
    <s v="Student/Looking/None"/>
    <s v="Student/Looking/None"/>
    <s v="Yes"/>
    <n v="20000"/>
    <s v="Other (Please Specify):Interning in Sciences, Weather and Meteorological data"/>
    <s v="Other"/>
    <s v="Python"/>
    <s v="Python"/>
    <n v="3"/>
    <n v="9"/>
    <n v="9"/>
    <n v="9"/>
    <n v="9"/>
    <n v="9"/>
    <s v="Neither easy nor difficult"/>
    <s v="Better Salary"/>
    <s v="Better Salary"/>
    <s v="Male"/>
    <n v="20"/>
    <s v="India"/>
    <s v="India"/>
    <s v="India"/>
    <s v="India"/>
    <x v="12"/>
    <x v="7"/>
    <s v="High School"/>
    <s v="Asian or Asian American"/>
    <s v="Asian or Asian American"/>
  </r>
  <r>
    <s v="62af10295d257a28a31e6ff8"/>
    <s v="6/19/2022"/>
    <s v="8:01"/>
    <s v="0:01:24"/>
    <s v="Data Analyst"/>
    <s v="Data Analyst"/>
    <s v="Yes"/>
    <n v="20000"/>
    <s v="Education"/>
    <s v="Education"/>
    <s v="Python"/>
    <s v="Python"/>
    <n v="0"/>
    <n v="2"/>
    <n v="3"/>
    <n v="2"/>
    <n v="4"/>
    <n v="2"/>
    <s v="Neither easy nor difficult"/>
    <s v="Better Salary"/>
    <s v="Better Salary"/>
    <s v="Male"/>
    <n v="23"/>
    <s v="India"/>
    <s v="India"/>
    <s v="India"/>
    <s v="India"/>
    <x v="12"/>
    <x v="7"/>
    <s v="Bachelors"/>
    <s v="Asian or Asian American"/>
    <s v="Asian or Asian American"/>
  </r>
  <r>
    <s v="62af387018134ddc75df894e"/>
    <s v="6/19/2022"/>
    <s v="10:53"/>
    <s v="0:01:47"/>
    <s v="Data Analyst"/>
    <s v="Data Analyst"/>
    <s v="No"/>
    <n v="115500"/>
    <s v="Tech"/>
    <s v="Tech"/>
    <s v="Python"/>
    <s v="Python"/>
    <n v="8"/>
    <n v="8"/>
    <n v="9"/>
    <n v="8"/>
    <n v="7"/>
    <n v="7"/>
    <s v="Neither easy nor difficult"/>
    <s v="Good Work/Life Balance"/>
    <s v="Good Work/Life Balance"/>
    <s v="Male"/>
    <n v="33"/>
    <s v="United States"/>
    <s v="United States"/>
    <s v="United States"/>
    <s v="United States"/>
    <x v="0"/>
    <x v="0"/>
    <s v="Masters"/>
    <s v="White or Caucasian"/>
    <s v="White or Caucasian"/>
  </r>
  <r>
    <s v="62af49025d257a28a31eb2f1"/>
    <s v="6/19/2022"/>
    <s v="12:04"/>
    <s v="0:01:40"/>
    <s v="Student/Looking/None"/>
    <s v="Student/Looking/None"/>
    <s v="Yes"/>
    <n v="20000"/>
    <s v="Tech"/>
    <s v="Tech"/>
    <s v="Python"/>
    <s v="Python"/>
    <n v="2"/>
    <n v="3"/>
    <n v="3"/>
    <n v="5"/>
    <n v="5"/>
    <n v="9"/>
    <s v="Easy"/>
    <s v="Remote Work"/>
    <s v="Remote Work"/>
    <s v="Male"/>
    <n v="26"/>
    <s v="Other (Please Specify):Nigeria"/>
    <s v="Nigeria"/>
    <s v="Nigeria"/>
    <s v="Nigeria"/>
    <x v="2"/>
    <x v="2"/>
    <s v="Bachelors"/>
    <s v="Black or African American"/>
    <s v="Black or African American"/>
  </r>
  <r>
    <s v="62af53ce0f8c8599d5c04934"/>
    <s v="6/19/2022"/>
    <s v="12:50"/>
    <s v="0:03:57"/>
    <s v="Data Analyst"/>
    <s v="Data Analyst"/>
    <s v="Yes"/>
    <n v="20000"/>
    <s v="Other (Please Specify):Consulting"/>
    <s v="Other"/>
    <s v="R"/>
    <s v="R"/>
    <n v="3"/>
    <n v="9"/>
    <n v="8"/>
    <n v="8"/>
    <n v="6"/>
    <n v="6"/>
    <s v="Difficult"/>
    <s v="Better Salary"/>
    <s v="Better Salary"/>
    <s v="Male"/>
    <n v="27"/>
    <s v="India"/>
    <s v="India"/>
    <s v="India"/>
    <s v="India"/>
    <x v="12"/>
    <x v="7"/>
    <s v="Bachelors"/>
    <s v="Asian or Asian American"/>
    <s v="Asian or Asian American"/>
  </r>
  <r>
    <s v="62af6371f8d5efcc2208e923"/>
    <s v="6/19/2022"/>
    <s v="13:57"/>
    <s v="0:02:21"/>
    <s v="Student/Looking/None"/>
    <s v="Student/Looking/None"/>
    <s v="No"/>
    <n v="20000"/>
    <s v="Agriculture"/>
    <s v="Agriculture"/>
    <s v="Other:sql"/>
    <s v="SQL"/>
    <n v="0"/>
    <n v="8"/>
    <n v="8"/>
    <n v="8"/>
    <n v="8"/>
    <n v="8"/>
    <s v="Neither easy nor difficult"/>
    <s v="Better Salary"/>
    <s v="Better Salary"/>
    <s v="Male"/>
    <n v="22"/>
    <s v="Other (Please Specify):uzb"/>
    <s v="uzb"/>
    <s v="uzb"/>
    <s v="uzb"/>
    <x v="4"/>
    <x v="3"/>
    <s v="Bachelors"/>
    <s v="Asian or Asian American"/>
    <s v="Asian or Asian American"/>
  </r>
  <r>
    <s v="62af9ed7f3072dd892739279"/>
    <s v="6/19/2022"/>
    <s v="18:10"/>
    <s v="0:02:06"/>
    <s v="Data Analyst"/>
    <s v="Data Analyst"/>
    <s v="Yes"/>
    <n v="20000"/>
    <s v="Tech"/>
    <s v="Tech"/>
    <s v="Python"/>
    <s v="Python"/>
    <n v="3"/>
    <n v="9"/>
    <n v="9"/>
    <n v="6"/>
    <n v="9"/>
    <n v="4"/>
    <s v="Easy"/>
    <s v="Better Salary"/>
    <s v="Better Salary"/>
    <s v="Male"/>
    <n v="23"/>
    <s v="Other (Please Specify):Spain"/>
    <s v="Spain"/>
    <s v="Spain"/>
    <s v="Spain"/>
    <x v="17"/>
    <x v="11"/>
    <s v="Masters"/>
    <s v="White or Caucasian"/>
    <s v="White or Caucasian"/>
  </r>
  <r>
    <s v="62b152960f8c8599d5c31550"/>
    <s v="6/21/2022"/>
    <s v="1:09"/>
    <s v="0:01:54"/>
    <s v="Other"/>
    <s v="Other"/>
    <s v="Yes"/>
    <n v="20000"/>
    <s v="Other (Please Specify):Beverage and foods"/>
    <s v="Other"/>
    <s v="Python"/>
    <s v="Python"/>
    <n v="3"/>
    <n v="6"/>
    <n v="7"/>
    <n v="5"/>
    <n v="4"/>
    <n v="4"/>
    <s v="Neither easy nor difficult"/>
    <s v="Better Salary"/>
    <s v="Better Salary"/>
    <s v="Male"/>
    <n v="28"/>
    <s v="Other (Please Specify):Mexico"/>
    <s v="Mexico"/>
    <s v="Mexico"/>
    <s v="Mexico"/>
    <x v="29"/>
    <x v="19"/>
    <s v="Bachelors"/>
    <s v="Hispanic or Latino"/>
    <s v="Hispanic or Latino"/>
  </r>
  <r>
    <s v="62b16a5c5d257a28a321a74c"/>
    <s v="6/21/2022"/>
    <s v="2:51"/>
    <s v="0:02:28"/>
    <s v="Data Analyst"/>
    <s v="Data Analyst"/>
    <s v="No"/>
    <n v="53000"/>
    <s v="Finance"/>
    <s v="Finance"/>
    <s v="Other:SQL"/>
    <s v="SQL"/>
    <n v="7"/>
    <n v="5"/>
    <n v="4"/>
    <n v="6"/>
    <n v="4"/>
    <n v="5"/>
    <s v="Easy"/>
    <s v="Good Work/Life Balance"/>
    <s v="Good Work/Life Balance"/>
    <s v="Female"/>
    <n v="39"/>
    <s v="Other (Please Specify):Portugal"/>
    <s v="Portugal"/>
    <s v="Portugal"/>
    <s v="Portugal"/>
    <x v="33"/>
    <x v="21"/>
    <s v="Masters"/>
    <s v="White or Caucasian"/>
    <s v="White or Caucasian"/>
  </r>
  <r>
    <s v="62b21d40bae91e4b8b985154"/>
    <s v="6/21/2022"/>
    <s v="15:34"/>
    <s v="0:03:25"/>
    <s v="Other"/>
    <s v="Other"/>
    <s v="No"/>
    <n v="115500"/>
    <s v="Other (Please Specify):Transportation"/>
    <s v="Other"/>
    <s v="Python"/>
    <s v="Python"/>
    <n v="3"/>
    <n v="2"/>
    <n v="5"/>
    <n v="3"/>
    <n v="3"/>
    <n v="4"/>
    <s v="Neither easy nor difficult"/>
    <s v="Better Salary"/>
    <s v="Better Salary"/>
    <s v="Male"/>
    <n v="37"/>
    <s v="United States"/>
    <s v="United States"/>
    <s v="United States"/>
    <s v="United States"/>
    <x v="0"/>
    <x v="0"/>
    <s v="Masters"/>
    <s v="White or Caucasian"/>
    <s v="White or Caucasian"/>
  </r>
  <r>
    <s v="62b27004bc6861bf318c9038"/>
    <s v="6/21/2022"/>
    <s v="21:27"/>
    <s v="0:01:33"/>
    <s v="Database Developer"/>
    <s v="Database Developer"/>
    <s v="Yes"/>
    <n v="53000"/>
    <s v="Education"/>
    <s v="Education"/>
    <s v="Other:SQL"/>
    <s v="SQL"/>
    <n v="4"/>
    <n v="7"/>
    <n v="7"/>
    <n v="7"/>
    <n v="7"/>
    <n v="7"/>
    <s v="Difficult"/>
    <s v="Better Salary"/>
    <s v="Better Salary"/>
    <s v="Female"/>
    <n v="29"/>
    <s v="United States"/>
    <s v="United States"/>
    <s v="United States"/>
    <s v="United States"/>
    <x v="0"/>
    <x v="0"/>
    <s v="Masters"/>
    <s v="White or Caucasian"/>
    <s v="White or Caucasian"/>
  </r>
  <r>
    <s v="62b2ea87f8d5efcc220e3e21"/>
    <s v="6/22/2022"/>
    <s v="6:10"/>
    <s v="0:01:24"/>
    <s v="Data Analyst"/>
    <s v="Data Analyst"/>
    <s v="Yes"/>
    <n v="115500"/>
    <s v="Finance"/>
    <s v="Finance"/>
    <s v="Python"/>
    <s v="Python"/>
    <n v="5"/>
    <n v="6"/>
    <n v="6"/>
    <n v="5"/>
    <n v="4"/>
    <n v="3"/>
    <s v="Easy"/>
    <s v="Good Work/Life Balance"/>
    <s v="Good Work/Life Balance"/>
    <s v="Male"/>
    <n v="42"/>
    <s v="United States"/>
    <s v="United States"/>
    <s v="United States"/>
    <s v="United States"/>
    <x v="0"/>
    <x v="0"/>
    <s v="Masters"/>
    <s v="White or Caucasian"/>
    <s v="White or Caucasian"/>
  </r>
  <r>
    <s v="62b35284cec54911e9e1818c"/>
    <s v="6/22/2022"/>
    <s v="13:33"/>
    <s v="0:01:11"/>
    <s v="Student/Looking/None"/>
    <s v="Student/Looking/None"/>
    <s v="No"/>
    <n v="20000"/>
    <s v="Tech"/>
    <s v="Tech"/>
    <s v="R"/>
    <s v="R"/>
    <n v="0"/>
    <n v="0"/>
    <n v="0"/>
    <n v="0"/>
    <n v="0"/>
    <n v="0"/>
    <s v="Neither easy nor difficult"/>
    <s v="Good Culture"/>
    <s v="Good Culture"/>
    <s v="Female"/>
    <n v="25"/>
    <s v="Canada"/>
    <s v="Canada"/>
    <s v="Canada"/>
    <s v="Canada"/>
    <x v="1"/>
    <x v="1"/>
    <s v="Bachelors"/>
    <s v="Asian or Asian American"/>
    <s v="Asian or Asian American"/>
  </r>
  <r>
    <s v="62b4404df31287f32e14d1c1"/>
    <s v="6/23/2022"/>
    <s v="6:28"/>
    <s v="0:01:20"/>
    <s v="Database Developer"/>
    <s v="Database Developer"/>
    <s v="Yes"/>
    <n v="20000"/>
    <s v="Telecommunication"/>
    <s v="Telecommunication"/>
    <s v="Python"/>
    <s v="Python"/>
    <n v="5"/>
    <n v="5"/>
    <n v="5"/>
    <n v="5"/>
    <n v="4"/>
    <n v="5"/>
    <s v="Easy"/>
    <s v="Better Salary"/>
    <s v="Better Salary"/>
    <s v="Male"/>
    <n v="66"/>
    <s v="Other (Please Specify):Morocco "/>
    <s v="Morocco "/>
    <s v="Morocco "/>
    <s v="Morocco "/>
    <x v="52"/>
    <x v="29"/>
    <s v="High School"/>
    <s v="Black or African American"/>
    <s v="Black or African American"/>
  </r>
  <r>
    <s v="62b525563f28f20328aeee5c"/>
    <s v="6/23/2022"/>
    <s v="22:45"/>
    <s v="0:00:50"/>
    <s v="Data Analyst"/>
    <s v="Data Analyst"/>
    <s v="Yes"/>
    <n v="137500"/>
    <s v="Other (Please Specify):Retail"/>
    <s v="Other"/>
    <s v="R"/>
    <s v="R"/>
    <n v="8"/>
    <n v="5"/>
    <n v="6"/>
    <n v="6"/>
    <n v="5"/>
    <n v="7"/>
    <s v="Easy"/>
    <s v="Better Salary"/>
    <s v="Better Salary"/>
    <s v="Male"/>
    <n v="26"/>
    <s v="United States"/>
    <s v="United States"/>
    <s v="United States"/>
    <s v="United States"/>
    <x v="0"/>
    <x v="0"/>
    <s v="Bachelors"/>
    <s v="White or Caucasian"/>
    <s v="White or Caucasian"/>
  </r>
  <r>
    <s v="62b5a3e29bc428d5345f6e89"/>
    <s v="6/24/2022"/>
    <s v="7:45"/>
    <s v="0:03:12"/>
    <s v="Other"/>
    <s v="Other"/>
    <s v="No"/>
    <n v="20000"/>
    <s v="Other (Please Specify):Manufacturing"/>
    <s v="Other"/>
    <s v="R"/>
    <s v="R"/>
    <n v="4"/>
    <n v="6"/>
    <n v="7"/>
    <n v="7"/>
    <n v="4"/>
    <n v="6"/>
    <s v="Difficult"/>
    <s v="Better Salary"/>
    <s v="Better Salary"/>
    <s v="Male"/>
    <n v="21"/>
    <s v="United States"/>
    <s v="United States"/>
    <s v="United States"/>
    <s v="United States"/>
    <x v="0"/>
    <x v="0"/>
    <s v="Bachelors"/>
    <s v="White or Caucasian"/>
    <s v="White or Caucasian"/>
  </r>
  <r>
    <s v="62b71083f31287f32e189026"/>
    <s v="6/25/2022"/>
    <s v="9:41"/>
    <s v="0:04:43"/>
    <s v="Student/Looking/None"/>
    <s v="Student/Looking/None"/>
    <s v="Yes"/>
    <n v="20000"/>
    <s v="Tech"/>
    <s v="Tech"/>
    <s v="Python"/>
    <s v="Python"/>
    <n v="1"/>
    <n v="2"/>
    <n v="1"/>
    <n v="2"/>
    <n v="1"/>
    <n v="2"/>
    <s v="Difficult"/>
    <s v="Better Salary"/>
    <s v="Better Salary"/>
    <s v="Male"/>
    <n v="26"/>
    <s v="Other (Please Specify):Oman"/>
    <s v="Oman"/>
    <s v="Oman"/>
    <s v="Oman"/>
    <x v="73"/>
    <x v="3"/>
    <s v="Bachelors"/>
    <s v="Asian or Asian American"/>
    <s v="Asian or Asian American"/>
  </r>
  <r>
    <s v="62b795033b026e423f287ecd"/>
    <s v="6/25/2022"/>
    <s v="19:06"/>
    <s v="0:02:17"/>
    <s v="Data Engineer"/>
    <s v="Data Engineer"/>
    <s v="No"/>
    <n v="20000"/>
    <s v="Tech"/>
    <s v="Tech"/>
    <s v="Python"/>
    <s v="Python"/>
    <n v="6"/>
    <n v="6"/>
    <n v="6"/>
    <n v="6"/>
    <n v="4"/>
    <n v="3"/>
    <s v="Easy"/>
    <s v="Other (Please Specify):Career Advancedment"/>
    <s v="Other"/>
    <s v="Male"/>
    <n v="24"/>
    <s v="Other (Please Specify):Costa Rica"/>
    <s v="Costa Rica"/>
    <s v="Costa Rica"/>
    <s v="Costa Rica"/>
    <x v="31"/>
    <x v="20"/>
    <s v="Bachelors"/>
    <s v="Hispanic or Latino"/>
    <s v="Hispanic or Latino"/>
  </r>
  <r>
    <s v="62b89039377223ff07b80fb5"/>
    <s v="6/26/2022"/>
    <s v="12:58"/>
    <s v="0:01:19"/>
    <s v="Data Analyst"/>
    <s v="Data Analyst"/>
    <s v="No"/>
    <n v="53000"/>
    <s v="Other (Please Specify):Automotive"/>
    <s v="Other"/>
    <s v="Python"/>
    <s v="Python"/>
    <n v="8"/>
    <n v="7"/>
    <n v="6"/>
    <n v="7"/>
    <n v="6"/>
    <n v="8"/>
    <s v="Easy"/>
    <s v="Remote Work"/>
    <s v="Remote Work"/>
    <s v="Male"/>
    <n v="22"/>
    <s v="United States"/>
    <s v="United States"/>
    <s v="United States"/>
    <s v="United States"/>
    <x v="0"/>
    <x v="0"/>
    <s v="Bachelors"/>
    <s v="Asian or Asian American"/>
    <s v="Asian or Asian Americ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D317F-AB3A-4D93-B087-6F5A0630BAF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8">
        <item m="1" x="74"/>
        <item m="1" x="80"/>
        <item x="72"/>
        <item x="60"/>
        <item x="55"/>
        <item x="6"/>
        <item m="1" x="79"/>
        <item m="1" x="76"/>
        <item x="16"/>
        <item x="10"/>
        <item x="54"/>
        <item x="18"/>
        <item x="41"/>
        <item m="1" x="81"/>
        <item x="28"/>
        <item x="22"/>
        <item x="1"/>
        <item x="30"/>
        <item x="20"/>
        <item x="31"/>
        <item x="27"/>
        <item x="34"/>
        <item m="1" x="86"/>
        <item x="24"/>
        <item x="21"/>
        <item x="49"/>
        <item x="14"/>
        <item x="65"/>
        <item x="12"/>
        <item x="59"/>
        <item x="53"/>
        <item x="45"/>
        <item m="1" x="82"/>
        <item m="1" x="75"/>
        <item x="36"/>
        <item x="39"/>
        <item x="13"/>
        <item x="68"/>
        <item x="9"/>
        <item x="44"/>
        <item m="1" x="83"/>
        <item x="69"/>
        <item x="51"/>
        <item x="48"/>
        <item x="29"/>
        <item x="52"/>
        <item x="38"/>
        <item x="26"/>
        <item x="8"/>
        <item x="2"/>
        <item x="73"/>
        <item x="4"/>
        <item x="35"/>
        <item x="58"/>
        <item x="15"/>
        <item m="1" x="84"/>
        <item x="47"/>
        <item x="37"/>
        <item x="33"/>
        <item x="50"/>
        <item x="3"/>
        <item x="46"/>
        <item x="61"/>
        <item x="5"/>
        <item x="70"/>
        <item x="40"/>
        <item x="43"/>
        <item m="1" x="77"/>
        <item x="57"/>
        <item x="17"/>
        <item x="67"/>
        <item x="11"/>
        <item x="71"/>
        <item x="25"/>
        <item x="66"/>
        <item x="23"/>
        <item x="42"/>
        <item x="62"/>
        <item x="7"/>
        <item x="0"/>
        <item x="64"/>
        <item m="1" x="85"/>
        <item x="56"/>
        <item x="32"/>
        <item x="63"/>
        <item x="19"/>
        <item m="1" x="78"/>
        <item t="default"/>
      </items>
    </pivotField>
    <pivotField axis="axisRow" dataField="1" showAll="0">
      <items count="32">
        <item x="12"/>
        <item x="4"/>
        <item x="10"/>
        <item x="18"/>
        <item x="1"/>
        <item x="13"/>
        <item x="20"/>
        <item x="22"/>
        <item x="16"/>
        <item x="14"/>
        <item x="28"/>
        <item x="8"/>
        <item x="7"/>
        <item x="30"/>
        <item x="23"/>
        <item x="6"/>
        <item x="27"/>
        <item x="19"/>
        <item x="29"/>
        <item x="17"/>
        <item x="2"/>
        <item x="3"/>
        <item x="9"/>
        <item x="24"/>
        <item x="21"/>
        <item x="26"/>
        <item x="25"/>
        <item x="11"/>
        <item x="15"/>
        <item x="5"/>
        <item x="0"/>
        <item t="default"/>
      </items>
    </pivotField>
    <pivotField showAll="0"/>
    <pivotField showAll="0"/>
    <pivotField showAll="0"/>
  </pivotFields>
  <rowFields count="1">
    <field x="2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Q11 - Which Country do you live in?-Clean4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73AFFE-B013-4C40-9AFD-D066F3A3657A}" name="Table1" displayName="Table1" ref="A1:AG631" totalsRowShown="0" headerRowDxfId="16">
  <autoFilter ref="A1:AG631" xr:uid="{00000000-0001-0000-0000-000000000000}"/>
  <tableColumns count="33">
    <tableColumn id="1" xr3:uid="{4A106454-9D4B-4CAF-9352-433635E00074}" name="Unique ID"/>
    <tableColumn id="2" xr3:uid="{434A08D9-B0F0-439E-A82F-CFCC935A7F7D}" name="Date Taken (America/New_York)" dataDxfId="15"/>
    <tableColumn id="3" xr3:uid="{99B57014-C731-4822-B508-5F50D8FACFD0}" name="Time Taken (America/New_York)"/>
    <tableColumn id="4" xr3:uid="{952D89C1-4D81-4360-B5F9-9D510AB3BD7D}" name="Time Spent"/>
    <tableColumn id="5" xr3:uid="{734C6DEC-0D5C-4BEE-B0DF-12DD87C37C98}" name="Q1 - Which Title Best Fits your Current Role?"/>
    <tableColumn id="24" xr3:uid="{2AB8507C-C55C-490A-ABF1-B3FA50CFC927}" name="Q1 - Which Title Best Fits your Current Role?-Clean" dataDxfId="14">
      <calculatedColumnFormula>IF(ISERROR(SEARCH("Other",Table1[[#This Row],[Q1 - Which Title Best Fits your Current Role?]])),Table1[[#This Row],[Q1 - Which Title Best Fits your Current Role?]],"Other")</calculatedColumnFormula>
    </tableColumn>
    <tableColumn id="7" xr3:uid="{FFAF1913-64C4-4735-B034-D1B7940DF2E7}" name="Q2 - Did you switch careers into Data?"/>
    <tableColumn id="30" xr3:uid="{9E273A4E-AEBD-4611-BDEC-C745F2A9B7E1}" name="Q3 - Current Yearly Salary (in USD)-Average" dataDxfId="13"/>
    <tableColumn id="9" xr3:uid="{505CDA00-A563-4AB5-93DC-72D3201FEADC}" name="Q4 - What Industry do you work in?"/>
    <tableColumn id="35" xr3:uid="{E76297F6-4DF0-406D-BC61-1EAD7BD83440}" name="Q4 - What Industry do you work in?-clean" dataDxfId="12">
      <calculatedColumnFormula>IF(ISERROR(SEARCH("Other",Table1[[#This Row],[Q4 - What Industry do you work in?]])),Table1[[#This Row],[Q4 - What Industry do you work in?]],"Other")</calculatedColumnFormula>
    </tableColumn>
    <tableColumn id="10" xr3:uid="{C8489992-2D1E-43A7-9567-3317CF35B11E}" name="Q5 - Favorite Programming Language"/>
    <tableColumn id="32" xr3:uid="{C365820B-B67D-4EE4-B686-300A4472CF7A}" name="Q5 - Favorite Programming Language-clean" dataDxfId="11">
      <calculatedColumnFormula>IF(ISERROR(SEARCH("SQL",Table1[[#This Row],[Q5 - Favorite Programming Language]])),IF(ISERROR(SEARCH("other",Table1[[#This Row],[Q5 - Favorite Programming Language]])),Table1[[#This Row],[Q5 - Favorite Programming Language]],"Other"),"SQL")</calculatedColumnFormula>
    </tableColumn>
    <tableColumn id="11" xr3:uid="{C2083147-565A-47B5-B440-1BCBD6AD2110}" name="Q6 - How Happy are you in your Current Position with the following? (Salary)"/>
    <tableColumn id="12" xr3:uid="{28874919-5FD9-422F-B7E9-6FAC04704666}" name="Q6 - How Happy are you in your Current Position with the following? (Work/Life Balance)"/>
    <tableColumn id="13" xr3:uid="{556F099D-BCE3-4F6B-B931-8E26A58F8D11}" name="Q6 - How Happy are you in your Current Position with the following? (Coworkers)"/>
    <tableColumn id="14" xr3:uid="{CABD7535-5813-42DB-AA62-C45CFA4C0754}" name="Q6 - How Happy are you in your Current Position with the following? (Management)"/>
    <tableColumn id="15" xr3:uid="{D6FC0AE3-1545-48C7-8EEB-BA4E7492C0CB}" name="Q6 - How Happy are you in your Current Position with the following? (Upward Mobility)"/>
    <tableColumn id="16" xr3:uid="{8D3518DE-F625-4401-B460-B02B2EF2C44C}" name="Q6 - How Happy are you in your Current Position with the following? (Learning New Things)"/>
    <tableColumn id="17" xr3:uid="{894694B2-4760-41E9-9054-D5ECF50C54A5}" name="Q7 - How difficult was it for you to break into Data?"/>
    <tableColumn id="18" xr3:uid="{FE77CD74-8725-4FFF-A55D-44B7C77F97D0}" name="Q8 - If you were to look for a new job today, what would be the most important thing to you?"/>
    <tableColumn id="36" xr3:uid="{95BEEF5C-B82D-419F-BCFB-D32E28F6438F}" name="Q8 - If you were to look for a new job today, what would be the most important thing to you?-Clean" dataDxfId="10">
      <calculatedColumnFormula>IF(ISERROR(SEARCH("Other",Table1[[#This Row],[Q8 - If you were to look for a new job today, what would be the most important thing to you?]])),Table1[[#This Row],[Q8 - If you were to look for a new job today, what would be the most important thing to you?]], "Other")</calculatedColumnFormula>
    </tableColumn>
    <tableColumn id="19" xr3:uid="{6AD2F65F-982C-4A6C-9A4E-F025F9FF4CDF}" name="Q9 - Male/Female?"/>
    <tableColumn id="20" xr3:uid="{08DC77AE-8FB3-454C-BA0D-7306351452DC}" name="Q10 - Current Age"/>
    <tableColumn id="21" xr3:uid="{D581E854-44D0-4C34-BDAC-381810907A66}" name="Q11 - Which Country do you live in?"/>
    <tableColumn id="37" xr3:uid="{32437A1D-8C2F-4E4E-89FD-ACB5BEC59CC4}" name="Q11 - Which Country do you live in?- Clean" dataDxfId="9">
      <calculatedColumnFormula>IFERROR(MID(Table1[[#This Row],[Q11 - Which Country do you live in?]],FIND(":",Table1[[#This Row],[Q11 - Which Country do you live in?]])+1,LEN(Table1[[#This Row],[Q11 - Which Country do you live in?]])),Table1[[#This Row],[Q11 - Which Country do you live in?]])</calculatedColumnFormula>
    </tableColumn>
    <tableColumn id="25" xr3:uid="{1A9DE044-E470-4C40-958A-0726A0445518}" name="Q11 - Which Country do you live in?-Clean" dataDxfId="8">
      <calculatedColumnFormula>IF(ISERROR(SEARCH("Other",Table1[[#This Row],[Q11 - Which Country do you live in?- Clean]])),Table1[[#This Row],[Q11 - Which Country do you live in?- Clean]],"Other")</calculatedColumnFormula>
    </tableColumn>
    <tableColumn id="39" xr3:uid="{EDF03378-B945-4997-9287-532DB2E90B95}" name="Q11 - Which Country do you live in?-Clean2"/>
    <tableColumn id="40" xr3:uid="{042E98C3-553D-4E92-B076-A59FB2A8AA75}" name="Q11 - Which Country do you live in?-Clean3" dataDxfId="7"/>
    <tableColumn id="41" xr3:uid="{4B844797-F70B-49CF-B8DF-5FB30FFD467C}" name="Q11 - Which Country do you live in?-Clean4" dataDxfId="6">
      <calculatedColumnFormula>IF(COUNTIF(Table1[Q11 - Which Country do you live in?-Clean3],Table1[[#This Row],[Q11 - Which Country do you live in?-Clean3]])&lt;3, "Other",Table1[[#This Row],[Q11 - Which Country do you live in?-Clean3]])</calculatedColumnFormula>
    </tableColumn>
    <tableColumn id="42" xr3:uid="{E3A050E3-F548-48C4-99AA-2C579A748EDA}" name="Q11 - Which Country do you live in?-Clean5" dataDxfId="5">
      <calculatedColumnFormula>PROPER(Table1[[#This Row],[Q11 - Which Country do you live in?-Clean4]])</calculatedColumnFormula>
    </tableColumn>
    <tableColumn id="22" xr3:uid="{A7896941-D1FD-4D47-8B3F-1CC57CD29B27}" name="Q12 - Highest Level of Education"/>
    <tableColumn id="23" xr3:uid="{CD54E52C-8C45-4C81-943F-C2831F9B8CD9}" name="Q13 - Ethnicity"/>
    <tableColumn id="38" xr3:uid="{B9219A6B-C0A7-4852-99B4-8D2E9BC74271}" name="Q13 - Ethnicity-Clean" dataDxfId="4">
      <calculatedColumnFormula>IF(ISERROR(SEARCH("Other", Table1[[#This Row],[Q13 - Ethnicity]])), Table1[[#This Row],[Q13 - Ethnicity]], "Other")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BB055C-09E9-428F-A776-0AEF53D8640A}" name="Table13" displayName="Table13" ref="A1:T631" totalsRowShown="0" headerRowDxfId="3">
  <autoFilter ref="A1:T631" xr:uid="{00000000-0001-0000-0000-000000000000}"/>
  <tableColumns count="20">
    <tableColumn id="1" xr3:uid="{FAAE2F5A-F3E9-49B1-B1A1-7F97AC2FEE4C}" name="Unique ID"/>
    <tableColumn id="24" xr3:uid="{2692B092-2A36-43EF-B297-F50288C313F8}" name="Q1 - Which Title Best Fits your Current Role?-Clean" dataDxfId="2"/>
    <tableColumn id="7" xr3:uid="{8030A817-27C1-43BE-8C7D-3B998F61AD4A}" name="Q2 - Did you switch careers into Data?"/>
    <tableColumn id="30" xr3:uid="{AAD649DF-FF41-46E8-A67D-3D35A232DF47}" name="Q3 - Current Yearly Salary (in USD)-Average" dataDxfId="1"/>
    <tableColumn id="9" xr3:uid="{7EC1415C-5E80-44BA-B610-A3DEC496AF64}" name="Q4 - What Industry do you work in?"/>
    <tableColumn id="10" xr3:uid="{E69DB128-4D8A-4DBE-B320-F41E146CF043}" name="Q5 - Favorite Programming Language"/>
    <tableColumn id="11" xr3:uid="{54A6EC80-7733-4DE1-81BD-E534C156422C}" name="Q6 - How Happy are you in your Current Position with the following? (Salary)"/>
    <tableColumn id="12" xr3:uid="{5C7EA31F-86B1-4907-9E62-9FA9B10C4F77}" name="Q6 - How Happy are you in your Current Position with the following? (Work/Life Balance)"/>
    <tableColumn id="13" xr3:uid="{F60276D2-717D-4847-B710-B0E830BBE413}" name="Q6 - How Happy are you in your Current Position with the following? (Coworkers)"/>
    <tableColumn id="14" xr3:uid="{3A9812F5-0823-47BD-85F0-26BA8EECE355}" name="Q6 - How Happy are you in your Current Position with the following? (Management)"/>
    <tableColumn id="15" xr3:uid="{CA74E231-78AF-476E-A67D-249650559577}" name="Q6 - How Happy are you in your Current Position with the following? (Upward Mobility)"/>
    <tableColumn id="16" xr3:uid="{57D2C342-FDB3-4C43-9399-504287F73B60}" name="Q6 - How Happy are you in your Current Position with the following? (Learning New Things)"/>
    <tableColumn id="17" xr3:uid="{4335E387-C945-478C-9052-1935E17A0CEA}" name="Q7 - How difficult was it for you to break into Data?"/>
    <tableColumn id="18" xr3:uid="{42CD22B3-EFEF-4BE2-869D-1C7A3B7FE128}" name="Q8 - If you were to look for a new job today, what would be the most important thing to you?"/>
    <tableColumn id="19" xr3:uid="{7BD50701-64D7-45B7-A1DA-A1CC7E8641C4}" name="Q9 - Male/Female?"/>
    <tableColumn id="20" xr3:uid="{E9894E2B-97B3-4E3F-9B5F-922D2E8B72F0}" name="Q10 - Current Age"/>
    <tableColumn id="21" xr3:uid="{DC2CA590-37FC-4E0D-8BB4-3BA3B110AAA2}" name="Q11 - Which Country do you live in?"/>
    <tableColumn id="37" xr3:uid="{C371634E-7A71-466E-AC05-803336074B58}" name="Q11 - Which Country do you live in?- Clean" dataDxfId="0"/>
    <tableColumn id="22" xr3:uid="{B424F9C9-AB90-4846-A912-E893B2983D0E}" name="Q12 - Highest Level of Education"/>
    <tableColumn id="23" xr3:uid="{19BEE1AC-03AB-433E-8ED7-BE51A65F89B7}" name="Q13 - Ethni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opLeftCell="F1" workbookViewId="0">
      <pane ySplit="1" topLeftCell="A236" activePane="bottomLeft" state="frozen"/>
      <selection pane="bottomLeft" activeCell="K258" sqref="K258"/>
    </sheetView>
  </sheetViews>
  <sheetFormatPr defaultRowHeight="14.4" x14ac:dyDescent="0.3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39</v>
      </c>
      <c r="W2" t="s">
        <v>40</v>
      </c>
      <c r="X2" t="s">
        <v>41</v>
      </c>
      <c r="Y2">
        <v>26</v>
      </c>
      <c r="Z2" t="s">
        <v>42</v>
      </c>
      <c r="AA2" t="s">
        <v>32</v>
      </c>
      <c r="AB2" t="s">
        <v>43</v>
      </c>
    </row>
    <row r="3" spans="1:28" x14ac:dyDescent="0.3">
      <c r="A3" t="s">
        <v>44</v>
      </c>
      <c r="B3" t="s">
        <v>29</v>
      </c>
      <c r="C3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 t="s">
        <v>49</v>
      </c>
      <c r="O3" t="s">
        <v>50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39</v>
      </c>
      <c r="W3" t="s">
        <v>40</v>
      </c>
      <c r="X3" t="s">
        <v>41</v>
      </c>
      <c r="Y3">
        <v>36</v>
      </c>
      <c r="Z3" t="s">
        <v>51</v>
      </c>
      <c r="AA3" t="s">
        <v>32</v>
      </c>
      <c r="AB3" t="s">
        <v>52</v>
      </c>
    </row>
    <row r="4" spans="1:28" x14ac:dyDescent="0.3">
      <c r="A4" t="s">
        <v>53</v>
      </c>
      <c r="B4" t="s">
        <v>29</v>
      </c>
      <c r="C4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 t="s">
        <v>58</v>
      </c>
      <c r="O4" t="s">
        <v>38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59</v>
      </c>
      <c r="W4" t="s">
        <v>60</v>
      </c>
      <c r="X4" t="s">
        <v>41</v>
      </c>
      <c r="Y4">
        <v>23</v>
      </c>
      <c r="Z4" t="s">
        <v>61</v>
      </c>
      <c r="AA4" t="s">
        <v>32</v>
      </c>
      <c r="AB4" t="s">
        <v>62</v>
      </c>
    </row>
    <row r="5" spans="1:28" x14ac:dyDescent="0.3">
      <c r="A5" t="s">
        <v>63</v>
      </c>
      <c r="B5" t="s">
        <v>29</v>
      </c>
      <c r="C5" t="s">
        <v>30</v>
      </c>
      <c r="D5" t="s">
        <v>64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65</v>
      </c>
      <c r="K5" t="s">
        <v>66</v>
      </c>
      <c r="L5" t="s">
        <v>35</v>
      </c>
      <c r="M5" t="s">
        <v>67</v>
      </c>
      <c r="N5" t="s">
        <v>49</v>
      </c>
      <c r="O5" t="s">
        <v>50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68</v>
      </c>
      <c r="W5" t="s">
        <v>40</v>
      </c>
      <c r="X5" t="s">
        <v>69</v>
      </c>
      <c r="Y5">
        <v>35</v>
      </c>
      <c r="Z5" t="s">
        <v>51</v>
      </c>
      <c r="AA5" t="s">
        <v>32</v>
      </c>
      <c r="AB5" t="s">
        <v>43</v>
      </c>
    </row>
    <row r="6" spans="1:28" x14ac:dyDescent="0.3">
      <c r="A6" t="s">
        <v>70</v>
      </c>
      <c r="B6" t="s">
        <v>29</v>
      </c>
      <c r="C6" t="s">
        <v>30</v>
      </c>
      <c r="D6" t="s">
        <v>71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72</v>
      </c>
      <c r="K6" t="s">
        <v>34</v>
      </c>
      <c r="L6" t="s">
        <v>35</v>
      </c>
      <c r="M6" t="s">
        <v>48</v>
      </c>
      <c r="N6" t="s">
        <v>37</v>
      </c>
      <c r="O6" t="s">
        <v>50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73</v>
      </c>
      <c r="W6" t="s">
        <v>74</v>
      </c>
      <c r="X6" t="s">
        <v>41</v>
      </c>
      <c r="Y6">
        <v>44</v>
      </c>
      <c r="Z6" t="s">
        <v>42</v>
      </c>
      <c r="AA6" t="s">
        <v>32</v>
      </c>
      <c r="AB6" t="s">
        <v>62</v>
      </c>
    </row>
    <row r="7" spans="1:28" x14ac:dyDescent="0.3">
      <c r="A7" t="s">
        <v>75</v>
      </c>
      <c r="B7" t="s">
        <v>29</v>
      </c>
      <c r="C7" t="s">
        <v>30</v>
      </c>
      <c r="D7" t="s">
        <v>71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76</v>
      </c>
      <c r="K7" t="s">
        <v>34</v>
      </c>
      <c r="L7" t="s">
        <v>35</v>
      </c>
      <c r="M7" t="s">
        <v>57</v>
      </c>
      <c r="N7" t="s">
        <v>77</v>
      </c>
      <c r="O7" t="s">
        <v>38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73</v>
      </c>
      <c r="W7" t="s">
        <v>60</v>
      </c>
      <c r="X7" t="s">
        <v>41</v>
      </c>
      <c r="Y7">
        <v>33</v>
      </c>
      <c r="Z7" t="s">
        <v>78</v>
      </c>
      <c r="AA7" t="s">
        <v>32</v>
      </c>
      <c r="AB7" t="s">
        <v>62</v>
      </c>
    </row>
    <row r="8" spans="1:28" x14ac:dyDescent="0.3">
      <c r="A8" t="s">
        <v>79</v>
      </c>
      <c r="B8" t="s">
        <v>29</v>
      </c>
      <c r="C8" t="s">
        <v>30</v>
      </c>
      <c r="D8" t="s">
        <v>71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80</v>
      </c>
      <c r="K8" t="s">
        <v>81</v>
      </c>
      <c r="L8" t="s">
        <v>35</v>
      </c>
      <c r="M8" t="s">
        <v>57</v>
      </c>
      <c r="N8" t="s">
        <v>49</v>
      </c>
      <c r="O8" t="s">
        <v>38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73</v>
      </c>
      <c r="W8" t="s">
        <v>74</v>
      </c>
      <c r="X8" t="s">
        <v>41</v>
      </c>
      <c r="Y8">
        <v>24</v>
      </c>
      <c r="Z8" t="s">
        <v>82</v>
      </c>
      <c r="AA8" t="s">
        <v>32</v>
      </c>
      <c r="AB8" t="s">
        <v>62</v>
      </c>
    </row>
    <row r="9" spans="1:28" x14ac:dyDescent="0.3">
      <c r="A9" t="s">
        <v>83</v>
      </c>
      <c r="B9" t="s">
        <v>29</v>
      </c>
      <c r="C9" t="s">
        <v>30</v>
      </c>
      <c r="D9" t="s">
        <v>84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85</v>
      </c>
      <c r="K9" t="s">
        <v>56</v>
      </c>
      <c r="L9" t="s">
        <v>35</v>
      </c>
      <c r="M9" t="s">
        <v>86</v>
      </c>
      <c r="N9" t="s">
        <v>87</v>
      </c>
      <c r="O9" t="s">
        <v>88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89</v>
      </c>
      <c r="W9" t="s">
        <v>40</v>
      </c>
      <c r="X9" t="s">
        <v>41</v>
      </c>
      <c r="Y9">
        <v>35</v>
      </c>
      <c r="Z9" t="s">
        <v>42</v>
      </c>
      <c r="AA9" t="s">
        <v>32</v>
      </c>
      <c r="AB9" t="s">
        <v>52</v>
      </c>
    </row>
    <row r="10" spans="1:28" x14ac:dyDescent="0.3">
      <c r="A10" t="s">
        <v>90</v>
      </c>
      <c r="B10" t="s">
        <v>29</v>
      </c>
      <c r="C10" t="s">
        <v>30</v>
      </c>
      <c r="D10" t="s">
        <v>84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65</v>
      </c>
      <c r="K10" t="s">
        <v>34</v>
      </c>
      <c r="L10" t="s">
        <v>35</v>
      </c>
      <c r="M10" t="s">
        <v>91</v>
      </c>
      <c r="N10" t="s">
        <v>37</v>
      </c>
      <c r="O10" t="s">
        <v>50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89</v>
      </c>
      <c r="W10" t="s">
        <v>74</v>
      </c>
      <c r="X10" t="s">
        <v>41</v>
      </c>
      <c r="Y10">
        <v>35</v>
      </c>
      <c r="Z10" t="s">
        <v>42</v>
      </c>
      <c r="AA10" t="s">
        <v>32</v>
      </c>
      <c r="AB10" t="s">
        <v>52</v>
      </c>
    </row>
    <row r="11" spans="1:28" x14ac:dyDescent="0.3">
      <c r="A11" t="s">
        <v>92</v>
      </c>
      <c r="B11" t="s">
        <v>29</v>
      </c>
      <c r="C11" t="s">
        <v>30</v>
      </c>
      <c r="D11" t="s">
        <v>84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93</v>
      </c>
      <c r="K11" t="s">
        <v>34</v>
      </c>
      <c r="L11" t="s">
        <v>35</v>
      </c>
      <c r="M11" t="s">
        <v>48</v>
      </c>
      <c r="N11" t="s">
        <v>94</v>
      </c>
      <c r="O11" t="s">
        <v>38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39</v>
      </c>
      <c r="W11" t="s">
        <v>74</v>
      </c>
      <c r="X11" t="s">
        <v>41</v>
      </c>
      <c r="Y11">
        <v>28</v>
      </c>
      <c r="Z11" t="s">
        <v>42</v>
      </c>
      <c r="AA11" t="s">
        <v>32</v>
      </c>
      <c r="AB11" t="s">
        <v>95</v>
      </c>
    </row>
    <row r="12" spans="1:28" x14ac:dyDescent="0.3">
      <c r="A12" t="s">
        <v>96</v>
      </c>
      <c r="B12" t="s">
        <v>29</v>
      </c>
      <c r="C12" t="s">
        <v>30</v>
      </c>
      <c r="D12" t="s">
        <v>84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97</v>
      </c>
      <c r="K12" t="s">
        <v>34</v>
      </c>
      <c r="L12" t="s">
        <v>35</v>
      </c>
      <c r="M12" t="s">
        <v>98</v>
      </c>
      <c r="N12" t="s">
        <v>99</v>
      </c>
      <c r="O12" t="s">
        <v>38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89</v>
      </c>
      <c r="W12" t="s">
        <v>40</v>
      </c>
      <c r="X12" t="s">
        <v>41</v>
      </c>
      <c r="Y12">
        <v>37</v>
      </c>
      <c r="Z12" t="s">
        <v>51</v>
      </c>
      <c r="AA12" t="s">
        <v>32</v>
      </c>
      <c r="AB12" t="s">
        <v>43</v>
      </c>
    </row>
    <row r="13" spans="1:28" x14ac:dyDescent="0.3">
      <c r="A13" t="s">
        <v>100</v>
      </c>
      <c r="B13" t="s">
        <v>29</v>
      </c>
      <c r="C13" t="s">
        <v>30</v>
      </c>
      <c r="D13" t="s">
        <v>84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101</v>
      </c>
      <c r="K13" t="s">
        <v>34</v>
      </c>
      <c r="L13" t="s">
        <v>35</v>
      </c>
      <c r="M13" t="s">
        <v>57</v>
      </c>
      <c r="N13" t="s">
        <v>102</v>
      </c>
      <c r="O13" t="s">
        <v>38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89</v>
      </c>
      <c r="W13" t="s">
        <v>74</v>
      </c>
      <c r="X13" t="s">
        <v>41</v>
      </c>
      <c r="Y13">
        <v>32</v>
      </c>
      <c r="Z13" t="s">
        <v>103</v>
      </c>
      <c r="AA13" t="s">
        <v>32</v>
      </c>
      <c r="AB13" t="s">
        <v>43</v>
      </c>
    </row>
    <row r="14" spans="1:28" x14ac:dyDescent="0.3">
      <c r="A14" t="s">
        <v>104</v>
      </c>
      <c r="B14" t="s">
        <v>29</v>
      </c>
      <c r="C14" t="s">
        <v>30</v>
      </c>
      <c r="D14" t="s">
        <v>105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106</v>
      </c>
      <c r="K14" t="s">
        <v>34</v>
      </c>
      <c r="L14" t="s">
        <v>35</v>
      </c>
      <c r="M14" t="s">
        <v>57</v>
      </c>
      <c r="N14" t="s">
        <v>107</v>
      </c>
      <c r="O14" t="s">
        <v>50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89</v>
      </c>
      <c r="W14" t="s">
        <v>74</v>
      </c>
      <c r="X14" t="s">
        <v>41</v>
      </c>
      <c r="Y14">
        <v>34</v>
      </c>
      <c r="Z14" t="s">
        <v>108</v>
      </c>
      <c r="AA14" t="s">
        <v>32</v>
      </c>
      <c r="AB14" t="s">
        <v>109</v>
      </c>
    </row>
    <row r="15" spans="1:28" x14ac:dyDescent="0.3">
      <c r="A15" t="s">
        <v>110</v>
      </c>
      <c r="B15" t="s">
        <v>29</v>
      </c>
      <c r="C15" t="s">
        <v>30</v>
      </c>
      <c r="D15" t="s">
        <v>105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111</v>
      </c>
      <c r="K15" t="s">
        <v>81</v>
      </c>
      <c r="L15" t="s">
        <v>35</v>
      </c>
      <c r="M15" t="s">
        <v>57</v>
      </c>
      <c r="N15" t="s">
        <v>112</v>
      </c>
      <c r="O15" t="s">
        <v>38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59</v>
      </c>
      <c r="W15" t="s">
        <v>60</v>
      </c>
      <c r="X15" t="s">
        <v>41</v>
      </c>
      <c r="Y15">
        <v>30</v>
      </c>
      <c r="Z15" t="s">
        <v>113</v>
      </c>
      <c r="AA15" t="s">
        <v>32</v>
      </c>
      <c r="AB15" t="s">
        <v>43</v>
      </c>
    </row>
    <row r="16" spans="1:28" x14ac:dyDescent="0.3">
      <c r="A16" t="s">
        <v>114</v>
      </c>
      <c r="B16" t="s">
        <v>29</v>
      </c>
      <c r="C16" t="s">
        <v>30</v>
      </c>
      <c r="D16" t="s">
        <v>115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116</v>
      </c>
      <c r="K16" t="s">
        <v>34</v>
      </c>
      <c r="L16" t="s">
        <v>47</v>
      </c>
      <c r="M16" t="s">
        <v>48</v>
      </c>
      <c r="N16" t="s">
        <v>117</v>
      </c>
      <c r="O16" t="s">
        <v>50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89</v>
      </c>
      <c r="W16" t="s">
        <v>118</v>
      </c>
      <c r="X16" t="s">
        <v>41</v>
      </c>
      <c r="Y16">
        <v>31</v>
      </c>
      <c r="Z16" t="s">
        <v>42</v>
      </c>
      <c r="AA16" t="s">
        <v>32</v>
      </c>
      <c r="AB16" t="s">
        <v>43</v>
      </c>
    </row>
    <row r="17" spans="1:28" x14ac:dyDescent="0.3">
      <c r="A17" t="s">
        <v>119</v>
      </c>
      <c r="B17" t="s">
        <v>29</v>
      </c>
      <c r="C17" t="s">
        <v>30</v>
      </c>
      <c r="D17" t="s">
        <v>115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120</v>
      </c>
      <c r="K17" t="s">
        <v>34</v>
      </c>
      <c r="L17" t="s">
        <v>35</v>
      </c>
      <c r="M17" t="s">
        <v>48</v>
      </c>
      <c r="N17" t="s">
        <v>49</v>
      </c>
      <c r="O17" t="s">
        <v>38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73</v>
      </c>
      <c r="W17" t="s">
        <v>118</v>
      </c>
      <c r="X17" t="s">
        <v>41</v>
      </c>
      <c r="Y17">
        <v>29</v>
      </c>
      <c r="Z17" t="s">
        <v>42</v>
      </c>
      <c r="AA17" t="s">
        <v>32</v>
      </c>
      <c r="AB17" t="s">
        <v>43</v>
      </c>
    </row>
    <row r="18" spans="1:28" x14ac:dyDescent="0.3">
      <c r="A18" t="s">
        <v>121</v>
      </c>
      <c r="B18" t="s">
        <v>29</v>
      </c>
      <c r="C18" t="s">
        <v>30</v>
      </c>
      <c r="D18" t="s">
        <v>122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123</v>
      </c>
      <c r="K18" t="s">
        <v>34</v>
      </c>
      <c r="L18" t="s">
        <v>35</v>
      </c>
      <c r="M18" t="s">
        <v>57</v>
      </c>
      <c r="N18" t="s">
        <v>107</v>
      </c>
      <c r="O18" t="s">
        <v>38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89</v>
      </c>
      <c r="W18" t="s">
        <v>74</v>
      </c>
      <c r="X18" t="s">
        <v>41</v>
      </c>
      <c r="Y18">
        <v>22</v>
      </c>
      <c r="Z18" t="s">
        <v>124</v>
      </c>
      <c r="AA18" t="s">
        <v>32</v>
      </c>
      <c r="AB18" t="s">
        <v>62</v>
      </c>
    </row>
    <row r="19" spans="1:28" x14ac:dyDescent="0.3">
      <c r="A19" t="s">
        <v>125</v>
      </c>
      <c r="B19" t="s">
        <v>29</v>
      </c>
      <c r="C19" t="s">
        <v>30</v>
      </c>
      <c r="D19" t="s">
        <v>122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126</v>
      </c>
      <c r="K19" t="s">
        <v>127</v>
      </c>
      <c r="L19" t="s">
        <v>35</v>
      </c>
      <c r="M19" t="s">
        <v>57</v>
      </c>
      <c r="N19" t="s">
        <v>87</v>
      </c>
      <c r="O19" t="s">
        <v>38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73</v>
      </c>
      <c r="W19" t="s">
        <v>74</v>
      </c>
      <c r="X19" t="s">
        <v>41</v>
      </c>
      <c r="Y19">
        <v>23</v>
      </c>
      <c r="Z19" t="s">
        <v>42</v>
      </c>
      <c r="AA19" t="s">
        <v>32</v>
      </c>
      <c r="AB19" t="s">
        <v>62</v>
      </c>
    </row>
    <row r="20" spans="1:28" x14ac:dyDescent="0.3">
      <c r="A20" t="s">
        <v>128</v>
      </c>
      <c r="B20" t="s">
        <v>29</v>
      </c>
      <c r="C20" t="s">
        <v>30</v>
      </c>
      <c r="D20" t="s">
        <v>129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130</v>
      </c>
      <c r="K20" t="s">
        <v>127</v>
      </c>
      <c r="L20" t="s">
        <v>47</v>
      </c>
      <c r="M20" t="s">
        <v>48</v>
      </c>
      <c r="N20" t="s">
        <v>107</v>
      </c>
      <c r="O20" t="s">
        <v>50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39</v>
      </c>
      <c r="W20" t="s">
        <v>74</v>
      </c>
      <c r="X20" t="s">
        <v>69</v>
      </c>
      <c r="Y20">
        <v>26</v>
      </c>
      <c r="Z20" t="s">
        <v>51</v>
      </c>
      <c r="AA20" t="s">
        <v>32</v>
      </c>
      <c r="AB20" t="s">
        <v>52</v>
      </c>
    </row>
    <row r="21" spans="1:28" x14ac:dyDescent="0.3">
      <c r="A21" t="s">
        <v>131</v>
      </c>
      <c r="B21" t="s">
        <v>29</v>
      </c>
      <c r="C21" t="s">
        <v>30</v>
      </c>
      <c r="D21" t="s">
        <v>129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132</v>
      </c>
      <c r="K21" t="s">
        <v>34</v>
      </c>
      <c r="L21" t="s">
        <v>47</v>
      </c>
      <c r="M21" t="s">
        <v>57</v>
      </c>
      <c r="N21" t="s">
        <v>133</v>
      </c>
      <c r="O21" t="s">
        <v>38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39</v>
      </c>
      <c r="W21" t="s">
        <v>74</v>
      </c>
      <c r="X21" t="s">
        <v>41</v>
      </c>
      <c r="Y21">
        <v>28</v>
      </c>
      <c r="Z21" t="s">
        <v>61</v>
      </c>
      <c r="AA21" t="s">
        <v>32</v>
      </c>
      <c r="AB21" t="s">
        <v>62</v>
      </c>
    </row>
    <row r="22" spans="1:28" x14ac:dyDescent="0.3">
      <c r="A22" t="s">
        <v>134</v>
      </c>
      <c r="B22" t="s">
        <v>29</v>
      </c>
      <c r="C22" t="s">
        <v>30</v>
      </c>
      <c r="D22" t="s">
        <v>129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135</v>
      </c>
      <c r="K22" t="s">
        <v>34</v>
      </c>
      <c r="L22" t="s">
        <v>35</v>
      </c>
      <c r="M22" t="s">
        <v>48</v>
      </c>
      <c r="N22" t="s">
        <v>49</v>
      </c>
      <c r="O22" t="s">
        <v>38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59</v>
      </c>
      <c r="W22" t="s">
        <v>40</v>
      </c>
      <c r="X22" t="s">
        <v>41</v>
      </c>
      <c r="Y22">
        <v>29</v>
      </c>
      <c r="Z22" t="s">
        <v>136</v>
      </c>
      <c r="AA22" t="s">
        <v>32</v>
      </c>
      <c r="AB22" t="s">
        <v>62</v>
      </c>
    </row>
    <row r="23" spans="1:28" x14ac:dyDescent="0.3">
      <c r="A23" t="s">
        <v>137</v>
      </c>
      <c r="B23" t="s">
        <v>29</v>
      </c>
      <c r="C23" t="s">
        <v>30</v>
      </c>
      <c r="D23" t="s">
        <v>138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139</v>
      </c>
      <c r="K23" t="s">
        <v>34</v>
      </c>
      <c r="L23" t="s">
        <v>35</v>
      </c>
      <c r="M23" t="s">
        <v>36</v>
      </c>
      <c r="N23" t="s">
        <v>107</v>
      </c>
      <c r="O23" t="s">
        <v>140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89</v>
      </c>
      <c r="W23" t="s">
        <v>40</v>
      </c>
      <c r="X23" t="s">
        <v>69</v>
      </c>
      <c r="Y23">
        <v>31</v>
      </c>
      <c r="Z23" t="s">
        <v>42</v>
      </c>
      <c r="AA23" t="s">
        <v>32</v>
      </c>
      <c r="AB23" t="s">
        <v>43</v>
      </c>
    </row>
    <row r="24" spans="1:28" x14ac:dyDescent="0.3">
      <c r="A24" t="s">
        <v>141</v>
      </c>
      <c r="B24" t="s">
        <v>29</v>
      </c>
      <c r="C24" t="s">
        <v>30</v>
      </c>
      <c r="D24" t="s">
        <v>142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85</v>
      </c>
      <c r="K24" t="s">
        <v>34</v>
      </c>
      <c r="L24" t="s">
        <v>35</v>
      </c>
      <c r="M24" t="s">
        <v>57</v>
      </c>
      <c r="N24" t="s">
        <v>37</v>
      </c>
      <c r="O24" t="s">
        <v>38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89</v>
      </c>
      <c r="W24" t="s">
        <v>40</v>
      </c>
      <c r="X24" t="s">
        <v>41</v>
      </c>
      <c r="Y24">
        <v>28</v>
      </c>
      <c r="Z24" t="s">
        <v>143</v>
      </c>
      <c r="AA24" t="s">
        <v>32</v>
      </c>
      <c r="AB24" t="s">
        <v>43</v>
      </c>
    </row>
    <row r="25" spans="1:28" x14ac:dyDescent="0.3">
      <c r="A25" t="s">
        <v>144</v>
      </c>
      <c r="B25" t="s">
        <v>29</v>
      </c>
      <c r="C25" t="s">
        <v>30</v>
      </c>
      <c r="D25" t="s">
        <v>142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145</v>
      </c>
      <c r="K25" t="s">
        <v>34</v>
      </c>
      <c r="L25" t="s">
        <v>47</v>
      </c>
      <c r="M25" t="s">
        <v>57</v>
      </c>
      <c r="N25" t="s">
        <v>49</v>
      </c>
      <c r="O25" t="s">
        <v>38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89</v>
      </c>
      <c r="W25" t="s">
        <v>74</v>
      </c>
      <c r="X25" t="s">
        <v>41</v>
      </c>
      <c r="Y25">
        <v>32</v>
      </c>
      <c r="Z25" t="s">
        <v>108</v>
      </c>
      <c r="AA25" t="s">
        <v>32</v>
      </c>
      <c r="AB25" t="s">
        <v>95</v>
      </c>
    </row>
    <row r="26" spans="1:28" x14ac:dyDescent="0.3">
      <c r="A26" t="s">
        <v>146</v>
      </c>
      <c r="B26" t="s">
        <v>29</v>
      </c>
      <c r="C26" t="s">
        <v>30</v>
      </c>
      <c r="D26" t="s">
        <v>142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147</v>
      </c>
      <c r="K26" t="s">
        <v>34</v>
      </c>
      <c r="L26" t="s">
        <v>47</v>
      </c>
      <c r="M26" t="s">
        <v>57</v>
      </c>
      <c r="N26" t="s">
        <v>107</v>
      </c>
      <c r="O26" t="s">
        <v>38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59</v>
      </c>
      <c r="W26" t="s">
        <v>74</v>
      </c>
      <c r="X26" t="s">
        <v>41</v>
      </c>
      <c r="Y26">
        <v>24</v>
      </c>
      <c r="Z26" t="s">
        <v>148</v>
      </c>
      <c r="AA26" t="s">
        <v>32</v>
      </c>
      <c r="AB26" t="s">
        <v>62</v>
      </c>
    </row>
    <row r="27" spans="1:28" x14ac:dyDescent="0.3">
      <c r="A27" t="s">
        <v>149</v>
      </c>
      <c r="B27" t="s">
        <v>29</v>
      </c>
      <c r="C27" t="s">
        <v>30</v>
      </c>
      <c r="D27" t="s">
        <v>142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150</v>
      </c>
      <c r="K27" t="s">
        <v>34</v>
      </c>
      <c r="L27" t="s">
        <v>47</v>
      </c>
      <c r="M27" t="s">
        <v>57</v>
      </c>
      <c r="N27" t="s">
        <v>107</v>
      </c>
      <c r="O27" t="s">
        <v>38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59</v>
      </c>
      <c r="W27" t="s">
        <v>60</v>
      </c>
      <c r="X27" t="s">
        <v>41</v>
      </c>
      <c r="Y27">
        <v>31</v>
      </c>
      <c r="Z27" t="s">
        <v>151</v>
      </c>
      <c r="AA27" t="s">
        <v>32</v>
      </c>
      <c r="AB27" t="s">
        <v>52</v>
      </c>
    </row>
    <row r="28" spans="1:28" x14ac:dyDescent="0.3">
      <c r="A28" t="s">
        <v>152</v>
      </c>
      <c r="B28" t="s">
        <v>29</v>
      </c>
      <c r="C28" t="s">
        <v>30</v>
      </c>
      <c r="D28" t="s">
        <v>153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154</v>
      </c>
      <c r="K28" t="s">
        <v>34</v>
      </c>
      <c r="L28" t="s">
        <v>47</v>
      </c>
      <c r="M28" t="s">
        <v>98</v>
      </c>
      <c r="N28" t="s">
        <v>155</v>
      </c>
      <c r="O28" t="s">
        <v>88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73</v>
      </c>
      <c r="W28" t="s">
        <v>156</v>
      </c>
      <c r="X28" t="s">
        <v>41</v>
      </c>
      <c r="Y28">
        <v>23</v>
      </c>
      <c r="Z28" t="s">
        <v>42</v>
      </c>
      <c r="AA28" t="s">
        <v>32</v>
      </c>
      <c r="AB28" t="s">
        <v>43</v>
      </c>
    </row>
    <row r="29" spans="1:28" x14ac:dyDescent="0.3">
      <c r="A29" t="s">
        <v>157</v>
      </c>
      <c r="B29" t="s">
        <v>29</v>
      </c>
      <c r="C29" t="s">
        <v>30</v>
      </c>
      <c r="D29" t="s">
        <v>153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158</v>
      </c>
      <c r="K29" t="s">
        <v>34</v>
      </c>
      <c r="L29" t="s">
        <v>35</v>
      </c>
      <c r="M29" t="s">
        <v>36</v>
      </c>
      <c r="N29" t="s">
        <v>159</v>
      </c>
      <c r="O29" t="s">
        <v>38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73</v>
      </c>
      <c r="W29" t="s">
        <v>40</v>
      </c>
      <c r="X29" t="s">
        <v>69</v>
      </c>
      <c r="Y29">
        <v>33</v>
      </c>
      <c r="Z29" t="s">
        <v>42</v>
      </c>
      <c r="AA29" t="s">
        <v>32</v>
      </c>
      <c r="AB29" t="s">
        <v>52</v>
      </c>
    </row>
    <row r="30" spans="1:28" x14ac:dyDescent="0.3">
      <c r="A30" t="s">
        <v>160</v>
      </c>
      <c r="B30" t="s">
        <v>29</v>
      </c>
      <c r="C30" t="s">
        <v>30</v>
      </c>
      <c r="D30" t="s">
        <v>153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161</v>
      </c>
      <c r="K30" t="s">
        <v>34</v>
      </c>
      <c r="L30" t="s">
        <v>47</v>
      </c>
      <c r="M30" t="s">
        <v>91</v>
      </c>
      <c r="N30" t="s">
        <v>37</v>
      </c>
      <c r="O30" t="s">
        <v>162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68</v>
      </c>
      <c r="W30" t="s">
        <v>74</v>
      </c>
      <c r="X30" t="s">
        <v>41</v>
      </c>
      <c r="Y30">
        <v>43</v>
      </c>
      <c r="Z30" t="s">
        <v>42</v>
      </c>
      <c r="AA30" t="s">
        <v>32</v>
      </c>
      <c r="AB30" t="s">
        <v>43</v>
      </c>
    </row>
    <row r="31" spans="1:28" x14ac:dyDescent="0.3">
      <c r="A31" t="s">
        <v>163</v>
      </c>
      <c r="B31" t="s">
        <v>29</v>
      </c>
      <c r="C31" t="s">
        <v>30</v>
      </c>
      <c r="D31" t="s">
        <v>153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161</v>
      </c>
      <c r="K31" t="s">
        <v>127</v>
      </c>
      <c r="L31" t="s">
        <v>35</v>
      </c>
      <c r="M31" t="s">
        <v>57</v>
      </c>
      <c r="N31" t="s">
        <v>164</v>
      </c>
      <c r="O31" t="s">
        <v>50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39</v>
      </c>
      <c r="W31" t="s">
        <v>40</v>
      </c>
      <c r="X31" t="s">
        <v>69</v>
      </c>
      <c r="Y31">
        <v>23</v>
      </c>
      <c r="Z31" t="s">
        <v>61</v>
      </c>
      <c r="AA31" t="s">
        <v>32</v>
      </c>
      <c r="AB31" t="s">
        <v>165</v>
      </c>
    </row>
    <row r="32" spans="1:28" x14ac:dyDescent="0.3">
      <c r="A32" t="s">
        <v>166</v>
      </c>
      <c r="B32" t="s">
        <v>29</v>
      </c>
      <c r="C32" t="s">
        <v>30</v>
      </c>
      <c r="D32" t="s">
        <v>153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145</v>
      </c>
      <c r="K32" t="s">
        <v>127</v>
      </c>
      <c r="L32" t="s">
        <v>35</v>
      </c>
      <c r="M32" t="s">
        <v>48</v>
      </c>
      <c r="N32" t="s">
        <v>49</v>
      </c>
      <c r="O32" t="s">
        <v>38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39</v>
      </c>
      <c r="W32" t="s">
        <v>60</v>
      </c>
      <c r="X32" t="s">
        <v>41</v>
      </c>
      <c r="Y32">
        <v>31</v>
      </c>
      <c r="Z32" t="s">
        <v>42</v>
      </c>
      <c r="AA32" t="s">
        <v>32</v>
      </c>
      <c r="AB32" t="s">
        <v>62</v>
      </c>
    </row>
    <row r="33" spans="1:28" x14ac:dyDescent="0.3">
      <c r="A33" t="s">
        <v>167</v>
      </c>
      <c r="B33" t="s">
        <v>29</v>
      </c>
      <c r="C33" t="s">
        <v>30</v>
      </c>
      <c r="D33" t="s">
        <v>168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169</v>
      </c>
      <c r="K33" t="s">
        <v>34</v>
      </c>
      <c r="L33" t="s">
        <v>35</v>
      </c>
      <c r="M33" t="s">
        <v>98</v>
      </c>
      <c r="N33" t="s">
        <v>49</v>
      </c>
      <c r="O33" t="s">
        <v>38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89</v>
      </c>
      <c r="W33" t="s">
        <v>170</v>
      </c>
      <c r="X33" t="s">
        <v>41</v>
      </c>
      <c r="Y33">
        <v>31</v>
      </c>
      <c r="Z33" t="s">
        <v>113</v>
      </c>
      <c r="AA33" t="s">
        <v>32</v>
      </c>
      <c r="AB33" t="s">
        <v>43</v>
      </c>
    </row>
    <row r="34" spans="1:28" x14ac:dyDescent="0.3">
      <c r="A34" t="s">
        <v>171</v>
      </c>
      <c r="B34" t="s">
        <v>29</v>
      </c>
      <c r="C34" t="s">
        <v>30</v>
      </c>
      <c r="D34" t="s">
        <v>168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172</v>
      </c>
      <c r="K34" t="s">
        <v>34</v>
      </c>
      <c r="L34" t="s">
        <v>35</v>
      </c>
      <c r="M34" t="s">
        <v>57</v>
      </c>
      <c r="N34" t="s">
        <v>82</v>
      </c>
      <c r="O34" t="s">
        <v>38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73</v>
      </c>
      <c r="W34" t="s">
        <v>60</v>
      </c>
      <c r="X34" t="s">
        <v>41</v>
      </c>
      <c r="Y34">
        <v>25</v>
      </c>
      <c r="Z34" t="s">
        <v>151</v>
      </c>
      <c r="AA34" t="s">
        <v>32</v>
      </c>
      <c r="AB34" t="s">
        <v>52</v>
      </c>
    </row>
    <row r="35" spans="1:28" x14ac:dyDescent="0.3">
      <c r="A35" t="s">
        <v>173</v>
      </c>
      <c r="B35" t="s">
        <v>29</v>
      </c>
      <c r="C35" t="s">
        <v>30</v>
      </c>
      <c r="D35" t="s">
        <v>174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175</v>
      </c>
      <c r="K35" t="s">
        <v>56</v>
      </c>
      <c r="L35" t="s">
        <v>47</v>
      </c>
      <c r="M35" t="s">
        <v>86</v>
      </c>
      <c r="N35" t="s">
        <v>107</v>
      </c>
      <c r="O35" t="s">
        <v>88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59</v>
      </c>
      <c r="W35" t="s">
        <v>74</v>
      </c>
      <c r="X35" t="s">
        <v>41</v>
      </c>
      <c r="Y35">
        <v>43</v>
      </c>
      <c r="Z35" t="s">
        <v>42</v>
      </c>
      <c r="AA35" t="s">
        <v>32</v>
      </c>
      <c r="AB35" t="s">
        <v>43</v>
      </c>
    </row>
    <row r="36" spans="1:28" x14ac:dyDescent="0.3">
      <c r="A36" t="s">
        <v>176</v>
      </c>
      <c r="B36" t="s">
        <v>29</v>
      </c>
      <c r="C36" t="s">
        <v>30</v>
      </c>
      <c r="D36" t="s">
        <v>174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177</v>
      </c>
      <c r="K36" t="s">
        <v>34</v>
      </c>
      <c r="L36" t="s">
        <v>47</v>
      </c>
      <c r="M36" t="s">
        <v>48</v>
      </c>
      <c r="N36" t="s">
        <v>49</v>
      </c>
      <c r="O36" t="s">
        <v>38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73</v>
      </c>
      <c r="W36" t="s">
        <v>74</v>
      </c>
      <c r="X36" t="s">
        <v>69</v>
      </c>
      <c r="Y36">
        <v>26</v>
      </c>
      <c r="Z36" t="s">
        <v>51</v>
      </c>
      <c r="AA36" t="s">
        <v>32</v>
      </c>
      <c r="AB36" t="s">
        <v>178</v>
      </c>
    </row>
    <row r="37" spans="1:28" x14ac:dyDescent="0.3">
      <c r="A37" t="s">
        <v>179</v>
      </c>
      <c r="B37" t="s">
        <v>29</v>
      </c>
      <c r="C37" t="s">
        <v>30</v>
      </c>
      <c r="D37" t="s">
        <v>174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180</v>
      </c>
      <c r="K37" t="s">
        <v>181</v>
      </c>
      <c r="L37" t="s">
        <v>47</v>
      </c>
      <c r="M37" t="s">
        <v>48</v>
      </c>
      <c r="N37" t="s">
        <v>182</v>
      </c>
      <c r="O37" t="s">
        <v>38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89</v>
      </c>
      <c r="W37" t="s">
        <v>40</v>
      </c>
      <c r="X37" t="s">
        <v>41</v>
      </c>
      <c r="Y37">
        <v>32</v>
      </c>
      <c r="Z37" t="s">
        <v>183</v>
      </c>
      <c r="AA37" t="s">
        <v>32</v>
      </c>
      <c r="AB37" t="s">
        <v>43</v>
      </c>
    </row>
    <row r="38" spans="1:28" x14ac:dyDescent="0.3">
      <c r="A38" t="s">
        <v>184</v>
      </c>
      <c r="B38" t="s">
        <v>29</v>
      </c>
      <c r="C38" t="s">
        <v>30</v>
      </c>
      <c r="D38" t="s">
        <v>174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185</v>
      </c>
      <c r="K38" t="s">
        <v>186</v>
      </c>
      <c r="L38" t="s">
        <v>47</v>
      </c>
      <c r="M38" t="s">
        <v>57</v>
      </c>
      <c r="N38" t="s">
        <v>107</v>
      </c>
      <c r="O38" t="s">
        <v>38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73</v>
      </c>
      <c r="W38" t="s">
        <v>74</v>
      </c>
      <c r="X38" t="s">
        <v>41</v>
      </c>
      <c r="Y38">
        <v>31</v>
      </c>
      <c r="Z38" t="s">
        <v>187</v>
      </c>
      <c r="AA38" t="s">
        <v>32</v>
      </c>
      <c r="AB38" t="s">
        <v>43</v>
      </c>
    </row>
    <row r="39" spans="1:28" x14ac:dyDescent="0.3">
      <c r="A39" t="s">
        <v>188</v>
      </c>
      <c r="B39" t="s">
        <v>29</v>
      </c>
      <c r="C39" t="s">
        <v>30</v>
      </c>
      <c r="D39" t="s">
        <v>189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190</v>
      </c>
      <c r="K39" t="s">
        <v>34</v>
      </c>
      <c r="L39" t="s">
        <v>35</v>
      </c>
      <c r="M39" t="s">
        <v>91</v>
      </c>
      <c r="N39" t="s">
        <v>37</v>
      </c>
      <c r="O39" t="s">
        <v>191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89</v>
      </c>
      <c r="W39" t="s">
        <v>74</v>
      </c>
      <c r="X39" t="s">
        <v>41</v>
      </c>
      <c r="Y39">
        <v>29</v>
      </c>
      <c r="Z39" t="s">
        <v>42</v>
      </c>
      <c r="AA39" t="s">
        <v>32</v>
      </c>
      <c r="AB39" t="s">
        <v>43</v>
      </c>
    </row>
    <row r="40" spans="1:28" x14ac:dyDescent="0.3">
      <c r="A40" t="s">
        <v>192</v>
      </c>
      <c r="B40" t="s">
        <v>29</v>
      </c>
      <c r="C40" t="s">
        <v>30</v>
      </c>
      <c r="D40" t="s">
        <v>189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193</v>
      </c>
      <c r="K40" t="s">
        <v>34</v>
      </c>
      <c r="L40" t="s">
        <v>35</v>
      </c>
      <c r="M40" t="s">
        <v>57</v>
      </c>
      <c r="N40" t="s">
        <v>194</v>
      </c>
      <c r="O40" t="s">
        <v>38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89</v>
      </c>
      <c r="W40" t="s">
        <v>118</v>
      </c>
      <c r="X40" t="s">
        <v>41</v>
      </c>
      <c r="Y40">
        <v>24</v>
      </c>
      <c r="Z40" t="s">
        <v>195</v>
      </c>
      <c r="AA40" t="s">
        <v>32</v>
      </c>
      <c r="AB40" t="s">
        <v>95</v>
      </c>
    </row>
    <row r="41" spans="1:28" x14ac:dyDescent="0.3">
      <c r="A41" t="s">
        <v>196</v>
      </c>
      <c r="B41" t="s">
        <v>29</v>
      </c>
      <c r="C41" t="s">
        <v>30</v>
      </c>
      <c r="D41" t="s">
        <v>189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197</v>
      </c>
      <c r="K41" t="s">
        <v>127</v>
      </c>
      <c r="L41" t="s">
        <v>35</v>
      </c>
      <c r="M41" t="s">
        <v>48</v>
      </c>
      <c r="N41" t="s">
        <v>117</v>
      </c>
      <c r="O41" t="s">
        <v>38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39</v>
      </c>
      <c r="W41" t="s">
        <v>40</v>
      </c>
      <c r="X41" t="s">
        <v>41</v>
      </c>
      <c r="Y41">
        <v>34</v>
      </c>
      <c r="Z41" t="s">
        <v>42</v>
      </c>
      <c r="AA41" t="s">
        <v>32</v>
      </c>
      <c r="AB41" t="s">
        <v>43</v>
      </c>
    </row>
    <row r="42" spans="1:28" x14ac:dyDescent="0.3">
      <c r="A42" t="s">
        <v>198</v>
      </c>
      <c r="B42" t="s">
        <v>29</v>
      </c>
      <c r="C42" t="s">
        <v>30</v>
      </c>
      <c r="D42" t="s">
        <v>199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200</v>
      </c>
      <c r="K42" t="s">
        <v>34</v>
      </c>
      <c r="L42" t="s">
        <v>35</v>
      </c>
      <c r="M42" t="s">
        <v>48</v>
      </c>
      <c r="N42" t="s">
        <v>201</v>
      </c>
      <c r="O42" t="s">
        <v>202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39</v>
      </c>
      <c r="W42" t="s">
        <v>74</v>
      </c>
      <c r="X42" t="s">
        <v>41</v>
      </c>
      <c r="Y42">
        <v>42</v>
      </c>
      <c r="Z42" t="s">
        <v>203</v>
      </c>
      <c r="AA42" t="s">
        <v>32</v>
      </c>
      <c r="AB42" t="s">
        <v>204</v>
      </c>
    </row>
    <row r="43" spans="1:28" x14ac:dyDescent="0.3">
      <c r="A43" t="s">
        <v>205</v>
      </c>
      <c r="B43" t="s">
        <v>29</v>
      </c>
      <c r="C43" t="s">
        <v>30</v>
      </c>
      <c r="D43" t="s">
        <v>199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206</v>
      </c>
      <c r="K43" t="s">
        <v>127</v>
      </c>
      <c r="L43" t="s">
        <v>35</v>
      </c>
      <c r="M43" t="s">
        <v>57</v>
      </c>
      <c r="N43" t="s">
        <v>207</v>
      </c>
      <c r="O43" t="s">
        <v>208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73</v>
      </c>
      <c r="W43" t="s">
        <v>40</v>
      </c>
      <c r="X43" t="s">
        <v>69</v>
      </c>
      <c r="Y43">
        <v>40</v>
      </c>
      <c r="Z43" t="s">
        <v>42</v>
      </c>
      <c r="AA43" t="s">
        <v>32</v>
      </c>
      <c r="AB43" t="s">
        <v>52</v>
      </c>
    </row>
    <row r="44" spans="1:28" x14ac:dyDescent="0.3">
      <c r="A44" t="s">
        <v>209</v>
      </c>
      <c r="B44" t="s">
        <v>29</v>
      </c>
      <c r="C44" t="s">
        <v>30</v>
      </c>
      <c r="D44" t="s">
        <v>199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210</v>
      </c>
      <c r="K44" t="s">
        <v>127</v>
      </c>
      <c r="L44" t="s">
        <v>47</v>
      </c>
      <c r="M44" t="s">
        <v>48</v>
      </c>
      <c r="N44" t="s">
        <v>94</v>
      </c>
      <c r="O44" t="s">
        <v>38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59</v>
      </c>
      <c r="W44" t="s">
        <v>60</v>
      </c>
      <c r="X44" t="s">
        <v>41</v>
      </c>
      <c r="Y44">
        <v>43</v>
      </c>
      <c r="Z44" t="s">
        <v>211</v>
      </c>
      <c r="AA44" t="s">
        <v>32</v>
      </c>
      <c r="AB44" t="s">
        <v>43</v>
      </c>
    </row>
    <row r="45" spans="1:28" x14ac:dyDescent="0.3">
      <c r="A45" t="s">
        <v>212</v>
      </c>
      <c r="B45" t="s">
        <v>29</v>
      </c>
      <c r="C45" t="s">
        <v>30</v>
      </c>
      <c r="D45" t="s">
        <v>213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214</v>
      </c>
      <c r="K45" t="s">
        <v>127</v>
      </c>
      <c r="L45" t="s">
        <v>35</v>
      </c>
      <c r="M45" t="s">
        <v>57</v>
      </c>
      <c r="N45" t="s">
        <v>117</v>
      </c>
      <c r="O45" t="s">
        <v>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39</v>
      </c>
      <c r="W45" t="s">
        <v>74</v>
      </c>
      <c r="X45" t="s">
        <v>41</v>
      </c>
      <c r="Y45">
        <v>23</v>
      </c>
      <c r="Z45" t="s">
        <v>215</v>
      </c>
      <c r="AA45" t="s">
        <v>32</v>
      </c>
      <c r="AB45" t="s">
        <v>216</v>
      </c>
    </row>
    <row r="46" spans="1:28" x14ac:dyDescent="0.3">
      <c r="A46" t="s">
        <v>217</v>
      </c>
      <c r="B46" t="s">
        <v>29</v>
      </c>
      <c r="C46" t="s">
        <v>30</v>
      </c>
      <c r="D46" t="s">
        <v>218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219</v>
      </c>
      <c r="K46" t="s">
        <v>127</v>
      </c>
      <c r="L46" t="s">
        <v>35</v>
      </c>
      <c r="M46" t="s">
        <v>57</v>
      </c>
      <c r="N46" t="s">
        <v>112</v>
      </c>
      <c r="O46" t="s">
        <v>38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73</v>
      </c>
      <c r="W46" t="s">
        <v>74</v>
      </c>
      <c r="X46" t="s">
        <v>41</v>
      </c>
      <c r="Y46">
        <v>23</v>
      </c>
      <c r="Z46" t="s">
        <v>183</v>
      </c>
      <c r="AA46" t="s">
        <v>32</v>
      </c>
      <c r="AB46" t="s">
        <v>52</v>
      </c>
    </row>
    <row r="47" spans="1:28" x14ac:dyDescent="0.3">
      <c r="A47" t="s">
        <v>220</v>
      </c>
      <c r="B47" t="s">
        <v>29</v>
      </c>
      <c r="C47" t="s">
        <v>30</v>
      </c>
      <c r="D47" t="s">
        <v>218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221</v>
      </c>
      <c r="K47" t="s">
        <v>34</v>
      </c>
      <c r="L47" t="s">
        <v>35</v>
      </c>
      <c r="M47" t="s">
        <v>91</v>
      </c>
      <c r="N47" t="s">
        <v>222</v>
      </c>
      <c r="O47" t="s">
        <v>38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89</v>
      </c>
      <c r="W47" t="s">
        <v>223</v>
      </c>
      <c r="X47" t="s">
        <v>41</v>
      </c>
      <c r="Y47">
        <v>28</v>
      </c>
      <c r="Z47" t="s">
        <v>42</v>
      </c>
      <c r="AA47" t="s">
        <v>32</v>
      </c>
      <c r="AB47" t="s">
        <v>43</v>
      </c>
    </row>
    <row r="48" spans="1:28" x14ac:dyDescent="0.3">
      <c r="A48" t="s">
        <v>224</v>
      </c>
      <c r="B48" t="s">
        <v>29</v>
      </c>
      <c r="C48" t="s">
        <v>30</v>
      </c>
      <c r="D48" t="s">
        <v>225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85</v>
      </c>
      <c r="K48" t="s">
        <v>34</v>
      </c>
      <c r="L48" t="s">
        <v>47</v>
      </c>
      <c r="M48" t="s">
        <v>98</v>
      </c>
      <c r="N48" t="s">
        <v>49</v>
      </c>
      <c r="O48" t="s">
        <v>88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89</v>
      </c>
      <c r="W48" t="s">
        <v>74</v>
      </c>
      <c r="X48" t="s">
        <v>41</v>
      </c>
      <c r="Y48">
        <v>32</v>
      </c>
      <c r="Z48" t="s">
        <v>42</v>
      </c>
      <c r="AA48" t="s">
        <v>32</v>
      </c>
      <c r="AB48" t="s">
        <v>43</v>
      </c>
    </row>
    <row r="49" spans="1:28" x14ac:dyDescent="0.3">
      <c r="A49" t="s">
        <v>226</v>
      </c>
      <c r="B49" t="s">
        <v>29</v>
      </c>
      <c r="C49" t="s">
        <v>30</v>
      </c>
      <c r="D49" t="s">
        <v>227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228</v>
      </c>
      <c r="K49" t="s">
        <v>34</v>
      </c>
      <c r="L49" t="s">
        <v>35</v>
      </c>
      <c r="M49" t="s">
        <v>98</v>
      </c>
      <c r="N49" t="s">
        <v>229</v>
      </c>
      <c r="O49" t="s">
        <v>50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73</v>
      </c>
      <c r="W49" t="s">
        <v>40</v>
      </c>
      <c r="X49" t="s">
        <v>69</v>
      </c>
      <c r="Y49">
        <v>41</v>
      </c>
      <c r="Z49" t="s">
        <v>42</v>
      </c>
      <c r="AA49" t="s">
        <v>32</v>
      </c>
      <c r="AB49" t="s">
        <v>43</v>
      </c>
    </row>
    <row r="50" spans="1:28" x14ac:dyDescent="0.3">
      <c r="A50" t="s">
        <v>230</v>
      </c>
      <c r="B50" t="s">
        <v>29</v>
      </c>
      <c r="C50" t="s">
        <v>30</v>
      </c>
      <c r="D50" t="s">
        <v>227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193</v>
      </c>
      <c r="K50" t="s">
        <v>34</v>
      </c>
      <c r="L50" t="s">
        <v>35</v>
      </c>
      <c r="M50" t="s">
        <v>48</v>
      </c>
      <c r="N50" t="s">
        <v>49</v>
      </c>
      <c r="O50" t="s">
        <v>38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89</v>
      </c>
      <c r="W50" t="s">
        <v>40</v>
      </c>
      <c r="X50" t="s">
        <v>41</v>
      </c>
      <c r="Y50">
        <v>33</v>
      </c>
      <c r="Z50" t="s">
        <v>113</v>
      </c>
      <c r="AA50" t="s">
        <v>231</v>
      </c>
      <c r="AB50" t="s">
        <v>43</v>
      </c>
    </row>
    <row r="51" spans="1:28" x14ac:dyDescent="0.3">
      <c r="A51" t="s">
        <v>232</v>
      </c>
      <c r="B51" t="s">
        <v>29</v>
      </c>
      <c r="C51" t="s">
        <v>30</v>
      </c>
      <c r="D51" t="s">
        <v>227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233</v>
      </c>
      <c r="K51" t="s">
        <v>234</v>
      </c>
      <c r="L51" t="s">
        <v>35</v>
      </c>
      <c r="M51" t="s">
        <v>67</v>
      </c>
      <c r="N51" t="s">
        <v>107</v>
      </c>
      <c r="O51" t="s">
        <v>38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59</v>
      </c>
      <c r="W51" t="s">
        <v>60</v>
      </c>
      <c r="X51" t="s">
        <v>41</v>
      </c>
      <c r="Y51">
        <v>38</v>
      </c>
      <c r="Z51" t="s">
        <v>42</v>
      </c>
      <c r="AA51" t="s">
        <v>32</v>
      </c>
      <c r="AB51" t="s">
        <v>95</v>
      </c>
    </row>
    <row r="52" spans="1:28" x14ac:dyDescent="0.3">
      <c r="A52" t="s">
        <v>235</v>
      </c>
      <c r="B52" t="s">
        <v>29</v>
      </c>
      <c r="C52" t="s">
        <v>30</v>
      </c>
      <c r="D52" t="s">
        <v>227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210</v>
      </c>
      <c r="K52" t="s">
        <v>34</v>
      </c>
      <c r="L52" t="s">
        <v>47</v>
      </c>
      <c r="M52" t="s">
        <v>57</v>
      </c>
      <c r="N52" t="s">
        <v>107</v>
      </c>
      <c r="O52" t="s">
        <v>191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59</v>
      </c>
      <c r="W52" t="s">
        <v>74</v>
      </c>
      <c r="X52" t="s">
        <v>69</v>
      </c>
      <c r="Y52">
        <v>22</v>
      </c>
      <c r="Z52" t="s">
        <v>151</v>
      </c>
      <c r="AA52" t="s">
        <v>32</v>
      </c>
      <c r="AB52" t="s">
        <v>204</v>
      </c>
    </row>
    <row r="53" spans="1:28" x14ac:dyDescent="0.3">
      <c r="A53" t="s">
        <v>236</v>
      </c>
      <c r="B53" t="s">
        <v>29</v>
      </c>
      <c r="C53" t="s">
        <v>30</v>
      </c>
      <c r="D53" t="s">
        <v>237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238</v>
      </c>
      <c r="K53" t="s">
        <v>127</v>
      </c>
      <c r="L53" t="s">
        <v>35</v>
      </c>
      <c r="M53" t="s">
        <v>57</v>
      </c>
      <c r="N53" t="s">
        <v>239</v>
      </c>
      <c r="O53" t="s">
        <v>50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73</v>
      </c>
      <c r="W53" t="s">
        <v>40</v>
      </c>
      <c r="X53" t="s">
        <v>41</v>
      </c>
      <c r="Y53">
        <v>36</v>
      </c>
      <c r="Z53" t="s">
        <v>240</v>
      </c>
      <c r="AA53" t="s">
        <v>241</v>
      </c>
      <c r="AB53" t="s">
        <v>62</v>
      </c>
    </row>
    <row r="54" spans="1:28" x14ac:dyDescent="0.3">
      <c r="A54" t="s">
        <v>242</v>
      </c>
      <c r="B54" t="s">
        <v>29</v>
      </c>
      <c r="C54" t="s">
        <v>30</v>
      </c>
      <c r="D54" t="s">
        <v>237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243</v>
      </c>
      <c r="K54" t="s">
        <v>56</v>
      </c>
      <c r="L54" t="s">
        <v>47</v>
      </c>
      <c r="M54" t="s">
        <v>98</v>
      </c>
      <c r="N54" t="s">
        <v>49</v>
      </c>
      <c r="O54" t="s">
        <v>38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59</v>
      </c>
      <c r="W54" t="s">
        <v>40</v>
      </c>
      <c r="X54" t="s">
        <v>69</v>
      </c>
      <c r="Y54">
        <v>28</v>
      </c>
      <c r="Z54" t="s">
        <v>42</v>
      </c>
      <c r="AA54" t="s">
        <v>244</v>
      </c>
      <c r="AB54" t="s">
        <v>52</v>
      </c>
    </row>
    <row r="55" spans="1:28" x14ac:dyDescent="0.3">
      <c r="A55" t="s">
        <v>245</v>
      </c>
      <c r="B55" t="s">
        <v>29</v>
      </c>
      <c r="C55" t="s">
        <v>30</v>
      </c>
      <c r="D55" t="s">
        <v>246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247</v>
      </c>
      <c r="K55" t="s">
        <v>127</v>
      </c>
      <c r="L55" t="s">
        <v>35</v>
      </c>
      <c r="M55" t="s">
        <v>57</v>
      </c>
      <c r="N55" t="s">
        <v>248</v>
      </c>
      <c r="O55" t="s">
        <v>249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7</v>
      </c>
      <c r="V55" t="s">
        <v>68</v>
      </c>
      <c r="W55" t="s">
        <v>250</v>
      </c>
      <c r="X55" t="s">
        <v>41</v>
      </c>
      <c r="Y55">
        <v>30</v>
      </c>
      <c r="Z55" t="s">
        <v>251</v>
      </c>
      <c r="AA55" t="s">
        <v>32</v>
      </c>
      <c r="AB55" t="s">
        <v>252</v>
      </c>
    </row>
    <row r="56" spans="1:28" x14ac:dyDescent="0.3">
      <c r="A56" t="s">
        <v>253</v>
      </c>
      <c r="B56" t="s">
        <v>29</v>
      </c>
      <c r="C56" t="s">
        <v>30</v>
      </c>
      <c r="D56" t="s">
        <v>246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254</v>
      </c>
      <c r="K56" t="s">
        <v>34</v>
      </c>
      <c r="L56" t="s">
        <v>35</v>
      </c>
      <c r="M56" t="s">
        <v>98</v>
      </c>
      <c r="N56" t="s">
        <v>107</v>
      </c>
      <c r="O56" t="s">
        <v>38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73</v>
      </c>
      <c r="W56" t="s">
        <v>255</v>
      </c>
      <c r="X56" t="s">
        <v>69</v>
      </c>
      <c r="Y56">
        <v>24</v>
      </c>
      <c r="Z56" t="s">
        <v>42</v>
      </c>
      <c r="AA56" t="s">
        <v>241</v>
      </c>
      <c r="AB56" t="s">
        <v>95</v>
      </c>
    </row>
    <row r="57" spans="1:28" x14ac:dyDescent="0.3">
      <c r="A57" t="s">
        <v>256</v>
      </c>
      <c r="B57" t="s">
        <v>29</v>
      </c>
      <c r="C57" t="s">
        <v>30</v>
      </c>
      <c r="D57" t="s">
        <v>257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258</v>
      </c>
      <c r="K57" t="s">
        <v>259</v>
      </c>
      <c r="L57" t="s">
        <v>47</v>
      </c>
      <c r="M57" t="s">
        <v>48</v>
      </c>
      <c r="N57" t="s">
        <v>260</v>
      </c>
      <c r="O57" t="s">
        <v>261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39</v>
      </c>
      <c r="W57" t="s">
        <v>74</v>
      </c>
      <c r="X57" t="s">
        <v>41</v>
      </c>
      <c r="Y57">
        <v>29</v>
      </c>
      <c r="Z57" t="s">
        <v>42</v>
      </c>
      <c r="AA57" t="s">
        <v>241</v>
      </c>
      <c r="AB57" t="s">
        <v>43</v>
      </c>
    </row>
    <row r="58" spans="1:28" x14ac:dyDescent="0.3">
      <c r="A58" t="s">
        <v>262</v>
      </c>
      <c r="B58" t="s">
        <v>29</v>
      </c>
      <c r="C58" t="s">
        <v>30</v>
      </c>
      <c r="D58" t="s">
        <v>263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264</v>
      </c>
      <c r="K58" t="s">
        <v>34</v>
      </c>
      <c r="L58" t="s">
        <v>47</v>
      </c>
      <c r="M58" t="s">
        <v>57</v>
      </c>
      <c r="N58" t="s">
        <v>107</v>
      </c>
      <c r="O58" t="s">
        <v>38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59</v>
      </c>
      <c r="W58" t="s">
        <v>74</v>
      </c>
      <c r="X58" t="s">
        <v>41</v>
      </c>
      <c r="Y58">
        <v>29</v>
      </c>
      <c r="Z58" t="s">
        <v>265</v>
      </c>
      <c r="AA58" t="s">
        <v>266</v>
      </c>
      <c r="AB58" t="s">
        <v>95</v>
      </c>
    </row>
    <row r="59" spans="1:28" x14ac:dyDescent="0.3">
      <c r="A59" t="s">
        <v>267</v>
      </c>
      <c r="B59" t="s">
        <v>29</v>
      </c>
      <c r="C59" t="s">
        <v>30</v>
      </c>
      <c r="D59" t="s">
        <v>268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269</v>
      </c>
      <c r="K59" t="s">
        <v>270</v>
      </c>
      <c r="L59" t="s">
        <v>35</v>
      </c>
      <c r="M59" t="s">
        <v>48</v>
      </c>
      <c r="N59" t="s">
        <v>182</v>
      </c>
      <c r="O59" t="s">
        <v>38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89</v>
      </c>
      <c r="W59" t="s">
        <v>60</v>
      </c>
      <c r="X59" t="s">
        <v>41</v>
      </c>
      <c r="Y59">
        <v>38</v>
      </c>
      <c r="Z59" t="s">
        <v>271</v>
      </c>
      <c r="AA59" t="s">
        <v>244</v>
      </c>
      <c r="AB59" t="s">
        <v>43</v>
      </c>
    </row>
    <row r="60" spans="1:28" x14ac:dyDescent="0.3">
      <c r="A60" t="s">
        <v>272</v>
      </c>
      <c r="B60" t="s">
        <v>29</v>
      </c>
      <c r="C60" t="s">
        <v>30</v>
      </c>
      <c r="D60" t="s">
        <v>268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273</v>
      </c>
      <c r="K60" t="s">
        <v>34</v>
      </c>
      <c r="L60" t="s">
        <v>35</v>
      </c>
      <c r="M60" t="s">
        <v>57</v>
      </c>
      <c r="N60" t="s">
        <v>49</v>
      </c>
      <c r="O60" t="s">
        <v>274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73</v>
      </c>
      <c r="W60" t="s">
        <v>60</v>
      </c>
      <c r="X60" t="s">
        <v>41</v>
      </c>
      <c r="Y60">
        <v>31</v>
      </c>
      <c r="Z60" t="s">
        <v>275</v>
      </c>
      <c r="AA60" t="s">
        <v>244</v>
      </c>
      <c r="AB60" t="s">
        <v>43</v>
      </c>
    </row>
    <row r="61" spans="1:28" x14ac:dyDescent="0.3">
      <c r="A61" t="s">
        <v>276</v>
      </c>
      <c r="B61" t="s">
        <v>29</v>
      </c>
      <c r="C61" t="s">
        <v>30</v>
      </c>
      <c r="D61" t="s">
        <v>277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190</v>
      </c>
      <c r="K61" t="s">
        <v>127</v>
      </c>
      <c r="L61" t="s">
        <v>47</v>
      </c>
      <c r="M61" t="s">
        <v>57</v>
      </c>
      <c r="N61" t="s">
        <v>107</v>
      </c>
      <c r="O61" t="s">
        <v>38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73</v>
      </c>
      <c r="W61" t="s">
        <v>74</v>
      </c>
      <c r="X61" t="s">
        <v>41</v>
      </c>
      <c r="Y61">
        <v>25</v>
      </c>
      <c r="Z61" t="s">
        <v>42</v>
      </c>
      <c r="AA61" t="s">
        <v>244</v>
      </c>
      <c r="AB61" t="s">
        <v>43</v>
      </c>
    </row>
    <row r="62" spans="1:28" x14ac:dyDescent="0.3">
      <c r="A62" t="s">
        <v>278</v>
      </c>
      <c r="B62" t="s">
        <v>29</v>
      </c>
      <c r="C62" t="s">
        <v>30</v>
      </c>
      <c r="D62" t="s">
        <v>277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279</v>
      </c>
      <c r="K62" t="s">
        <v>34</v>
      </c>
      <c r="L62" t="s">
        <v>47</v>
      </c>
      <c r="M62" t="s">
        <v>98</v>
      </c>
      <c r="N62" t="s">
        <v>94</v>
      </c>
      <c r="O62" t="s">
        <v>38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89</v>
      </c>
      <c r="W62" t="s">
        <v>74</v>
      </c>
      <c r="X62" t="s">
        <v>41</v>
      </c>
      <c r="Y62">
        <v>24</v>
      </c>
      <c r="Z62" t="s">
        <v>42</v>
      </c>
      <c r="AA62" t="s">
        <v>244</v>
      </c>
      <c r="AB62" t="s">
        <v>43</v>
      </c>
    </row>
    <row r="63" spans="1:28" x14ac:dyDescent="0.3">
      <c r="A63" t="s">
        <v>280</v>
      </c>
      <c r="B63" t="s">
        <v>29</v>
      </c>
      <c r="C63" t="s">
        <v>30</v>
      </c>
      <c r="D63" t="s">
        <v>281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282</v>
      </c>
      <c r="K63" t="s">
        <v>283</v>
      </c>
      <c r="L63" t="s">
        <v>35</v>
      </c>
      <c r="M63" t="s">
        <v>48</v>
      </c>
      <c r="N63" t="s">
        <v>107</v>
      </c>
      <c r="O63" t="s">
        <v>38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73</v>
      </c>
      <c r="W63" t="s">
        <v>74</v>
      </c>
      <c r="X63" t="s">
        <v>41</v>
      </c>
      <c r="Y63">
        <v>28</v>
      </c>
      <c r="Z63" t="s">
        <v>284</v>
      </c>
      <c r="AA63" t="s">
        <v>241</v>
      </c>
      <c r="AB63" t="s">
        <v>43</v>
      </c>
    </row>
    <row r="64" spans="1:28" x14ac:dyDescent="0.3">
      <c r="A64" t="s">
        <v>285</v>
      </c>
      <c r="B64" t="s">
        <v>29</v>
      </c>
      <c r="C64" t="s">
        <v>30</v>
      </c>
      <c r="D64" t="s">
        <v>286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287</v>
      </c>
      <c r="K64" t="s">
        <v>127</v>
      </c>
      <c r="L64" t="s">
        <v>47</v>
      </c>
      <c r="M64" t="s">
        <v>57</v>
      </c>
      <c r="N64" t="s">
        <v>107</v>
      </c>
      <c r="O64" t="s">
        <v>38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89</v>
      </c>
      <c r="W64" t="s">
        <v>118</v>
      </c>
      <c r="X64" t="s">
        <v>69</v>
      </c>
      <c r="Y64">
        <v>23</v>
      </c>
      <c r="Z64" t="s">
        <v>151</v>
      </c>
      <c r="AA64" t="s">
        <v>241</v>
      </c>
      <c r="AB64" t="s">
        <v>52</v>
      </c>
    </row>
    <row r="65" spans="1:28" x14ac:dyDescent="0.3">
      <c r="A65" t="s">
        <v>288</v>
      </c>
      <c r="B65" t="s">
        <v>29</v>
      </c>
      <c r="C65" t="s">
        <v>30</v>
      </c>
      <c r="D65" t="s">
        <v>286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289</v>
      </c>
      <c r="K65" t="s">
        <v>56</v>
      </c>
      <c r="L65" t="s">
        <v>47</v>
      </c>
      <c r="M65" t="s">
        <v>57</v>
      </c>
      <c r="N65" t="s">
        <v>107</v>
      </c>
      <c r="O65" t="s">
        <v>50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89</v>
      </c>
      <c r="W65" t="s">
        <v>40</v>
      </c>
      <c r="X65" t="s">
        <v>41</v>
      </c>
      <c r="Y65">
        <v>21</v>
      </c>
      <c r="Z65" t="s">
        <v>211</v>
      </c>
      <c r="AA65" t="s">
        <v>244</v>
      </c>
      <c r="AB65" t="s">
        <v>95</v>
      </c>
    </row>
    <row r="66" spans="1:28" x14ac:dyDescent="0.3">
      <c r="A66" t="s">
        <v>290</v>
      </c>
      <c r="B66" t="s">
        <v>29</v>
      </c>
      <c r="C66" t="s">
        <v>30</v>
      </c>
      <c r="D66" t="s">
        <v>291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292</v>
      </c>
      <c r="K66" t="s">
        <v>34</v>
      </c>
      <c r="L66" t="s">
        <v>47</v>
      </c>
      <c r="M66" t="s">
        <v>57</v>
      </c>
      <c r="N66" t="s">
        <v>159</v>
      </c>
      <c r="O66" t="s">
        <v>38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89</v>
      </c>
      <c r="W66" t="s">
        <v>40</v>
      </c>
      <c r="X66" t="s">
        <v>41</v>
      </c>
      <c r="Y66">
        <v>29</v>
      </c>
      <c r="Z66" t="s">
        <v>293</v>
      </c>
      <c r="AA66" t="s">
        <v>241</v>
      </c>
      <c r="AB66" t="s">
        <v>294</v>
      </c>
    </row>
    <row r="67" spans="1:28" x14ac:dyDescent="0.3">
      <c r="A67" t="s">
        <v>295</v>
      </c>
      <c r="B67" t="s">
        <v>29</v>
      </c>
      <c r="C67" t="s">
        <v>30</v>
      </c>
      <c r="D67" t="s">
        <v>296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297</v>
      </c>
      <c r="K67" t="s">
        <v>34</v>
      </c>
      <c r="L67" t="s">
        <v>35</v>
      </c>
      <c r="M67" t="s">
        <v>48</v>
      </c>
      <c r="N67" t="s">
        <v>107</v>
      </c>
      <c r="O67" t="s">
        <v>38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73</v>
      </c>
      <c r="W67" t="s">
        <v>74</v>
      </c>
      <c r="X67" t="s">
        <v>41</v>
      </c>
      <c r="Y67">
        <v>25</v>
      </c>
      <c r="Z67" t="s">
        <v>42</v>
      </c>
      <c r="AA67" t="s">
        <v>241</v>
      </c>
      <c r="AB67" t="s">
        <v>52</v>
      </c>
    </row>
    <row r="68" spans="1:28" x14ac:dyDescent="0.3">
      <c r="A68" t="s">
        <v>298</v>
      </c>
      <c r="B68" t="s">
        <v>29</v>
      </c>
      <c r="C68" t="s">
        <v>30</v>
      </c>
      <c r="D68" t="s">
        <v>296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116</v>
      </c>
      <c r="K68" t="s">
        <v>34</v>
      </c>
      <c r="L68" t="s">
        <v>47</v>
      </c>
      <c r="M68" t="s">
        <v>48</v>
      </c>
      <c r="N68" t="s">
        <v>107</v>
      </c>
      <c r="O68" t="s">
        <v>38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73</v>
      </c>
      <c r="W68" t="s">
        <v>118</v>
      </c>
      <c r="X68" t="s">
        <v>41</v>
      </c>
      <c r="Y68">
        <v>27</v>
      </c>
      <c r="Z68" t="s">
        <v>271</v>
      </c>
      <c r="AA68" t="s">
        <v>244</v>
      </c>
      <c r="AB68" t="s">
        <v>62</v>
      </c>
    </row>
    <row r="69" spans="1:28" x14ac:dyDescent="0.3">
      <c r="A69" t="s">
        <v>299</v>
      </c>
      <c r="B69" t="s">
        <v>29</v>
      </c>
      <c r="C69" t="s">
        <v>30</v>
      </c>
      <c r="D69" t="s">
        <v>300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301</v>
      </c>
      <c r="K69" t="s">
        <v>34</v>
      </c>
      <c r="L69" t="s">
        <v>35</v>
      </c>
      <c r="M69" t="s">
        <v>48</v>
      </c>
      <c r="N69" t="s">
        <v>107</v>
      </c>
      <c r="O69" t="s">
        <v>38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59</v>
      </c>
      <c r="W69" t="s">
        <v>74</v>
      </c>
      <c r="X69" t="s">
        <v>41</v>
      </c>
      <c r="Y69">
        <v>23</v>
      </c>
      <c r="Z69" t="s">
        <v>151</v>
      </c>
      <c r="AA69" t="s">
        <v>241</v>
      </c>
      <c r="AB69" t="s">
        <v>52</v>
      </c>
    </row>
    <row r="70" spans="1:28" x14ac:dyDescent="0.3">
      <c r="A70" t="s">
        <v>302</v>
      </c>
      <c r="B70" t="s">
        <v>29</v>
      </c>
      <c r="C70" t="s">
        <v>30</v>
      </c>
      <c r="D70" t="s">
        <v>300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303</v>
      </c>
      <c r="K70" t="s">
        <v>304</v>
      </c>
      <c r="L70" t="s">
        <v>47</v>
      </c>
      <c r="M70" t="s">
        <v>91</v>
      </c>
      <c r="N70" t="s">
        <v>305</v>
      </c>
      <c r="O70" t="s">
        <v>50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73</v>
      </c>
      <c r="W70" t="s">
        <v>74</v>
      </c>
      <c r="X70" t="s">
        <v>41</v>
      </c>
      <c r="Y70">
        <v>32</v>
      </c>
      <c r="Z70" t="s">
        <v>42</v>
      </c>
      <c r="AA70" t="s">
        <v>244</v>
      </c>
      <c r="AB70" t="s">
        <v>52</v>
      </c>
    </row>
    <row r="71" spans="1:28" x14ac:dyDescent="0.3">
      <c r="A71" t="s">
        <v>306</v>
      </c>
      <c r="B71" t="s">
        <v>29</v>
      </c>
      <c r="C71" t="s">
        <v>30</v>
      </c>
      <c r="D71" t="s">
        <v>307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308</v>
      </c>
      <c r="K71" t="s">
        <v>127</v>
      </c>
      <c r="L71" t="s">
        <v>35</v>
      </c>
      <c r="M71" t="s">
        <v>36</v>
      </c>
      <c r="N71" t="s">
        <v>37</v>
      </c>
      <c r="O71" t="s">
        <v>38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89</v>
      </c>
      <c r="W71" t="s">
        <v>40</v>
      </c>
      <c r="X71" t="s">
        <v>41</v>
      </c>
      <c r="Y71">
        <v>22</v>
      </c>
      <c r="Z71" t="s">
        <v>151</v>
      </c>
      <c r="AA71" t="s">
        <v>241</v>
      </c>
      <c r="AB71" t="s">
        <v>52</v>
      </c>
    </row>
    <row r="72" spans="1:28" x14ac:dyDescent="0.3">
      <c r="A72" t="s">
        <v>309</v>
      </c>
      <c r="B72" t="s">
        <v>29</v>
      </c>
      <c r="C72" t="s">
        <v>30</v>
      </c>
      <c r="D72" t="s">
        <v>307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310</v>
      </c>
      <c r="K72" t="s">
        <v>34</v>
      </c>
      <c r="L72" t="s">
        <v>47</v>
      </c>
      <c r="M72" t="s">
        <v>57</v>
      </c>
      <c r="N72" t="s">
        <v>107</v>
      </c>
      <c r="O72" t="s">
        <v>38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59</v>
      </c>
      <c r="W72" t="s">
        <v>74</v>
      </c>
      <c r="X72" t="s">
        <v>41</v>
      </c>
      <c r="Y72">
        <v>25</v>
      </c>
      <c r="Z72" t="s">
        <v>311</v>
      </c>
      <c r="AA72" t="s">
        <v>241</v>
      </c>
      <c r="AB72" t="s">
        <v>52</v>
      </c>
    </row>
    <row r="73" spans="1:28" x14ac:dyDescent="0.3">
      <c r="A73" t="s">
        <v>312</v>
      </c>
      <c r="B73" t="s">
        <v>29</v>
      </c>
      <c r="C73" t="s">
        <v>30</v>
      </c>
      <c r="D73" t="s">
        <v>313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80</v>
      </c>
      <c r="K73" t="s">
        <v>34</v>
      </c>
      <c r="L73" t="s">
        <v>35</v>
      </c>
      <c r="M73" t="s">
        <v>57</v>
      </c>
      <c r="N73" t="s">
        <v>94</v>
      </c>
      <c r="O73" t="s">
        <v>38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89</v>
      </c>
      <c r="W73" t="s">
        <v>40</v>
      </c>
      <c r="X73" t="s">
        <v>69</v>
      </c>
      <c r="Y73">
        <v>36</v>
      </c>
      <c r="Z73" t="s">
        <v>271</v>
      </c>
      <c r="AA73" t="s">
        <v>244</v>
      </c>
      <c r="AB73" t="s">
        <v>43</v>
      </c>
    </row>
    <row r="74" spans="1:28" x14ac:dyDescent="0.3">
      <c r="A74" t="s">
        <v>314</v>
      </c>
      <c r="B74" t="s">
        <v>29</v>
      </c>
      <c r="C74" t="s">
        <v>30</v>
      </c>
      <c r="D74" t="s">
        <v>315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150</v>
      </c>
      <c r="K74" t="s">
        <v>34</v>
      </c>
      <c r="L74" t="s">
        <v>35</v>
      </c>
      <c r="M74" t="s">
        <v>36</v>
      </c>
      <c r="N74" t="s">
        <v>107</v>
      </c>
      <c r="O74" t="s">
        <v>88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59</v>
      </c>
      <c r="W74" t="s">
        <v>60</v>
      </c>
      <c r="X74" t="s">
        <v>69</v>
      </c>
      <c r="Y74">
        <v>27</v>
      </c>
      <c r="Z74" t="s">
        <v>42</v>
      </c>
      <c r="AA74" t="s">
        <v>241</v>
      </c>
      <c r="AB74" t="s">
        <v>43</v>
      </c>
    </row>
    <row r="75" spans="1:28" x14ac:dyDescent="0.3">
      <c r="A75" t="s">
        <v>316</v>
      </c>
      <c r="B75" t="s">
        <v>29</v>
      </c>
      <c r="C75" t="s">
        <v>30</v>
      </c>
      <c r="D75" t="s">
        <v>315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317</v>
      </c>
      <c r="K75" t="s">
        <v>318</v>
      </c>
      <c r="L75" t="s">
        <v>35</v>
      </c>
      <c r="M75" t="s">
        <v>57</v>
      </c>
      <c r="N75" t="s">
        <v>107</v>
      </c>
      <c r="O75" t="s">
        <v>38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89</v>
      </c>
      <c r="W75" t="s">
        <v>319</v>
      </c>
      <c r="X75" t="s">
        <v>41</v>
      </c>
      <c r="Y75">
        <v>23</v>
      </c>
      <c r="Z75" t="s">
        <v>151</v>
      </c>
      <c r="AA75" t="s">
        <v>241</v>
      </c>
      <c r="AB75" t="s">
        <v>52</v>
      </c>
    </row>
    <row r="76" spans="1:28" x14ac:dyDescent="0.3">
      <c r="A76" t="s">
        <v>320</v>
      </c>
      <c r="B76" t="s">
        <v>29</v>
      </c>
      <c r="C76" t="s">
        <v>30</v>
      </c>
      <c r="D76" t="s">
        <v>315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321</v>
      </c>
      <c r="K76" t="s">
        <v>127</v>
      </c>
      <c r="L76" t="s">
        <v>35</v>
      </c>
      <c r="M76" t="s">
        <v>57</v>
      </c>
      <c r="N76" t="s">
        <v>107</v>
      </c>
      <c r="O76" t="s">
        <v>322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39</v>
      </c>
      <c r="W76" t="s">
        <v>74</v>
      </c>
      <c r="X76" t="s">
        <v>41</v>
      </c>
      <c r="Y76">
        <v>26</v>
      </c>
      <c r="Z76" t="s">
        <v>323</v>
      </c>
      <c r="AA76" t="s">
        <v>241</v>
      </c>
      <c r="AB76" t="s">
        <v>62</v>
      </c>
    </row>
    <row r="77" spans="1:28" x14ac:dyDescent="0.3">
      <c r="A77" t="s">
        <v>324</v>
      </c>
      <c r="B77" t="s">
        <v>29</v>
      </c>
      <c r="C77" t="s">
        <v>30</v>
      </c>
      <c r="D77" t="s">
        <v>325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326</v>
      </c>
      <c r="K77" t="s">
        <v>327</v>
      </c>
      <c r="L77" t="s">
        <v>47</v>
      </c>
      <c r="M77" t="s">
        <v>91</v>
      </c>
      <c r="N77" t="s">
        <v>37</v>
      </c>
      <c r="O77" t="s">
        <v>38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68</v>
      </c>
      <c r="W77" t="s">
        <v>60</v>
      </c>
      <c r="X77" t="s">
        <v>69</v>
      </c>
      <c r="Y77">
        <v>33</v>
      </c>
      <c r="Z77" t="s">
        <v>42</v>
      </c>
      <c r="AA77" t="s">
        <v>328</v>
      </c>
      <c r="AB77" t="s">
        <v>95</v>
      </c>
    </row>
    <row r="78" spans="1:28" x14ac:dyDescent="0.3">
      <c r="A78" t="s">
        <v>329</v>
      </c>
      <c r="B78" t="s">
        <v>29</v>
      </c>
      <c r="C78" t="s">
        <v>30</v>
      </c>
      <c r="D78" t="s">
        <v>325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190</v>
      </c>
      <c r="K78" t="s">
        <v>34</v>
      </c>
      <c r="L78" t="s">
        <v>35</v>
      </c>
      <c r="M78" t="s">
        <v>36</v>
      </c>
      <c r="N78" t="s">
        <v>182</v>
      </c>
      <c r="O78" t="s">
        <v>38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59</v>
      </c>
      <c r="W78" t="s">
        <v>74</v>
      </c>
      <c r="X78" t="s">
        <v>41</v>
      </c>
      <c r="Y78">
        <v>27</v>
      </c>
      <c r="Z78" t="s">
        <v>284</v>
      </c>
      <c r="AA78" t="s">
        <v>244</v>
      </c>
      <c r="AB78" t="s">
        <v>43</v>
      </c>
    </row>
    <row r="79" spans="1:28" x14ac:dyDescent="0.3">
      <c r="A79" t="s">
        <v>330</v>
      </c>
      <c r="B79" t="s">
        <v>29</v>
      </c>
      <c r="C79" t="s">
        <v>30</v>
      </c>
      <c r="D79" t="s">
        <v>331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169</v>
      </c>
      <c r="K79" t="s">
        <v>34</v>
      </c>
      <c r="L79" t="s">
        <v>35</v>
      </c>
      <c r="M79" t="s">
        <v>48</v>
      </c>
      <c r="N79" t="s">
        <v>112</v>
      </c>
      <c r="O79" t="s">
        <v>50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89</v>
      </c>
      <c r="W79" t="s">
        <v>74</v>
      </c>
      <c r="X79" t="s">
        <v>41</v>
      </c>
      <c r="Y79">
        <v>42</v>
      </c>
      <c r="Z79" t="s">
        <v>42</v>
      </c>
      <c r="AA79" t="s">
        <v>266</v>
      </c>
      <c r="AB79" t="s">
        <v>43</v>
      </c>
    </row>
    <row r="80" spans="1:28" x14ac:dyDescent="0.3">
      <c r="A80" t="s">
        <v>332</v>
      </c>
      <c r="B80" t="s">
        <v>29</v>
      </c>
      <c r="C80" t="s">
        <v>30</v>
      </c>
      <c r="D80" t="s">
        <v>331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303</v>
      </c>
      <c r="K80" t="s">
        <v>34</v>
      </c>
      <c r="L80" t="s">
        <v>35</v>
      </c>
      <c r="M80" t="s">
        <v>57</v>
      </c>
      <c r="N80" t="s">
        <v>107</v>
      </c>
      <c r="O80" t="s">
        <v>38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59</v>
      </c>
      <c r="W80" t="s">
        <v>60</v>
      </c>
      <c r="X80" t="s">
        <v>41</v>
      </c>
      <c r="Y80">
        <v>29</v>
      </c>
      <c r="Z80" t="s">
        <v>211</v>
      </c>
      <c r="AA80" t="s">
        <v>244</v>
      </c>
      <c r="AB80" t="s">
        <v>43</v>
      </c>
    </row>
    <row r="81" spans="1:28" x14ac:dyDescent="0.3">
      <c r="A81" t="s">
        <v>333</v>
      </c>
      <c r="B81" t="s">
        <v>29</v>
      </c>
      <c r="C81" t="s">
        <v>30</v>
      </c>
      <c r="D81" t="s">
        <v>334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335</v>
      </c>
      <c r="K81" t="s">
        <v>34</v>
      </c>
      <c r="L81" t="s">
        <v>47</v>
      </c>
      <c r="M81" t="s">
        <v>86</v>
      </c>
      <c r="N81" t="s">
        <v>107</v>
      </c>
      <c r="O81" t="s">
        <v>38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59</v>
      </c>
      <c r="W81" t="s">
        <v>74</v>
      </c>
      <c r="X81" t="s">
        <v>69</v>
      </c>
      <c r="Y81">
        <v>27</v>
      </c>
      <c r="Z81" t="s">
        <v>42</v>
      </c>
      <c r="AA81" t="s">
        <v>244</v>
      </c>
      <c r="AB81" t="s">
        <v>52</v>
      </c>
    </row>
    <row r="82" spans="1:28" x14ac:dyDescent="0.3">
      <c r="A82" t="s">
        <v>336</v>
      </c>
      <c r="B82" t="s">
        <v>29</v>
      </c>
      <c r="C82" t="s">
        <v>30</v>
      </c>
      <c r="D82" t="s">
        <v>334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337</v>
      </c>
      <c r="K82" t="s">
        <v>127</v>
      </c>
      <c r="L82" t="s">
        <v>47</v>
      </c>
      <c r="M82" t="s">
        <v>48</v>
      </c>
      <c r="N82" t="s">
        <v>37</v>
      </c>
      <c r="O82" t="s">
        <v>38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89</v>
      </c>
      <c r="W82" t="s">
        <v>40</v>
      </c>
      <c r="X82" t="s">
        <v>69</v>
      </c>
      <c r="Y82">
        <v>39</v>
      </c>
      <c r="Z82" t="s">
        <v>42</v>
      </c>
      <c r="AA82" t="s">
        <v>241</v>
      </c>
      <c r="AB82" t="s">
        <v>95</v>
      </c>
    </row>
    <row r="83" spans="1:28" x14ac:dyDescent="0.3">
      <c r="A83" t="s">
        <v>338</v>
      </c>
      <c r="B83" t="s">
        <v>29</v>
      </c>
      <c r="C83" t="s">
        <v>30</v>
      </c>
      <c r="D83" t="s">
        <v>339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340</v>
      </c>
      <c r="K83" t="s">
        <v>34</v>
      </c>
      <c r="L83" t="s">
        <v>35</v>
      </c>
      <c r="M83" t="s">
        <v>48</v>
      </c>
      <c r="N83" t="s">
        <v>94</v>
      </c>
      <c r="O83" t="s">
        <v>38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73</v>
      </c>
      <c r="W83" t="s">
        <v>118</v>
      </c>
      <c r="X83" t="s">
        <v>41</v>
      </c>
      <c r="Y83">
        <v>31</v>
      </c>
      <c r="Z83" t="s">
        <v>341</v>
      </c>
      <c r="AA83" t="s">
        <v>244</v>
      </c>
      <c r="AB83" t="s">
        <v>43</v>
      </c>
    </row>
    <row r="84" spans="1:28" x14ac:dyDescent="0.3">
      <c r="A84" t="s">
        <v>342</v>
      </c>
      <c r="B84" t="s">
        <v>29</v>
      </c>
      <c r="C84" t="s">
        <v>30</v>
      </c>
      <c r="D84" t="s">
        <v>339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343</v>
      </c>
      <c r="K84" t="s">
        <v>34</v>
      </c>
      <c r="L84" t="s">
        <v>35</v>
      </c>
      <c r="M84" t="s">
        <v>98</v>
      </c>
      <c r="N84" t="s">
        <v>344</v>
      </c>
      <c r="O84" t="s">
        <v>38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59</v>
      </c>
      <c r="W84" t="s">
        <v>60</v>
      </c>
      <c r="X84" t="s">
        <v>41</v>
      </c>
      <c r="Y84">
        <v>29</v>
      </c>
      <c r="Z84" t="s">
        <v>345</v>
      </c>
      <c r="AA84" t="s">
        <v>241</v>
      </c>
      <c r="AB84" t="s">
        <v>95</v>
      </c>
    </row>
    <row r="85" spans="1:28" x14ac:dyDescent="0.3">
      <c r="A85" t="s">
        <v>346</v>
      </c>
      <c r="B85" t="s">
        <v>29</v>
      </c>
      <c r="C85" t="s">
        <v>30</v>
      </c>
      <c r="D85" t="s">
        <v>347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348</v>
      </c>
      <c r="K85" t="s">
        <v>34</v>
      </c>
      <c r="L85" t="s">
        <v>35</v>
      </c>
      <c r="M85" t="s">
        <v>98</v>
      </c>
      <c r="N85" t="s">
        <v>112</v>
      </c>
      <c r="O85" t="s">
        <v>50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59</v>
      </c>
      <c r="W85" t="s">
        <v>40</v>
      </c>
      <c r="X85" t="s">
        <v>41</v>
      </c>
      <c r="Y85">
        <v>31</v>
      </c>
      <c r="Z85" t="s">
        <v>42</v>
      </c>
      <c r="AA85" t="s">
        <v>244</v>
      </c>
      <c r="AB85" t="s">
        <v>43</v>
      </c>
    </row>
    <row r="86" spans="1:28" x14ac:dyDescent="0.3">
      <c r="A86" t="s">
        <v>349</v>
      </c>
      <c r="B86" t="s">
        <v>29</v>
      </c>
      <c r="C86" t="s">
        <v>30</v>
      </c>
      <c r="D86" t="s">
        <v>350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 t="s">
        <v>49</v>
      </c>
      <c r="O86" t="s">
        <v>38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89</v>
      </c>
      <c r="W86" t="s">
        <v>118</v>
      </c>
      <c r="X86" t="s">
        <v>41</v>
      </c>
      <c r="Y86">
        <v>30</v>
      </c>
      <c r="Z86" t="s">
        <v>351</v>
      </c>
      <c r="AA86" t="s">
        <v>244</v>
      </c>
      <c r="AB86" t="s">
        <v>95</v>
      </c>
    </row>
    <row r="87" spans="1:28" x14ac:dyDescent="0.3">
      <c r="A87" t="s">
        <v>352</v>
      </c>
      <c r="B87" t="s">
        <v>29</v>
      </c>
      <c r="C87" t="s">
        <v>30</v>
      </c>
      <c r="D87" t="s">
        <v>350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353</v>
      </c>
      <c r="K87" t="s">
        <v>56</v>
      </c>
      <c r="L87" t="s">
        <v>35</v>
      </c>
      <c r="M87" t="s">
        <v>57</v>
      </c>
      <c r="N87" t="s">
        <v>107</v>
      </c>
      <c r="O87" t="s">
        <v>38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73</v>
      </c>
      <c r="W87" t="s">
        <v>74</v>
      </c>
      <c r="X87" t="s">
        <v>41</v>
      </c>
      <c r="Y87">
        <v>33</v>
      </c>
      <c r="Z87" t="s">
        <v>351</v>
      </c>
      <c r="AA87" t="s">
        <v>244</v>
      </c>
      <c r="AB87" t="s">
        <v>95</v>
      </c>
    </row>
    <row r="88" spans="1:28" x14ac:dyDescent="0.3">
      <c r="A88" t="s">
        <v>354</v>
      </c>
      <c r="B88" t="s">
        <v>29</v>
      </c>
      <c r="C88" t="s">
        <v>30</v>
      </c>
      <c r="D88" t="s">
        <v>355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356</v>
      </c>
      <c r="K88" t="s">
        <v>34</v>
      </c>
      <c r="L88" t="s">
        <v>47</v>
      </c>
      <c r="M88" t="s">
        <v>98</v>
      </c>
      <c r="N88" t="s">
        <v>87</v>
      </c>
      <c r="O88" t="s">
        <v>38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89</v>
      </c>
      <c r="W88" t="s">
        <v>74</v>
      </c>
      <c r="X88" t="s">
        <v>41</v>
      </c>
      <c r="Y88">
        <v>25</v>
      </c>
      <c r="Z88" t="s">
        <v>42</v>
      </c>
      <c r="AA88" t="s">
        <v>241</v>
      </c>
      <c r="AB88" t="s">
        <v>43</v>
      </c>
    </row>
    <row r="89" spans="1:28" x14ac:dyDescent="0.3">
      <c r="A89" t="s">
        <v>357</v>
      </c>
      <c r="B89" t="s">
        <v>29</v>
      </c>
      <c r="C89" t="s">
        <v>30</v>
      </c>
      <c r="D89" t="s">
        <v>355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279</v>
      </c>
      <c r="K89" t="s">
        <v>127</v>
      </c>
      <c r="L89" t="s">
        <v>47</v>
      </c>
      <c r="M89" t="s">
        <v>57</v>
      </c>
      <c r="N89" t="s">
        <v>107</v>
      </c>
      <c r="O89" t="s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89</v>
      </c>
      <c r="W89" t="s">
        <v>60</v>
      </c>
      <c r="X89" t="s">
        <v>41</v>
      </c>
      <c r="Y89">
        <v>23</v>
      </c>
      <c r="Z89" t="s">
        <v>151</v>
      </c>
      <c r="AA89" t="s">
        <v>241</v>
      </c>
      <c r="AB89" t="s">
        <v>204</v>
      </c>
    </row>
    <row r="90" spans="1:28" x14ac:dyDescent="0.3">
      <c r="A90" t="s">
        <v>358</v>
      </c>
      <c r="B90" t="s">
        <v>29</v>
      </c>
      <c r="C90" t="s">
        <v>30</v>
      </c>
      <c r="D90" t="s">
        <v>355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72</v>
      </c>
      <c r="K90" t="s">
        <v>34</v>
      </c>
      <c r="L90" t="s">
        <v>35</v>
      </c>
      <c r="M90" t="s">
        <v>48</v>
      </c>
      <c r="N90" t="s">
        <v>359</v>
      </c>
      <c r="O90" t="s">
        <v>360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39</v>
      </c>
      <c r="W90" t="s">
        <v>74</v>
      </c>
      <c r="X90" t="s">
        <v>41</v>
      </c>
      <c r="Y90">
        <v>33</v>
      </c>
      <c r="Z90" t="s">
        <v>42</v>
      </c>
      <c r="AA90" t="s">
        <v>241</v>
      </c>
      <c r="AB90" t="s">
        <v>52</v>
      </c>
    </row>
    <row r="91" spans="1:28" x14ac:dyDescent="0.3">
      <c r="A91" t="s">
        <v>361</v>
      </c>
      <c r="B91" t="s">
        <v>29</v>
      </c>
      <c r="C91" t="s">
        <v>30</v>
      </c>
      <c r="D91" t="s">
        <v>355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362</v>
      </c>
      <c r="K91" t="s">
        <v>270</v>
      </c>
      <c r="L91" t="s">
        <v>35</v>
      </c>
      <c r="M91" t="s">
        <v>98</v>
      </c>
      <c r="N91" t="s">
        <v>99</v>
      </c>
      <c r="O91" t="s">
        <v>38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89</v>
      </c>
      <c r="W91" t="s">
        <v>60</v>
      </c>
      <c r="X91" t="s">
        <v>41</v>
      </c>
      <c r="Y91">
        <v>35</v>
      </c>
      <c r="Z91" t="s">
        <v>363</v>
      </c>
      <c r="AA91" t="s">
        <v>241</v>
      </c>
      <c r="AB91" t="s">
        <v>95</v>
      </c>
    </row>
    <row r="92" spans="1:28" x14ac:dyDescent="0.3">
      <c r="A92" t="s">
        <v>364</v>
      </c>
      <c r="B92" t="s">
        <v>29</v>
      </c>
      <c r="C92" t="s">
        <v>30</v>
      </c>
      <c r="D92" t="s">
        <v>355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214</v>
      </c>
      <c r="K92" t="s">
        <v>34</v>
      </c>
      <c r="L92" t="s">
        <v>47</v>
      </c>
      <c r="M92" t="s">
        <v>48</v>
      </c>
      <c r="N92" t="s">
        <v>365</v>
      </c>
      <c r="O92" t="s">
        <v>38</v>
      </c>
      <c r="P92">
        <v>6</v>
      </c>
      <c r="Q92">
        <v>8</v>
      </c>
      <c r="R92">
        <v>5</v>
      </c>
      <c r="S92" t="s">
        <v>32</v>
      </c>
      <c r="T92">
        <v>6</v>
      </c>
      <c r="U92">
        <v>9</v>
      </c>
      <c r="V92" t="s">
        <v>89</v>
      </c>
      <c r="W92" t="s">
        <v>40</v>
      </c>
      <c r="X92" t="s">
        <v>69</v>
      </c>
      <c r="Y92">
        <v>42</v>
      </c>
      <c r="Z92" t="s">
        <v>187</v>
      </c>
      <c r="AA92" t="s">
        <v>244</v>
      </c>
      <c r="AB92" t="s">
        <v>43</v>
      </c>
    </row>
    <row r="93" spans="1:28" x14ac:dyDescent="0.3">
      <c r="A93" t="s">
        <v>366</v>
      </c>
      <c r="B93" t="s">
        <v>29</v>
      </c>
      <c r="C93" t="s">
        <v>30</v>
      </c>
      <c r="D93" t="s">
        <v>367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368</v>
      </c>
      <c r="K93" t="s">
        <v>34</v>
      </c>
      <c r="L93" t="s">
        <v>47</v>
      </c>
      <c r="M93" t="s">
        <v>98</v>
      </c>
      <c r="N93" t="s">
        <v>107</v>
      </c>
      <c r="O93" t="s">
        <v>38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89</v>
      </c>
      <c r="W93" t="s">
        <v>74</v>
      </c>
      <c r="X93" t="s">
        <v>41</v>
      </c>
      <c r="Y93">
        <v>25</v>
      </c>
      <c r="Z93" t="s">
        <v>42</v>
      </c>
      <c r="AA93" t="s">
        <v>241</v>
      </c>
      <c r="AB93" t="s">
        <v>43</v>
      </c>
    </row>
    <row r="94" spans="1:28" x14ac:dyDescent="0.3">
      <c r="A94" t="s">
        <v>369</v>
      </c>
      <c r="B94" t="s">
        <v>29</v>
      </c>
      <c r="C94" t="s">
        <v>30</v>
      </c>
      <c r="D94" t="s">
        <v>370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371</v>
      </c>
      <c r="K94" t="s">
        <v>34</v>
      </c>
      <c r="L94" t="s">
        <v>47</v>
      </c>
      <c r="M94" t="s">
        <v>91</v>
      </c>
      <c r="N94" t="s">
        <v>182</v>
      </c>
      <c r="O94" t="s">
        <v>38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89</v>
      </c>
      <c r="W94" t="s">
        <v>372</v>
      </c>
      <c r="X94" t="s">
        <v>41</v>
      </c>
      <c r="Y94">
        <v>23</v>
      </c>
      <c r="Z94" t="s">
        <v>42</v>
      </c>
      <c r="AA94" t="s">
        <v>241</v>
      </c>
      <c r="AB94" t="s">
        <v>43</v>
      </c>
    </row>
    <row r="95" spans="1:28" x14ac:dyDescent="0.3">
      <c r="A95" t="s">
        <v>373</v>
      </c>
      <c r="B95" t="s">
        <v>29</v>
      </c>
      <c r="C95" t="s">
        <v>30</v>
      </c>
      <c r="D95" t="s">
        <v>374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375</v>
      </c>
      <c r="K95" t="s">
        <v>376</v>
      </c>
      <c r="L95" t="s">
        <v>47</v>
      </c>
      <c r="M95" t="s">
        <v>48</v>
      </c>
      <c r="N95" t="s">
        <v>37</v>
      </c>
      <c r="O95" t="s">
        <v>208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59</v>
      </c>
      <c r="W95" t="s">
        <v>74</v>
      </c>
      <c r="X95" t="s">
        <v>69</v>
      </c>
      <c r="Y95">
        <v>51</v>
      </c>
      <c r="Z95" t="s">
        <v>42</v>
      </c>
      <c r="AA95" t="s">
        <v>241</v>
      </c>
      <c r="AB95" t="s">
        <v>62</v>
      </c>
    </row>
    <row r="96" spans="1:28" x14ac:dyDescent="0.3">
      <c r="A96" t="s">
        <v>377</v>
      </c>
      <c r="B96" t="s">
        <v>29</v>
      </c>
      <c r="C96" t="s">
        <v>30</v>
      </c>
      <c r="D96" t="s">
        <v>378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379</v>
      </c>
      <c r="K96" t="s">
        <v>34</v>
      </c>
      <c r="L96" t="s">
        <v>47</v>
      </c>
      <c r="M96" t="s">
        <v>57</v>
      </c>
      <c r="N96" t="s">
        <v>94</v>
      </c>
      <c r="O96" t="s">
        <v>380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39</v>
      </c>
      <c r="W96" t="s">
        <v>74</v>
      </c>
      <c r="X96" t="s">
        <v>41</v>
      </c>
      <c r="Y96">
        <v>30</v>
      </c>
      <c r="Z96" t="s">
        <v>113</v>
      </c>
      <c r="AA96" t="s">
        <v>241</v>
      </c>
      <c r="AB96" t="s">
        <v>62</v>
      </c>
    </row>
    <row r="97" spans="1:28" x14ac:dyDescent="0.3">
      <c r="A97" t="s">
        <v>381</v>
      </c>
      <c r="B97" t="s">
        <v>29</v>
      </c>
      <c r="C97" t="s">
        <v>30</v>
      </c>
      <c r="D97" t="s">
        <v>382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337</v>
      </c>
      <c r="K97" t="s">
        <v>34</v>
      </c>
      <c r="L97" t="s">
        <v>35</v>
      </c>
      <c r="M97" t="s">
        <v>48</v>
      </c>
      <c r="N97" t="s">
        <v>49</v>
      </c>
      <c r="O97" t="s">
        <v>38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39</v>
      </c>
      <c r="W97" t="s">
        <v>74</v>
      </c>
      <c r="X97" t="s">
        <v>41</v>
      </c>
      <c r="Y97">
        <v>23</v>
      </c>
      <c r="Z97" t="s">
        <v>151</v>
      </c>
      <c r="AA97" t="s">
        <v>241</v>
      </c>
      <c r="AB97" t="s">
        <v>52</v>
      </c>
    </row>
    <row r="98" spans="1:28" x14ac:dyDescent="0.3">
      <c r="A98" t="s">
        <v>383</v>
      </c>
      <c r="B98" t="s">
        <v>29</v>
      </c>
      <c r="C98" t="s">
        <v>30</v>
      </c>
      <c r="D98" t="s">
        <v>384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123</v>
      </c>
      <c r="K98" t="s">
        <v>385</v>
      </c>
      <c r="L98" t="s">
        <v>35</v>
      </c>
      <c r="M98" t="s">
        <v>48</v>
      </c>
      <c r="N98" t="s">
        <v>359</v>
      </c>
      <c r="O98" t="s">
        <v>50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89</v>
      </c>
      <c r="W98" t="s">
        <v>74</v>
      </c>
      <c r="X98" t="s">
        <v>41</v>
      </c>
      <c r="Y98">
        <v>24</v>
      </c>
      <c r="Z98" t="s">
        <v>51</v>
      </c>
      <c r="AA98" t="s">
        <v>241</v>
      </c>
      <c r="AB98" t="s">
        <v>52</v>
      </c>
    </row>
    <row r="99" spans="1:28" x14ac:dyDescent="0.3">
      <c r="A99" t="s">
        <v>386</v>
      </c>
      <c r="B99" t="s">
        <v>29</v>
      </c>
      <c r="C99" t="s">
        <v>30</v>
      </c>
      <c r="D99" t="s">
        <v>387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123</v>
      </c>
      <c r="K99" t="s">
        <v>127</v>
      </c>
      <c r="L99" t="s">
        <v>35</v>
      </c>
      <c r="M99" t="s">
        <v>48</v>
      </c>
      <c r="N99" t="s">
        <v>107</v>
      </c>
      <c r="O99" t="s">
        <v>38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59</v>
      </c>
      <c r="W99" t="s">
        <v>118</v>
      </c>
      <c r="X99" t="s">
        <v>41</v>
      </c>
      <c r="Y99">
        <v>25</v>
      </c>
      <c r="Z99" t="s">
        <v>203</v>
      </c>
      <c r="AA99" t="s">
        <v>244</v>
      </c>
      <c r="AB99" t="s">
        <v>52</v>
      </c>
    </row>
    <row r="100" spans="1:28" x14ac:dyDescent="0.3">
      <c r="A100" t="s">
        <v>388</v>
      </c>
      <c r="B100" t="s">
        <v>29</v>
      </c>
      <c r="C100" t="s">
        <v>30</v>
      </c>
      <c r="D100" t="s">
        <v>387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389</v>
      </c>
      <c r="K100" t="s">
        <v>34</v>
      </c>
      <c r="L100" t="s">
        <v>35</v>
      </c>
      <c r="M100" t="s">
        <v>48</v>
      </c>
      <c r="N100" t="s">
        <v>49</v>
      </c>
      <c r="O100" t="s">
        <v>38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73</v>
      </c>
      <c r="W100" t="s">
        <v>74</v>
      </c>
      <c r="X100" t="s">
        <v>69</v>
      </c>
      <c r="Y100">
        <v>55</v>
      </c>
      <c r="Z100" t="s">
        <v>42</v>
      </c>
      <c r="AA100" t="s">
        <v>244</v>
      </c>
      <c r="AB100" t="s">
        <v>390</v>
      </c>
    </row>
    <row r="101" spans="1:28" x14ac:dyDescent="0.3">
      <c r="A101" t="s">
        <v>391</v>
      </c>
      <c r="B101" t="s">
        <v>29</v>
      </c>
      <c r="C101" t="s">
        <v>30</v>
      </c>
      <c r="D101" t="s">
        <v>392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393</v>
      </c>
      <c r="K101" t="s">
        <v>34</v>
      </c>
      <c r="L101" t="s">
        <v>47</v>
      </c>
      <c r="M101" t="s">
        <v>91</v>
      </c>
      <c r="N101" t="s">
        <v>394</v>
      </c>
      <c r="O101" t="s">
        <v>50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68</v>
      </c>
      <c r="W101" t="s">
        <v>40</v>
      </c>
      <c r="X101" t="s">
        <v>69</v>
      </c>
      <c r="Y101">
        <v>30</v>
      </c>
      <c r="Z101" t="s">
        <v>42</v>
      </c>
      <c r="AA101" t="s">
        <v>244</v>
      </c>
      <c r="AB101" t="s">
        <v>43</v>
      </c>
    </row>
    <row r="102" spans="1:28" x14ac:dyDescent="0.3">
      <c r="A102" t="s">
        <v>395</v>
      </c>
      <c r="B102" t="s">
        <v>29</v>
      </c>
      <c r="C102" t="s">
        <v>30</v>
      </c>
      <c r="D102" t="s">
        <v>392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396</v>
      </c>
      <c r="K102" t="s">
        <v>34</v>
      </c>
      <c r="L102" t="s">
        <v>35</v>
      </c>
      <c r="M102" t="s">
        <v>48</v>
      </c>
      <c r="N102" t="s">
        <v>397</v>
      </c>
      <c r="O102" t="s">
        <v>38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73</v>
      </c>
      <c r="W102" t="s">
        <v>74</v>
      </c>
      <c r="X102" t="s">
        <v>41</v>
      </c>
      <c r="Y102">
        <v>25</v>
      </c>
      <c r="Z102" t="s">
        <v>51</v>
      </c>
      <c r="AA102" t="s">
        <v>241</v>
      </c>
      <c r="AB102" t="s">
        <v>52</v>
      </c>
    </row>
    <row r="103" spans="1:28" x14ac:dyDescent="0.3">
      <c r="A103" t="s">
        <v>398</v>
      </c>
      <c r="B103" t="s">
        <v>29</v>
      </c>
      <c r="C103" t="s">
        <v>30</v>
      </c>
      <c r="D103" t="s">
        <v>399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400</v>
      </c>
      <c r="K103" t="s">
        <v>34</v>
      </c>
      <c r="L103" t="s">
        <v>35</v>
      </c>
      <c r="M103" t="s">
        <v>98</v>
      </c>
      <c r="N103" t="s">
        <v>401</v>
      </c>
      <c r="O103" t="s">
        <v>38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89</v>
      </c>
      <c r="W103" t="s">
        <v>74</v>
      </c>
      <c r="X103" t="s">
        <v>41</v>
      </c>
      <c r="Y103">
        <v>28</v>
      </c>
      <c r="Z103" t="s">
        <v>42</v>
      </c>
      <c r="AA103" t="s">
        <v>244</v>
      </c>
      <c r="AB103" t="s">
        <v>43</v>
      </c>
    </row>
    <row r="104" spans="1:28" x14ac:dyDescent="0.3">
      <c r="A104" t="s">
        <v>402</v>
      </c>
      <c r="B104" t="s">
        <v>29</v>
      </c>
      <c r="C104" t="s">
        <v>30</v>
      </c>
      <c r="D104" t="s">
        <v>403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389</v>
      </c>
      <c r="K104" t="s">
        <v>404</v>
      </c>
      <c r="L104" t="s">
        <v>35</v>
      </c>
      <c r="M104" t="s">
        <v>48</v>
      </c>
      <c r="N104" t="s">
        <v>397</v>
      </c>
      <c r="O104" t="s">
        <v>38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68</v>
      </c>
      <c r="W104" t="s">
        <v>74</v>
      </c>
      <c r="X104" t="s">
        <v>41</v>
      </c>
      <c r="Y104">
        <v>34</v>
      </c>
      <c r="Z104" t="s">
        <v>113</v>
      </c>
      <c r="AA104" t="s">
        <v>241</v>
      </c>
      <c r="AB104" t="s">
        <v>43</v>
      </c>
    </row>
    <row r="105" spans="1:28" x14ac:dyDescent="0.3">
      <c r="A105" t="s">
        <v>405</v>
      </c>
      <c r="B105" t="s">
        <v>29</v>
      </c>
      <c r="C105" t="s">
        <v>30</v>
      </c>
      <c r="D105" t="s">
        <v>403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406</v>
      </c>
      <c r="K105" t="s">
        <v>34</v>
      </c>
      <c r="L105" t="s">
        <v>35</v>
      </c>
      <c r="M105" t="s">
        <v>57</v>
      </c>
      <c r="N105" t="s">
        <v>107</v>
      </c>
      <c r="O105" t="s">
        <v>38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89</v>
      </c>
      <c r="W105" t="s">
        <v>74</v>
      </c>
      <c r="X105" t="s">
        <v>69</v>
      </c>
      <c r="Y105">
        <v>28</v>
      </c>
      <c r="Z105" t="s">
        <v>407</v>
      </c>
      <c r="AA105" t="s">
        <v>241</v>
      </c>
      <c r="AB105" t="s">
        <v>95</v>
      </c>
    </row>
    <row r="106" spans="1:28" x14ac:dyDescent="0.3">
      <c r="A106" t="s">
        <v>408</v>
      </c>
      <c r="B106" t="s">
        <v>29</v>
      </c>
      <c r="C106" t="s">
        <v>30</v>
      </c>
      <c r="D106" t="s">
        <v>409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410</v>
      </c>
      <c r="K106" t="s">
        <v>127</v>
      </c>
      <c r="L106" t="s">
        <v>47</v>
      </c>
      <c r="M106" t="s">
        <v>57</v>
      </c>
      <c r="N106" t="s">
        <v>411</v>
      </c>
      <c r="O106" t="s">
        <v>380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89</v>
      </c>
      <c r="W106" t="s">
        <v>74</v>
      </c>
      <c r="X106" t="s">
        <v>41</v>
      </c>
      <c r="Y106">
        <v>24</v>
      </c>
      <c r="Z106" t="s">
        <v>412</v>
      </c>
      <c r="AA106" t="s">
        <v>241</v>
      </c>
      <c r="AB106" t="s">
        <v>52</v>
      </c>
    </row>
    <row r="107" spans="1:28" x14ac:dyDescent="0.3">
      <c r="A107" t="s">
        <v>413</v>
      </c>
      <c r="B107" t="s">
        <v>29</v>
      </c>
      <c r="C107" t="s">
        <v>30</v>
      </c>
      <c r="D107" t="s">
        <v>409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80</v>
      </c>
      <c r="K107" t="s">
        <v>127</v>
      </c>
      <c r="L107" t="s">
        <v>35</v>
      </c>
      <c r="M107" t="s">
        <v>57</v>
      </c>
      <c r="N107" t="s">
        <v>37</v>
      </c>
      <c r="O107" t="s">
        <v>38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73</v>
      </c>
      <c r="W107" t="s">
        <v>74</v>
      </c>
      <c r="X107" t="s">
        <v>41</v>
      </c>
      <c r="Y107">
        <v>31</v>
      </c>
      <c r="Z107" t="s">
        <v>42</v>
      </c>
      <c r="AA107" t="s">
        <v>244</v>
      </c>
      <c r="AB107" t="s">
        <v>62</v>
      </c>
    </row>
    <row r="108" spans="1:28" x14ac:dyDescent="0.3">
      <c r="A108" t="s">
        <v>414</v>
      </c>
      <c r="B108" t="s">
        <v>29</v>
      </c>
      <c r="C108" t="s">
        <v>30</v>
      </c>
      <c r="D108" t="s">
        <v>415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154</v>
      </c>
      <c r="K108" t="s">
        <v>34</v>
      </c>
      <c r="L108" t="s">
        <v>35</v>
      </c>
      <c r="M108" t="s">
        <v>48</v>
      </c>
      <c r="N108" t="s">
        <v>416</v>
      </c>
      <c r="O108" t="s">
        <v>417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59</v>
      </c>
      <c r="W108" t="s">
        <v>74</v>
      </c>
      <c r="X108" t="s">
        <v>41</v>
      </c>
      <c r="Y108">
        <v>25</v>
      </c>
      <c r="Z108" t="s">
        <v>51</v>
      </c>
      <c r="AA108" t="s">
        <v>241</v>
      </c>
      <c r="AB108" t="s">
        <v>52</v>
      </c>
    </row>
    <row r="109" spans="1:28" x14ac:dyDescent="0.3">
      <c r="A109" t="s">
        <v>418</v>
      </c>
      <c r="B109" t="s">
        <v>29</v>
      </c>
      <c r="C109" t="s">
        <v>30</v>
      </c>
      <c r="D109" t="s">
        <v>415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130</v>
      </c>
      <c r="K109" t="s">
        <v>34</v>
      </c>
      <c r="L109" t="s">
        <v>35</v>
      </c>
      <c r="M109" t="s">
        <v>36</v>
      </c>
      <c r="N109" t="s">
        <v>49</v>
      </c>
      <c r="O109" t="s">
        <v>38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59</v>
      </c>
      <c r="W109" t="s">
        <v>74</v>
      </c>
      <c r="X109" t="s">
        <v>69</v>
      </c>
      <c r="Y109">
        <v>38</v>
      </c>
      <c r="Z109" t="s">
        <v>42</v>
      </c>
      <c r="AA109" t="s">
        <v>241</v>
      </c>
      <c r="AB109" t="s">
        <v>43</v>
      </c>
    </row>
    <row r="110" spans="1:28" x14ac:dyDescent="0.3">
      <c r="A110" t="s">
        <v>419</v>
      </c>
      <c r="B110" t="s">
        <v>29</v>
      </c>
      <c r="C110" t="s">
        <v>30</v>
      </c>
      <c r="D110" t="s">
        <v>415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321</v>
      </c>
      <c r="K110" t="s">
        <v>34</v>
      </c>
      <c r="L110" t="s">
        <v>47</v>
      </c>
      <c r="M110" t="s">
        <v>48</v>
      </c>
      <c r="N110" t="s">
        <v>49</v>
      </c>
      <c r="O110" t="s">
        <v>38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89</v>
      </c>
      <c r="W110" t="s">
        <v>118</v>
      </c>
      <c r="X110" t="s">
        <v>41</v>
      </c>
      <c r="Y110">
        <v>30</v>
      </c>
      <c r="Z110" t="s">
        <v>323</v>
      </c>
      <c r="AA110" t="s">
        <v>241</v>
      </c>
      <c r="AB110" t="s">
        <v>95</v>
      </c>
    </row>
    <row r="111" spans="1:28" x14ac:dyDescent="0.3">
      <c r="A111" t="s">
        <v>420</v>
      </c>
      <c r="B111" t="s">
        <v>29</v>
      </c>
      <c r="C111" t="s">
        <v>30</v>
      </c>
      <c r="D111" t="s">
        <v>415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321</v>
      </c>
      <c r="K111" t="s">
        <v>34</v>
      </c>
      <c r="L111" t="s">
        <v>35</v>
      </c>
      <c r="M111" t="s">
        <v>57</v>
      </c>
      <c r="N111" t="s">
        <v>107</v>
      </c>
      <c r="O111" t="s">
        <v>261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89</v>
      </c>
      <c r="W111" t="s">
        <v>60</v>
      </c>
      <c r="X111" t="s">
        <v>41</v>
      </c>
      <c r="Y111">
        <v>25</v>
      </c>
      <c r="Z111" t="s">
        <v>151</v>
      </c>
      <c r="AA111" t="s">
        <v>241</v>
      </c>
      <c r="AB111" t="s">
        <v>52</v>
      </c>
    </row>
    <row r="112" spans="1:28" x14ac:dyDescent="0.3">
      <c r="A112" t="s">
        <v>421</v>
      </c>
      <c r="B112" t="s">
        <v>29</v>
      </c>
      <c r="C112" t="s">
        <v>30</v>
      </c>
      <c r="D112" t="s">
        <v>422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335</v>
      </c>
      <c r="K112" t="s">
        <v>34</v>
      </c>
      <c r="L112" t="s">
        <v>35</v>
      </c>
      <c r="M112" t="s">
        <v>57</v>
      </c>
      <c r="N112" t="s">
        <v>107</v>
      </c>
      <c r="O112" t="s">
        <v>38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89</v>
      </c>
      <c r="W112" t="s">
        <v>74</v>
      </c>
      <c r="X112" t="s">
        <v>69</v>
      </c>
      <c r="Y112">
        <v>29</v>
      </c>
      <c r="Z112" t="s">
        <v>423</v>
      </c>
      <c r="AA112" t="s">
        <v>241</v>
      </c>
      <c r="AB112" t="s">
        <v>62</v>
      </c>
    </row>
    <row r="113" spans="1:28" x14ac:dyDescent="0.3">
      <c r="A113" t="s">
        <v>424</v>
      </c>
      <c r="B113" t="s">
        <v>29</v>
      </c>
      <c r="C113" t="s">
        <v>30</v>
      </c>
      <c r="D113" t="s">
        <v>425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426</v>
      </c>
      <c r="K113" t="s">
        <v>81</v>
      </c>
      <c r="L113" t="s">
        <v>35</v>
      </c>
      <c r="M113" t="s">
        <v>67</v>
      </c>
      <c r="N113" t="s">
        <v>49</v>
      </c>
      <c r="O113" t="s">
        <v>38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73</v>
      </c>
      <c r="W113" t="s">
        <v>60</v>
      </c>
      <c r="X113" t="s">
        <v>41</v>
      </c>
      <c r="Y113">
        <v>21</v>
      </c>
      <c r="Z113" t="s">
        <v>427</v>
      </c>
      <c r="AA113" t="s">
        <v>244</v>
      </c>
      <c r="AB113" t="s">
        <v>43</v>
      </c>
    </row>
    <row r="114" spans="1:28" x14ac:dyDescent="0.3">
      <c r="A114" t="s">
        <v>428</v>
      </c>
      <c r="B114" t="s">
        <v>29</v>
      </c>
      <c r="C114" t="s">
        <v>30</v>
      </c>
      <c r="D114" t="s">
        <v>425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429</v>
      </c>
      <c r="K114" t="s">
        <v>34</v>
      </c>
      <c r="L114" t="s">
        <v>35</v>
      </c>
      <c r="M114" t="s">
        <v>98</v>
      </c>
      <c r="N114" t="s">
        <v>430</v>
      </c>
      <c r="O114" t="s">
        <v>88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68</v>
      </c>
      <c r="W114" t="s">
        <v>40</v>
      </c>
      <c r="X114" t="s">
        <v>69</v>
      </c>
      <c r="Y114">
        <v>39</v>
      </c>
      <c r="Z114" t="s">
        <v>42</v>
      </c>
      <c r="AA114" t="s">
        <v>241</v>
      </c>
      <c r="AB114" t="s">
        <v>52</v>
      </c>
    </row>
    <row r="115" spans="1:28" x14ac:dyDescent="0.3">
      <c r="A115" t="s">
        <v>431</v>
      </c>
      <c r="B115" t="s">
        <v>29</v>
      </c>
      <c r="C115" t="s">
        <v>30</v>
      </c>
      <c r="D115" t="s">
        <v>432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326</v>
      </c>
      <c r="K115" t="s">
        <v>127</v>
      </c>
      <c r="L115" t="s">
        <v>47</v>
      </c>
      <c r="M115" t="s">
        <v>57</v>
      </c>
      <c r="N115" t="s">
        <v>82</v>
      </c>
      <c r="O115" t="s">
        <v>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89</v>
      </c>
      <c r="W115" t="s">
        <v>74</v>
      </c>
      <c r="X115" t="s">
        <v>41</v>
      </c>
      <c r="Y115">
        <v>25</v>
      </c>
      <c r="Z115" t="s">
        <v>433</v>
      </c>
      <c r="AA115" t="s">
        <v>241</v>
      </c>
      <c r="AB115" t="s">
        <v>43</v>
      </c>
    </row>
    <row r="116" spans="1:28" x14ac:dyDescent="0.3">
      <c r="A116" t="s">
        <v>434</v>
      </c>
      <c r="B116" t="s">
        <v>29</v>
      </c>
      <c r="C116" t="s">
        <v>30</v>
      </c>
      <c r="D116" t="s">
        <v>432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303</v>
      </c>
      <c r="K116" t="s">
        <v>435</v>
      </c>
      <c r="L116" t="s">
        <v>35</v>
      </c>
      <c r="M116" t="s">
        <v>91</v>
      </c>
      <c r="N116" t="s">
        <v>49</v>
      </c>
      <c r="O116" t="s">
        <v>436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89</v>
      </c>
      <c r="W116" t="s">
        <v>437</v>
      </c>
      <c r="X116" t="s">
        <v>69</v>
      </c>
      <c r="Y116">
        <v>42</v>
      </c>
      <c r="Z116" t="s">
        <v>42</v>
      </c>
      <c r="AA116" t="s">
        <v>244</v>
      </c>
      <c r="AB116" t="s">
        <v>95</v>
      </c>
    </row>
    <row r="117" spans="1:28" x14ac:dyDescent="0.3">
      <c r="A117" t="s">
        <v>438</v>
      </c>
      <c r="B117" t="s">
        <v>29</v>
      </c>
      <c r="C117" t="s">
        <v>30</v>
      </c>
      <c r="D117" t="s">
        <v>439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440</v>
      </c>
      <c r="K117" t="s">
        <v>34</v>
      </c>
      <c r="L117" t="s">
        <v>47</v>
      </c>
      <c r="M117" t="s">
        <v>48</v>
      </c>
      <c r="N117" t="s">
        <v>107</v>
      </c>
      <c r="O117" t="s">
        <v>50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59</v>
      </c>
      <c r="W117" t="s">
        <v>74</v>
      </c>
      <c r="X117" t="s">
        <v>41</v>
      </c>
      <c r="Y117">
        <v>25</v>
      </c>
      <c r="Z117" t="s">
        <v>42</v>
      </c>
      <c r="AA117" t="s">
        <v>241</v>
      </c>
      <c r="AB117" t="s">
        <v>43</v>
      </c>
    </row>
    <row r="118" spans="1:28" x14ac:dyDescent="0.3">
      <c r="A118" t="s">
        <v>441</v>
      </c>
      <c r="B118" t="s">
        <v>29</v>
      </c>
      <c r="C118" t="s">
        <v>30</v>
      </c>
      <c r="D118" t="s">
        <v>442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158</v>
      </c>
      <c r="K118" t="s">
        <v>81</v>
      </c>
      <c r="L118" t="s">
        <v>47</v>
      </c>
      <c r="M118" t="s">
        <v>91</v>
      </c>
      <c r="N118" t="s">
        <v>49</v>
      </c>
      <c r="O118" t="s">
        <v>38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89</v>
      </c>
      <c r="W118" t="s">
        <v>74</v>
      </c>
      <c r="X118" t="s">
        <v>41</v>
      </c>
      <c r="Y118">
        <v>22</v>
      </c>
      <c r="Z118" t="s">
        <v>42</v>
      </c>
      <c r="AA118" t="s">
        <v>241</v>
      </c>
      <c r="AB118" t="s">
        <v>43</v>
      </c>
    </row>
    <row r="119" spans="1:28" x14ac:dyDescent="0.3">
      <c r="A119" t="s">
        <v>443</v>
      </c>
      <c r="B119" t="s">
        <v>29</v>
      </c>
      <c r="C119" t="s">
        <v>30</v>
      </c>
      <c r="D119" t="s">
        <v>442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269</v>
      </c>
      <c r="K119" t="s">
        <v>34</v>
      </c>
      <c r="L119" t="s">
        <v>47</v>
      </c>
      <c r="M119" t="s">
        <v>57</v>
      </c>
      <c r="N119" t="s">
        <v>444</v>
      </c>
      <c r="O119" t="s">
        <v>38</v>
      </c>
      <c r="P119">
        <v>1</v>
      </c>
      <c r="Q119">
        <v>4</v>
      </c>
      <c r="R119">
        <v>4</v>
      </c>
      <c r="S119">
        <v>3</v>
      </c>
      <c r="T119" t="s">
        <v>32</v>
      </c>
      <c r="U119">
        <v>5</v>
      </c>
      <c r="V119" t="s">
        <v>59</v>
      </c>
      <c r="W119" t="s">
        <v>74</v>
      </c>
      <c r="X119" t="s">
        <v>41</v>
      </c>
      <c r="Y119">
        <v>23</v>
      </c>
      <c r="Z119" t="s">
        <v>265</v>
      </c>
      <c r="AA119" t="s">
        <v>231</v>
      </c>
      <c r="AB119" t="s">
        <v>95</v>
      </c>
    </row>
    <row r="120" spans="1:28" x14ac:dyDescent="0.3">
      <c r="A120" t="s">
        <v>445</v>
      </c>
      <c r="B120" t="s">
        <v>29</v>
      </c>
      <c r="C120" t="s">
        <v>30</v>
      </c>
      <c r="D120" t="s">
        <v>446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303</v>
      </c>
      <c r="K120" t="s">
        <v>56</v>
      </c>
      <c r="L120" t="s">
        <v>35</v>
      </c>
      <c r="M120" t="s">
        <v>48</v>
      </c>
      <c r="N120" t="s">
        <v>447</v>
      </c>
      <c r="O120" t="s">
        <v>208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73</v>
      </c>
      <c r="W120" t="s">
        <v>118</v>
      </c>
      <c r="X120" t="s">
        <v>41</v>
      </c>
      <c r="Y120">
        <v>25</v>
      </c>
      <c r="Z120" t="s">
        <v>448</v>
      </c>
      <c r="AA120" t="s">
        <v>231</v>
      </c>
      <c r="AB120" t="s">
        <v>449</v>
      </c>
    </row>
    <row r="121" spans="1:28" x14ac:dyDescent="0.3">
      <c r="A121" t="s">
        <v>450</v>
      </c>
      <c r="B121" t="s">
        <v>29</v>
      </c>
      <c r="C121" t="s">
        <v>30</v>
      </c>
      <c r="D121" t="s">
        <v>446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130</v>
      </c>
      <c r="K121" t="s">
        <v>56</v>
      </c>
      <c r="L121" t="s">
        <v>35</v>
      </c>
      <c r="M121" t="s">
        <v>98</v>
      </c>
      <c r="N121" t="s">
        <v>451</v>
      </c>
      <c r="O121" t="s">
        <v>38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89</v>
      </c>
      <c r="W121" t="s">
        <v>74</v>
      </c>
      <c r="X121" t="s">
        <v>41</v>
      </c>
      <c r="Y121">
        <v>45</v>
      </c>
      <c r="Z121" t="s">
        <v>51</v>
      </c>
      <c r="AA121" t="s">
        <v>244</v>
      </c>
      <c r="AB121" t="s">
        <v>43</v>
      </c>
    </row>
    <row r="122" spans="1:28" x14ac:dyDescent="0.3">
      <c r="A122" t="s">
        <v>452</v>
      </c>
      <c r="B122" t="s">
        <v>29</v>
      </c>
      <c r="C122" t="s">
        <v>30</v>
      </c>
      <c r="D122" t="s">
        <v>453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97</v>
      </c>
      <c r="K122" t="s">
        <v>34</v>
      </c>
      <c r="L122" t="s">
        <v>35</v>
      </c>
      <c r="M122" t="s">
        <v>98</v>
      </c>
      <c r="N122" t="s">
        <v>37</v>
      </c>
      <c r="O122" t="s">
        <v>454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59</v>
      </c>
      <c r="W122" t="s">
        <v>60</v>
      </c>
      <c r="X122" t="s">
        <v>41</v>
      </c>
      <c r="Y122">
        <v>24</v>
      </c>
      <c r="Z122" t="s">
        <v>42</v>
      </c>
      <c r="AA122" t="s">
        <v>241</v>
      </c>
      <c r="AB122" t="s">
        <v>43</v>
      </c>
    </row>
    <row r="123" spans="1:28" x14ac:dyDescent="0.3">
      <c r="A123" t="s">
        <v>455</v>
      </c>
      <c r="B123" t="s">
        <v>29</v>
      </c>
      <c r="C123" t="s">
        <v>30</v>
      </c>
      <c r="D123" t="s">
        <v>453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456</v>
      </c>
      <c r="K123" t="s">
        <v>127</v>
      </c>
      <c r="L123" t="s">
        <v>47</v>
      </c>
      <c r="M123" t="s">
        <v>57</v>
      </c>
      <c r="N123" t="s">
        <v>457</v>
      </c>
      <c r="O123" t="s">
        <v>50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73</v>
      </c>
      <c r="W123" t="s">
        <v>74</v>
      </c>
      <c r="X123" t="s">
        <v>41</v>
      </c>
      <c r="Y123">
        <v>25</v>
      </c>
      <c r="Z123" t="s">
        <v>42</v>
      </c>
      <c r="AA123" t="s">
        <v>32</v>
      </c>
      <c r="AB123" t="s">
        <v>62</v>
      </c>
    </row>
    <row r="124" spans="1:28" x14ac:dyDescent="0.3">
      <c r="A124" t="s">
        <v>458</v>
      </c>
      <c r="B124" t="s">
        <v>29</v>
      </c>
      <c r="C124" t="s">
        <v>30</v>
      </c>
      <c r="D124" t="s">
        <v>459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340</v>
      </c>
      <c r="K124" t="s">
        <v>34</v>
      </c>
      <c r="L124" t="s">
        <v>35</v>
      </c>
      <c r="M124" t="s">
        <v>98</v>
      </c>
      <c r="N124" t="s">
        <v>344</v>
      </c>
      <c r="O124" t="s">
        <v>38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73</v>
      </c>
      <c r="W124" t="s">
        <v>60</v>
      </c>
      <c r="X124" t="s">
        <v>41</v>
      </c>
      <c r="Y124">
        <v>26</v>
      </c>
      <c r="Z124" t="s">
        <v>42</v>
      </c>
      <c r="AA124" t="s">
        <v>241</v>
      </c>
      <c r="AB124" t="s">
        <v>43</v>
      </c>
    </row>
    <row r="125" spans="1:28" x14ac:dyDescent="0.3">
      <c r="A125" t="s">
        <v>460</v>
      </c>
      <c r="B125" t="s">
        <v>29</v>
      </c>
      <c r="C125" t="s">
        <v>30</v>
      </c>
      <c r="D125" t="s">
        <v>461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337</v>
      </c>
      <c r="K125" t="s">
        <v>34</v>
      </c>
      <c r="L125" t="s">
        <v>47</v>
      </c>
      <c r="M125" t="s">
        <v>48</v>
      </c>
      <c r="N125" t="s">
        <v>107</v>
      </c>
      <c r="O125" t="s">
        <v>50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59</v>
      </c>
      <c r="W125" t="s">
        <v>74</v>
      </c>
      <c r="X125" t="s">
        <v>41</v>
      </c>
      <c r="Y125">
        <v>23</v>
      </c>
      <c r="Z125" t="s">
        <v>51</v>
      </c>
      <c r="AA125" t="s">
        <v>241</v>
      </c>
      <c r="AB125" t="s">
        <v>52</v>
      </c>
    </row>
    <row r="126" spans="1:28" x14ac:dyDescent="0.3">
      <c r="A126" t="s">
        <v>462</v>
      </c>
      <c r="B126" t="s">
        <v>29</v>
      </c>
      <c r="C126" t="s">
        <v>30</v>
      </c>
      <c r="D126" t="s">
        <v>463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175</v>
      </c>
      <c r="K126" t="s">
        <v>127</v>
      </c>
      <c r="L126" t="s">
        <v>35</v>
      </c>
      <c r="M126" t="s">
        <v>57</v>
      </c>
      <c r="N126" t="s">
        <v>464</v>
      </c>
      <c r="O126" t="s">
        <v>38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73</v>
      </c>
      <c r="W126" t="s">
        <v>40</v>
      </c>
      <c r="X126" t="s">
        <v>69</v>
      </c>
      <c r="Y126">
        <v>42</v>
      </c>
      <c r="Z126" t="s">
        <v>113</v>
      </c>
      <c r="AA126" t="s">
        <v>244</v>
      </c>
      <c r="AB126" t="s">
        <v>43</v>
      </c>
    </row>
    <row r="127" spans="1:28" x14ac:dyDescent="0.3">
      <c r="A127" t="s">
        <v>465</v>
      </c>
      <c r="B127" t="s">
        <v>29</v>
      </c>
      <c r="C127" t="s">
        <v>30</v>
      </c>
      <c r="D127" t="s">
        <v>466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467</v>
      </c>
      <c r="L127" t="s">
        <v>35</v>
      </c>
      <c r="M127" t="s">
        <v>48</v>
      </c>
      <c r="N127" t="s">
        <v>112</v>
      </c>
      <c r="O127" t="s">
        <v>468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39</v>
      </c>
      <c r="W127" t="s">
        <v>60</v>
      </c>
      <c r="X127" t="s">
        <v>69</v>
      </c>
      <c r="Y127">
        <v>42</v>
      </c>
      <c r="Z127" t="s">
        <v>42</v>
      </c>
      <c r="AA127" t="s">
        <v>241</v>
      </c>
      <c r="AB127" t="s">
        <v>62</v>
      </c>
    </row>
    <row r="128" spans="1:28" x14ac:dyDescent="0.3">
      <c r="A128" t="s">
        <v>469</v>
      </c>
      <c r="B128" t="s">
        <v>29</v>
      </c>
      <c r="C128" t="s">
        <v>30</v>
      </c>
      <c r="D128" t="s">
        <v>470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471</v>
      </c>
      <c r="K128" t="s">
        <v>270</v>
      </c>
      <c r="L128" t="s">
        <v>47</v>
      </c>
      <c r="M128" t="s">
        <v>57</v>
      </c>
      <c r="N128" t="s">
        <v>107</v>
      </c>
      <c r="O128" t="s">
        <v>38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89</v>
      </c>
      <c r="W128" t="s">
        <v>74</v>
      </c>
      <c r="X128" t="s">
        <v>41</v>
      </c>
      <c r="Y128">
        <v>25</v>
      </c>
      <c r="Z128" t="s">
        <v>151</v>
      </c>
      <c r="AA128" t="s">
        <v>244</v>
      </c>
      <c r="AB128" t="s">
        <v>52</v>
      </c>
    </row>
    <row r="129" spans="1:28" x14ac:dyDescent="0.3">
      <c r="A129" t="s">
        <v>472</v>
      </c>
      <c r="B129" t="s">
        <v>29</v>
      </c>
      <c r="C129" t="s">
        <v>30</v>
      </c>
      <c r="D129" t="s">
        <v>473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474</v>
      </c>
      <c r="K129" t="s">
        <v>34</v>
      </c>
      <c r="L129" t="s">
        <v>35</v>
      </c>
      <c r="M129" t="s">
        <v>91</v>
      </c>
      <c r="N129" t="s">
        <v>107</v>
      </c>
      <c r="O129" t="s">
        <v>50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59</v>
      </c>
      <c r="W129" t="s">
        <v>40</v>
      </c>
      <c r="X129" t="s">
        <v>41</v>
      </c>
      <c r="Y129">
        <v>38</v>
      </c>
      <c r="Z129" t="s">
        <v>42</v>
      </c>
      <c r="AA129" t="s">
        <v>244</v>
      </c>
      <c r="AB129" t="s">
        <v>43</v>
      </c>
    </row>
    <row r="130" spans="1:28" x14ac:dyDescent="0.3">
      <c r="A130" t="s">
        <v>475</v>
      </c>
      <c r="B130" t="s">
        <v>29</v>
      </c>
      <c r="C130" t="s">
        <v>30</v>
      </c>
      <c r="D130" t="s">
        <v>473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476</v>
      </c>
      <c r="K130" t="s">
        <v>477</v>
      </c>
      <c r="L130" t="s">
        <v>47</v>
      </c>
      <c r="M130" t="s">
        <v>57</v>
      </c>
      <c r="N130" t="s">
        <v>107</v>
      </c>
      <c r="O130" t="s">
        <v>38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59</v>
      </c>
      <c r="W130" t="s">
        <v>74</v>
      </c>
      <c r="X130" t="s">
        <v>41</v>
      </c>
      <c r="Y130">
        <v>24</v>
      </c>
      <c r="Z130" t="s">
        <v>407</v>
      </c>
      <c r="AA130" t="s">
        <v>241</v>
      </c>
      <c r="AB130" t="s">
        <v>95</v>
      </c>
    </row>
    <row r="131" spans="1:28" x14ac:dyDescent="0.3">
      <c r="A131" t="s">
        <v>478</v>
      </c>
      <c r="B131" t="s">
        <v>29</v>
      </c>
      <c r="C131" t="s">
        <v>30</v>
      </c>
      <c r="D131" t="s">
        <v>479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175</v>
      </c>
      <c r="K131" t="s">
        <v>34</v>
      </c>
      <c r="L131" t="s">
        <v>35</v>
      </c>
      <c r="M131" t="s">
        <v>98</v>
      </c>
      <c r="N131" t="s">
        <v>112</v>
      </c>
      <c r="O131" t="s">
        <v>50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89</v>
      </c>
      <c r="W131" t="s">
        <v>60</v>
      </c>
      <c r="X131" t="s">
        <v>41</v>
      </c>
      <c r="Y131">
        <v>28</v>
      </c>
      <c r="Z131" t="s">
        <v>42</v>
      </c>
      <c r="AA131" t="s">
        <v>241</v>
      </c>
      <c r="AB131" t="s">
        <v>43</v>
      </c>
    </row>
    <row r="132" spans="1:28" x14ac:dyDescent="0.3">
      <c r="A132" t="s">
        <v>480</v>
      </c>
      <c r="B132" t="s">
        <v>29</v>
      </c>
      <c r="C132" t="s">
        <v>30</v>
      </c>
      <c r="D132" t="s">
        <v>481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123</v>
      </c>
      <c r="K132" t="s">
        <v>34</v>
      </c>
      <c r="L132" t="s">
        <v>47</v>
      </c>
      <c r="M132" t="s">
        <v>48</v>
      </c>
      <c r="N132" t="s">
        <v>37</v>
      </c>
      <c r="O132" t="s">
        <v>38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73</v>
      </c>
      <c r="W132" t="s">
        <v>74</v>
      </c>
      <c r="X132" t="s">
        <v>41</v>
      </c>
      <c r="Y132">
        <v>21</v>
      </c>
      <c r="Z132" t="s">
        <v>42</v>
      </c>
      <c r="AA132" t="s">
        <v>241</v>
      </c>
      <c r="AB132" t="s">
        <v>52</v>
      </c>
    </row>
    <row r="133" spans="1:28" x14ac:dyDescent="0.3">
      <c r="A133" t="s">
        <v>482</v>
      </c>
      <c r="B133" t="s">
        <v>29</v>
      </c>
      <c r="C133" t="s">
        <v>30</v>
      </c>
      <c r="D133" t="s">
        <v>481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483</v>
      </c>
      <c r="K133" t="s">
        <v>34</v>
      </c>
      <c r="L133" t="s">
        <v>35</v>
      </c>
      <c r="M133" t="s">
        <v>36</v>
      </c>
      <c r="N133" t="s">
        <v>37</v>
      </c>
      <c r="O133" t="s">
        <v>50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68</v>
      </c>
      <c r="W133" t="s">
        <v>118</v>
      </c>
      <c r="X133" t="s">
        <v>41</v>
      </c>
      <c r="Y133">
        <v>39</v>
      </c>
      <c r="Z133" t="s">
        <v>42</v>
      </c>
      <c r="AA133" t="s">
        <v>244</v>
      </c>
      <c r="AB133" t="s">
        <v>43</v>
      </c>
    </row>
    <row r="134" spans="1:28" x14ac:dyDescent="0.3">
      <c r="A134" t="s">
        <v>484</v>
      </c>
      <c r="B134" t="s">
        <v>29</v>
      </c>
      <c r="C134" t="s">
        <v>30</v>
      </c>
      <c r="D134" t="s">
        <v>485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486</v>
      </c>
      <c r="K134" t="s">
        <v>34</v>
      </c>
      <c r="L134" t="s">
        <v>35</v>
      </c>
      <c r="M134" t="s">
        <v>57</v>
      </c>
      <c r="N134" t="s">
        <v>107</v>
      </c>
      <c r="O134" t="s">
        <v>38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73</v>
      </c>
      <c r="W134" t="s">
        <v>60</v>
      </c>
      <c r="X134" t="s">
        <v>41</v>
      </c>
      <c r="Y134">
        <v>23</v>
      </c>
      <c r="Z134" t="s">
        <v>487</v>
      </c>
      <c r="AA134" t="s">
        <v>241</v>
      </c>
      <c r="AB134" t="s">
        <v>52</v>
      </c>
    </row>
    <row r="135" spans="1:28" x14ac:dyDescent="0.3">
      <c r="A135" t="s">
        <v>488</v>
      </c>
      <c r="B135" t="s">
        <v>29</v>
      </c>
      <c r="C135" t="s">
        <v>30</v>
      </c>
      <c r="D135" t="s">
        <v>485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489</v>
      </c>
      <c r="K135" t="s">
        <v>34</v>
      </c>
      <c r="L135" t="s">
        <v>47</v>
      </c>
      <c r="M135" t="s">
        <v>57</v>
      </c>
      <c r="N135" t="s">
        <v>490</v>
      </c>
      <c r="O135" t="s">
        <v>50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89</v>
      </c>
      <c r="W135" t="s">
        <v>60</v>
      </c>
      <c r="X135" t="s">
        <v>69</v>
      </c>
      <c r="Y135">
        <v>23</v>
      </c>
      <c r="Z135" t="s">
        <v>203</v>
      </c>
      <c r="AA135" t="s">
        <v>241</v>
      </c>
      <c r="AB135" t="s">
        <v>43</v>
      </c>
    </row>
    <row r="136" spans="1:28" x14ac:dyDescent="0.3">
      <c r="A136" t="s">
        <v>491</v>
      </c>
      <c r="B136" t="s">
        <v>29</v>
      </c>
      <c r="C136" t="s">
        <v>30</v>
      </c>
      <c r="D136" t="s">
        <v>485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206</v>
      </c>
      <c r="K136" t="s">
        <v>34</v>
      </c>
      <c r="L136" t="s">
        <v>35</v>
      </c>
      <c r="M136" t="s">
        <v>98</v>
      </c>
      <c r="N136" t="s">
        <v>430</v>
      </c>
      <c r="O136" t="s">
        <v>50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89</v>
      </c>
      <c r="W136" t="s">
        <v>60</v>
      </c>
      <c r="X136" t="s">
        <v>41</v>
      </c>
      <c r="Y136">
        <v>30</v>
      </c>
      <c r="Z136" t="s">
        <v>42</v>
      </c>
      <c r="AA136" t="s">
        <v>244</v>
      </c>
      <c r="AB136" t="s">
        <v>43</v>
      </c>
    </row>
    <row r="137" spans="1:28" x14ac:dyDescent="0.3">
      <c r="A137" t="s">
        <v>492</v>
      </c>
      <c r="B137" t="s">
        <v>29</v>
      </c>
      <c r="C137" t="s">
        <v>30</v>
      </c>
      <c r="D137" t="s">
        <v>493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494</v>
      </c>
      <c r="K137" t="s">
        <v>34</v>
      </c>
      <c r="L137" t="s">
        <v>47</v>
      </c>
      <c r="M137" t="s">
        <v>48</v>
      </c>
      <c r="N137" t="s">
        <v>495</v>
      </c>
      <c r="O137" t="s">
        <v>38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59</v>
      </c>
      <c r="W137" t="s">
        <v>74</v>
      </c>
      <c r="X137" t="s">
        <v>41</v>
      </c>
      <c r="Y137">
        <v>26</v>
      </c>
      <c r="Z137" t="s">
        <v>496</v>
      </c>
      <c r="AA137" t="s">
        <v>244</v>
      </c>
      <c r="AB137" t="s">
        <v>43</v>
      </c>
    </row>
    <row r="138" spans="1:28" x14ac:dyDescent="0.3">
      <c r="A138" t="s">
        <v>497</v>
      </c>
      <c r="B138" t="s">
        <v>29</v>
      </c>
      <c r="C138" t="s">
        <v>30</v>
      </c>
      <c r="D138" t="s">
        <v>493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 t="s">
        <v>37</v>
      </c>
      <c r="O138" t="s">
        <v>50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89</v>
      </c>
      <c r="W138" t="s">
        <v>74</v>
      </c>
      <c r="X138" t="s">
        <v>41</v>
      </c>
      <c r="Y138">
        <v>37</v>
      </c>
      <c r="Z138" t="s">
        <v>42</v>
      </c>
      <c r="AA138" t="s">
        <v>241</v>
      </c>
      <c r="AB138" t="s">
        <v>43</v>
      </c>
    </row>
    <row r="139" spans="1:28" x14ac:dyDescent="0.3">
      <c r="A139" t="s">
        <v>498</v>
      </c>
      <c r="B139" t="s">
        <v>29</v>
      </c>
      <c r="C139" t="s">
        <v>30</v>
      </c>
      <c r="D139" t="s">
        <v>499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348</v>
      </c>
      <c r="K139" t="s">
        <v>34</v>
      </c>
      <c r="L139" t="s">
        <v>35</v>
      </c>
      <c r="M139" t="s">
        <v>98</v>
      </c>
      <c r="N139" t="s">
        <v>37</v>
      </c>
      <c r="O139" t="s">
        <v>38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89</v>
      </c>
      <c r="W139" t="s">
        <v>74</v>
      </c>
      <c r="X139" t="s">
        <v>69</v>
      </c>
      <c r="Y139">
        <v>31</v>
      </c>
      <c r="Z139" t="s">
        <v>42</v>
      </c>
      <c r="AA139" t="s">
        <v>241</v>
      </c>
      <c r="AB139" t="s">
        <v>43</v>
      </c>
    </row>
    <row r="140" spans="1:28" x14ac:dyDescent="0.3">
      <c r="A140" t="s">
        <v>500</v>
      </c>
      <c r="B140" t="s">
        <v>29</v>
      </c>
      <c r="C140" t="s">
        <v>30</v>
      </c>
      <c r="D140" t="s">
        <v>501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206</v>
      </c>
      <c r="K140" t="s">
        <v>34</v>
      </c>
      <c r="L140" t="s">
        <v>35</v>
      </c>
      <c r="M140" t="s">
        <v>57</v>
      </c>
      <c r="N140" t="s">
        <v>49</v>
      </c>
      <c r="O140" t="s">
        <v>261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73</v>
      </c>
      <c r="W140" t="s">
        <v>60</v>
      </c>
      <c r="X140" t="s">
        <v>69</v>
      </c>
      <c r="Y140">
        <v>25</v>
      </c>
      <c r="Z140" t="s">
        <v>251</v>
      </c>
      <c r="AA140" t="s">
        <v>241</v>
      </c>
      <c r="AB140" t="s">
        <v>62</v>
      </c>
    </row>
    <row r="141" spans="1:28" x14ac:dyDescent="0.3">
      <c r="A141" t="s">
        <v>502</v>
      </c>
      <c r="B141" t="s">
        <v>29</v>
      </c>
      <c r="C141" t="s">
        <v>30</v>
      </c>
      <c r="D141" t="s">
        <v>503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269</v>
      </c>
      <c r="K141" t="s">
        <v>34</v>
      </c>
      <c r="L141" t="s">
        <v>35</v>
      </c>
      <c r="M141" t="s">
        <v>57</v>
      </c>
      <c r="N141" t="s">
        <v>37</v>
      </c>
      <c r="O141" t="s">
        <v>38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59</v>
      </c>
      <c r="W141" t="s">
        <v>74</v>
      </c>
      <c r="X141" t="s">
        <v>69</v>
      </c>
      <c r="Y141">
        <v>26</v>
      </c>
      <c r="Z141" t="s">
        <v>504</v>
      </c>
      <c r="AA141" t="s">
        <v>241</v>
      </c>
      <c r="AB141" t="s">
        <v>43</v>
      </c>
    </row>
    <row r="142" spans="1:28" x14ac:dyDescent="0.3">
      <c r="A142" t="s">
        <v>505</v>
      </c>
      <c r="B142" t="s">
        <v>29</v>
      </c>
      <c r="C142" t="s">
        <v>30</v>
      </c>
      <c r="D142" t="s">
        <v>506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301</v>
      </c>
      <c r="K142" t="s">
        <v>34</v>
      </c>
      <c r="L142" t="s">
        <v>35</v>
      </c>
      <c r="M142" t="s">
        <v>98</v>
      </c>
      <c r="N142" t="s">
        <v>37</v>
      </c>
      <c r="O142" t="s">
        <v>88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68</v>
      </c>
      <c r="W142" t="s">
        <v>74</v>
      </c>
      <c r="X142" t="s">
        <v>41</v>
      </c>
      <c r="Y142">
        <v>30</v>
      </c>
      <c r="Z142" t="s">
        <v>42</v>
      </c>
      <c r="AA142" t="s">
        <v>241</v>
      </c>
      <c r="AB142" t="s">
        <v>43</v>
      </c>
    </row>
    <row r="143" spans="1:28" x14ac:dyDescent="0.3">
      <c r="A143" t="s">
        <v>507</v>
      </c>
      <c r="B143" t="s">
        <v>29</v>
      </c>
      <c r="C143" t="s">
        <v>30</v>
      </c>
      <c r="D143" t="s">
        <v>506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508</v>
      </c>
      <c r="K143" t="s">
        <v>34</v>
      </c>
      <c r="L143" t="s">
        <v>35</v>
      </c>
      <c r="M143" t="s">
        <v>98</v>
      </c>
      <c r="N143" t="s">
        <v>107</v>
      </c>
      <c r="O143" t="s">
        <v>38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89</v>
      </c>
      <c r="W143" t="s">
        <v>74</v>
      </c>
      <c r="X143" t="s">
        <v>69</v>
      </c>
      <c r="Y143">
        <v>39</v>
      </c>
      <c r="Z143" t="s">
        <v>42</v>
      </c>
      <c r="AA143" t="s">
        <v>241</v>
      </c>
      <c r="AB143" t="s">
        <v>62</v>
      </c>
    </row>
    <row r="144" spans="1:28" x14ac:dyDescent="0.3">
      <c r="A144" t="s">
        <v>509</v>
      </c>
      <c r="B144" t="s">
        <v>29</v>
      </c>
      <c r="C144" t="s">
        <v>30</v>
      </c>
      <c r="D144" t="s">
        <v>510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511</v>
      </c>
      <c r="K144" t="s">
        <v>512</v>
      </c>
      <c r="L144" t="s">
        <v>47</v>
      </c>
      <c r="M144" t="s">
        <v>57</v>
      </c>
      <c r="N144" t="s">
        <v>112</v>
      </c>
      <c r="O144" t="s">
        <v>38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59</v>
      </c>
      <c r="W144" t="s">
        <v>60</v>
      </c>
      <c r="X144" t="s">
        <v>69</v>
      </c>
      <c r="Y144">
        <v>28</v>
      </c>
      <c r="Z144" t="s">
        <v>151</v>
      </c>
      <c r="AA144" t="s">
        <v>244</v>
      </c>
      <c r="AB144" t="s">
        <v>52</v>
      </c>
    </row>
    <row r="145" spans="1:28" x14ac:dyDescent="0.3">
      <c r="A145" t="s">
        <v>513</v>
      </c>
      <c r="B145" t="s">
        <v>29</v>
      </c>
      <c r="C145" t="s">
        <v>30</v>
      </c>
      <c r="D145" t="s">
        <v>514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273</v>
      </c>
      <c r="K145" t="s">
        <v>34</v>
      </c>
      <c r="L145" t="s">
        <v>35</v>
      </c>
      <c r="M145" t="s">
        <v>98</v>
      </c>
      <c r="N145" t="s">
        <v>49</v>
      </c>
      <c r="O145" t="s">
        <v>88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68</v>
      </c>
      <c r="W145" t="s">
        <v>60</v>
      </c>
      <c r="X145" t="s">
        <v>41</v>
      </c>
      <c r="Y145">
        <v>22</v>
      </c>
      <c r="Z145" t="s">
        <v>42</v>
      </c>
      <c r="AA145" t="s">
        <v>241</v>
      </c>
      <c r="AB145" t="s">
        <v>515</v>
      </c>
    </row>
    <row r="146" spans="1:28" x14ac:dyDescent="0.3">
      <c r="A146" t="s">
        <v>516</v>
      </c>
      <c r="B146" t="s">
        <v>29</v>
      </c>
      <c r="C146" t="s">
        <v>30</v>
      </c>
      <c r="D146" t="s">
        <v>517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518</v>
      </c>
      <c r="K146" t="s">
        <v>34</v>
      </c>
      <c r="L146" t="s">
        <v>35</v>
      </c>
      <c r="M146" t="s">
        <v>57</v>
      </c>
      <c r="N146" t="s">
        <v>94</v>
      </c>
      <c r="O146" t="s">
        <v>38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89</v>
      </c>
      <c r="W146" t="s">
        <v>118</v>
      </c>
      <c r="X146" t="s">
        <v>41</v>
      </c>
      <c r="Y146">
        <v>28</v>
      </c>
      <c r="Z146" t="s">
        <v>519</v>
      </c>
      <c r="AA146" t="s">
        <v>241</v>
      </c>
      <c r="AB146" t="s">
        <v>62</v>
      </c>
    </row>
    <row r="147" spans="1:28" x14ac:dyDescent="0.3">
      <c r="A147" t="s">
        <v>520</v>
      </c>
      <c r="B147" t="s">
        <v>29</v>
      </c>
      <c r="C147" t="s">
        <v>30</v>
      </c>
      <c r="D147" t="s">
        <v>521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254</v>
      </c>
      <c r="K147" t="s">
        <v>522</v>
      </c>
      <c r="L147" t="s">
        <v>47</v>
      </c>
      <c r="M147" t="s">
        <v>67</v>
      </c>
      <c r="N147" t="s">
        <v>107</v>
      </c>
      <c r="O147" t="s">
        <v>50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89</v>
      </c>
      <c r="W147" t="s">
        <v>40</v>
      </c>
      <c r="X147" t="s">
        <v>41</v>
      </c>
      <c r="Y147">
        <v>33</v>
      </c>
      <c r="Z147" t="s">
        <v>42</v>
      </c>
      <c r="AA147" t="s">
        <v>244</v>
      </c>
      <c r="AB147" t="s">
        <v>43</v>
      </c>
    </row>
    <row r="148" spans="1:28" x14ac:dyDescent="0.3">
      <c r="A148" t="s">
        <v>523</v>
      </c>
      <c r="B148" t="s">
        <v>29</v>
      </c>
      <c r="C148" t="s">
        <v>30</v>
      </c>
      <c r="D148" t="s">
        <v>524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525</v>
      </c>
      <c r="K148" t="s">
        <v>34</v>
      </c>
      <c r="L148" t="s">
        <v>35</v>
      </c>
      <c r="M148" t="s">
        <v>57</v>
      </c>
      <c r="N148" t="s">
        <v>49</v>
      </c>
      <c r="O148" t="s">
        <v>526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89</v>
      </c>
      <c r="W148" t="s">
        <v>60</v>
      </c>
      <c r="X148" t="s">
        <v>69</v>
      </c>
      <c r="Y148">
        <v>22</v>
      </c>
      <c r="Z148" t="s">
        <v>527</v>
      </c>
      <c r="AA148" t="s">
        <v>241</v>
      </c>
      <c r="AB148" t="s">
        <v>528</v>
      </c>
    </row>
    <row r="149" spans="1:28" x14ac:dyDescent="0.3">
      <c r="A149" t="s">
        <v>529</v>
      </c>
      <c r="B149" t="s">
        <v>29</v>
      </c>
      <c r="C149" t="s">
        <v>30</v>
      </c>
      <c r="D149" t="s">
        <v>530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531</v>
      </c>
      <c r="K149" t="s">
        <v>127</v>
      </c>
      <c r="L149" t="s">
        <v>47</v>
      </c>
      <c r="M149" t="s">
        <v>57</v>
      </c>
      <c r="N149" t="s">
        <v>107</v>
      </c>
      <c r="O149" t="s">
        <v>38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89</v>
      </c>
      <c r="W149" t="s">
        <v>74</v>
      </c>
      <c r="X149" t="s">
        <v>41</v>
      </c>
      <c r="Y149">
        <v>27</v>
      </c>
      <c r="Z149" t="s">
        <v>151</v>
      </c>
      <c r="AA149" t="s">
        <v>241</v>
      </c>
      <c r="AB149" t="s">
        <v>532</v>
      </c>
    </row>
    <row r="150" spans="1:28" x14ac:dyDescent="0.3">
      <c r="A150" t="s">
        <v>533</v>
      </c>
      <c r="B150" t="s">
        <v>29</v>
      </c>
      <c r="C150" t="s">
        <v>30</v>
      </c>
      <c r="D150" t="s">
        <v>534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535</v>
      </c>
      <c r="K150" t="s">
        <v>34</v>
      </c>
      <c r="L150" t="s">
        <v>35</v>
      </c>
      <c r="M150" t="s">
        <v>36</v>
      </c>
      <c r="N150" t="s">
        <v>536</v>
      </c>
      <c r="O150" t="s">
        <v>537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59</v>
      </c>
      <c r="W150" t="s">
        <v>60</v>
      </c>
      <c r="X150" t="s">
        <v>41</v>
      </c>
      <c r="Y150">
        <v>37</v>
      </c>
      <c r="Z150" t="s">
        <v>42</v>
      </c>
      <c r="AA150" t="s">
        <v>241</v>
      </c>
      <c r="AB150" t="s">
        <v>538</v>
      </c>
    </row>
    <row r="151" spans="1:28" x14ac:dyDescent="0.3">
      <c r="A151" t="s">
        <v>539</v>
      </c>
      <c r="B151" t="s">
        <v>29</v>
      </c>
      <c r="C151" t="s">
        <v>30</v>
      </c>
      <c r="D151" t="s">
        <v>534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540</v>
      </c>
      <c r="K151" t="s">
        <v>270</v>
      </c>
      <c r="L151" t="s">
        <v>47</v>
      </c>
      <c r="M151" t="s">
        <v>48</v>
      </c>
      <c r="N151" t="s">
        <v>541</v>
      </c>
      <c r="O151" t="s">
        <v>50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73</v>
      </c>
      <c r="W151" t="s">
        <v>74</v>
      </c>
      <c r="X151" t="s">
        <v>41</v>
      </c>
      <c r="Y151">
        <v>24</v>
      </c>
      <c r="Z151" t="s">
        <v>42</v>
      </c>
      <c r="AA151" t="s">
        <v>244</v>
      </c>
      <c r="AB151" t="s">
        <v>43</v>
      </c>
    </row>
    <row r="152" spans="1:28" x14ac:dyDescent="0.3">
      <c r="A152" t="s">
        <v>542</v>
      </c>
      <c r="B152" t="s">
        <v>29</v>
      </c>
      <c r="C152" t="s">
        <v>30</v>
      </c>
      <c r="D152" t="s">
        <v>543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158</v>
      </c>
      <c r="K152" t="s">
        <v>34</v>
      </c>
      <c r="L152" t="s">
        <v>47</v>
      </c>
      <c r="M152" t="s">
        <v>48</v>
      </c>
      <c r="N152" t="s">
        <v>37</v>
      </c>
      <c r="O152" t="s">
        <v>50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73</v>
      </c>
      <c r="W152" t="s">
        <v>74</v>
      </c>
      <c r="X152" t="s">
        <v>41</v>
      </c>
      <c r="Y152">
        <v>25</v>
      </c>
      <c r="Z152" t="s">
        <v>113</v>
      </c>
      <c r="AA152" t="s">
        <v>244</v>
      </c>
      <c r="AB152" t="s">
        <v>52</v>
      </c>
    </row>
    <row r="153" spans="1:28" x14ac:dyDescent="0.3">
      <c r="A153" t="s">
        <v>544</v>
      </c>
      <c r="B153" t="s">
        <v>29</v>
      </c>
      <c r="C153" t="s">
        <v>30</v>
      </c>
      <c r="D153" t="s">
        <v>543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116</v>
      </c>
      <c r="K153" t="s">
        <v>56</v>
      </c>
      <c r="L153" t="s">
        <v>47</v>
      </c>
      <c r="M153" t="s">
        <v>91</v>
      </c>
      <c r="N153" t="s">
        <v>37</v>
      </c>
      <c r="O153" t="s">
        <v>50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89</v>
      </c>
      <c r="W153" t="s">
        <v>118</v>
      </c>
      <c r="X153" t="s">
        <v>41</v>
      </c>
      <c r="Y153">
        <v>28</v>
      </c>
      <c r="Z153" t="s">
        <v>42</v>
      </c>
      <c r="AA153" t="s">
        <v>244</v>
      </c>
      <c r="AB153" t="s">
        <v>62</v>
      </c>
    </row>
    <row r="154" spans="1:28" x14ac:dyDescent="0.3">
      <c r="A154" t="s">
        <v>545</v>
      </c>
      <c r="B154" t="s">
        <v>29</v>
      </c>
      <c r="C154" t="s">
        <v>30</v>
      </c>
      <c r="D154" t="s">
        <v>546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154</v>
      </c>
      <c r="K154" t="s">
        <v>34</v>
      </c>
      <c r="L154" t="s">
        <v>35</v>
      </c>
      <c r="M154" t="s">
        <v>48</v>
      </c>
      <c r="N154" t="s">
        <v>547</v>
      </c>
      <c r="O154" t="s">
        <v>38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59</v>
      </c>
      <c r="W154" t="s">
        <v>74</v>
      </c>
      <c r="X154" t="s">
        <v>41</v>
      </c>
      <c r="Y154">
        <v>32</v>
      </c>
      <c r="Z154" t="s">
        <v>113</v>
      </c>
      <c r="AA154" t="s">
        <v>241</v>
      </c>
      <c r="AB154" t="s">
        <v>43</v>
      </c>
    </row>
    <row r="155" spans="1:28" x14ac:dyDescent="0.3">
      <c r="A155" t="s">
        <v>548</v>
      </c>
      <c r="B155" t="s">
        <v>29</v>
      </c>
      <c r="C155" t="s">
        <v>30</v>
      </c>
      <c r="D155" t="s">
        <v>546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161</v>
      </c>
      <c r="K155" t="s">
        <v>34</v>
      </c>
      <c r="L155" t="s">
        <v>35</v>
      </c>
      <c r="M155" t="s">
        <v>48</v>
      </c>
      <c r="N155" t="s">
        <v>549</v>
      </c>
      <c r="O155" t="s">
        <v>38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59</v>
      </c>
      <c r="W155" t="s">
        <v>118</v>
      </c>
      <c r="X155" t="s">
        <v>41</v>
      </c>
      <c r="Y155">
        <v>29</v>
      </c>
      <c r="Z155" t="s">
        <v>42</v>
      </c>
      <c r="AA155" t="s">
        <v>241</v>
      </c>
      <c r="AB155" t="s">
        <v>52</v>
      </c>
    </row>
    <row r="156" spans="1:28" x14ac:dyDescent="0.3">
      <c r="A156" t="s">
        <v>550</v>
      </c>
      <c r="B156" t="s">
        <v>29</v>
      </c>
      <c r="C156" t="s">
        <v>30</v>
      </c>
      <c r="D156" t="s">
        <v>551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552</v>
      </c>
      <c r="K156" t="s">
        <v>34</v>
      </c>
      <c r="L156" t="s">
        <v>47</v>
      </c>
      <c r="M156" t="s">
        <v>48</v>
      </c>
      <c r="N156" t="s">
        <v>37</v>
      </c>
      <c r="O156" t="s">
        <v>50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73</v>
      </c>
      <c r="W156" t="s">
        <v>553</v>
      </c>
      <c r="X156" t="s">
        <v>69</v>
      </c>
      <c r="Y156">
        <v>26</v>
      </c>
      <c r="Z156" t="s">
        <v>203</v>
      </c>
      <c r="AA156" t="s">
        <v>244</v>
      </c>
      <c r="AB156" t="s">
        <v>43</v>
      </c>
    </row>
    <row r="157" spans="1:28" x14ac:dyDescent="0.3">
      <c r="A157" t="s">
        <v>554</v>
      </c>
      <c r="B157" t="s">
        <v>29</v>
      </c>
      <c r="C157" t="s">
        <v>30</v>
      </c>
      <c r="D157" t="s">
        <v>555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556</v>
      </c>
      <c r="K157" t="s">
        <v>56</v>
      </c>
      <c r="L157" t="s">
        <v>35</v>
      </c>
      <c r="M157" t="s">
        <v>48</v>
      </c>
      <c r="N157" t="s">
        <v>107</v>
      </c>
      <c r="O157" t="s">
        <v>38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89</v>
      </c>
      <c r="W157" t="s">
        <v>40</v>
      </c>
      <c r="X157" t="s">
        <v>41</v>
      </c>
      <c r="Y157">
        <v>37</v>
      </c>
      <c r="Z157" t="s">
        <v>51</v>
      </c>
      <c r="AA157" t="s">
        <v>244</v>
      </c>
      <c r="AB157" t="s">
        <v>43</v>
      </c>
    </row>
    <row r="158" spans="1:28" x14ac:dyDescent="0.3">
      <c r="A158" t="s">
        <v>557</v>
      </c>
      <c r="B158" t="s">
        <v>29</v>
      </c>
      <c r="C158" t="s">
        <v>30</v>
      </c>
      <c r="D158" t="s">
        <v>558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254</v>
      </c>
      <c r="K158" t="s">
        <v>34</v>
      </c>
      <c r="L158" t="s">
        <v>47</v>
      </c>
      <c r="M158" t="s">
        <v>48</v>
      </c>
      <c r="N158" t="s">
        <v>559</v>
      </c>
      <c r="O158" t="s">
        <v>50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89</v>
      </c>
      <c r="W158" t="s">
        <v>74</v>
      </c>
      <c r="X158" t="s">
        <v>41</v>
      </c>
      <c r="Y158">
        <v>25</v>
      </c>
      <c r="Z158" t="s">
        <v>42</v>
      </c>
      <c r="AA158" t="s">
        <v>241</v>
      </c>
      <c r="AB158" t="s">
        <v>43</v>
      </c>
    </row>
    <row r="159" spans="1:28" x14ac:dyDescent="0.3">
      <c r="A159" t="s">
        <v>560</v>
      </c>
      <c r="B159" t="s">
        <v>29</v>
      </c>
      <c r="C159" t="s">
        <v>30</v>
      </c>
      <c r="D159" t="s">
        <v>561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340</v>
      </c>
      <c r="K159" t="s">
        <v>34</v>
      </c>
      <c r="L159" t="s">
        <v>47</v>
      </c>
      <c r="M159" t="s">
        <v>57</v>
      </c>
      <c r="N159" t="s">
        <v>49</v>
      </c>
      <c r="O159" t="s">
        <v>322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73</v>
      </c>
      <c r="W159" t="s">
        <v>74</v>
      </c>
      <c r="X159" t="s">
        <v>41</v>
      </c>
      <c r="Y159">
        <v>24</v>
      </c>
      <c r="Z159" t="s">
        <v>562</v>
      </c>
      <c r="AA159" t="s">
        <v>231</v>
      </c>
      <c r="AB159" t="s">
        <v>43</v>
      </c>
    </row>
    <row r="160" spans="1:28" x14ac:dyDescent="0.3">
      <c r="A160" t="s">
        <v>563</v>
      </c>
      <c r="B160" t="s">
        <v>29</v>
      </c>
      <c r="C160" t="s">
        <v>30</v>
      </c>
      <c r="D160" t="s">
        <v>564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518</v>
      </c>
      <c r="K160" t="s">
        <v>565</v>
      </c>
      <c r="L160" t="s">
        <v>47</v>
      </c>
      <c r="M160" t="s">
        <v>86</v>
      </c>
      <c r="N160" t="s">
        <v>49</v>
      </c>
      <c r="O160" t="s">
        <v>88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59</v>
      </c>
      <c r="W160" t="s">
        <v>74</v>
      </c>
      <c r="X160" t="s">
        <v>41</v>
      </c>
      <c r="Y160">
        <v>52</v>
      </c>
      <c r="Z160" t="s">
        <v>42</v>
      </c>
      <c r="AA160" t="s">
        <v>241</v>
      </c>
      <c r="AB160" t="s">
        <v>43</v>
      </c>
    </row>
    <row r="161" spans="1:28" x14ac:dyDescent="0.3">
      <c r="A161" t="s">
        <v>566</v>
      </c>
      <c r="B161" t="s">
        <v>29</v>
      </c>
      <c r="C161" t="s">
        <v>30</v>
      </c>
      <c r="D161" t="s">
        <v>567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568</v>
      </c>
      <c r="K161" t="s">
        <v>34</v>
      </c>
      <c r="L161" t="s">
        <v>35</v>
      </c>
      <c r="M161" t="s">
        <v>48</v>
      </c>
      <c r="N161" t="s">
        <v>49</v>
      </c>
      <c r="O161" t="s">
        <v>38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73</v>
      </c>
      <c r="W161" t="s">
        <v>118</v>
      </c>
      <c r="X161" t="s">
        <v>41</v>
      </c>
      <c r="Y161">
        <v>27</v>
      </c>
      <c r="Z161" t="s">
        <v>569</v>
      </c>
      <c r="AA161" t="s">
        <v>241</v>
      </c>
      <c r="AB161" t="s">
        <v>52</v>
      </c>
    </row>
    <row r="162" spans="1:28" x14ac:dyDescent="0.3">
      <c r="A162" t="s">
        <v>570</v>
      </c>
      <c r="B162" t="s">
        <v>29</v>
      </c>
      <c r="C162" t="s">
        <v>30</v>
      </c>
      <c r="D162" t="s">
        <v>571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572</v>
      </c>
      <c r="K162" t="s">
        <v>34</v>
      </c>
      <c r="L162" t="s">
        <v>47</v>
      </c>
      <c r="M162" t="s">
        <v>36</v>
      </c>
      <c r="N162" t="s">
        <v>37</v>
      </c>
      <c r="O162" t="s">
        <v>380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89</v>
      </c>
      <c r="W162" t="s">
        <v>74</v>
      </c>
      <c r="X162" t="s">
        <v>69</v>
      </c>
      <c r="Y162">
        <v>29</v>
      </c>
      <c r="Z162" t="s">
        <v>42</v>
      </c>
      <c r="AA162" t="s">
        <v>244</v>
      </c>
      <c r="AB162" t="s">
        <v>43</v>
      </c>
    </row>
    <row r="163" spans="1:28" x14ac:dyDescent="0.3">
      <c r="A163" t="s">
        <v>573</v>
      </c>
      <c r="B163" t="s">
        <v>29</v>
      </c>
      <c r="C163" t="s">
        <v>30</v>
      </c>
      <c r="D163" t="s">
        <v>574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508</v>
      </c>
      <c r="K163" t="s">
        <v>127</v>
      </c>
      <c r="L163" t="s">
        <v>47</v>
      </c>
      <c r="M163" t="s">
        <v>57</v>
      </c>
      <c r="N163" t="s">
        <v>107</v>
      </c>
      <c r="O163" t="s">
        <v>38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73</v>
      </c>
      <c r="W163" t="s">
        <v>74</v>
      </c>
      <c r="X163" t="s">
        <v>41</v>
      </c>
      <c r="Y163">
        <v>42</v>
      </c>
      <c r="Z163" t="s">
        <v>345</v>
      </c>
      <c r="AA163" t="s">
        <v>266</v>
      </c>
      <c r="AB163" t="s">
        <v>43</v>
      </c>
    </row>
    <row r="164" spans="1:28" x14ac:dyDescent="0.3">
      <c r="A164" t="s">
        <v>575</v>
      </c>
      <c r="B164" t="s">
        <v>29</v>
      </c>
      <c r="C164" t="s">
        <v>30</v>
      </c>
      <c r="D164" t="s">
        <v>576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116</v>
      </c>
      <c r="K164" t="s">
        <v>34</v>
      </c>
      <c r="L164" t="s">
        <v>35</v>
      </c>
      <c r="M164" t="s">
        <v>48</v>
      </c>
      <c r="N164" t="s">
        <v>94</v>
      </c>
      <c r="O164" t="s">
        <v>50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73</v>
      </c>
      <c r="W164" t="s">
        <v>577</v>
      </c>
      <c r="X164" t="s">
        <v>41</v>
      </c>
      <c r="Y164">
        <v>28</v>
      </c>
      <c r="Z164" t="s">
        <v>42</v>
      </c>
      <c r="AA164" t="s">
        <v>244</v>
      </c>
      <c r="AB164" t="s">
        <v>43</v>
      </c>
    </row>
    <row r="165" spans="1:28" x14ac:dyDescent="0.3">
      <c r="A165" t="s">
        <v>578</v>
      </c>
      <c r="B165" t="s">
        <v>29</v>
      </c>
      <c r="C165" t="s">
        <v>30</v>
      </c>
      <c r="D165" t="s">
        <v>576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214</v>
      </c>
      <c r="K165" t="s">
        <v>34</v>
      </c>
      <c r="L165" t="s">
        <v>35</v>
      </c>
      <c r="M165" t="s">
        <v>57</v>
      </c>
      <c r="N165" t="s">
        <v>107</v>
      </c>
      <c r="O165" t="s">
        <v>38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89</v>
      </c>
      <c r="W165" t="s">
        <v>60</v>
      </c>
      <c r="X165" t="s">
        <v>41</v>
      </c>
      <c r="Y165">
        <v>44</v>
      </c>
      <c r="Z165" t="s">
        <v>407</v>
      </c>
      <c r="AA165" t="s">
        <v>241</v>
      </c>
      <c r="AB165" t="s">
        <v>95</v>
      </c>
    </row>
    <row r="166" spans="1:28" x14ac:dyDescent="0.3">
      <c r="A166" t="s">
        <v>579</v>
      </c>
      <c r="B166" t="s">
        <v>29</v>
      </c>
      <c r="C166" t="s">
        <v>30</v>
      </c>
      <c r="D166" t="s">
        <v>580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 t="s">
        <v>107</v>
      </c>
      <c r="O166" t="s">
        <v>38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89</v>
      </c>
      <c r="W166" t="s">
        <v>40</v>
      </c>
      <c r="X166" t="s">
        <v>41</v>
      </c>
      <c r="Y166">
        <v>23</v>
      </c>
      <c r="Z166" t="s">
        <v>211</v>
      </c>
      <c r="AA166" t="s">
        <v>241</v>
      </c>
      <c r="AB166" t="s">
        <v>43</v>
      </c>
    </row>
    <row r="167" spans="1:28" x14ac:dyDescent="0.3">
      <c r="A167" t="s">
        <v>581</v>
      </c>
      <c r="B167" t="s">
        <v>29</v>
      </c>
      <c r="C167" t="s">
        <v>30</v>
      </c>
      <c r="D167" t="s">
        <v>580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368</v>
      </c>
      <c r="K167" t="s">
        <v>34</v>
      </c>
      <c r="L167" t="s">
        <v>47</v>
      </c>
      <c r="M167" t="s">
        <v>48</v>
      </c>
      <c r="N167" t="s">
        <v>582</v>
      </c>
      <c r="O167" t="s">
        <v>50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59</v>
      </c>
      <c r="W167" t="s">
        <v>74</v>
      </c>
      <c r="X167" t="s">
        <v>41</v>
      </c>
      <c r="Y167">
        <v>27</v>
      </c>
      <c r="Z167" t="s">
        <v>42</v>
      </c>
      <c r="AA167" t="s">
        <v>241</v>
      </c>
      <c r="AB167" t="s">
        <v>95</v>
      </c>
    </row>
    <row r="168" spans="1:28" x14ac:dyDescent="0.3">
      <c r="A168" t="s">
        <v>583</v>
      </c>
      <c r="B168" t="s">
        <v>29</v>
      </c>
      <c r="C168" t="s">
        <v>30</v>
      </c>
      <c r="D168" t="s">
        <v>584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130</v>
      </c>
      <c r="K168" t="s">
        <v>34</v>
      </c>
      <c r="L168" t="s">
        <v>47</v>
      </c>
      <c r="M168" t="s">
        <v>98</v>
      </c>
      <c r="N168" t="s">
        <v>117</v>
      </c>
      <c r="O168" t="s">
        <v>38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89</v>
      </c>
      <c r="W168" t="s">
        <v>118</v>
      </c>
      <c r="X168" t="s">
        <v>41</v>
      </c>
      <c r="Y168">
        <v>26</v>
      </c>
      <c r="Z168" t="s">
        <v>42</v>
      </c>
      <c r="AA168" t="s">
        <v>244</v>
      </c>
      <c r="AB168" t="s">
        <v>43</v>
      </c>
    </row>
    <row r="169" spans="1:28" x14ac:dyDescent="0.3">
      <c r="A169" t="s">
        <v>585</v>
      </c>
      <c r="B169" t="s">
        <v>29</v>
      </c>
      <c r="C169" t="s">
        <v>30</v>
      </c>
      <c r="D169" t="s">
        <v>586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368</v>
      </c>
      <c r="K169" t="s">
        <v>34</v>
      </c>
      <c r="L169" t="s">
        <v>35</v>
      </c>
      <c r="M169" t="s">
        <v>91</v>
      </c>
      <c r="N169" t="s">
        <v>37</v>
      </c>
      <c r="O169" t="s">
        <v>587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89</v>
      </c>
      <c r="W169" t="s">
        <v>74</v>
      </c>
      <c r="X169" t="s">
        <v>41</v>
      </c>
      <c r="Y169">
        <v>27</v>
      </c>
      <c r="Z169" t="s">
        <v>42</v>
      </c>
      <c r="AA169" t="s">
        <v>244</v>
      </c>
      <c r="AB169" t="s">
        <v>95</v>
      </c>
    </row>
    <row r="170" spans="1:28" x14ac:dyDescent="0.3">
      <c r="A170" t="s">
        <v>588</v>
      </c>
      <c r="B170" t="s">
        <v>29</v>
      </c>
      <c r="C170" t="s">
        <v>30</v>
      </c>
      <c r="D170" t="s">
        <v>589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379</v>
      </c>
      <c r="K170" t="s">
        <v>34</v>
      </c>
      <c r="L170" t="s">
        <v>35</v>
      </c>
      <c r="M170" t="s">
        <v>98</v>
      </c>
      <c r="N170" t="s">
        <v>87</v>
      </c>
      <c r="O170" t="s">
        <v>38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73</v>
      </c>
      <c r="W170" t="s">
        <v>74</v>
      </c>
      <c r="X170" t="s">
        <v>41</v>
      </c>
      <c r="Y170">
        <v>33</v>
      </c>
      <c r="Z170" t="s">
        <v>51</v>
      </c>
      <c r="AA170" t="s">
        <v>241</v>
      </c>
      <c r="AB170" t="s">
        <v>52</v>
      </c>
    </row>
    <row r="171" spans="1:28" x14ac:dyDescent="0.3">
      <c r="A171" t="s">
        <v>590</v>
      </c>
      <c r="B171" t="s">
        <v>29</v>
      </c>
      <c r="C171" t="s">
        <v>30</v>
      </c>
      <c r="D171" t="s">
        <v>589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254</v>
      </c>
      <c r="K171" t="s">
        <v>34</v>
      </c>
      <c r="L171" t="s">
        <v>35</v>
      </c>
      <c r="M171" t="s">
        <v>98</v>
      </c>
      <c r="N171" t="s">
        <v>591</v>
      </c>
      <c r="O171" t="s">
        <v>38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59</v>
      </c>
      <c r="W171" t="s">
        <v>74</v>
      </c>
      <c r="X171" t="s">
        <v>41</v>
      </c>
      <c r="Y171">
        <v>28</v>
      </c>
      <c r="Z171" t="s">
        <v>42</v>
      </c>
      <c r="AA171" t="s">
        <v>241</v>
      </c>
      <c r="AB171" t="s">
        <v>95</v>
      </c>
    </row>
    <row r="172" spans="1:28" x14ac:dyDescent="0.3">
      <c r="A172" t="s">
        <v>592</v>
      </c>
      <c r="B172" t="s">
        <v>29</v>
      </c>
      <c r="C172" t="s">
        <v>30</v>
      </c>
      <c r="D172" t="s">
        <v>593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97</v>
      </c>
      <c r="K172" t="s">
        <v>34</v>
      </c>
      <c r="L172" t="s">
        <v>35</v>
      </c>
      <c r="M172" t="s">
        <v>57</v>
      </c>
      <c r="N172" t="s">
        <v>107</v>
      </c>
      <c r="O172" t="s">
        <v>50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89</v>
      </c>
      <c r="W172" t="s">
        <v>74</v>
      </c>
      <c r="X172" t="s">
        <v>41</v>
      </c>
      <c r="Y172">
        <v>32</v>
      </c>
      <c r="Z172" t="s">
        <v>136</v>
      </c>
      <c r="AA172" t="s">
        <v>241</v>
      </c>
      <c r="AB172" t="s">
        <v>62</v>
      </c>
    </row>
    <row r="173" spans="1:28" x14ac:dyDescent="0.3">
      <c r="A173" t="s">
        <v>594</v>
      </c>
      <c r="B173" t="s">
        <v>29</v>
      </c>
      <c r="C173" t="s">
        <v>30</v>
      </c>
      <c r="D173" t="s">
        <v>595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197</v>
      </c>
      <c r="K173" t="s">
        <v>127</v>
      </c>
      <c r="L173" t="s">
        <v>35</v>
      </c>
      <c r="M173" t="s">
        <v>48</v>
      </c>
      <c r="N173" t="s">
        <v>596</v>
      </c>
      <c r="O173" t="s">
        <v>38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39</v>
      </c>
      <c r="W173" t="s">
        <v>74</v>
      </c>
      <c r="X173" t="s">
        <v>41</v>
      </c>
      <c r="Y173">
        <v>34</v>
      </c>
      <c r="Z173" t="s">
        <v>51</v>
      </c>
      <c r="AA173" t="s">
        <v>266</v>
      </c>
      <c r="AB173" t="s">
        <v>52</v>
      </c>
    </row>
    <row r="174" spans="1:28" x14ac:dyDescent="0.3">
      <c r="A174" t="s">
        <v>597</v>
      </c>
      <c r="B174" t="s">
        <v>29</v>
      </c>
      <c r="C174" t="s">
        <v>30</v>
      </c>
      <c r="D174" t="s">
        <v>595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126</v>
      </c>
      <c r="K174" t="s">
        <v>34</v>
      </c>
      <c r="L174" t="s">
        <v>47</v>
      </c>
      <c r="M174" t="s">
        <v>67</v>
      </c>
      <c r="N174" t="s">
        <v>107</v>
      </c>
      <c r="O174" t="s">
        <v>38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59</v>
      </c>
      <c r="W174" t="s">
        <v>60</v>
      </c>
      <c r="X174" t="s">
        <v>41</v>
      </c>
      <c r="Y174">
        <v>28</v>
      </c>
      <c r="Z174" t="s">
        <v>42</v>
      </c>
      <c r="AA174" t="s">
        <v>241</v>
      </c>
      <c r="AB174" t="s">
        <v>52</v>
      </c>
    </row>
    <row r="175" spans="1:28" x14ac:dyDescent="0.3">
      <c r="A175" t="s">
        <v>598</v>
      </c>
      <c r="B175" t="s">
        <v>29</v>
      </c>
      <c r="C175" t="s">
        <v>30</v>
      </c>
      <c r="D175" t="s">
        <v>599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72</v>
      </c>
      <c r="K175" t="s">
        <v>81</v>
      </c>
      <c r="L175" t="s">
        <v>35</v>
      </c>
      <c r="M175" t="s">
        <v>86</v>
      </c>
      <c r="N175" t="s">
        <v>94</v>
      </c>
      <c r="O175" t="s">
        <v>38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89</v>
      </c>
      <c r="W175" t="s">
        <v>74</v>
      </c>
      <c r="X175" t="s">
        <v>41</v>
      </c>
      <c r="Y175">
        <v>27</v>
      </c>
      <c r="Z175" t="s">
        <v>151</v>
      </c>
      <c r="AA175" t="s">
        <v>241</v>
      </c>
      <c r="AB175" t="s">
        <v>204</v>
      </c>
    </row>
    <row r="176" spans="1:28" x14ac:dyDescent="0.3">
      <c r="A176" t="s">
        <v>600</v>
      </c>
      <c r="B176" t="s">
        <v>29</v>
      </c>
      <c r="C176" t="s">
        <v>30</v>
      </c>
      <c r="D176" t="s">
        <v>599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139</v>
      </c>
      <c r="K176" t="s">
        <v>56</v>
      </c>
      <c r="L176" t="s">
        <v>35</v>
      </c>
      <c r="M176" t="s">
        <v>48</v>
      </c>
      <c r="N176" t="s">
        <v>49</v>
      </c>
      <c r="O176" t="s">
        <v>38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73</v>
      </c>
      <c r="W176" t="s">
        <v>74</v>
      </c>
      <c r="X176" t="s">
        <v>41</v>
      </c>
      <c r="Y176">
        <v>22</v>
      </c>
      <c r="Z176" t="s">
        <v>42</v>
      </c>
      <c r="AA176" t="s">
        <v>241</v>
      </c>
      <c r="AB176" t="s">
        <v>43</v>
      </c>
    </row>
    <row r="177" spans="1:28" x14ac:dyDescent="0.3">
      <c r="A177" t="s">
        <v>601</v>
      </c>
      <c r="B177" t="s">
        <v>29</v>
      </c>
      <c r="C177" t="s">
        <v>30</v>
      </c>
      <c r="D177" t="s">
        <v>602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287</v>
      </c>
      <c r="K177" t="s">
        <v>34</v>
      </c>
      <c r="L177" t="s">
        <v>47</v>
      </c>
      <c r="M177" t="s">
        <v>98</v>
      </c>
      <c r="N177" t="s">
        <v>37</v>
      </c>
      <c r="O177" t="s">
        <v>38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89</v>
      </c>
      <c r="W177" t="s">
        <v>74</v>
      </c>
      <c r="X177" t="s">
        <v>41</v>
      </c>
      <c r="Y177">
        <v>29</v>
      </c>
      <c r="Z177" t="s">
        <v>42</v>
      </c>
      <c r="AA177" t="s">
        <v>244</v>
      </c>
      <c r="AB177" t="s">
        <v>43</v>
      </c>
    </row>
    <row r="178" spans="1:28" x14ac:dyDescent="0.3">
      <c r="A178" t="s">
        <v>603</v>
      </c>
      <c r="B178" t="s">
        <v>29</v>
      </c>
      <c r="C178" t="s">
        <v>30</v>
      </c>
      <c r="D178" t="s">
        <v>604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317</v>
      </c>
      <c r="K178" t="s">
        <v>34</v>
      </c>
      <c r="L178" t="s">
        <v>47</v>
      </c>
      <c r="M178" t="s">
        <v>98</v>
      </c>
      <c r="N178" t="s">
        <v>37</v>
      </c>
      <c r="O178" t="s">
        <v>38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89</v>
      </c>
      <c r="W178" t="s">
        <v>60</v>
      </c>
      <c r="X178" t="s">
        <v>69</v>
      </c>
      <c r="Y178">
        <v>31</v>
      </c>
      <c r="Z178" t="s">
        <v>42</v>
      </c>
      <c r="AA178" t="s">
        <v>244</v>
      </c>
      <c r="AB178" t="s">
        <v>43</v>
      </c>
    </row>
    <row r="179" spans="1:28" x14ac:dyDescent="0.3">
      <c r="A179" t="s">
        <v>605</v>
      </c>
      <c r="B179" t="s">
        <v>29</v>
      </c>
      <c r="C179" t="s">
        <v>30</v>
      </c>
      <c r="D179" t="s">
        <v>604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508</v>
      </c>
      <c r="K179" t="s">
        <v>34</v>
      </c>
      <c r="L179" t="s">
        <v>47</v>
      </c>
      <c r="M179" t="s">
        <v>98</v>
      </c>
      <c r="N179" t="s">
        <v>107</v>
      </c>
      <c r="O179" t="s">
        <v>38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59</v>
      </c>
      <c r="W179" t="s">
        <v>40</v>
      </c>
      <c r="X179" t="s">
        <v>41</v>
      </c>
      <c r="Y179">
        <v>28</v>
      </c>
      <c r="Z179" t="s">
        <v>42</v>
      </c>
      <c r="AA179" t="s">
        <v>241</v>
      </c>
      <c r="AB179" t="s">
        <v>43</v>
      </c>
    </row>
    <row r="180" spans="1:28" x14ac:dyDescent="0.3">
      <c r="A180" t="s">
        <v>606</v>
      </c>
      <c r="B180" t="s">
        <v>29</v>
      </c>
      <c r="C180" t="s">
        <v>30</v>
      </c>
      <c r="D180" t="s">
        <v>607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511</v>
      </c>
      <c r="K180" t="s">
        <v>127</v>
      </c>
      <c r="L180" t="s">
        <v>47</v>
      </c>
      <c r="M180" t="s">
        <v>57</v>
      </c>
      <c r="N180" t="s">
        <v>37</v>
      </c>
      <c r="O180" t="s">
        <v>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89</v>
      </c>
      <c r="W180" t="s">
        <v>60</v>
      </c>
      <c r="X180" t="s">
        <v>41</v>
      </c>
      <c r="Y180">
        <v>24</v>
      </c>
      <c r="Z180" t="s">
        <v>42</v>
      </c>
      <c r="AA180" t="s">
        <v>244</v>
      </c>
      <c r="AB180" t="s">
        <v>52</v>
      </c>
    </row>
    <row r="181" spans="1:28" x14ac:dyDescent="0.3">
      <c r="A181" t="s">
        <v>608</v>
      </c>
      <c r="B181" t="s">
        <v>29</v>
      </c>
      <c r="C181" t="s">
        <v>30</v>
      </c>
      <c r="D181" t="s">
        <v>609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326</v>
      </c>
      <c r="K181" t="s">
        <v>34</v>
      </c>
      <c r="L181" t="s">
        <v>47</v>
      </c>
      <c r="M181" t="s">
        <v>91</v>
      </c>
      <c r="N181" t="s">
        <v>610</v>
      </c>
      <c r="O181" t="s">
        <v>611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59</v>
      </c>
      <c r="W181" t="s">
        <v>118</v>
      </c>
      <c r="X181" t="s">
        <v>41</v>
      </c>
      <c r="Y181">
        <v>34</v>
      </c>
      <c r="Z181" t="s">
        <v>42</v>
      </c>
      <c r="AA181" t="s">
        <v>244</v>
      </c>
      <c r="AB181" t="s">
        <v>43</v>
      </c>
    </row>
    <row r="182" spans="1:28" x14ac:dyDescent="0.3">
      <c r="A182" t="s">
        <v>612</v>
      </c>
      <c r="B182" t="s">
        <v>29</v>
      </c>
      <c r="C182" t="s">
        <v>30</v>
      </c>
      <c r="D182" t="s">
        <v>613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494</v>
      </c>
      <c r="K182" t="s">
        <v>56</v>
      </c>
      <c r="L182" t="s">
        <v>47</v>
      </c>
      <c r="M182" t="s">
        <v>91</v>
      </c>
      <c r="N182" t="s">
        <v>107</v>
      </c>
      <c r="O182" t="s">
        <v>38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73</v>
      </c>
      <c r="W182" t="s">
        <v>74</v>
      </c>
      <c r="X182" t="s">
        <v>41</v>
      </c>
      <c r="Y182">
        <v>23</v>
      </c>
      <c r="Z182" t="s">
        <v>42</v>
      </c>
      <c r="AA182" t="s">
        <v>241</v>
      </c>
      <c r="AB182" t="s">
        <v>43</v>
      </c>
    </row>
    <row r="183" spans="1:28" x14ac:dyDescent="0.3">
      <c r="A183" t="s">
        <v>614</v>
      </c>
      <c r="B183" t="s">
        <v>29</v>
      </c>
      <c r="C183" t="s">
        <v>30</v>
      </c>
      <c r="D183" t="s">
        <v>613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177</v>
      </c>
      <c r="K183" t="s">
        <v>127</v>
      </c>
      <c r="L183" t="s">
        <v>47</v>
      </c>
      <c r="M183" t="s">
        <v>48</v>
      </c>
      <c r="N183" t="s">
        <v>117</v>
      </c>
      <c r="O183" t="s">
        <v>615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89</v>
      </c>
      <c r="W183" t="s">
        <v>40</v>
      </c>
      <c r="X183" t="s">
        <v>41</v>
      </c>
      <c r="Y183">
        <v>32</v>
      </c>
      <c r="Z183" t="s">
        <v>616</v>
      </c>
      <c r="AA183" t="s">
        <v>244</v>
      </c>
      <c r="AB183" t="s">
        <v>43</v>
      </c>
    </row>
    <row r="184" spans="1:28" x14ac:dyDescent="0.3">
      <c r="A184" t="s">
        <v>617</v>
      </c>
      <c r="B184" t="s">
        <v>29</v>
      </c>
      <c r="C184" t="s">
        <v>30</v>
      </c>
      <c r="D184" t="s">
        <v>618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619</v>
      </c>
      <c r="K184" t="s">
        <v>34</v>
      </c>
      <c r="L184" t="s">
        <v>35</v>
      </c>
      <c r="M184" t="s">
        <v>57</v>
      </c>
      <c r="N184" t="s">
        <v>37</v>
      </c>
      <c r="O184" t="s">
        <v>50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59</v>
      </c>
      <c r="W184" t="s">
        <v>40</v>
      </c>
      <c r="X184" t="s">
        <v>41</v>
      </c>
      <c r="Y184">
        <v>29</v>
      </c>
      <c r="Z184" t="s">
        <v>108</v>
      </c>
      <c r="AA184" t="s">
        <v>231</v>
      </c>
      <c r="AB184" t="s">
        <v>95</v>
      </c>
    </row>
    <row r="185" spans="1:28" x14ac:dyDescent="0.3">
      <c r="A185" t="s">
        <v>620</v>
      </c>
      <c r="B185" t="s">
        <v>29</v>
      </c>
      <c r="C185" t="s">
        <v>30</v>
      </c>
      <c r="D185" t="s">
        <v>621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508</v>
      </c>
      <c r="K185" t="s">
        <v>34</v>
      </c>
      <c r="L185" t="s">
        <v>35</v>
      </c>
      <c r="M185" t="s">
        <v>57</v>
      </c>
      <c r="N185" t="s">
        <v>112</v>
      </c>
      <c r="O185" t="s">
        <v>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39</v>
      </c>
      <c r="W185" t="s">
        <v>74</v>
      </c>
      <c r="X185" t="s">
        <v>41</v>
      </c>
      <c r="Y185">
        <v>34</v>
      </c>
      <c r="Z185" t="s">
        <v>61</v>
      </c>
      <c r="AA185" t="s">
        <v>241</v>
      </c>
      <c r="AB185" t="s">
        <v>62</v>
      </c>
    </row>
    <row r="186" spans="1:28" x14ac:dyDescent="0.3">
      <c r="A186" t="s">
        <v>622</v>
      </c>
      <c r="B186" t="s">
        <v>29</v>
      </c>
      <c r="C186" t="s">
        <v>30</v>
      </c>
      <c r="D186" t="s">
        <v>621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111</v>
      </c>
      <c r="K186" t="s">
        <v>34</v>
      </c>
      <c r="L186" t="s">
        <v>47</v>
      </c>
      <c r="M186" t="s">
        <v>98</v>
      </c>
      <c r="N186" t="s">
        <v>49</v>
      </c>
      <c r="O186" t="s">
        <v>38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68</v>
      </c>
      <c r="W186" t="s">
        <v>40</v>
      </c>
      <c r="X186" t="s">
        <v>41</v>
      </c>
      <c r="Y186">
        <v>24</v>
      </c>
      <c r="Z186" t="s">
        <v>113</v>
      </c>
      <c r="AA186" t="s">
        <v>241</v>
      </c>
      <c r="AB186" t="s">
        <v>43</v>
      </c>
    </row>
    <row r="187" spans="1:28" x14ac:dyDescent="0.3">
      <c r="A187" t="s">
        <v>623</v>
      </c>
      <c r="B187" t="s">
        <v>29</v>
      </c>
      <c r="C187" t="s">
        <v>30</v>
      </c>
      <c r="D187" t="s">
        <v>624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625</v>
      </c>
      <c r="K187" t="s">
        <v>626</v>
      </c>
      <c r="L187" t="s">
        <v>47</v>
      </c>
      <c r="M187" t="s">
        <v>98</v>
      </c>
      <c r="N187" t="s">
        <v>107</v>
      </c>
      <c r="O187" t="s">
        <v>38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73</v>
      </c>
      <c r="W187" t="s">
        <v>74</v>
      </c>
      <c r="X187" t="s">
        <v>41</v>
      </c>
      <c r="Y187">
        <v>30</v>
      </c>
      <c r="Z187" t="s">
        <v>42</v>
      </c>
      <c r="AA187" t="s">
        <v>241</v>
      </c>
      <c r="AB187" t="s">
        <v>204</v>
      </c>
    </row>
    <row r="188" spans="1:28" x14ac:dyDescent="0.3">
      <c r="A188" t="s">
        <v>627</v>
      </c>
      <c r="B188" t="s">
        <v>29</v>
      </c>
      <c r="C188" t="s">
        <v>30</v>
      </c>
      <c r="D188" t="s">
        <v>628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238</v>
      </c>
      <c r="K188" t="s">
        <v>629</v>
      </c>
      <c r="L188" t="s">
        <v>47</v>
      </c>
      <c r="M188" t="s">
        <v>91</v>
      </c>
      <c r="N188" t="s">
        <v>630</v>
      </c>
      <c r="O188" t="s">
        <v>38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73</v>
      </c>
      <c r="W188" t="s">
        <v>74</v>
      </c>
      <c r="X188" t="s">
        <v>41</v>
      </c>
      <c r="Y188">
        <v>24</v>
      </c>
      <c r="Z188" t="s">
        <v>42</v>
      </c>
      <c r="AA188" t="s">
        <v>244</v>
      </c>
      <c r="AB188" t="s">
        <v>95</v>
      </c>
    </row>
    <row r="189" spans="1:28" x14ac:dyDescent="0.3">
      <c r="A189" t="s">
        <v>631</v>
      </c>
      <c r="B189" t="s">
        <v>29</v>
      </c>
      <c r="C189" t="s">
        <v>30</v>
      </c>
      <c r="D189" t="s">
        <v>628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200</v>
      </c>
      <c r="K189" t="s">
        <v>34</v>
      </c>
      <c r="L189" t="s">
        <v>35</v>
      </c>
      <c r="M189" t="s">
        <v>48</v>
      </c>
      <c r="N189" t="s">
        <v>155</v>
      </c>
      <c r="O189" t="s">
        <v>38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59</v>
      </c>
      <c r="W189" t="s">
        <v>74</v>
      </c>
      <c r="X189" t="s">
        <v>41</v>
      </c>
      <c r="Y189">
        <v>27</v>
      </c>
      <c r="Z189" t="s">
        <v>42</v>
      </c>
      <c r="AA189" t="s">
        <v>241</v>
      </c>
      <c r="AB189" t="s">
        <v>632</v>
      </c>
    </row>
    <row r="190" spans="1:28" x14ac:dyDescent="0.3">
      <c r="A190" t="s">
        <v>633</v>
      </c>
      <c r="B190" t="s">
        <v>29</v>
      </c>
      <c r="C190" t="s">
        <v>30</v>
      </c>
      <c r="D190" t="s">
        <v>634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172</v>
      </c>
      <c r="K190" t="s">
        <v>34</v>
      </c>
      <c r="L190" t="s">
        <v>47</v>
      </c>
      <c r="M190" t="s">
        <v>57</v>
      </c>
      <c r="N190" t="s">
        <v>49</v>
      </c>
      <c r="O190" t="s">
        <v>38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89</v>
      </c>
      <c r="W190" t="s">
        <v>74</v>
      </c>
      <c r="X190" t="s">
        <v>41</v>
      </c>
      <c r="Y190">
        <v>21</v>
      </c>
      <c r="Z190" t="s">
        <v>151</v>
      </c>
      <c r="AA190" t="s">
        <v>241</v>
      </c>
      <c r="AB190" t="s">
        <v>52</v>
      </c>
    </row>
    <row r="191" spans="1:28" x14ac:dyDescent="0.3">
      <c r="A191" t="s">
        <v>635</v>
      </c>
      <c r="B191" t="s">
        <v>29</v>
      </c>
      <c r="C191" t="s">
        <v>30</v>
      </c>
      <c r="D191" t="s">
        <v>636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180</v>
      </c>
      <c r="K191" t="s">
        <v>34</v>
      </c>
      <c r="L191" t="s">
        <v>47</v>
      </c>
      <c r="M191" t="s">
        <v>57</v>
      </c>
      <c r="N191" t="s">
        <v>99</v>
      </c>
      <c r="O191" t="s">
        <v>38</v>
      </c>
      <c r="P191">
        <v>3</v>
      </c>
      <c r="Q191">
        <v>5</v>
      </c>
      <c r="R191">
        <v>9</v>
      </c>
      <c r="S191">
        <v>9</v>
      </c>
      <c r="T191" t="s">
        <v>32</v>
      </c>
      <c r="U191">
        <v>8</v>
      </c>
      <c r="V191" t="s">
        <v>39</v>
      </c>
      <c r="W191" t="s">
        <v>637</v>
      </c>
      <c r="X191" t="s">
        <v>41</v>
      </c>
      <c r="Y191">
        <v>31</v>
      </c>
      <c r="Z191" t="s">
        <v>638</v>
      </c>
      <c r="AA191" t="s">
        <v>244</v>
      </c>
      <c r="AB191" t="s">
        <v>62</v>
      </c>
    </row>
    <row r="192" spans="1:28" x14ac:dyDescent="0.3">
      <c r="A192" t="s">
        <v>639</v>
      </c>
      <c r="B192" t="s">
        <v>29</v>
      </c>
      <c r="C192" t="s">
        <v>30</v>
      </c>
      <c r="D192" t="s">
        <v>640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197</v>
      </c>
      <c r="K192" t="s">
        <v>34</v>
      </c>
      <c r="L192" t="s">
        <v>35</v>
      </c>
      <c r="M192" t="s">
        <v>57</v>
      </c>
      <c r="N192" t="s">
        <v>94</v>
      </c>
      <c r="O192" t="s">
        <v>50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73</v>
      </c>
      <c r="W192" t="s">
        <v>74</v>
      </c>
      <c r="X192" t="s">
        <v>41</v>
      </c>
      <c r="Y192">
        <v>41</v>
      </c>
      <c r="Z192" t="s">
        <v>448</v>
      </c>
      <c r="AA192" t="s">
        <v>241</v>
      </c>
      <c r="AB192" t="s">
        <v>43</v>
      </c>
    </row>
    <row r="193" spans="1:28" x14ac:dyDescent="0.3">
      <c r="A193" t="s">
        <v>641</v>
      </c>
      <c r="B193" t="s">
        <v>29</v>
      </c>
      <c r="C193" t="s">
        <v>30</v>
      </c>
      <c r="D193" t="s">
        <v>642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154</v>
      </c>
      <c r="K193" t="s">
        <v>34</v>
      </c>
      <c r="L193" t="s">
        <v>35</v>
      </c>
      <c r="M193" t="s">
        <v>57</v>
      </c>
      <c r="N193" t="s">
        <v>107</v>
      </c>
      <c r="O193" t="s">
        <v>38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73</v>
      </c>
      <c r="W193" t="s">
        <v>74</v>
      </c>
      <c r="X193" t="s">
        <v>41</v>
      </c>
      <c r="Y193">
        <v>25</v>
      </c>
      <c r="Z193" t="s">
        <v>151</v>
      </c>
      <c r="AA193" t="s">
        <v>241</v>
      </c>
      <c r="AB193" t="s">
        <v>52</v>
      </c>
    </row>
    <row r="194" spans="1:28" x14ac:dyDescent="0.3">
      <c r="A194" t="s">
        <v>643</v>
      </c>
      <c r="B194" t="s">
        <v>29</v>
      </c>
      <c r="C194" t="s">
        <v>30</v>
      </c>
      <c r="D194" t="s">
        <v>644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645</v>
      </c>
      <c r="K194" t="s">
        <v>34</v>
      </c>
      <c r="L194" t="s">
        <v>47</v>
      </c>
      <c r="M194" t="s">
        <v>57</v>
      </c>
      <c r="N194" t="s">
        <v>49</v>
      </c>
      <c r="O194" t="s">
        <v>646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89</v>
      </c>
      <c r="W194" t="s">
        <v>647</v>
      </c>
      <c r="X194" t="s">
        <v>41</v>
      </c>
      <c r="Y194">
        <v>24</v>
      </c>
      <c r="Z194" t="s">
        <v>423</v>
      </c>
      <c r="AA194" t="s">
        <v>241</v>
      </c>
      <c r="AB194" t="s">
        <v>62</v>
      </c>
    </row>
    <row r="195" spans="1:28" x14ac:dyDescent="0.3">
      <c r="A195" t="s">
        <v>648</v>
      </c>
      <c r="B195" t="s">
        <v>29</v>
      </c>
      <c r="C195" t="s">
        <v>30</v>
      </c>
      <c r="D195" t="s">
        <v>649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650</v>
      </c>
      <c r="K195" t="s">
        <v>34</v>
      </c>
      <c r="L195" t="s">
        <v>47</v>
      </c>
      <c r="M195" t="s">
        <v>57</v>
      </c>
      <c r="N195" t="s">
        <v>49</v>
      </c>
      <c r="O195" t="s">
        <v>38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89</v>
      </c>
      <c r="W195" t="s">
        <v>74</v>
      </c>
      <c r="X195" t="s">
        <v>41</v>
      </c>
      <c r="Y195">
        <v>30</v>
      </c>
      <c r="Z195" t="s">
        <v>651</v>
      </c>
      <c r="AA195" t="s">
        <v>244</v>
      </c>
      <c r="AB195" t="s">
        <v>652</v>
      </c>
    </row>
    <row r="196" spans="1:28" x14ac:dyDescent="0.3">
      <c r="A196" t="s">
        <v>653</v>
      </c>
      <c r="B196" t="s">
        <v>29</v>
      </c>
      <c r="C196" t="s">
        <v>30</v>
      </c>
      <c r="D196" t="s">
        <v>654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655</v>
      </c>
      <c r="K196" t="s">
        <v>34</v>
      </c>
      <c r="L196" t="s">
        <v>47</v>
      </c>
      <c r="M196" t="s">
        <v>67</v>
      </c>
      <c r="N196" t="s">
        <v>49</v>
      </c>
      <c r="O196" t="s">
        <v>380</v>
      </c>
      <c r="P196">
        <v>7</v>
      </c>
      <c r="Q196">
        <v>7</v>
      </c>
      <c r="R196">
        <v>7</v>
      </c>
      <c r="S196" t="s">
        <v>32</v>
      </c>
      <c r="T196">
        <v>5</v>
      </c>
      <c r="U196">
        <v>7</v>
      </c>
      <c r="V196" t="s">
        <v>89</v>
      </c>
      <c r="W196" t="s">
        <v>60</v>
      </c>
      <c r="X196" t="s">
        <v>41</v>
      </c>
      <c r="Y196">
        <v>33</v>
      </c>
      <c r="Z196" t="s">
        <v>42</v>
      </c>
      <c r="AA196" t="s">
        <v>241</v>
      </c>
      <c r="AB196" t="s">
        <v>43</v>
      </c>
    </row>
    <row r="197" spans="1:28" x14ac:dyDescent="0.3">
      <c r="A197" t="s">
        <v>656</v>
      </c>
      <c r="B197" t="s">
        <v>29</v>
      </c>
      <c r="C197" t="s">
        <v>30</v>
      </c>
      <c r="D197" t="s">
        <v>657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658</v>
      </c>
      <c r="K197" t="s">
        <v>34</v>
      </c>
      <c r="L197" t="s">
        <v>47</v>
      </c>
      <c r="M197" t="s">
        <v>98</v>
      </c>
      <c r="N197" t="s">
        <v>659</v>
      </c>
      <c r="O197" t="s">
        <v>660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73</v>
      </c>
      <c r="W197" t="s">
        <v>74</v>
      </c>
      <c r="X197" t="s">
        <v>41</v>
      </c>
      <c r="Y197">
        <v>23</v>
      </c>
      <c r="Z197" t="s">
        <v>42</v>
      </c>
      <c r="AA197" t="s">
        <v>241</v>
      </c>
      <c r="AB197" t="s">
        <v>95</v>
      </c>
    </row>
    <row r="198" spans="1:28" x14ac:dyDescent="0.3">
      <c r="A198" t="s">
        <v>661</v>
      </c>
      <c r="B198" t="s">
        <v>29</v>
      </c>
      <c r="C198" t="s">
        <v>30</v>
      </c>
      <c r="D198" t="s">
        <v>657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161</v>
      </c>
      <c r="K198" t="s">
        <v>34</v>
      </c>
      <c r="L198" t="s">
        <v>35</v>
      </c>
      <c r="M198" t="s">
        <v>98</v>
      </c>
      <c r="N198" t="s">
        <v>107</v>
      </c>
      <c r="O198" t="s">
        <v>38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73</v>
      </c>
      <c r="W198" t="s">
        <v>40</v>
      </c>
      <c r="X198" t="s">
        <v>69</v>
      </c>
      <c r="Y198">
        <v>33</v>
      </c>
      <c r="Z198" t="s">
        <v>113</v>
      </c>
      <c r="AA198" t="s">
        <v>244</v>
      </c>
      <c r="AB198" t="s">
        <v>52</v>
      </c>
    </row>
    <row r="199" spans="1:28" x14ac:dyDescent="0.3">
      <c r="A199" t="s">
        <v>662</v>
      </c>
      <c r="B199" t="s">
        <v>29</v>
      </c>
      <c r="C199" t="s">
        <v>30</v>
      </c>
      <c r="D199" t="s">
        <v>663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440</v>
      </c>
      <c r="K199" t="s">
        <v>34</v>
      </c>
      <c r="L199" t="s">
        <v>47</v>
      </c>
      <c r="M199" t="s">
        <v>36</v>
      </c>
      <c r="N199" t="s">
        <v>49</v>
      </c>
      <c r="O199" t="s">
        <v>38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89</v>
      </c>
      <c r="W199" t="s">
        <v>74</v>
      </c>
      <c r="X199" t="s">
        <v>41</v>
      </c>
      <c r="Y199">
        <v>25</v>
      </c>
      <c r="Z199" t="s">
        <v>42</v>
      </c>
      <c r="AA199" t="s">
        <v>241</v>
      </c>
      <c r="AB199" t="s">
        <v>43</v>
      </c>
    </row>
    <row r="200" spans="1:28" x14ac:dyDescent="0.3">
      <c r="A200" t="s">
        <v>664</v>
      </c>
      <c r="B200" t="s">
        <v>29</v>
      </c>
      <c r="C200" t="s">
        <v>30</v>
      </c>
      <c r="D200" t="s">
        <v>665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666</v>
      </c>
      <c r="K200" t="s">
        <v>34</v>
      </c>
      <c r="L200" t="s">
        <v>47</v>
      </c>
      <c r="M200" t="s">
        <v>57</v>
      </c>
      <c r="N200" t="s">
        <v>667</v>
      </c>
      <c r="O200" t="s">
        <v>38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89</v>
      </c>
      <c r="W200" t="s">
        <v>40</v>
      </c>
      <c r="X200" t="s">
        <v>69</v>
      </c>
      <c r="Y200">
        <v>27</v>
      </c>
      <c r="Z200" t="s">
        <v>668</v>
      </c>
      <c r="AA200" t="s">
        <v>244</v>
      </c>
      <c r="AB200" t="s">
        <v>43</v>
      </c>
    </row>
    <row r="201" spans="1:28" x14ac:dyDescent="0.3">
      <c r="A201" t="s">
        <v>669</v>
      </c>
      <c r="B201" t="s">
        <v>29</v>
      </c>
      <c r="C201" t="s">
        <v>30</v>
      </c>
      <c r="D201" t="s">
        <v>670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379</v>
      </c>
      <c r="K201" t="s">
        <v>34</v>
      </c>
      <c r="L201" t="s">
        <v>35</v>
      </c>
      <c r="M201" t="s">
        <v>57</v>
      </c>
      <c r="N201" t="s">
        <v>49</v>
      </c>
      <c r="O201" t="s">
        <v>261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68</v>
      </c>
      <c r="W201" t="s">
        <v>60</v>
      </c>
      <c r="X201" t="s">
        <v>41</v>
      </c>
      <c r="Y201">
        <v>30</v>
      </c>
      <c r="Z201" t="s">
        <v>113</v>
      </c>
      <c r="AA201" t="s">
        <v>241</v>
      </c>
      <c r="AB201" t="s">
        <v>43</v>
      </c>
    </row>
    <row r="202" spans="1:28" x14ac:dyDescent="0.3">
      <c r="A202" t="s">
        <v>671</v>
      </c>
      <c r="B202" t="s">
        <v>29</v>
      </c>
      <c r="C202" t="s">
        <v>30</v>
      </c>
      <c r="D202" t="s">
        <v>672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308</v>
      </c>
      <c r="K202" t="s">
        <v>34</v>
      </c>
      <c r="L202" t="s">
        <v>35</v>
      </c>
      <c r="M202" t="s">
        <v>57</v>
      </c>
      <c r="N202" t="s">
        <v>107</v>
      </c>
      <c r="O202" t="s">
        <v>38</v>
      </c>
      <c r="P202">
        <v>0</v>
      </c>
      <c r="Q202">
        <v>3</v>
      </c>
      <c r="R202" t="s">
        <v>32</v>
      </c>
      <c r="S202" t="s">
        <v>32</v>
      </c>
      <c r="T202" t="s">
        <v>32</v>
      </c>
      <c r="U202">
        <v>6</v>
      </c>
      <c r="V202" t="s">
        <v>89</v>
      </c>
      <c r="W202" t="s">
        <v>40</v>
      </c>
      <c r="X202" t="s">
        <v>41</v>
      </c>
      <c r="Y202">
        <v>29</v>
      </c>
      <c r="Z202" t="s">
        <v>423</v>
      </c>
      <c r="AA202" t="s">
        <v>241</v>
      </c>
      <c r="AB202" t="s">
        <v>62</v>
      </c>
    </row>
    <row r="203" spans="1:28" x14ac:dyDescent="0.3">
      <c r="A203" t="s">
        <v>673</v>
      </c>
      <c r="B203" t="s">
        <v>29</v>
      </c>
      <c r="C203" t="s">
        <v>30</v>
      </c>
      <c r="D203" t="s">
        <v>674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675</v>
      </c>
      <c r="K203" t="s">
        <v>676</v>
      </c>
      <c r="L203" t="s">
        <v>35</v>
      </c>
      <c r="M203" t="s">
        <v>57</v>
      </c>
      <c r="N203" t="s">
        <v>37</v>
      </c>
      <c r="O203" t="s">
        <v>38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59</v>
      </c>
      <c r="W203" t="s">
        <v>74</v>
      </c>
      <c r="X203" t="s">
        <v>41</v>
      </c>
      <c r="Y203">
        <v>25</v>
      </c>
      <c r="Z203" t="s">
        <v>151</v>
      </c>
      <c r="AA203" t="s">
        <v>244</v>
      </c>
      <c r="AB203" t="s">
        <v>204</v>
      </c>
    </row>
    <row r="204" spans="1:28" x14ac:dyDescent="0.3">
      <c r="A204" t="s">
        <v>677</v>
      </c>
      <c r="B204" t="s">
        <v>29</v>
      </c>
      <c r="C204" t="s">
        <v>30</v>
      </c>
      <c r="D204" t="s">
        <v>674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301</v>
      </c>
      <c r="K204" t="s">
        <v>34</v>
      </c>
      <c r="L204" t="s">
        <v>47</v>
      </c>
      <c r="M204" t="s">
        <v>91</v>
      </c>
      <c r="N204" t="s">
        <v>94</v>
      </c>
      <c r="O204" t="s">
        <v>678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59</v>
      </c>
      <c r="W204" t="s">
        <v>40</v>
      </c>
      <c r="X204" t="s">
        <v>41</v>
      </c>
      <c r="Y204">
        <v>40</v>
      </c>
      <c r="Z204" t="s">
        <v>42</v>
      </c>
      <c r="AA204" t="s">
        <v>231</v>
      </c>
      <c r="AB204" t="s">
        <v>95</v>
      </c>
    </row>
    <row r="205" spans="1:28" x14ac:dyDescent="0.3">
      <c r="A205" t="s">
        <v>679</v>
      </c>
      <c r="B205" t="s">
        <v>29</v>
      </c>
      <c r="C205" t="s">
        <v>30</v>
      </c>
      <c r="D205" t="s">
        <v>680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681</v>
      </c>
      <c r="K205" t="s">
        <v>34</v>
      </c>
      <c r="L205" t="s">
        <v>47</v>
      </c>
      <c r="M205" t="s">
        <v>48</v>
      </c>
      <c r="N205" t="s">
        <v>490</v>
      </c>
      <c r="O205" t="s">
        <v>380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89</v>
      </c>
      <c r="W205" t="s">
        <v>74</v>
      </c>
      <c r="X205" t="s">
        <v>69</v>
      </c>
      <c r="Y205">
        <v>29</v>
      </c>
      <c r="Z205" t="s">
        <v>51</v>
      </c>
      <c r="AA205" t="s">
        <v>241</v>
      </c>
      <c r="AB205" t="s">
        <v>82</v>
      </c>
    </row>
    <row r="206" spans="1:28" x14ac:dyDescent="0.3">
      <c r="A206" t="s">
        <v>682</v>
      </c>
      <c r="B206" t="s">
        <v>29</v>
      </c>
      <c r="C206" t="s">
        <v>30</v>
      </c>
      <c r="D206" t="s">
        <v>680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683</v>
      </c>
      <c r="K206" t="s">
        <v>34</v>
      </c>
      <c r="L206" t="s">
        <v>47</v>
      </c>
      <c r="M206" t="s">
        <v>48</v>
      </c>
      <c r="N206" t="s">
        <v>82</v>
      </c>
      <c r="O206" t="s">
        <v>38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32</v>
      </c>
      <c r="V206" t="s">
        <v>73</v>
      </c>
      <c r="W206" t="s">
        <v>40</v>
      </c>
      <c r="X206" t="s">
        <v>41</v>
      </c>
      <c r="Y206">
        <v>29</v>
      </c>
      <c r="Z206" t="s">
        <v>151</v>
      </c>
      <c r="AA206" t="s">
        <v>244</v>
      </c>
      <c r="AB206" t="s">
        <v>52</v>
      </c>
    </row>
    <row r="207" spans="1:28" x14ac:dyDescent="0.3">
      <c r="A207" t="s">
        <v>684</v>
      </c>
      <c r="B207" t="s">
        <v>29</v>
      </c>
      <c r="C207" t="s">
        <v>30</v>
      </c>
      <c r="D207" t="s">
        <v>685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686</v>
      </c>
      <c r="K207" t="s">
        <v>34</v>
      </c>
      <c r="L207" t="s">
        <v>35</v>
      </c>
      <c r="M207" t="s">
        <v>57</v>
      </c>
      <c r="N207" t="s">
        <v>112</v>
      </c>
      <c r="O207" t="s">
        <v>38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89</v>
      </c>
      <c r="W207" t="s">
        <v>74</v>
      </c>
      <c r="X207" t="s">
        <v>41</v>
      </c>
      <c r="Y207">
        <v>28</v>
      </c>
      <c r="Z207" t="s">
        <v>423</v>
      </c>
      <c r="AA207" t="s">
        <v>244</v>
      </c>
      <c r="AB207" t="s">
        <v>62</v>
      </c>
    </row>
    <row r="208" spans="1:28" x14ac:dyDescent="0.3">
      <c r="A208" t="s">
        <v>687</v>
      </c>
      <c r="B208" t="s">
        <v>29</v>
      </c>
      <c r="C208" t="s">
        <v>30</v>
      </c>
      <c r="D208" t="s">
        <v>688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150</v>
      </c>
      <c r="K208" t="s">
        <v>689</v>
      </c>
      <c r="L208" t="s">
        <v>47</v>
      </c>
      <c r="M208" t="s">
        <v>91</v>
      </c>
      <c r="N208" t="s">
        <v>690</v>
      </c>
      <c r="O208" t="s">
        <v>691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89</v>
      </c>
      <c r="W208" t="s">
        <v>60</v>
      </c>
      <c r="X208" t="s">
        <v>41</v>
      </c>
      <c r="Y208">
        <v>34</v>
      </c>
      <c r="Z208" t="s">
        <v>113</v>
      </c>
      <c r="AA208" t="s">
        <v>241</v>
      </c>
      <c r="AB208" t="s">
        <v>43</v>
      </c>
    </row>
    <row r="209" spans="1:28" x14ac:dyDescent="0.3">
      <c r="A209" t="s">
        <v>692</v>
      </c>
      <c r="B209" t="s">
        <v>29</v>
      </c>
      <c r="C209" t="s">
        <v>30</v>
      </c>
      <c r="D209" t="s">
        <v>693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694</v>
      </c>
      <c r="K209" t="s">
        <v>127</v>
      </c>
      <c r="L209" t="s">
        <v>47</v>
      </c>
      <c r="M209" t="s">
        <v>57</v>
      </c>
      <c r="N209" t="s">
        <v>107</v>
      </c>
      <c r="O209" t="s">
        <v>38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59</v>
      </c>
      <c r="W209" t="s">
        <v>695</v>
      </c>
      <c r="X209" t="s">
        <v>41</v>
      </c>
      <c r="Y209">
        <v>24</v>
      </c>
      <c r="Z209" t="s">
        <v>616</v>
      </c>
      <c r="AA209" t="s">
        <v>244</v>
      </c>
      <c r="AB209" t="s">
        <v>43</v>
      </c>
    </row>
    <row r="210" spans="1:28" x14ac:dyDescent="0.3">
      <c r="A210" t="s">
        <v>696</v>
      </c>
      <c r="B210" t="s">
        <v>29</v>
      </c>
      <c r="C210" t="s">
        <v>30</v>
      </c>
      <c r="D210" t="s">
        <v>697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698</v>
      </c>
      <c r="K210" t="s">
        <v>34</v>
      </c>
      <c r="L210" t="s">
        <v>35</v>
      </c>
      <c r="M210" t="s">
        <v>57</v>
      </c>
      <c r="N210" t="s">
        <v>94</v>
      </c>
      <c r="O210" t="s">
        <v>38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68</v>
      </c>
      <c r="W210" t="s">
        <v>74</v>
      </c>
      <c r="X210" t="s">
        <v>41</v>
      </c>
      <c r="Y210">
        <v>26</v>
      </c>
      <c r="Z210" t="s">
        <v>699</v>
      </c>
      <c r="AA210" t="s">
        <v>241</v>
      </c>
      <c r="AB210" t="s">
        <v>700</v>
      </c>
    </row>
    <row r="211" spans="1:28" x14ac:dyDescent="0.3">
      <c r="A211" t="s">
        <v>701</v>
      </c>
      <c r="B211" t="s">
        <v>29</v>
      </c>
      <c r="C211" t="s">
        <v>30</v>
      </c>
      <c r="D211" t="s">
        <v>702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132</v>
      </c>
      <c r="K211" t="s">
        <v>34</v>
      </c>
      <c r="L211" t="s">
        <v>47</v>
      </c>
      <c r="M211" t="s">
        <v>86</v>
      </c>
      <c r="N211" t="s">
        <v>107</v>
      </c>
      <c r="O211" t="s">
        <v>38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73</v>
      </c>
      <c r="W211" t="s">
        <v>60</v>
      </c>
      <c r="X211" t="s">
        <v>41</v>
      </c>
      <c r="Y211">
        <v>28</v>
      </c>
      <c r="Z211" t="s">
        <v>42</v>
      </c>
      <c r="AA211" t="s">
        <v>241</v>
      </c>
      <c r="AB211" t="s">
        <v>95</v>
      </c>
    </row>
    <row r="212" spans="1:28" x14ac:dyDescent="0.3">
      <c r="A212" t="s">
        <v>703</v>
      </c>
      <c r="B212" t="s">
        <v>29</v>
      </c>
      <c r="C212" t="s">
        <v>30</v>
      </c>
      <c r="D212" t="s">
        <v>702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704</v>
      </c>
      <c r="K212" t="s">
        <v>127</v>
      </c>
      <c r="L212" t="s">
        <v>47</v>
      </c>
      <c r="M212" t="s">
        <v>57</v>
      </c>
      <c r="N212" t="s">
        <v>112</v>
      </c>
      <c r="O212" t="s">
        <v>50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73</v>
      </c>
      <c r="W212" t="s">
        <v>60</v>
      </c>
      <c r="X212" t="s">
        <v>41</v>
      </c>
      <c r="Y212">
        <v>25</v>
      </c>
      <c r="Z212" t="s">
        <v>271</v>
      </c>
      <c r="AA212" t="s">
        <v>244</v>
      </c>
      <c r="AB212" t="s">
        <v>43</v>
      </c>
    </row>
    <row r="213" spans="1:28" x14ac:dyDescent="0.3">
      <c r="A213" t="s">
        <v>705</v>
      </c>
      <c r="B213" t="s">
        <v>29</v>
      </c>
      <c r="C213" t="s">
        <v>30</v>
      </c>
      <c r="D213" t="s">
        <v>706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707</v>
      </c>
      <c r="K213" t="s">
        <v>34</v>
      </c>
      <c r="L213" t="s">
        <v>35</v>
      </c>
      <c r="M213" t="s">
        <v>57</v>
      </c>
      <c r="N213" t="s">
        <v>107</v>
      </c>
      <c r="O213" t="s">
        <v>38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59</v>
      </c>
      <c r="W213" t="s">
        <v>74</v>
      </c>
      <c r="X213" t="s">
        <v>41</v>
      </c>
      <c r="Y213">
        <v>33</v>
      </c>
      <c r="Z213" t="s">
        <v>265</v>
      </c>
      <c r="AA213" t="s">
        <v>241</v>
      </c>
      <c r="AB213" t="s">
        <v>95</v>
      </c>
    </row>
    <row r="214" spans="1:28" x14ac:dyDescent="0.3">
      <c r="A214" t="s">
        <v>708</v>
      </c>
      <c r="B214" t="s">
        <v>29</v>
      </c>
      <c r="C214" t="s">
        <v>30</v>
      </c>
      <c r="D214" t="s">
        <v>706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289</v>
      </c>
      <c r="K214" t="s">
        <v>34</v>
      </c>
      <c r="L214" t="s">
        <v>35</v>
      </c>
      <c r="M214" t="s">
        <v>98</v>
      </c>
      <c r="N214" t="s">
        <v>49</v>
      </c>
      <c r="O214" t="s">
        <v>38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89</v>
      </c>
      <c r="W214" t="s">
        <v>40</v>
      </c>
      <c r="X214" t="s">
        <v>41</v>
      </c>
      <c r="Y214">
        <v>30</v>
      </c>
      <c r="Z214" t="s">
        <v>496</v>
      </c>
      <c r="AA214" t="s">
        <v>244</v>
      </c>
      <c r="AB214" t="s">
        <v>43</v>
      </c>
    </row>
    <row r="215" spans="1:28" x14ac:dyDescent="0.3">
      <c r="A215" t="s">
        <v>709</v>
      </c>
      <c r="B215" t="s">
        <v>29</v>
      </c>
      <c r="C215" t="s">
        <v>30</v>
      </c>
      <c r="D215" t="s">
        <v>710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476</v>
      </c>
      <c r="K215" t="s">
        <v>34</v>
      </c>
      <c r="L215" t="s">
        <v>35</v>
      </c>
      <c r="M215" t="s">
        <v>57</v>
      </c>
      <c r="N215" t="s">
        <v>49</v>
      </c>
      <c r="O215" t="s">
        <v>38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39</v>
      </c>
      <c r="W215" t="s">
        <v>74</v>
      </c>
      <c r="X215" t="s">
        <v>41</v>
      </c>
      <c r="Y215">
        <v>35</v>
      </c>
      <c r="Z215" t="s">
        <v>151</v>
      </c>
      <c r="AA215" t="s">
        <v>241</v>
      </c>
      <c r="AB215" t="s">
        <v>204</v>
      </c>
    </row>
    <row r="216" spans="1:28" x14ac:dyDescent="0.3">
      <c r="A216" t="s">
        <v>711</v>
      </c>
      <c r="B216" t="s">
        <v>29</v>
      </c>
      <c r="C216" t="s">
        <v>30</v>
      </c>
      <c r="D216" t="s">
        <v>712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233</v>
      </c>
      <c r="K216" t="s">
        <v>34</v>
      </c>
      <c r="L216" t="s">
        <v>47</v>
      </c>
      <c r="M216" t="s">
        <v>57</v>
      </c>
      <c r="N216" t="s">
        <v>182</v>
      </c>
      <c r="O216" t="s">
        <v>678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73</v>
      </c>
      <c r="W216" t="s">
        <v>74</v>
      </c>
      <c r="X216" t="s">
        <v>41</v>
      </c>
      <c r="Y216">
        <v>25</v>
      </c>
      <c r="Z216" t="s">
        <v>713</v>
      </c>
      <c r="AA216" t="s">
        <v>241</v>
      </c>
      <c r="AB216" t="s">
        <v>43</v>
      </c>
    </row>
    <row r="217" spans="1:28" x14ac:dyDescent="0.3">
      <c r="A217" t="s">
        <v>714</v>
      </c>
      <c r="B217" t="s">
        <v>29</v>
      </c>
      <c r="C217" t="s">
        <v>30</v>
      </c>
      <c r="D217" t="s">
        <v>715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132</v>
      </c>
      <c r="K217" t="s">
        <v>34</v>
      </c>
      <c r="L217" t="s">
        <v>47</v>
      </c>
      <c r="M217" t="s">
        <v>57</v>
      </c>
      <c r="N217" t="s">
        <v>716</v>
      </c>
      <c r="O217" t="s">
        <v>38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59</v>
      </c>
      <c r="W217" t="s">
        <v>74</v>
      </c>
      <c r="X217" t="s">
        <v>41</v>
      </c>
      <c r="Y217">
        <v>23</v>
      </c>
      <c r="Z217" t="s">
        <v>211</v>
      </c>
      <c r="AA217" t="s">
        <v>241</v>
      </c>
      <c r="AB217" t="s">
        <v>43</v>
      </c>
    </row>
    <row r="218" spans="1:28" x14ac:dyDescent="0.3">
      <c r="A218" t="s">
        <v>717</v>
      </c>
      <c r="B218" t="s">
        <v>29</v>
      </c>
      <c r="C218" t="s">
        <v>30</v>
      </c>
      <c r="D218" t="s">
        <v>718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65</v>
      </c>
      <c r="K218" t="s">
        <v>56</v>
      </c>
      <c r="L218" t="s">
        <v>47</v>
      </c>
      <c r="M218" t="s">
        <v>57</v>
      </c>
      <c r="N218" t="s">
        <v>37</v>
      </c>
      <c r="O218" t="s">
        <v>38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89</v>
      </c>
      <c r="W218" t="s">
        <v>60</v>
      </c>
      <c r="X218" t="s">
        <v>41</v>
      </c>
      <c r="Y218">
        <v>24</v>
      </c>
      <c r="Z218" t="s">
        <v>351</v>
      </c>
      <c r="AA218" t="s">
        <v>241</v>
      </c>
      <c r="AB218" t="s">
        <v>95</v>
      </c>
    </row>
    <row r="219" spans="1:28" x14ac:dyDescent="0.3">
      <c r="A219" t="s">
        <v>719</v>
      </c>
      <c r="B219" t="s">
        <v>29</v>
      </c>
      <c r="C219" t="s">
        <v>30</v>
      </c>
      <c r="D219" t="s">
        <v>720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658</v>
      </c>
      <c r="K219" t="s">
        <v>34</v>
      </c>
      <c r="L219" t="s">
        <v>35</v>
      </c>
      <c r="M219" t="s">
        <v>67</v>
      </c>
      <c r="N219" t="s">
        <v>112</v>
      </c>
      <c r="O219" t="s">
        <v>721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89</v>
      </c>
      <c r="W219" t="s">
        <v>74</v>
      </c>
      <c r="X219" t="s">
        <v>41</v>
      </c>
      <c r="Y219">
        <v>27</v>
      </c>
      <c r="Z219" t="s">
        <v>42</v>
      </c>
      <c r="AA219" t="s">
        <v>244</v>
      </c>
      <c r="AB219" t="s">
        <v>62</v>
      </c>
    </row>
    <row r="220" spans="1:28" x14ac:dyDescent="0.3">
      <c r="A220" t="s">
        <v>722</v>
      </c>
      <c r="B220" t="s">
        <v>29</v>
      </c>
      <c r="C220" t="s">
        <v>30</v>
      </c>
      <c r="D220" t="s">
        <v>723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116</v>
      </c>
      <c r="K220" t="s">
        <v>34</v>
      </c>
      <c r="L220" t="s">
        <v>35</v>
      </c>
      <c r="M220" t="s">
        <v>98</v>
      </c>
      <c r="N220" t="s">
        <v>724</v>
      </c>
      <c r="O220" t="s">
        <v>38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89</v>
      </c>
      <c r="W220" t="s">
        <v>40</v>
      </c>
      <c r="X220" t="s">
        <v>41</v>
      </c>
      <c r="Y220">
        <v>32</v>
      </c>
      <c r="Z220" t="s">
        <v>42</v>
      </c>
      <c r="AA220" t="s">
        <v>241</v>
      </c>
      <c r="AB220" t="s">
        <v>52</v>
      </c>
    </row>
    <row r="221" spans="1:28" x14ac:dyDescent="0.3">
      <c r="A221" t="s">
        <v>725</v>
      </c>
      <c r="B221" t="s">
        <v>29</v>
      </c>
      <c r="C221" t="s">
        <v>30</v>
      </c>
      <c r="D221" t="s">
        <v>726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410</v>
      </c>
      <c r="K221" t="s">
        <v>34</v>
      </c>
      <c r="L221" t="s">
        <v>35</v>
      </c>
      <c r="M221" t="s">
        <v>48</v>
      </c>
      <c r="N221" t="s">
        <v>107</v>
      </c>
      <c r="O221" t="s">
        <v>38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89</v>
      </c>
      <c r="W221" t="s">
        <v>60</v>
      </c>
      <c r="X221" t="s">
        <v>41</v>
      </c>
      <c r="Y221">
        <v>50</v>
      </c>
      <c r="Z221" t="s">
        <v>51</v>
      </c>
      <c r="AA221" t="s">
        <v>241</v>
      </c>
      <c r="AB221" t="s">
        <v>43</v>
      </c>
    </row>
    <row r="222" spans="1:28" x14ac:dyDescent="0.3">
      <c r="A222" t="s">
        <v>727</v>
      </c>
      <c r="B222" t="s">
        <v>29</v>
      </c>
      <c r="C222" t="s">
        <v>30</v>
      </c>
      <c r="D222" t="s">
        <v>726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85</v>
      </c>
      <c r="K222" t="s">
        <v>728</v>
      </c>
      <c r="L222" t="s">
        <v>35</v>
      </c>
      <c r="M222" t="s">
        <v>98</v>
      </c>
      <c r="N222" t="s">
        <v>729</v>
      </c>
      <c r="O222" t="s">
        <v>38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89</v>
      </c>
      <c r="W222" t="s">
        <v>40</v>
      </c>
      <c r="X222" t="s">
        <v>41</v>
      </c>
      <c r="Y222">
        <v>29</v>
      </c>
      <c r="Z222" t="s">
        <v>42</v>
      </c>
      <c r="AA222" t="s">
        <v>231</v>
      </c>
      <c r="AB222" t="s">
        <v>43</v>
      </c>
    </row>
    <row r="223" spans="1:28" x14ac:dyDescent="0.3">
      <c r="A223" t="s">
        <v>730</v>
      </c>
      <c r="B223" t="s">
        <v>29</v>
      </c>
      <c r="C223" t="s">
        <v>30</v>
      </c>
      <c r="D223" t="s">
        <v>731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180</v>
      </c>
      <c r="K223" t="s">
        <v>34</v>
      </c>
      <c r="L223" t="s">
        <v>35</v>
      </c>
      <c r="M223" t="s">
        <v>57</v>
      </c>
      <c r="N223" t="s">
        <v>94</v>
      </c>
      <c r="O223" t="s">
        <v>50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89</v>
      </c>
      <c r="W223" t="s">
        <v>60</v>
      </c>
      <c r="X223" t="s">
        <v>41</v>
      </c>
      <c r="Y223">
        <v>41</v>
      </c>
      <c r="Z223" t="s">
        <v>732</v>
      </c>
      <c r="AA223" t="s">
        <v>241</v>
      </c>
      <c r="AB223" t="s">
        <v>95</v>
      </c>
    </row>
    <row r="224" spans="1:28" x14ac:dyDescent="0.3">
      <c r="A224" t="s">
        <v>733</v>
      </c>
      <c r="B224" t="s">
        <v>29</v>
      </c>
      <c r="C224" t="s">
        <v>30</v>
      </c>
      <c r="D224" t="s">
        <v>734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735</v>
      </c>
      <c r="K224" t="s">
        <v>736</v>
      </c>
      <c r="L224" t="s">
        <v>47</v>
      </c>
      <c r="M224" t="s">
        <v>57</v>
      </c>
      <c r="N224" t="s">
        <v>737</v>
      </c>
      <c r="O224" t="s">
        <v>50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89</v>
      </c>
      <c r="W224" t="s">
        <v>74</v>
      </c>
      <c r="X224" t="s">
        <v>41</v>
      </c>
      <c r="Y224">
        <v>23</v>
      </c>
      <c r="Z224" t="s">
        <v>42</v>
      </c>
      <c r="AA224" t="s">
        <v>266</v>
      </c>
      <c r="AB224" t="s">
        <v>43</v>
      </c>
    </row>
    <row r="225" spans="1:28" x14ac:dyDescent="0.3">
      <c r="A225" t="s">
        <v>738</v>
      </c>
      <c r="B225" t="s">
        <v>29</v>
      </c>
      <c r="C225" t="s">
        <v>30</v>
      </c>
      <c r="D225" t="s">
        <v>739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740</v>
      </c>
      <c r="K225" t="s">
        <v>34</v>
      </c>
      <c r="L225" t="s">
        <v>35</v>
      </c>
      <c r="M225" t="s">
        <v>57</v>
      </c>
      <c r="N225" t="s">
        <v>49</v>
      </c>
      <c r="O225" t="s">
        <v>38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73</v>
      </c>
      <c r="W225" t="s">
        <v>74</v>
      </c>
      <c r="X225" t="s">
        <v>41</v>
      </c>
      <c r="Y225">
        <v>31</v>
      </c>
      <c r="Z225" t="s">
        <v>61</v>
      </c>
      <c r="AA225" t="s">
        <v>241</v>
      </c>
      <c r="AB225" t="s">
        <v>62</v>
      </c>
    </row>
    <row r="226" spans="1:28" x14ac:dyDescent="0.3">
      <c r="A226" t="s">
        <v>741</v>
      </c>
      <c r="B226" t="s">
        <v>29</v>
      </c>
      <c r="C226" t="s">
        <v>30</v>
      </c>
      <c r="D226" t="s">
        <v>742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93</v>
      </c>
      <c r="K226" t="s">
        <v>34</v>
      </c>
      <c r="L226" t="s">
        <v>47</v>
      </c>
      <c r="M226" t="s">
        <v>57</v>
      </c>
      <c r="N226" t="s">
        <v>37</v>
      </c>
      <c r="O226" t="s">
        <v>38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73</v>
      </c>
      <c r="W226" t="s">
        <v>74</v>
      </c>
      <c r="X226" t="s">
        <v>41</v>
      </c>
      <c r="Y226">
        <v>22</v>
      </c>
      <c r="Z226" t="s">
        <v>743</v>
      </c>
      <c r="AA226" t="s">
        <v>241</v>
      </c>
      <c r="AB226" t="s">
        <v>744</v>
      </c>
    </row>
    <row r="227" spans="1:28" x14ac:dyDescent="0.3">
      <c r="A227" t="s">
        <v>745</v>
      </c>
      <c r="B227" t="s">
        <v>29</v>
      </c>
      <c r="C227" t="s">
        <v>30</v>
      </c>
      <c r="D227" t="s">
        <v>742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72</v>
      </c>
      <c r="K227" t="s">
        <v>34</v>
      </c>
      <c r="L227" t="s">
        <v>47</v>
      </c>
      <c r="M227" t="s">
        <v>98</v>
      </c>
      <c r="N227" t="s">
        <v>49</v>
      </c>
      <c r="O227" t="s">
        <v>38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39</v>
      </c>
      <c r="W227" t="s">
        <v>74</v>
      </c>
      <c r="X227" t="s">
        <v>41</v>
      </c>
      <c r="Y227">
        <v>29</v>
      </c>
      <c r="Z227" t="s">
        <v>42</v>
      </c>
      <c r="AA227" t="s">
        <v>244</v>
      </c>
      <c r="AB227" t="s">
        <v>95</v>
      </c>
    </row>
    <row r="228" spans="1:28" x14ac:dyDescent="0.3">
      <c r="A228" t="s">
        <v>746</v>
      </c>
      <c r="B228" t="s">
        <v>29</v>
      </c>
      <c r="C228" t="s">
        <v>30</v>
      </c>
      <c r="D228" t="s">
        <v>747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269</v>
      </c>
      <c r="K228" t="s">
        <v>81</v>
      </c>
      <c r="L228" t="s">
        <v>35</v>
      </c>
      <c r="M228" t="s">
        <v>57</v>
      </c>
      <c r="N228" t="s">
        <v>107</v>
      </c>
      <c r="O228" t="s">
        <v>38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73</v>
      </c>
      <c r="W228" t="s">
        <v>118</v>
      </c>
      <c r="X228" t="s">
        <v>41</v>
      </c>
      <c r="Y228">
        <v>23</v>
      </c>
      <c r="Z228" t="s">
        <v>748</v>
      </c>
      <c r="AA228" t="s">
        <v>241</v>
      </c>
      <c r="AB228" t="s">
        <v>204</v>
      </c>
    </row>
    <row r="229" spans="1:28" x14ac:dyDescent="0.3">
      <c r="A229" t="s">
        <v>749</v>
      </c>
      <c r="B229" t="s">
        <v>29</v>
      </c>
      <c r="C229" t="s">
        <v>30</v>
      </c>
      <c r="D229" t="s">
        <v>750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85</v>
      </c>
      <c r="K229" t="s">
        <v>127</v>
      </c>
      <c r="L229" t="s">
        <v>47</v>
      </c>
      <c r="M229" t="s">
        <v>57</v>
      </c>
      <c r="N229" t="s">
        <v>751</v>
      </c>
      <c r="O229" t="s">
        <v>752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89</v>
      </c>
      <c r="W229" t="s">
        <v>40</v>
      </c>
      <c r="X229" t="s">
        <v>69</v>
      </c>
      <c r="Y229">
        <v>24</v>
      </c>
      <c r="Z229" t="s">
        <v>42</v>
      </c>
      <c r="AA229" t="s">
        <v>231</v>
      </c>
      <c r="AB229" t="s">
        <v>95</v>
      </c>
    </row>
    <row r="230" spans="1:28" x14ac:dyDescent="0.3">
      <c r="A230" t="s">
        <v>753</v>
      </c>
      <c r="B230" t="s">
        <v>29</v>
      </c>
      <c r="C230" t="s">
        <v>30</v>
      </c>
      <c r="D230" t="s">
        <v>754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755</v>
      </c>
      <c r="K230" t="s">
        <v>34</v>
      </c>
      <c r="L230" t="s">
        <v>35</v>
      </c>
      <c r="M230" t="s">
        <v>98</v>
      </c>
      <c r="N230" t="s">
        <v>756</v>
      </c>
      <c r="O230" t="s">
        <v>38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89</v>
      </c>
      <c r="W230" t="s">
        <v>74</v>
      </c>
      <c r="X230" t="s">
        <v>41</v>
      </c>
      <c r="Y230">
        <v>26</v>
      </c>
      <c r="Z230" t="s">
        <v>42</v>
      </c>
      <c r="AA230" t="s">
        <v>241</v>
      </c>
      <c r="AB230" t="s">
        <v>62</v>
      </c>
    </row>
    <row r="231" spans="1:28" x14ac:dyDescent="0.3">
      <c r="A231" t="s">
        <v>757</v>
      </c>
      <c r="B231" t="s">
        <v>29</v>
      </c>
      <c r="C231" t="s">
        <v>30</v>
      </c>
      <c r="D231" t="s">
        <v>758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127</v>
      </c>
      <c r="L231" t="s">
        <v>35</v>
      </c>
      <c r="M231" t="s">
        <v>57</v>
      </c>
      <c r="N231" t="s">
        <v>49</v>
      </c>
      <c r="O231" t="s">
        <v>38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73</v>
      </c>
      <c r="W231" t="s">
        <v>118</v>
      </c>
      <c r="X231" t="s">
        <v>41</v>
      </c>
      <c r="Y231">
        <v>31</v>
      </c>
      <c r="Z231" t="s">
        <v>151</v>
      </c>
      <c r="AA231" t="s">
        <v>241</v>
      </c>
      <c r="AB231" t="s">
        <v>52</v>
      </c>
    </row>
    <row r="232" spans="1:28" x14ac:dyDescent="0.3">
      <c r="A232" t="s">
        <v>759</v>
      </c>
      <c r="B232" t="s">
        <v>29</v>
      </c>
      <c r="C232" t="s">
        <v>30</v>
      </c>
      <c r="D232" t="s">
        <v>760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619</v>
      </c>
      <c r="K232" t="s">
        <v>34</v>
      </c>
      <c r="L232" t="s">
        <v>35</v>
      </c>
      <c r="M232" t="s">
        <v>57</v>
      </c>
      <c r="N232" t="s">
        <v>761</v>
      </c>
      <c r="O232" t="s">
        <v>38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89</v>
      </c>
      <c r="W232" t="s">
        <v>40</v>
      </c>
      <c r="X232" t="s">
        <v>41</v>
      </c>
      <c r="Y232">
        <v>22</v>
      </c>
      <c r="Z232" t="s">
        <v>762</v>
      </c>
      <c r="AA232" t="s">
        <v>241</v>
      </c>
      <c r="AB232" t="s">
        <v>62</v>
      </c>
    </row>
    <row r="233" spans="1:28" x14ac:dyDescent="0.3">
      <c r="A233" t="s">
        <v>763</v>
      </c>
      <c r="B233" t="s">
        <v>29</v>
      </c>
      <c r="C233" t="s">
        <v>30</v>
      </c>
      <c r="D233" t="s">
        <v>764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210</v>
      </c>
      <c r="K233" t="s">
        <v>34</v>
      </c>
      <c r="L233" t="s">
        <v>35</v>
      </c>
      <c r="M233" t="s">
        <v>98</v>
      </c>
      <c r="N233" t="s">
        <v>765</v>
      </c>
      <c r="O233" t="s">
        <v>38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89</v>
      </c>
      <c r="W233" t="s">
        <v>40</v>
      </c>
      <c r="X233" t="s">
        <v>41</v>
      </c>
      <c r="Y233">
        <v>31</v>
      </c>
      <c r="Z233" t="s">
        <v>271</v>
      </c>
      <c r="AA233" t="s">
        <v>241</v>
      </c>
      <c r="AB233" t="s">
        <v>43</v>
      </c>
    </row>
    <row r="234" spans="1:28" x14ac:dyDescent="0.3">
      <c r="A234" t="s">
        <v>766</v>
      </c>
      <c r="B234" t="s">
        <v>29</v>
      </c>
      <c r="C234" t="s">
        <v>30</v>
      </c>
      <c r="D234" t="s">
        <v>767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132</v>
      </c>
      <c r="K234" t="s">
        <v>127</v>
      </c>
      <c r="L234" t="s">
        <v>35</v>
      </c>
      <c r="M234" t="s">
        <v>57</v>
      </c>
      <c r="N234" t="s">
        <v>107</v>
      </c>
      <c r="O234" t="s">
        <v>38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89</v>
      </c>
      <c r="W234" t="s">
        <v>74</v>
      </c>
      <c r="X234" t="s">
        <v>41</v>
      </c>
      <c r="Y234">
        <v>27</v>
      </c>
      <c r="Z234" t="s">
        <v>42</v>
      </c>
      <c r="AA234" t="s">
        <v>244</v>
      </c>
      <c r="AB234" t="s">
        <v>52</v>
      </c>
    </row>
    <row r="235" spans="1:28" x14ac:dyDescent="0.3">
      <c r="A235" t="s">
        <v>768</v>
      </c>
      <c r="B235" t="s">
        <v>29</v>
      </c>
      <c r="C235" t="s">
        <v>30</v>
      </c>
      <c r="D235" t="s">
        <v>769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321</v>
      </c>
      <c r="K235" t="s">
        <v>127</v>
      </c>
      <c r="L235" t="s">
        <v>47</v>
      </c>
      <c r="M235" t="s">
        <v>57</v>
      </c>
      <c r="N235" t="s">
        <v>770</v>
      </c>
      <c r="O235" t="s">
        <v>38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73</v>
      </c>
      <c r="W235" t="s">
        <v>74</v>
      </c>
      <c r="X235" t="s">
        <v>69</v>
      </c>
      <c r="Y235">
        <v>25</v>
      </c>
      <c r="Z235" t="s">
        <v>42</v>
      </c>
      <c r="AA235" t="s">
        <v>241</v>
      </c>
      <c r="AB235" t="s">
        <v>52</v>
      </c>
    </row>
    <row r="236" spans="1:28" x14ac:dyDescent="0.3">
      <c r="A236" t="s">
        <v>771</v>
      </c>
      <c r="B236" t="s">
        <v>29</v>
      </c>
      <c r="C236" t="s">
        <v>30</v>
      </c>
      <c r="D236" t="s">
        <v>772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773</v>
      </c>
      <c r="K236" t="s">
        <v>34</v>
      </c>
      <c r="L236" t="s">
        <v>35</v>
      </c>
      <c r="M236" t="s">
        <v>57</v>
      </c>
      <c r="N236" t="s">
        <v>37</v>
      </c>
      <c r="O236" t="s">
        <v>38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59</v>
      </c>
      <c r="W236" t="s">
        <v>60</v>
      </c>
      <c r="X236" t="s">
        <v>41</v>
      </c>
      <c r="Y236">
        <v>30</v>
      </c>
      <c r="Z236" t="s">
        <v>265</v>
      </c>
      <c r="AA236" t="s">
        <v>244</v>
      </c>
      <c r="AB236" t="s">
        <v>95</v>
      </c>
    </row>
    <row r="237" spans="1:28" x14ac:dyDescent="0.3">
      <c r="A237" t="s">
        <v>774</v>
      </c>
      <c r="B237" t="s">
        <v>29</v>
      </c>
      <c r="C237" t="s">
        <v>30</v>
      </c>
      <c r="D237" t="s">
        <v>775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254</v>
      </c>
      <c r="K237" t="s">
        <v>34</v>
      </c>
      <c r="L237" t="s">
        <v>35</v>
      </c>
      <c r="M237" t="s">
        <v>48</v>
      </c>
      <c r="N237" t="s">
        <v>37</v>
      </c>
      <c r="O237" t="s">
        <v>50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59</v>
      </c>
      <c r="W237" t="s">
        <v>776</v>
      </c>
      <c r="X237" t="s">
        <v>41</v>
      </c>
      <c r="Y237">
        <v>28</v>
      </c>
      <c r="Z237" t="s">
        <v>42</v>
      </c>
      <c r="AA237" t="s">
        <v>244</v>
      </c>
      <c r="AB237" t="s">
        <v>95</v>
      </c>
    </row>
    <row r="238" spans="1:28" x14ac:dyDescent="0.3">
      <c r="A238" t="s">
        <v>777</v>
      </c>
      <c r="B238" t="s">
        <v>29</v>
      </c>
      <c r="C238" t="s">
        <v>30</v>
      </c>
      <c r="D238" t="s">
        <v>778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175</v>
      </c>
      <c r="K238" t="s">
        <v>34</v>
      </c>
      <c r="L238" t="s">
        <v>47</v>
      </c>
      <c r="M238" t="s">
        <v>86</v>
      </c>
      <c r="N238" t="s">
        <v>49</v>
      </c>
      <c r="O238" t="s">
        <v>38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59</v>
      </c>
      <c r="W238" t="s">
        <v>40</v>
      </c>
      <c r="X238" t="s">
        <v>41</v>
      </c>
      <c r="Y238">
        <v>26</v>
      </c>
      <c r="Z238" t="s">
        <v>42</v>
      </c>
      <c r="AA238" t="s">
        <v>241</v>
      </c>
      <c r="AB238" t="s">
        <v>43</v>
      </c>
    </row>
    <row r="239" spans="1:28" x14ac:dyDescent="0.3">
      <c r="A239" t="s">
        <v>779</v>
      </c>
      <c r="B239" t="s">
        <v>29</v>
      </c>
      <c r="C239" t="s">
        <v>30</v>
      </c>
      <c r="D239" t="s">
        <v>780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686</v>
      </c>
      <c r="K239" t="s">
        <v>81</v>
      </c>
      <c r="L239" t="s">
        <v>35</v>
      </c>
      <c r="M239" t="s">
        <v>86</v>
      </c>
      <c r="N239" t="s">
        <v>87</v>
      </c>
      <c r="O239" t="s">
        <v>38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89</v>
      </c>
      <c r="W239" t="s">
        <v>40</v>
      </c>
      <c r="X239" t="s">
        <v>69</v>
      </c>
      <c r="Y239">
        <v>32</v>
      </c>
      <c r="Z239" t="s">
        <v>42</v>
      </c>
      <c r="AA239" t="s">
        <v>244</v>
      </c>
      <c r="AB239" t="s">
        <v>43</v>
      </c>
    </row>
    <row r="240" spans="1:28" x14ac:dyDescent="0.3">
      <c r="A240" t="s">
        <v>781</v>
      </c>
      <c r="B240" t="s">
        <v>29</v>
      </c>
      <c r="C240" t="s">
        <v>30</v>
      </c>
      <c r="D240" t="s">
        <v>782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308</v>
      </c>
      <c r="K240" t="s">
        <v>34</v>
      </c>
      <c r="L240" t="s">
        <v>35</v>
      </c>
      <c r="M240" t="s">
        <v>57</v>
      </c>
      <c r="N240" t="s">
        <v>783</v>
      </c>
      <c r="O240" t="s">
        <v>322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89</v>
      </c>
      <c r="W240" t="s">
        <v>74</v>
      </c>
      <c r="X240" t="s">
        <v>69</v>
      </c>
      <c r="Y240">
        <v>40</v>
      </c>
      <c r="Z240" t="s">
        <v>504</v>
      </c>
      <c r="AA240" t="s">
        <v>328</v>
      </c>
      <c r="AB240" t="s">
        <v>43</v>
      </c>
    </row>
    <row r="241" spans="1:28" x14ac:dyDescent="0.3">
      <c r="A241" t="s">
        <v>784</v>
      </c>
      <c r="B241" t="s">
        <v>29</v>
      </c>
      <c r="C241" t="s">
        <v>30</v>
      </c>
      <c r="D241" t="s">
        <v>785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197</v>
      </c>
      <c r="K241" t="s">
        <v>56</v>
      </c>
      <c r="L241" t="s">
        <v>35</v>
      </c>
      <c r="M241" t="s">
        <v>57</v>
      </c>
      <c r="N241" t="s">
        <v>495</v>
      </c>
      <c r="O241" t="s">
        <v>38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89</v>
      </c>
      <c r="W241" t="s">
        <v>74</v>
      </c>
      <c r="X241" t="s">
        <v>41</v>
      </c>
      <c r="Y241">
        <v>36</v>
      </c>
      <c r="Z241" t="s">
        <v>569</v>
      </c>
      <c r="AA241" t="s">
        <v>266</v>
      </c>
      <c r="AB241" t="s">
        <v>52</v>
      </c>
    </row>
    <row r="242" spans="1:28" x14ac:dyDescent="0.3">
      <c r="A242" t="s">
        <v>786</v>
      </c>
      <c r="B242" t="s">
        <v>29</v>
      </c>
      <c r="C242" t="s">
        <v>30</v>
      </c>
      <c r="D242" t="s">
        <v>785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97</v>
      </c>
      <c r="K242" t="s">
        <v>34</v>
      </c>
      <c r="L242" t="s">
        <v>35</v>
      </c>
      <c r="M242" t="s">
        <v>98</v>
      </c>
      <c r="N242" t="s">
        <v>49</v>
      </c>
      <c r="O242" t="s">
        <v>38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73</v>
      </c>
      <c r="W242" t="s">
        <v>74</v>
      </c>
      <c r="X242" t="s">
        <v>41</v>
      </c>
      <c r="Y242">
        <v>35</v>
      </c>
      <c r="Z242" t="s">
        <v>42</v>
      </c>
      <c r="AA242" t="s">
        <v>241</v>
      </c>
      <c r="AB242" t="s">
        <v>95</v>
      </c>
    </row>
    <row r="243" spans="1:28" x14ac:dyDescent="0.3">
      <c r="A243" t="s">
        <v>787</v>
      </c>
      <c r="B243" t="s">
        <v>29</v>
      </c>
      <c r="C243" t="s">
        <v>30</v>
      </c>
      <c r="D243" t="s">
        <v>788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704</v>
      </c>
      <c r="K243" t="s">
        <v>34</v>
      </c>
      <c r="L243" t="s">
        <v>35</v>
      </c>
      <c r="M243" t="s">
        <v>98</v>
      </c>
      <c r="N243" t="s">
        <v>107</v>
      </c>
      <c r="O243" t="s">
        <v>38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39</v>
      </c>
      <c r="W243" t="s">
        <v>60</v>
      </c>
      <c r="X243" t="s">
        <v>41</v>
      </c>
      <c r="Y243">
        <v>29</v>
      </c>
      <c r="Z243" t="s">
        <v>42</v>
      </c>
      <c r="AA243" t="s">
        <v>244</v>
      </c>
      <c r="AB243" t="s">
        <v>52</v>
      </c>
    </row>
    <row r="244" spans="1:28" x14ac:dyDescent="0.3">
      <c r="A244" t="s">
        <v>789</v>
      </c>
      <c r="B244" t="s">
        <v>29</v>
      </c>
      <c r="C244" t="s">
        <v>30</v>
      </c>
      <c r="D244" t="s">
        <v>788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790</v>
      </c>
      <c r="K244" t="s">
        <v>34</v>
      </c>
      <c r="L244" t="s">
        <v>47</v>
      </c>
      <c r="M244" t="s">
        <v>48</v>
      </c>
      <c r="N244" t="s">
        <v>49</v>
      </c>
      <c r="O244" t="s">
        <v>38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89</v>
      </c>
      <c r="W244" t="s">
        <v>791</v>
      </c>
      <c r="X244" t="s">
        <v>69</v>
      </c>
      <c r="Y244">
        <v>25</v>
      </c>
      <c r="Z244" t="s">
        <v>271</v>
      </c>
      <c r="AA244" t="s">
        <v>244</v>
      </c>
      <c r="AB244" t="s">
        <v>95</v>
      </c>
    </row>
    <row r="245" spans="1:28" x14ac:dyDescent="0.3">
      <c r="A245" t="s">
        <v>792</v>
      </c>
      <c r="B245" t="s">
        <v>29</v>
      </c>
      <c r="C245" t="s">
        <v>30</v>
      </c>
      <c r="D245" t="s">
        <v>788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793</v>
      </c>
      <c r="K245" t="s">
        <v>794</v>
      </c>
      <c r="L245" t="s">
        <v>35</v>
      </c>
      <c r="M245" t="s">
        <v>48</v>
      </c>
      <c r="N245" t="s">
        <v>795</v>
      </c>
      <c r="O245" t="s">
        <v>38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73</v>
      </c>
      <c r="W245" t="s">
        <v>40</v>
      </c>
      <c r="X245" t="s">
        <v>41</v>
      </c>
      <c r="Y245">
        <v>29</v>
      </c>
      <c r="Z245" t="s">
        <v>42</v>
      </c>
      <c r="AA245" t="s">
        <v>241</v>
      </c>
      <c r="AB245" t="s">
        <v>43</v>
      </c>
    </row>
    <row r="246" spans="1:28" x14ac:dyDescent="0.3">
      <c r="A246" t="s">
        <v>796</v>
      </c>
      <c r="B246" t="s">
        <v>29</v>
      </c>
      <c r="C246" t="s">
        <v>30</v>
      </c>
      <c r="D246" t="s">
        <v>797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269</v>
      </c>
      <c r="K246" t="s">
        <v>34</v>
      </c>
      <c r="L246" t="s">
        <v>47</v>
      </c>
      <c r="M246" t="s">
        <v>91</v>
      </c>
      <c r="N246" t="s">
        <v>798</v>
      </c>
      <c r="O246" t="s">
        <v>38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73</v>
      </c>
      <c r="W246" t="s">
        <v>60</v>
      </c>
      <c r="X246" t="s">
        <v>41</v>
      </c>
      <c r="Y246">
        <v>26</v>
      </c>
      <c r="Z246" t="s">
        <v>42</v>
      </c>
      <c r="AA246" t="s">
        <v>241</v>
      </c>
      <c r="AB246" t="s">
        <v>62</v>
      </c>
    </row>
    <row r="247" spans="1:28" x14ac:dyDescent="0.3">
      <c r="A247" t="s">
        <v>799</v>
      </c>
      <c r="B247" t="s">
        <v>29</v>
      </c>
      <c r="C247" t="s">
        <v>30</v>
      </c>
      <c r="D247" t="s">
        <v>797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375</v>
      </c>
      <c r="K247" t="s">
        <v>34</v>
      </c>
      <c r="L247" t="s">
        <v>47</v>
      </c>
      <c r="M247" t="s">
        <v>57</v>
      </c>
      <c r="N247" t="s">
        <v>344</v>
      </c>
      <c r="O247" t="s">
        <v>50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89</v>
      </c>
      <c r="W247" t="s">
        <v>40</v>
      </c>
      <c r="X247" t="s">
        <v>41</v>
      </c>
      <c r="Y247">
        <v>34</v>
      </c>
      <c r="Z247" t="s">
        <v>800</v>
      </c>
      <c r="AA247" t="s">
        <v>241</v>
      </c>
      <c r="AB247" t="s">
        <v>62</v>
      </c>
    </row>
    <row r="248" spans="1:28" x14ac:dyDescent="0.3">
      <c r="A248" t="s">
        <v>801</v>
      </c>
      <c r="B248" t="s">
        <v>29</v>
      </c>
      <c r="C248" t="s">
        <v>30</v>
      </c>
      <c r="D248" t="s">
        <v>802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93</v>
      </c>
      <c r="K248" t="s">
        <v>34</v>
      </c>
      <c r="L248" t="s">
        <v>35</v>
      </c>
      <c r="M248" t="s">
        <v>57</v>
      </c>
      <c r="N248" t="s">
        <v>49</v>
      </c>
      <c r="O248" t="s">
        <v>38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89</v>
      </c>
      <c r="W248" t="s">
        <v>60</v>
      </c>
      <c r="X248" t="s">
        <v>41</v>
      </c>
      <c r="Y248">
        <v>26</v>
      </c>
      <c r="Z248" t="s">
        <v>448</v>
      </c>
      <c r="AA248" t="s">
        <v>241</v>
      </c>
      <c r="AB248" t="s">
        <v>43</v>
      </c>
    </row>
    <row r="249" spans="1:28" x14ac:dyDescent="0.3">
      <c r="A249" t="s">
        <v>803</v>
      </c>
      <c r="B249" t="s">
        <v>29</v>
      </c>
      <c r="C249" t="s">
        <v>30</v>
      </c>
      <c r="D249" t="s">
        <v>804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805</v>
      </c>
      <c r="K249" t="s">
        <v>34</v>
      </c>
      <c r="L249" t="s">
        <v>47</v>
      </c>
      <c r="M249" t="s">
        <v>57</v>
      </c>
      <c r="N249" t="s">
        <v>107</v>
      </c>
      <c r="O249" t="s">
        <v>38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73</v>
      </c>
      <c r="W249" t="s">
        <v>806</v>
      </c>
      <c r="X249" t="s">
        <v>69</v>
      </c>
      <c r="Y249">
        <v>22</v>
      </c>
      <c r="Z249" t="s">
        <v>151</v>
      </c>
      <c r="AA249" t="s">
        <v>241</v>
      </c>
      <c r="AB249" t="s">
        <v>52</v>
      </c>
    </row>
    <row r="250" spans="1:28" x14ac:dyDescent="0.3">
      <c r="A250" t="s">
        <v>807</v>
      </c>
      <c r="B250" t="s">
        <v>29</v>
      </c>
      <c r="C250" t="s">
        <v>30</v>
      </c>
      <c r="D250" t="s">
        <v>808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686</v>
      </c>
      <c r="K250" t="s">
        <v>127</v>
      </c>
      <c r="L250" t="s">
        <v>35</v>
      </c>
      <c r="M250" t="s">
        <v>57</v>
      </c>
      <c r="N250" t="s">
        <v>117</v>
      </c>
      <c r="O250" t="s">
        <v>38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39</v>
      </c>
      <c r="W250" t="s">
        <v>40</v>
      </c>
      <c r="X250" t="s">
        <v>69</v>
      </c>
      <c r="Y250">
        <v>24</v>
      </c>
      <c r="Z250" t="s">
        <v>136</v>
      </c>
      <c r="AA250" t="s">
        <v>241</v>
      </c>
      <c r="AB250" t="s">
        <v>62</v>
      </c>
    </row>
    <row r="251" spans="1:28" x14ac:dyDescent="0.3">
      <c r="A251" t="s">
        <v>809</v>
      </c>
      <c r="B251" t="s">
        <v>29</v>
      </c>
      <c r="C251" t="s">
        <v>30</v>
      </c>
      <c r="D251" t="s">
        <v>810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343</v>
      </c>
      <c r="K251" t="s">
        <v>34</v>
      </c>
      <c r="L251" t="s">
        <v>47</v>
      </c>
      <c r="M251" t="s">
        <v>57</v>
      </c>
      <c r="N251" t="s">
        <v>811</v>
      </c>
      <c r="O251" t="s">
        <v>38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89</v>
      </c>
      <c r="W251" t="s">
        <v>74</v>
      </c>
      <c r="X251" t="s">
        <v>41</v>
      </c>
      <c r="Y251">
        <v>26</v>
      </c>
      <c r="Z251" t="s">
        <v>407</v>
      </c>
      <c r="AA251" t="s">
        <v>241</v>
      </c>
      <c r="AB251" t="s">
        <v>95</v>
      </c>
    </row>
    <row r="252" spans="1:28" x14ac:dyDescent="0.3">
      <c r="A252" t="s">
        <v>812</v>
      </c>
      <c r="B252" t="s">
        <v>29</v>
      </c>
      <c r="C252" t="s">
        <v>30</v>
      </c>
      <c r="D252" t="s">
        <v>810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813</v>
      </c>
      <c r="K252" t="s">
        <v>728</v>
      </c>
      <c r="L252" t="s">
        <v>35</v>
      </c>
      <c r="M252" t="s">
        <v>57</v>
      </c>
      <c r="N252" t="s">
        <v>49</v>
      </c>
      <c r="O252" t="s">
        <v>38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39</v>
      </c>
      <c r="W252" t="s">
        <v>60</v>
      </c>
      <c r="X252" t="s">
        <v>69</v>
      </c>
      <c r="Y252">
        <v>34</v>
      </c>
      <c r="Z252" t="s">
        <v>814</v>
      </c>
      <c r="AA252" t="s">
        <v>244</v>
      </c>
      <c r="AB252" t="s">
        <v>43</v>
      </c>
    </row>
    <row r="253" spans="1:28" x14ac:dyDescent="0.3">
      <c r="A253" t="s">
        <v>815</v>
      </c>
      <c r="B253" t="s">
        <v>29</v>
      </c>
      <c r="C253" t="s">
        <v>30</v>
      </c>
      <c r="D253" t="s">
        <v>816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817</v>
      </c>
      <c r="K253" t="s">
        <v>34</v>
      </c>
      <c r="L253" t="s">
        <v>47</v>
      </c>
      <c r="M253" t="s">
        <v>57</v>
      </c>
      <c r="N253" t="s">
        <v>107</v>
      </c>
      <c r="O253" t="s">
        <v>38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89</v>
      </c>
      <c r="W253" t="s">
        <v>74</v>
      </c>
      <c r="X253" t="s">
        <v>41</v>
      </c>
      <c r="Y253">
        <v>29</v>
      </c>
      <c r="Z253" t="s">
        <v>151</v>
      </c>
      <c r="AA253" t="s">
        <v>241</v>
      </c>
      <c r="AB253" t="s">
        <v>52</v>
      </c>
    </row>
    <row r="254" spans="1:28" x14ac:dyDescent="0.3">
      <c r="A254" t="s">
        <v>818</v>
      </c>
      <c r="B254" t="s">
        <v>29</v>
      </c>
      <c r="C254" t="s">
        <v>30</v>
      </c>
      <c r="D254" t="s">
        <v>819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93</v>
      </c>
      <c r="K254" t="s">
        <v>81</v>
      </c>
      <c r="L254" t="s">
        <v>47</v>
      </c>
      <c r="M254" t="s">
        <v>57</v>
      </c>
      <c r="N254" t="s">
        <v>107</v>
      </c>
      <c r="O254" t="s">
        <v>50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59</v>
      </c>
      <c r="W254" t="s">
        <v>74</v>
      </c>
      <c r="X254" t="s">
        <v>41</v>
      </c>
      <c r="Y254">
        <v>21</v>
      </c>
      <c r="Z254" t="s">
        <v>61</v>
      </c>
      <c r="AA254" t="s">
        <v>241</v>
      </c>
      <c r="AB254" t="s">
        <v>62</v>
      </c>
    </row>
    <row r="255" spans="1:28" x14ac:dyDescent="0.3">
      <c r="A255" t="s">
        <v>820</v>
      </c>
      <c r="B255" t="s">
        <v>29</v>
      </c>
      <c r="C255" t="s">
        <v>30</v>
      </c>
      <c r="D255" t="s">
        <v>819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228</v>
      </c>
      <c r="K255" t="s">
        <v>821</v>
      </c>
      <c r="L255" t="s">
        <v>47</v>
      </c>
      <c r="M255" t="s">
        <v>57</v>
      </c>
      <c r="N255" t="s">
        <v>822</v>
      </c>
      <c r="O255" t="s">
        <v>38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89</v>
      </c>
      <c r="W255" t="s">
        <v>60</v>
      </c>
      <c r="X255" t="s">
        <v>69</v>
      </c>
      <c r="Y255">
        <v>35</v>
      </c>
      <c r="Z255" t="s">
        <v>823</v>
      </c>
      <c r="AA255" t="s">
        <v>244</v>
      </c>
      <c r="AB255" t="s">
        <v>43</v>
      </c>
    </row>
    <row r="256" spans="1:28" x14ac:dyDescent="0.3">
      <c r="A256" t="s">
        <v>824</v>
      </c>
      <c r="B256" t="s">
        <v>29</v>
      </c>
      <c r="C256" t="s">
        <v>30</v>
      </c>
      <c r="D256" t="s">
        <v>825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826</v>
      </c>
      <c r="K256" t="s">
        <v>34</v>
      </c>
      <c r="L256" t="s">
        <v>47</v>
      </c>
      <c r="M256" t="s">
        <v>48</v>
      </c>
      <c r="N256" t="s">
        <v>112</v>
      </c>
      <c r="O256" t="s">
        <v>38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89</v>
      </c>
      <c r="W256" t="s">
        <v>60</v>
      </c>
      <c r="X256" t="s">
        <v>41</v>
      </c>
      <c r="Y256">
        <v>26</v>
      </c>
      <c r="Z256" t="s">
        <v>42</v>
      </c>
      <c r="AA256" t="s">
        <v>241</v>
      </c>
      <c r="AB256" t="s">
        <v>62</v>
      </c>
    </row>
    <row r="257" spans="1:28" x14ac:dyDescent="0.3">
      <c r="A257" t="s">
        <v>827</v>
      </c>
      <c r="B257" t="s">
        <v>29</v>
      </c>
      <c r="C257" t="s">
        <v>30</v>
      </c>
      <c r="D257" t="s">
        <v>828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829</v>
      </c>
      <c r="K257" t="s">
        <v>34</v>
      </c>
      <c r="L257" t="s">
        <v>35</v>
      </c>
      <c r="M257" t="s">
        <v>48</v>
      </c>
      <c r="N257" t="s">
        <v>830</v>
      </c>
      <c r="O257" t="s">
        <v>38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89</v>
      </c>
      <c r="W257" t="s">
        <v>40</v>
      </c>
      <c r="X257" t="s">
        <v>41</v>
      </c>
      <c r="Y257">
        <v>28</v>
      </c>
      <c r="Z257" t="s">
        <v>42</v>
      </c>
      <c r="AA257" t="s">
        <v>241</v>
      </c>
      <c r="AB257" t="s">
        <v>43</v>
      </c>
    </row>
    <row r="258" spans="1:28" x14ac:dyDescent="0.3">
      <c r="A258" t="s">
        <v>831</v>
      </c>
      <c r="B258" t="s">
        <v>29</v>
      </c>
      <c r="C258" t="s">
        <v>30</v>
      </c>
      <c r="D258" t="s">
        <v>832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375</v>
      </c>
      <c r="K258" t="s">
        <v>833</v>
      </c>
      <c r="L258" t="s">
        <v>47</v>
      </c>
      <c r="M258" t="s">
        <v>48</v>
      </c>
      <c r="N258" t="s">
        <v>834</v>
      </c>
      <c r="O258" t="s">
        <v>38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59</v>
      </c>
      <c r="W258" t="s">
        <v>74</v>
      </c>
      <c r="X258" t="s">
        <v>69</v>
      </c>
      <c r="Y258">
        <v>33</v>
      </c>
      <c r="Z258" t="s">
        <v>42</v>
      </c>
      <c r="AA258" t="s">
        <v>241</v>
      </c>
      <c r="AB258" t="s">
        <v>43</v>
      </c>
    </row>
    <row r="259" spans="1:28" x14ac:dyDescent="0.3">
      <c r="A259" t="s">
        <v>835</v>
      </c>
      <c r="B259" t="s">
        <v>29</v>
      </c>
      <c r="C259" t="s">
        <v>30</v>
      </c>
      <c r="D259" t="s">
        <v>836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233</v>
      </c>
      <c r="K259" t="s">
        <v>34</v>
      </c>
      <c r="L259" t="s">
        <v>35</v>
      </c>
      <c r="M259" t="s">
        <v>98</v>
      </c>
      <c r="N259" t="s">
        <v>397</v>
      </c>
      <c r="O259" t="s">
        <v>837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59</v>
      </c>
      <c r="W259" t="s">
        <v>74</v>
      </c>
      <c r="X259" t="s">
        <v>69</v>
      </c>
      <c r="Y259">
        <v>56</v>
      </c>
      <c r="Z259" t="s">
        <v>42</v>
      </c>
      <c r="AA259" t="s">
        <v>241</v>
      </c>
      <c r="AB259" t="s">
        <v>43</v>
      </c>
    </row>
    <row r="260" spans="1:28" x14ac:dyDescent="0.3">
      <c r="A260" t="s">
        <v>838</v>
      </c>
      <c r="B260" t="s">
        <v>29</v>
      </c>
      <c r="C260" t="s">
        <v>30</v>
      </c>
      <c r="D260" t="s">
        <v>839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840</v>
      </c>
      <c r="K260" t="s">
        <v>841</v>
      </c>
      <c r="L260" t="s">
        <v>47</v>
      </c>
      <c r="M260" t="s">
        <v>57</v>
      </c>
      <c r="N260" t="s">
        <v>842</v>
      </c>
      <c r="O260" t="s">
        <v>38</v>
      </c>
      <c r="P260">
        <v>3</v>
      </c>
      <c r="Q260">
        <v>3</v>
      </c>
      <c r="R260">
        <v>6</v>
      </c>
      <c r="S260">
        <v>5</v>
      </c>
      <c r="T260" t="s">
        <v>32</v>
      </c>
      <c r="U260">
        <v>4</v>
      </c>
      <c r="V260" t="s">
        <v>73</v>
      </c>
      <c r="W260" t="s">
        <v>60</v>
      </c>
      <c r="X260" t="s">
        <v>41</v>
      </c>
      <c r="Y260">
        <v>23</v>
      </c>
      <c r="Z260" t="s">
        <v>151</v>
      </c>
      <c r="AA260" t="s">
        <v>241</v>
      </c>
      <c r="AB260" t="s">
        <v>52</v>
      </c>
    </row>
    <row r="261" spans="1:28" x14ac:dyDescent="0.3">
      <c r="A261" t="s">
        <v>843</v>
      </c>
      <c r="B261" t="s">
        <v>29</v>
      </c>
      <c r="C261" t="s">
        <v>30</v>
      </c>
      <c r="D261" t="s">
        <v>844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494</v>
      </c>
      <c r="K261" t="s">
        <v>81</v>
      </c>
      <c r="L261" t="s">
        <v>35</v>
      </c>
      <c r="M261" t="s">
        <v>86</v>
      </c>
      <c r="N261" t="s">
        <v>37</v>
      </c>
      <c r="O261" t="s">
        <v>38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73</v>
      </c>
      <c r="W261" t="s">
        <v>74</v>
      </c>
      <c r="X261" t="s">
        <v>41</v>
      </c>
      <c r="Y261">
        <v>28</v>
      </c>
      <c r="Z261" t="s">
        <v>42</v>
      </c>
      <c r="AA261" t="s">
        <v>244</v>
      </c>
      <c r="AB261" t="s">
        <v>43</v>
      </c>
    </row>
    <row r="262" spans="1:28" x14ac:dyDescent="0.3">
      <c r="A262" t="s">
        <v>845</v>
      </c>
      <c r="B262" t="s">
        <v>29</v>
      </c>
      <c r="C262" t="s">
        <v>30</v>
      </c>
      <c r="D262" t="s">
        <v>846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254</v>
      </c>
      <c r="K262" t="s">
        <v>127</v>
      </c>
      <c r="L262" t="s">
        <v>47</v>
      </c>
      <c r="M262" t="s">
        <v>57</v>
      </c>
      <c r="N262" t="s">
        <v>847</v>
      </c>
      <c r="O262" t="s">
        <v>208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89</v>
      </c>
      <c r="W262" t="s">
        <v>40</v>
      </c>
      <c r="X262" t="s">
        <v>41</v>
      </c>
      <c r="Y262">
        <v>21</v>
      </c>
      <c r="Z262" t="s">
        <v>448</v>
      </c>
      <c r="AA262" t="s">
        <v>231</v>
      </c>
      <c r="AB262" t="s">
        <v>43</v>
      </c>
    </row>
    <row r="263" spans="1:28" x14ac:dyDescent="0.3">
      <c r="A263" t="s">
        <v>848</v>
      </c>
      <c r="B263" t="s">
        <v>29</v>
      </c>
      <c r="C263" t="s">
        <v>30</v>
      </c>
      <c r="D263" t="s">
        <v>849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147</v>
      </c>
      <c r="K263" t="s">
        <v>127</v>
      </c>
      <c r="L263" t="s">
        <v>47</v>
      </c>
      <c r="M263" t="s">
        <v>98</v>
      </c>
      <c r="N263" t="s">
        <v>850</v>
      </c>
      <c r="O263" t="s">
        <v>38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89</v>
      </c>
      <c r="W263" t="s">
        <v>60</v>
      </c>
      <c r="X263" t="s">
        <v>41</v>
      </c>
      <c r="Y263">
        <v>35</v>
      </c>
      <c r="Z263" t="s">
        <v>42</v>
      </c>
      <c r="AA263" t="s">
        <v>244</v>
      </c>
      <c r="AB263" t="s">
        <v>62</v>
      </c>
    </row>
    <row r="264" spans="1:28" x14ac:dyDescent="0.3">
      <c r="A264" t="s">
        <v>851</v>
      </c>
      <c r="B264" t="s">
        <v>29</v>
      </c>
      <c r="C264" t="s">
        <v>30</v>
      </c>
      <c r="D264" t="s">
        <v>849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85</v>
      </c>
      <c r="K264" t="s">
        <v>34</v>
      </c>
      <c r="L264" t="s">
        <v>47</v>
      </c>
      <c r="M264" t="s">
        <v>48</v>
      </c>
      <c r="N264" t="s">
        <v>37</v>
      </c>
      <c r="O264" t="s">
        <v>38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89</v>
      </c>
      <c r="W264" t="s">
        <v>40</v>
      </c>
      <c r="X264" t="s">
        <v>41</v>
      </c>
      <c r="Y264">
        <v>29</v>
      </c>
      <c r="Z264" t="s">
        <v>852</v>
      </c>
      <c r="AA264" t="s">
        <v>244</v>
      </c>
      <c r="AB264" t="s">
        <v>52</v>
      </c>
    </row>
    <row r="265" spans="1:28" x14ac:dyDescent="0.3">
      <c r="A265" t="s">
        <v>853</v>
      </c>
      <c r="B265" t="s">
        <v>29</v>
      </c>
      <c r="C265" t="s">
        <v>30</v>
      </c>
      <c r="D265" t="s">
        <v>854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243</v>
      </c>
      <c r="K265" t="s">
        <v>34</v>
      </c>
      <c r="L265" t="s">
        <v>47</v>
      </c>
      <c r="M265" t="s">
        <v>91</v>
      </c>
      <c r="N265" t="s">
        <v>107</v>
      </c>
      <c r="O265" t="s">
        <v>38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89</v>
      </c>
      <c r="W265" t="s">
        <v>855</v>
      </c>
      <c r="X265" t="s">
        <v>69</v>
      </c>
      <c r="Y265">
        <v>23</v>
      </c>
      <c r="Z265" t="s">
        <v>42</v>
      </c>
      <c r="AA265" t="s">
        <v>241</v>
      </c>
      <c r="AB265" t="s">
        <v>52</v>
      </c>
    </row>
    <row r="266" spans="1:28" x14ac:dyDescent="0.3">
      <c r="A266" t="s">
        <v>856</v>
      </c>
      <c r="B266" t="s">
        <v>29</v>
      </c>
      <c r="C266" t="s">
        <v>30</v>
      </c>
      <c r="D266" t="s">
        <v>857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858</v>
      </c>
      <c r="K266" t="s">
        <v>859</v>
      </c>
      <c r="L266" t="s">
        <v>47</v>
      </c>
      <c r="M266" t="s">
        <v>48</v>
      </c>
      <c r="N266" t="s">
        <v>49</v>
      </c>
      <c r="O266" t="s">
        <v>38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73</v>
      </c>
      <c r="W266" t="s">
        <v>60</v>
      </c>
      <c r="X266" t="s">
        <v>41</v>
      </c>
      <c r="Y266">
        <v>25</v>
      </c>
      <c r="Z266" t="s">
        <v>151</v>
      </c>
      <c r="AA266" t="s">
        <v>241</v>
      </c>
      <c r="AB266" t="s">
        <v>52</v>
      </c>
    </row>
    <row r="267" spans="1:28" x14ac:dyDescent="0.3">
      <c r="A267" t="s">
        <v>860</v>
      </c>
      <c r="B267" t="s">
        <v>29</v>
      </c>
      <c r="C267" t="s">
        <v>30</v>
      </c>
      <c r="D267" t="s">
        <v>861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340</v>
      </c>
      <c r="K267" t="s">
        <v>56</v>
      </c>
      <c r="L267" t="s">
        <v>35</v>
      </c>
      <c r="M267" t="s">
        <v>91</v>
      </c>
      <c r="N267" t="s">
        <v>862</v>
      </c>
      <c r="O267" t="s">
        <v>38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59</v>
      </c>
      <c r="W267" t="s">
        <v>74</v>
      </c>
      <c r="X267" t="s">
        <v>41</v>
      </c>
      <c r="Y267">
        <v>27</v>
      </c>
      <c r="Z267" t="s">
        <v>42</v>
      </c>
      <c r="AA267" t="s">
        <v>244</v>
      </c>
      <c r="AB267" t="s">
        <v>43</v>
      </c>
    </row>
    <row r="268" spans="1:28" x14ac:dyDescent="0.3">
      <c r="A268" t="s">
        <v>863</v>
      </c>
      <c r="B268" t="s">
        <v>29</v>
      </c>
      <c r="C268" t="s">
        <v>30</v>
      </c>
      <c r="D268" t="s">
        <v>864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735</v>
      </c>
      <c r="K268" t="s">
        <v>34</v>
      </c>
      <c r="L268" t="s">
        <v>47</v>
      </c>
      <c r="M268" t="s">
        <v>57</v>
      </c>
      <c r="N268" t="s">
        <v>107</v>
      </c>
      <c r="O268" t="s">
        <v>38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89</v>
      </c>
      <c r="W268" t="s">
        <v>74</v>
      </c>
      <c r="X268" t="s">
        <v>41</v>
      </c>
      <c r="Y268">
        <v>22</v>
      </c>
      <c r="Z268" t="s">
        <v>151</v>
      </c>
      <c r="AA268" t="s">
        <v>241</v>
      </c>
      <c r="AB268" t="s">
        <v>204</v>
      </c>
    </row>
    <row r="269" spans="1:28" x14ac:dyDescent="0.3">
      <c r="A269" t="s">
        <v>865</v>
      </c>
      <c r="B269" t="s">
        <v>29</v>
      </c>
      <c r="C269" t="s">
        <v>30</v>
      </c>
      <c r="D269" t="s">
        <v>866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375</v>
      </c>
      <c r="K269" t="s">
        <v>34</v>
      </c>
      <c r="L269" t="s">
        <v>35</v>
      </c>
      <c r="M269" t="s">
        <v>57</v>
      </c>
      <c r="N269" t="s">
        <v>867</v>
      </c>
      <c r="O269" t="s">
        <v>38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89</v>
      </c>
      <c r="W269" t="s">
        <v>60</v>
      </c>
      <c r="X269" t="s">
        <v>41</v>
      </c>
      <c r="Y269">
        <v>22</v>
      </c>
      <c r="Z269" t="s">
        <v>151</v>
      </c>
      <c r="AA269" t="s">
        <v>241</v>
      </c>
      <c r="AB269" t="s">
        <v>52</v>
      </c>
    </row>
    <row r="270" spans="1:28" x14ac:dyDescent="0.3">
      <c r="A270" t="s">
        <v>868</v>
      </c>
      <c r="B270" t="s">
        <v>29</v>
      </c>
      <c r="C270" t="s">
        <v>30</v>
      </c>
      <c r="D270" t="s">
        <v>869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337</v>
      </c>
      <c r="K270" t="s">
        <v>82</v>
      </c>
      <c r="L270" t="s">
        <v>47</v>
      </c>
      <c r="M270" t="s">
        <v>36</v>
      </c>
      <c r="N270" t="s">
        <v>82</v>
      </c>
      <c r="O270" t="s">
        <v>870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89</v>
      </c>
      <c r="W270" t="s">
        <v>74</v>
      </c>
      <c r="X270" t="s">
        <v>41</v>
      </c>
      <c r="Y270">
        <v>43</v>
      </c>
      <c r="Z270" t="s">
        <v>42</v>
      </c>
      <c r="AA270" t="s">
        <v>244</v>
      </c>
      <c r="AB270" t="s">
        <v>52</v>
      </c>
    </row>
    <row r="271" spans="1:28" x14ac:dyDescent="0.3">
      <c r="A271" t="s">
        <v>871</v>
      </c>
      <c r="B271" t="s">
        <v>29</v>
      </c>
      <c r="C271" t="s">
        <v>30</v>
      </c>
      <c r="D271" t="s">
        <v>872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873</v>
      </c>
      <c r="K271" t="s">
        <v>874</v>
      </c>
      <c r="L271" t="s">
        <v>35</v>
      </c>
      <c r="M271" t="s">
        <v>57</v>
      </c>
      <c r="N271" t="s">
        <v>107</v>
      </c>
      <c r="O271" t="s">
        <v>38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73</v>
      </c>
      <c r="W271" t="s">
        <v>74</v>
      </c>
      <c r="X271" t="s">
        <v>69</v>
      </c>
      <c r="Y271">
        <v>32</v>
      </c>
      <c r="Z271" t="s">
        <v>42</v>
      </c>
      <c r="AA271" t="s">
        <v>241</v>
      </c>
      <c r="AB271" t="s">
        <v>52</v>
      </c>
    </row>
    <row r="272" spans="1:28" x14ac:dyDescent="0.3">
      <c r="A272" t="s">
        <v>875</v>
      </c>
      <c r="B272" t="s">
        <v>29</v>
      </c>
      <c r="C272" t="s">
        <v>30</v>
      </c>
      <c r="D272" t="s">
        <v>876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123</v>
      </c>
      <c r="K272" t="s">
        <v>127</v>
      </c>
      <c r="L272" t="s">
        <v>35</v>
      </c>
      <c r="M272" t="s">
        <v>98</v>
      </c>
      <c r="N272" t="s">
        <v>37</v>
      </c>
      <c r="O272" t="s">
        <v>380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>
        <v>0</v>
      </c>
      <c r="V272" t="s">
        <v>73</v>
      </c>
      <c r="W272" t="s">
        <v>60</v>
      </c>
      <c r="X272" t="s">
        <v>69</v>
      </c>
      <c r="Y272">
        <v>42</v>
      </c>
      <c r="Z272" t="s">
        <v>42</v>
      </c>
      <c r="AA272" t="s">
        <v>244</v>
      </c>
      <c r="AB272" t="s">
        <v>52</v>
      </c>
    </row>
    <row r="273" spans="1:28" x14ac:dyDescent="0.3">
      <c r="A273" t="s">
        <v>877</v>
      </c>
      <c r="B273" t="s">
        <v>29</v>
      </c>
      <c r="C273" t="s">
        <v>30</v>
      </c>
      <c r="D273" t="s">
        <v>878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686</v>
      </c>
      <c r="K273" t="s">
        <v>879</v>
      </c>
      <c r="L273" t="s">
        <v>47</v>
      </c>
      <c r="M273" t="s">
        <v>98</v>
      </c>
      <c r="N273" t="s">
        <v>880</v>
      </c>
      <c r="O273" t="s">
        <v>38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39</v>
      </c>
      <c r="W273" t="s">
        <v>40</v>
      </c>
      <c r="X273" t="s">
        <v>41</v>
      </c>
      <c r="Y273">
        <v>31</v>
      </c>
      <c r="Z273" t="s">
        <v>42</v>
      </c>
      <c r="AA273" t="s">
        <v>241</v>
      </c>
      <c r="AB273" t="s">
        <v>95</v>
      </c>
    </row>
    <row r="274" spans="1:28" x14ac:dyDescent="0.3">
      <c r="A274" t="s">
        <v>881</v>
      </c>
      <c r="B274" t="s">
        <v>29</v>
      </c>
      <c r="C274" t="s">
        <v>30</v>
      </c>
      <c r="D274" t="s">
        <v>882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158</v>
      </c>
      <c r="K274" t="s">
        <v>56</v>
      </c>
      <c r="L274" t="s">
        <v>47</v>
      </c>
      <c r="M274" t="s">
        <v>57</v>
      </c>
      <c r="N274" t="s">
        <v>883</v>
      </c>
      <c r="O274" t="s">
        <v>38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89</v>
      </c>
      <c r="W274" t="s">
        <v>74</v>
      </c>
      <c r="X274" t="s">
        <v>41</v>
      </c>
      <c r="Y274">
        <v>25</v>
      </c>
      <c r="Z274" t="s">
        <v>113</v>
      </c>
      <c r="AA274" t="s">
        <v>241</v>
      </c>
      <c r="AB274" t="s">
        <v>43</v>
      </c>
    </row>
    <row r="275" spans="1:28" x14ac:dyDescent="0.3">
      <c r="A275" t="s">
        <v>884</v>
      </c>
      <c r="B275" t="s">
        <v>29</v>
      </c>
      <c r="C275" t="s">
        <v>30</v>
      </c>
      <c r="D275" t="s">
        <v>882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885</v>
      </c>
      <c r="K275" t="s">
        <v>34</v>
      </c>
      <c r="L275" t="s">
        <v>47</v>
      </c>
      <c r="M275" t="s">
        <v>48</v>
      </c>
      <c r="N275" t="s">
        <v>798</v>
      </c>
      <c r="O275" t="s">
        <v>88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89</v>
      </c>
      <c r="W275" t="s">
        <v>74</v>
      </c>
      <c r="X275" t="s">
        <v>69</v>
      </c>
      <c r="Y275">
        <v>25</v>
      </c>
      <c r="Z275" t="s">
        <v>42</v>
      </c>
      <c r="AA275" t="s">
        <v>244</v>
      </c>
      <c r="AB275" t="s">
        <v>52</v>
      </c>
    </row>
    <row r="276" spans="1:28" x14ac:dyDescent="0.3">
      <c r="A276" t="s">
        <v>886</v>
      </c>
      <c r="B276" t="s">
        <v>29</v>
      </c>
      <c r="C276" t="s">
        <v>30</v>
      </c>
      <c r="D276" t="s">
        <v>882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93</v>
      </c>
      <c r="K276" t="s">
        <v>34</v>
      </c>
      <c r="L276" t="s">
        <v>35</v>
      </c>
      <c r="M276" t="s">
        <v>36</v>
      </c>
      <c r="N276" t="s">
        <v>133</v>
      </c>
      <c r="O276" t="s">
        <v>887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73</v>
      </c>
      <c r="W276" t="s">
        <v>60</v>
      </c>
      <c r="X276" t="s">
        <v>41</v>
      </c>
      <c r="Y276">
        <v>31</v>
      </c>
      <c r="Z276" t="s">
        <v>42</v>
      </c>
      <c r="AA276" t="s">
        <v>244</v>
      </c>
      <c r="AB276" t="s">
        <v>52</v>
      </c>
    </row>
    <row r="277" spans="1:28" x14ac:dyDescent="0.3">
      <c r="A277" t="s">
        <v>888</v>
      </c>
      <c r="B277" t="s">
        <v>29</v>
      </c>
      <c r="C277" t="s">
        <v>30</v>
      </c>
      <c r="D277" t="s">
        <v>889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135</v>
      </c>
      <c r="K277" t="s">
        <v>81</v>
      </c>
      <c r="L277" t="s">
        <v>35</v>
      </c>
      <c r="M277" t="s">
        <v>57</v>
      </c>
      <c r="N277" t="s">
        <v>112</v>
      </c>
      <c r="O277" t="s">
        <v>38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73</v>
      </c>
      <c r="W277" t="s">
        <v>74</v>
      </c>
      <c r="X277" t="s">
        <v>41</v>
      </c>
      <c r="Y277">
        <v>36</v>
      </c>
      <c r="Z277" t="s">
        <v>890</v>
      </c>
      <c r="AA277" t="s">
        <v>244</v>
      </c>
      <c r="AB277" t="s">
        <v>43</v>
      </c>
    </row>
    <row r="278" spans="1:28" x14ac:dyDescent="0.3">
      <c r="A278" t="s">
        <v>891</v>
      </c>
      <c r="B278" t="s">
        <v>29</v>
      </c>
      <c r="C278" t="s">
        <v>30</v>
      </c>
      <c r="D278" t="s">
        <v>892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474</v>
      </c>
      <c r="K278" t="s">
        <v>893</v>
      </c>
      <c r="L278" t="s">
        <v>47</v>
      </c>
      <c r="M278" t="s">
        <v>48</v>
      </c>
      <c r="N278" t="s">
        <v>37</v>
      </c>
      <c r="O278" t="s">
        <v>38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89</v>
      </c>
      <c r="W278" t="s">
        <v>60</v>
      </c>
      <c r="X278" t="s">
        <v>69</v>
      </c>
      <c r="Y278">
        <v>35</v>
      </c>
      <c r="Z278" t="s">
        <v>275</v>
      </c>
      <c r="AA278" t="s">
        <v>244</v>
      </c>
      <c r="AB278" t="s">
        <v>43</v>
      </c>
    </row>
    <row r="279" spans="1:28" x14ac:dyDescent="0.3">
      <c r="A279" t="s">
        <v>894</v>
      </c>
      <c r="B279" t="s">
        <v>29</v>
      </c>
      <c r="C279" t="s">
        <v>30</v>
      </c>
      <c r="D279" t="s">
        <v>895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686</v>
      </c>
      <c r="K279" t="s">
        <v>34</v>
      </c>
      <c r="L279" t="s">
        <v>35</v>
      </c>
      <c r="M279" t="s">
        <v>98</v>
      </c>
      <c r="N279" t="s">
        <v>896</v>
      </c>
      <c r="O279" t="s">
        <v>50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59</v>
      </c>
      <c r="W279" t="s">
        <v>40</v>
      </c>
      <c r="X279" t="s">
        <v>41</v>
      </c>
      <c r="Y279">
        <v>28</v>
      </c>
      <c r="Z279" t="s">
        <v>42</v>
      </c>
      <c r="AA279" t="s">
        <v>241</v>
      </c>
      <c r="AB279" t="s">
        <v>43</v>
      </c>
    </row>
    <row r="280" spans="1:28" x14ac:dyDescent="0.3">
      <c r="A280" t="s">
        <v>897</v>
      </c>
      <c r="B280" t="s">
        <v>29</v>
      </c>
      <c r="C280" t="s">
        <v>30</v>
      </c>
      <c r="D280" t="s">
        <v>898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410</v>
      </c>
      <c r="K280" t="s">
        <v>34</v>
      </c>
      <c r="L280" t="s">
        <v>47</v>
      </c>
      <c r="M280" t="s">
        <v>57</v>
      </c>
      <c r="N280" t="s">
        <v>899</v>
      </c>
      <c r="O280" t="s">
        <v>38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89</v>
      </c>
      <c r="W280" t="s">
        <v>74</v>
      </c>
      <c r="X280" t="s">
        <v>41</v>
      </c>
      <c r="Y280">
        <v>27</v>
      </c>
      <c r="Z280" t="s">
        <v>732</v>
      </c>
      <c r="AA280" t="s">
        <v>241</v>
      </c>
      <c r="AB280" t="s">
        <v>95</v>
      </c>
    </row>
    <row r="281" spans="1:28" x14ac:dyDescent="0.3">
      <c r="A281" t="s">
        <v>900</v>
      </c>
      <c r="B281" t="s">
        <v>29</v>
      </c>
      <c r="C281" t="s">
        <v>30</v>
      </c>
      <c r="D281" t="s">
        <v>901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135</v>
      </c>
      <c r="K281" t="s">
        <v>34</v>
      </c>
      <c r="L281" t="s">
        <v>35</v>
      </c>
      <c r="M281" t="s">
        <v>57</v>
      </c>
      <c r="N281" t="s">
        <v>902</v>
      </c>
      <c r="O281" t="s">
        <v>38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59</v>
      </c>
      <c r="W281" t="s">
        <v>60</v>
      </c>
      <c r="X281" t="s">
        <v>41</v>
      </c>
      <c r="Y281">
        <v>25</v>
      </c>
      <c r="Z281" t="s">
        <v>903</v>
      </c>
      <c r="AA281" t="s">
        <v>241</v>
      </c>
      <c r="AB281" t="s">
        <v>95</v>
      </c>
    </row>
    <row r="282" spans="1:28" x14ac:dyDescent="0.3">
      <c r="A282" t="s">
        <v>904</v>
      </c>
      <c r="B282" t="s">
        <v>29</v>
      </c>
      <c r="C282" t="s">
        <v>30</v>
      </c>
      <c r="D282" t="s">
        <v>905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238</v>
      </c>
      <c r="K282" t="s">
        <v>34</v>
      </c>
      <c r="L282" t="s">
        <v>47</v>
      </c>
      <c r="M282" t="s">
        <v>57</v>
      </c>
      <c r="N282" t="s">
        <v>862</v>
      </c>
      <c r="O282" t="s">
        <v>38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89</v>
      </c>
      <c r="W282" t="s">
        <v>74</v>
      </c>
      <c r="X282" t="s">
        <v>41</v>
      </c>
      <c r="Y282">
        <v>25</v>
      </c>
      <c r="Z282" t="s">
        <v>504</v>
      </c>
      <c r="AA282" t="s">
        <v>241</v>
      </c>
      <c r="AB282" t="s">
        <v>43</v>
      </c>
    </row>
    <row r="283" spans="1:28" x14ac:dyDescent="0.3">
      <c r="A283" t="s">
        <v>906</v>
      </c>
      <c r="B283" t="s">
        <v>29</v>
      </c>
      <c r="C283" t="s">
        <v>30</v>
      </c>
      <c r="D283" t="s">
        <v>907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396</v>
      </c>
      <c r="K283" t="s">
        <v>908</v>
      </c>
      <c r="L283" t="s">
        <v>47</v>
      </c>
      <c r="M283" t="s">
        <v>48</v>
      </c>
      <c r="N283" t="s">
        <v>909</v>
      </c>
      <c r="O283" t="s">
        <v>50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73</v>
      </c>
      <c r="W283" t="s">
        <v>60</v>
      </c>
      <c r="X283" t="s">
        <v>41</v>
      </c>
      <c r="Y283">
        <v>22</v>
      </c>
      <c r="Z283" t="s">
        <v>42</v>
      </c>
      <c r="AA283" t="s">
        <v>244</v>
      </c>
      <c r="AB283" t="s">
        <v>43</v>
      </c>
    </row>
    <row r="284" spans="1:28" x14ac:dyDescent="0.3">
      <c r="A284" t="s">
        <v>910</v>
      </c>
      <c r="B284" t="s">
        <v>29</v>
      </c>
      <c r="C284" t="s">
        <v>30</v>
      </c>
      <c r="D284" t="s">
        <v>911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912</v>
      </c>
      <c r="K284" t="s">
        <v>34</v>
      </c>
      <c r="L284" t="s">
        <v>35</v>
      </c>
      <c r="M284" t="s">
        <v>48</v>
      </c>
      <c r="N284" t="s">
        <v>37</v>
      </c>
      <c r="O284" t="s">
        <v>678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89</v>
      </c>
      <c r="W284" t="s">
        <v>118</v>
      </c>
      <c r="X284" t="s">
        <v>41</v>
      </c>
      <c r="Y284">
        <v>38</v>
      </c>
      <c r="Z284" t="s">
        <v>271</v>
      </c>
      <c r="AA284" t="s">
        <v>231</v>
      </c>
      <c r="AB284" t="s">
        <v>43</v>
      </c>
    </row>
    <row r="285" spans="1:28" x14ac:dyDescent="0.3">
      <c r="A285" t="s">
        <v>913</v>
      </c>
      <c r="B285" t="s">
        <v>29</v>
      </c>
      <c r="C285" t="s">
        <v>30</v>
      </c>
      <c r="D285" t="s">
        <v>914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145</v>
      </c>
      <c r="K285" t="s">
        <v>34</v>
      </c>
      <c r="L285" t="s">
        <v>35</v>
      </c>
      <c r="M285" t="s">
        <v>57</v>
      </c>
      <c r="N285" t="s">
        <v>112</v>
      </c>
      <c r="O285" t="s">
        <v>38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73</v>
      </c>
      <c r="W285" t="s">
        <v>118</v>
      </c>
      <c r="X285" t="s">
        <v>41</v>
      </c>
      <c r="Y285">
        <v>27</v>
      </c>
      <c r="Z285" t="s">
        <v>136</v>
      </c>
      <c r="AA285" t="s">
        <v>241</v>
      </c>
      <c r="AB285" t="s">
        <v>62</v>
      </c>
    </row>
    <row r="286" spans="1:28" x14ac:dyDescent="0.3">
      <c r="A286" t="s">
        <v>915</v>
      </c>
      <c r="B286" t="s">
        <v>29</v>
      </c>
      <c r="C286" t="s">
        <v>30</v>
      </c>
      <c r="D286" t="s">
        <v>916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917</v>
      </c>
      <c r="K286" t="s">
        <v>34</v>
      </c>
      <c r="L286" t="s">
        <v>35</v>
      </c>
      <c r="M286" t="s">
        <v>91</v>
      </c>
      <c r="N286" t="s">
        <v>397</v>
      </c>
      <c r="O286" t="s">
        <v>918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59</v>
      </c>
      <c r="W286" t="s">
        <v>40</v>
      </c>
      <c r="X286" t="s">
        <v>69</v>
      </c>
      <c r="Y286">
        <v>34</v>
      </c>
      <c r="Z286" t="s">
        <v>51</v>
      </c>
      <c r="AA286" t="s">
        <v>241</v>
      </c>
      <c r="AB286" t="s">
        <v>62</v>
      </c>
    </row>
    <row r="287" spans="1:28" x14ac:dyDescent="0.3">
      <c r="A287" t="s">
        <v>919</v>
      </c>
      <c r="B287" t="s">
        <v>29</v>
      </c>
      <c r="C287" t="s">
        <v>30</v>
      </c>
      <c r="D287" t="s">
        <v>920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379</v>
      </c>
      <c r="K287" t="s">
        <v>34</v>
      </c>
      <c r="L287" t="s">
        <v>35</v>
      </c>
      <c r="M287" t="s">
        <v>98</v>
      </c>
      <c r="N287" t="s">
        <v>921</v>
      </c>
      <c r="O287" t="s">
        <v>38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73</v>
      </c>
      <c r="W287" t="s">
        <v>74</v>
      </c>
      <c r="X287" t="s">
        <v>69</v>
      </c>
      <c r="Y287">
        <v>31</v>
      </c>
      <c r="Z287" t="s">
        <v>42</v>
      </c>
      <c r="AA287" t="s">
        <v>241</v>
      </c>
      <c r="AB287" t="s">
        <v>43</v>
      </c>
    </row>
    <row r="288" spans="1:28" x14ac:dyDescent="0.3">
      <c r="A288" t="s">
        <v>922</v>
      </c>
      <c r="B288" t="s">
        <v>29</v>
      </c>
      <c r="C288" t="s">
        <v>30</v>
      </c>
      <c r="D288" t="s">
        <v>923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924</v>
      </c>
      <c r="K288" t="s">
        <v>34</v>
      </c>
      <c r="L288" t="s">
        <v>35</v>
      </c>
      <c r="M288" t="s">
        <v>48</v>
      </c>
      <c r="N288" t="s">
        <v>107</v>
      </c>
      <c r="O288" t="s">
        <v>38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89</v>
      </c>
      <c r="W288" t="s">
        <v>74</v>
      </c>
      <c r="X288" t="s">
        <v>69</v>
      </c>
      <c r="Y288">
        <v>33</v>
      </c>
      <c r="Z288" t="s">
        <v>51</v>
      </c>
      <c r="AA288" t="s">
        <v>244</v>
      </c>
      <c r="AB288" t="s">
        <v>62</v>
      </c>
    </row>
    <row r="289" spans="1:28" x14ac:dyDescent="0.3">
      <c r="A289" t="s">
        <v>925</v>
      </c>
      <c r="B289" t="s">
        <v>29</v>
      </c>
      <c r="C289" t="s">
        <v>30</v>
      </c>
      <c r="D289" t="s">
        <v>926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704</v>
      </c>
      <c r="K289" t="s">
        <v>127</v>
      </c>
      <c r="L289" t="s">
        <v>35</v>
      </c>
      <c r="M289" t="s">
        <v>57</v>
      </c>
      <c r="N289" t="s">
        <v>107</v>
      </c>
      <c r="O289" t="s">
        <v>38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39</v>
      </c>
      <c r="W289" t="s">
        <v>40</v>
      </c>
      <c r="X289" t="s">
        <v>41</v>
      </c>
      <c r="Y289">
        <v>23</v>
      </c>
      <c r="Z289" t="s">
        <v>42</v>
      </c>
      <c r="AA289" t="s">
        <v>241</v>
      </c>
      <c r="AB289" t="s">
        <v>52</v>
      </c>
    </row>
    <row r="290" spans="1:28" x14ac:dyDescent="0.3">
      <c r="A290" t="s">
        <v>927</v>
      </c>
      <c r="B290" t="s">
        <v>29</v>
      </c>
      <c r="C290" t="s">
        <v>30</v>
      </c>
      <c r="D290" t="s">
        <v>928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471</v>
      </c>
      <c r="K290" t="s">
        <v>34</v>
      </c>
      <c r="L290" t="s">
        <v>35</v>
      </c>
      <c r="M290" t="s">
        <v>48</v>
      </c>
      <c r="N290" t="s">
        <v>37</v>
      </c>
      <c r="O290" t="s">
        <v>929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89</v>
      </c>
      <c r="W290" t="s">
        <v>74</v>
      </c>
      <c r="X290" t="s">
        <v>69</v>
      </c>
      <c r="Y290">
        <v>25</v>
      </c>
      <c r="Z290" t="s">
        <v>42</v>
      </c>
      <c r="AA290" t="s">
        <v>241</v>
      </c>
      <c r="AB290" t="s">
        <v>52</v>
      </c>
    </row>
    <row r="291" spans="1:28" x14ac:dyDescent="0.3">
      <c r="A291" t="s">
        <v>930</v>
      </c>
      <c r="B291" t="s">
        <v>29</v>
      </c>
      <c r="C291" t="s">
        <v>30</v>
      </c>
      <c r="D291" t="s">
        <v>931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735</v>
      </c>
      <c r="K291" t="s">
        <v>34</v>
      </c>
      <c r="L291" t="s">
        <v>35</v>
      </c>
      <c r="M291" t="s">
        <v>57</v>
      </c>
      <c r="N291" t="s">
        <v>107</v>
      </c>
      <c r="O291" t="s">
        <v>38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73</v>
      </c>
      <c r="W291" t="s">
        <v>74</v>
      </c>
      <c r="X291" t="s">
        <v>41</v>
      </c>
      <c r="Y291">
        <v>29</v>
      </c>
      <c r="Z291" t="s">
        <v>932</v>
      </c>
      <c r="AA291" t="s">
        <v>244</v>
      </c>
      <c r="AB291" t="s">
        <v>43</v>
      </c>
    </row>
    <row r="292" spans="1:28" x14ac:dyDescent="0.3">
      <c r="A292" t="s">
        <v>933</v>
      </c>
      <c r="B292" t="s">
        <v>29</v>
      </c>
      <c r="C292" t="s">
        <v>30</v>
      </c>
      <c r="D292" t="s">
        <v>934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935</v>
      </c>
      <c r="K292" t="s">
        <v>629</v>
      </c>
      <c r="L292" t="s">
        <v>35</v>
      </c>
      <c r="M292" t="s">
        <v>48</v>
      </c>
      <c r="N292" t="s">
        <v>37</v>
      </c>
      <c r="O292" t="s">
        <v>50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89</v>
      </c>
      <c r="W292" t="s">
        <v>74</v>
      </c>
      <c r="X292" t="s">
        <v>69</v>
      </c>
      <c r="Y292">
        <v>29</v>
      </c>
      <c r="Z292" t="s">
        <v>42</v>
      </c>
      <c r="AA292" t="s">
        <v>244</v>
      </c>
      <c r="AB292" t="s">
        <v>62</v>
      </c>
    </row>
    <row r="293" spans="1:28" x14ac:dyDescent="0.3">
      <c r="A293" t="s">
        <v>936</v>
      </c>
      <c r="B293" t="s">
        <v>29</v>
      </c>
      <c r="C293" t="s">
        <v>30</v>
      </c>
      <c r="D293" t="s">
        <v>937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379</v>
      </c>
      <c r="K293" t="s">
        <v>34</v>
      </c>
      <c r="L293" t="s">
        <v>35</v>
      </c>
      <c r="M293" t="s">
        <v>57</v>
      </c>
      <c r="N293" t="s">
        <v>107</v>
      </c>
      <c r="O293" t="s">
        <v>50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59</v>
      </c>
      <c r="W293" t="s">
        <v>74</v>
      </c>
      <c r="X293" t="s">
        <v>41</v>
      </c>
      <c r="Y293">
        <v>31</v>
      </c>
      <c r="Z293" t="s">
        <v>151</v>
      </c>
      <c r="AA293" t="s">
        <v>244</v>
      </c>
      <c r="AB293" t="s">
        <v>52</v>
      </c>
    </row>
    <row r="294" spans="1:28" x14ac:dyDescent="0.3">
      <c r="A294" t="s">
        <v>938</v>
      </c>
      <c r="B294" t="s">
        <v>29</v>
      </c>
      <c r="C294" t="s">
        <v>30</v>
      </c>
      <c r="D294" t="s">
        <v>939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190</v>
      </c>
      <c r="K294" t="s">
        <v>127</v>
      </c>
      <c r="L294" t="s">
        <v>47</v>
      </c>
      <c r="M294" t="s">
        <v>57</v>
      </c>
      <c r="N294" t="s">
        <v>716</v>
      </c>
      <c r="O294" t="s">
        <v>50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39</v>
      </c>
      <c r="W294" t="s">
        <v>40</v>
      </c>
      <c r="X294" t="s">
        <v>41</v>
      </c>
      <c r="Y294">
        <v>34</v>
      </c>
      <c r="Z294" t="s">
        <v>940</v>
      </c>
      <c r="AA294" t="s">
        <v>231</v>
      </c>
      <c r="AB294" t="s">
        <v>62</v>
      </c>
    </row>
    <row r="295" spans="1:28" x14ac:dyDescent="0.3">
      <c r="A295" t="s">
        <v>941</v>
      </c>
      <c r="B295" t="s">
        <v>29</v>
      </c>
      <c r="C295" t="s">
        <v>30</v>
      </c>
      <c r="D295" t="s">
        <v>942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269</v>
      </c>
      <c r="K295" t="s">
        <v>34</v>
      </c>
      <c r="L295" t="s">
        <v>35</v>
      </c>
      <c r="M295" t="s">
        <v>57</v>
      </c>
      <c r="N295" t="s">
        <v>107</v>
      </c>
      <c r="O295" t="s">
        <v>38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59</v>
      </c>
      <c r="W295" t="s">
        <v>60</v>
      </c>
      <c r="X295" t="s">
        <v>41</v>
      </c>
      <c r="Y295">
        <v>26</v>
      </c>
      <c r="Z295" t="s">
        <v>943</v>
      </c>
      <c r="AA295" t="s">
        <v>241</v>
      </c>
      <c r="AB295" t="s">
        <v>944</v>
      </c>
    </row>
    <row r="296" spans="1:28" x14ac:dyDescent="0.3">
      <c r="A296" t="s">
        <v>945</v>
      </c>
      <c r="B296" t="s">
        <v>29</v>
      </c>
      <c r="C296" t="s">
        <v>30</v>
      </c>
      <c r="D296" t="s">
        <v>946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161</v>
      </c>
      <c r="K296" t="s">
        <v>947</v>
      </c>
      <c r="L296" t="s">
        <v>47</v>
      </c>
      <c r="M296" t="s">
        <v>91</v>
      </c>
      <c r="N296" t="s">
        <v>37</v>
      </c>
      <c r="O296" t="s">
        <v>38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89</v>
      </c>
      <c r="W296" t="s">
        <v>40</v>
      </c>
      <c r="X296" t="s">
        <v>69</v>
      </c>
      <c r="Y296">
        <v>26</v>
      </c>
      <c r="Z296" t="s">
        <v>42</v>
      </c>
      <c r="AA296" t="s">
        <v>241</v>
      </c>
      <c r="AB296" t="s">
        <v>43</v>
      </c>
    </row>
    <row r="297" spans="1:28" x14ac:dyDescent="0.3">
      <c r="A297" t="s">
        <v>948</v>
      </c>
      <c r="B297" t="s">
        <v>29</v>
      </c>
      <c r="C297" t="s">
        <v>30</v>
      </c>
      <c r="D297" t="s">
        <v>949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917</v>
      </c>
      <c r="K297" t="s">
        <v>950</v>
      </c>
      <c r="L297" t="s">
        <v>35</v>
      </c>
      <c r="M297" t="s">
        <v>48</v>
      </c>
      <c r="N297" t="s">
        <v>951</v>
      </c>
      <c r="O297" t="s">
        <v>537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73</v>
      </c>
      <c r="W297" t="s">
        <v>952</v>
      </c>
      <c r="X297" t="s">
        <v>41</v>
      </c>
      <c r="Y297">
        <v>27</v>
      </c>
      <c r="Z297" t="s">
        <v>42</v>
      </c>
      <c r="AA297" t="s">
        <v>244</v>
      </c>
      <c r="AB297" t="s">
        <v>62</v>
      </c>
    </row>
    <row r="298" spans="1:28" x14ac:dyDescent="0.3">
      <c r="A298" t="s">
        <v>953</v>
      </c>
      <c r="B298" t="s">
        <v>29</v>
      </c>
      <c r="C298" t="s">
        <v>30</v>
      </c>
      <c r="D298" t="s">
        <v>954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829</v>
      </c>
      <c r="K298" t="s">
        <v>34</v>
      </c>
      <c r="L298" t="s">
        <v>35</v>
      </c>
      <c r="M298" t="s">
        <v>98</v>
      </c>
      <c r="N298" t="s">
        <v>955</v>
      </c>
      <c r="O298" t="s">
        <v>38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89</v>
      </c>
      <c r="W298" t="s">
        <v>40</v>
      </c>
      <c r="X298" t="s">
        <v>41</v>
      </c>
      <c r="Y298">
        <v>26</v>
      </c>
      <c r="Z298" t="s">
        <v>42</v>
      </c>
      <c r="AA298" t="s">
        <v>241</v>
      </c>
      <c r="AB298" t="s">
        <v>43</v>
      </c>
    </row>
    <row r="299" spans="1:28" x14ac:dyDescent="0.3">
      <c r="A299" t="s">
        <v>956</v>
      </c>
      <c r="B299" t="s">
        <v>29</v>
      </c>
      <c r="C299" t="s">
        <v>30</v>
      </c>
      <c r="D299" t="s">
        <v>957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556</v>
      </c>
      <c r="K299" t="s">
        <v>127</v>
      </c>
      <c r="L299" t="s">
        <v>35</v>
      </c>
      <c r="M299" t="s">
        <v>57</v>
      </c>
      <c r="N299" t="s">
        <v>107</v>
      </c>
      <c r="O299" t="s">
        <v>38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39</v>
      </c>
      <c r="W299" t="s">
        <v>74</v>
      </c>
      <c r="X299" t="s">
        <v>69</v>
      </c>
      <c r="Y299">
        <v>26</v>
      </c>
      <c r="Z299" t="s">
        <v>42</v>
      </c>
      <c r="AA299" t="s">
        <v>244</v>
      </c>
      <c r="AB299" t="s">
        <v>52</v>
      </c>
    </row>
    <row r="300" spans="1:28" x14ac:dyDescent="0.3">
      <c r="A300" t="s">
        <v>958</v>
      </c>
      <c r="B300" t="s">
        <v>29</v>
      </c>
      <c r="C300" t="s">
        <v>30</v>
      </c>
      <c r="D300" t="s">
        <v>959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243</v>
      </c>
      <c r="K300" t="s">
        <v>34</v>
      </c>
      <c r="L300" t="s">
        <v>35</v>
      </c>
      <c r="M300" t="s">
        <v>48</v>
      </c>
      <c r="N300" t="s">
        <v>49</v>
      </c>
      <c r="O300" t="s">
        <v>50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59</v>
      </c>
      <c r="W300" t="s">
        <v>74</v>
      </c>
      <c r="X300" t="s">
        <v>41</v>
      </c>
      <c r="Y300">
        <v>24</v>
      </c>
      <c r="Z300" t="s">
        <v>42</v>
      </c>
      <c r="AA300" t="s">
        <v>241</v>
      </c>
      <c r="AB300" t="s">
        <v>43</v>
      </c>
    </row>
    <row r="301" spans="1:28" x14ac:dyDescent="0.3">
      <c r="A301" t="s">
        <v>960</v>
      </c>
      <c r="B301" t="s">
        <v>29</v>
      </c>
      <c r="C301" t="s">
        <v>30</v>
      </c>
      <c r="D301" t="s">
        <v>961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91</v>
      </c>
      <c r="N301" t="s">
        <v>87</v>
      </c>
      <c r="O301" t="s">
        <v>38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59</v>
      </c>
      <c r="W301" t="s">
        <v>74</v>
      </c>
      <c r="X301" t="s">
        <v>69</v>
      </c>
      <c r="Y301">
        <v>28</v>
      </c>
      <c r="Z301" t="s">
        <v>962</v>
      </c>
      <c r="AA301" t="s">
        <v>244</v>
      </c>
      <c r="AB301" t="s">
        <v>204</v>
      </c>
    </row>
    <row r="302" spans="1:28" x14ac:dyDescent="0.3">
      <c r="A302" t="s">
        <v>963</v>
      </c>
      <c r="B302" t="s">
        <v>29</v>
      </c>
      <c r="C302" t="s">
        <v>30</v>
      </c>
      <c r="D302" t="s">
        <v>964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243</v>
      </c>
      <c r="K302" t="s">
        <v>34</v>
      </c>
      <c r="L302" t="s">
        <v>35</v>
      </c>
      <c r="M302" t="s">
        <v>36</v>
      </c>
      <c r="N302" t="s">
        <v>495</v>
      </c>
      <c r="O302" t="s">
        <v>50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59</v>
      </c>
      <c r="W302" t="s">
        <v>74</v>
      </c>
      <c r="X302" t="s">
        <v>41</v>
      </c>
      <c r="Y302">
        <v>29</v>
      </c>
      <c r="Z302" t="s">
        <v>42</v>
      </c>
      <c r="AA302" t="s">
        <v>241</v>
      </c>
      <c r="AB302" t="s">
        <v>43</v>
      </c>
    </row>
    <row r="303" spans="1:28" x14ac:dyDescent="0.3">
      <c r="A303" t="s">
        <v>965</v>
      </c>
      <c r="B303" t="s">
        <v>29</v>
      </c>
      <c r="C303" t="s">
        <v>30</v>
      </c>
      <c r="D303" t="s">
        <v>966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967</v>
      </c>
      <c r="K303" t="s">
        <v>34</v>
      </c>
      <c r="L303" t="s">
        <v>35</v>
      </c>
      <c r="M303" t="s">
        <v>98</v>
      </c>
      <c r="N303" t="s">
        <v>49</v>
      </c>
      <c r="O303" t="s">
        <v>38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39</v>
      </c>
      <c r="W303" t="s">
        <v>74</v>
      </c>
      <c r="X303" t="s">
        <v>69</v>
      </c>
      <c r="Y303">
        <v>26</v>
      </c>
      <c r="Z303" t="s">
        <v>42</v>
      </c>
      <c r="AA303" t="s">
        <v>244</v>
      </c>
      <c r="AB303" t="s">
        <v>52</v>
      </c>
    </row>
    <row r="304" spans="1:28" x14ac:dyDescent="0.3">
      <c r="A304" t="s">
        <v>968</v>
      </c>
      <c r="B304" t="s">
        <v>29</v>
      </c>
      <c r="C304" t="s">
        <v>30</v>
      </c>
      <c r="D304" t="s">
        <v>969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326</v>
      </c>
      <c r="K304" t="s">
        <v>34</v>
      </c>
      <c r="L304" t="s">
        <v>35</v>
      </c>
      <c r="M304" t="s">
        <v>48</v>
      </c>
      <c r="N304" t="s">
        <v>970</v>
      </c>
      <c r="O304" t="s">
        <v>38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89</v>
      </c>
      <c r="W304" t="s">
        <v>74</v>
      </c>
      <c r="X304" t="s">
        <v>41</v>
      </c>
      <c r="Y304">
        <v>28</v>
      </c>
      <c r="Z304" t="s">
        <v>113</v>
      </c>
      <c r="AA304" t="s">
        <v>241</v>
      </c>
      <c r="AB304" t="s">
        <v>43</v>
      </c>
    </row>
    <row r="305" spans="1:28" x14ac:dyDescent="0.3">
      <c r="A305" t="s">
        <v>971</v>
      </c>
      <c r="B305" t="s">
        <v>29</v>
      </c>
      <c r="C305" t="s">
        <v>30</v>
      </c>
      <c r="D305" t="s">
        <v>972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973</v>
      </c>
      <c r="K305" t="s">
        <v>34</v>
      </c>
      <c r="L305" t="s">
        <v>47</v>
      </c>
      <c r="M305" t="s">
        <v>57</v>
      </c>
      <c r="N305" t="s">
        <v>49</v>
      </c>
      <c r="O305" t="s">
        <v>38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59</v>
      </c>
      <c r="W305" t="s">
        <v>974</v>
      </c>
      <c r="X305" t="s">
        <v>41</v>
      </c>
      <c r="Y305">
        <v>25</v>
      </c>
      <c r="Z305" t="s">
        <v>293</v>
      </c>
      <c r="AA305" t="s">
        <v>244</v>
      </c>
      <c r="AB305" t="s">
        <v>43</v>
      </c>
    </row>
    <row r="306" spans="1:28" x14ac:dyDescent="0.3">
      <c r="A306" t="s">
        <v>975</v>
      </c>
      <c r="B306" t="s">
        <v>29</v>
      </c>
      <c r="C306" t="s">
        <v>30</v>
      </c>
      <c r="D306" t="s">
        <v>976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98</v>
      </c>
      <c r="N306" t="s">
        <v>49</v>
      </c>
      <c r="O306" t="s">
        <v>50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73</v>
      </c>
      <c r="W306" t="s">
        <v>74</v>
      </c>
      <c r="X306" t="s">
        <v>69</v>
      </c>
      <c r="Y306">
        <v>26</v>
      </c>
      <c r="Z306" t="s">
        <v>42</v>
      </c>
      <c r="AA306" t="s">
        <v>241</v>
      </c>
      <c r="AB306" t="s">
        <v>52</v>
      </c>
    </row>
    <row r="307" spans="1:28" x14ac:dyDescent="0.3">
      <c r="A307" t="s">
        <v>977</v>
      </c>
      <c r="B307" t="s">
        <v>29</v>
      </c>
      <c r="C307" t="s">
        <v>30</v>
      </c>
      <c r="D307" t="s">
        <v>978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979</v>
      </c>
      <c r="K307" t="s">
        <v>56</v>
      </c>
      <c r="L307" t="s">
        <v>35</v>
      </c>
      <c r="M307" t="s">
        <v>86</v>
      </c>
      <c r="N307" t="s">
        <v>37</v>
      </c>
      <c r="O307" t="s">
        <v>38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89</v>
      </c>
      <c r="W307" t="s">
        <v>40</v>
      </c>
      <c r="X307" t="s">
        <v>69</v>
      </c>
      <c r="Y307">
        <v>38</v>
      </c>
      <c r="Z307" t="s">
        <v>42</v>
      </c>
      <c r="AA307" t="s">
        <v>244</v>
      </c>
      <c r="AB307" t="s">
        <v>43</v>
      </c>
    </row>
    <row r="308" spans="1:28" x14ac:dyDescent="0.3">
      <c r="A308" t="s">
        <v>980</v>
      </c>
      <c r="B308" t="s">
        <v>29</v>
      </c>
      <c r="C308" t="s">
        <v>30</v>
      </c>
      <c r="D308" t="s">
        <v>981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429</v>
      </c>
      <c r="K308" t="s">
        <v>82</v>
      </c>
      <c r="L308" t="s">
        <v>35</v>
      </c>
      <c r="M308" t="s">
        <v>57</v>
      </c>
      <c r="N308" t="s">
        <v>982</v>
      </c>
      <c r="O308" t="s">
        <v>88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89</v>
      </c>
      <c r="W308" t="s">
        <v>74</v>
      </c>
      <c r="X308" t="s">
        <v>69</v>
      </c>
      <c r="Y308">
        <v>20</v>
      </c>
      <c r="Z308" t="s">
        <v>423</v>
      </c>
      <c r="AA308" t="s">
        <v>231</v>
      </c>
      <c r="AB308" t="s">
        <v>62</v>
      </c>
    </row>
    <row r="309" spans="1:28" x14ac:dyDescent="0.3">
      <c r="A309" t="s">
        <v>983</v>
      </c>
      <c r="B309" t="s">
        <v>29</v>
      </c>
      <c r="C309" t="s">
        <v>30</v>
      </c>
      <c r="D309" t="s">
        <v>984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269</v>
      </c>
      <c r="K309" t="s">
        <v>34</v>
      </c>
      <c r="L309" t="s">
        <v>47</v>
      </c>
      <c r="M309" t="s">
        <v>98</v>
      </c>
      <c r="N309" t="s">
        <v>112</v>
      </c>
      <c r="O309" t="s">
        <v>88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89</v>
      </c>
      <c r="W309" t="s">
        <v>40</v>
      </c>
      <c r="X309" t="s">
        <v>69</v>
      </c>
      <c r="Y309">
        <v>45</v>
      </c>
      <c r="Z309" t="s">
        <v>42</v>
      </c>
      <c r="AA309" t="s">
        <v>244</v>
      </c>
      <c r="AB309" t="s">
        <v>62</v>
      </c>
    </row>
    <row r="310" spans="1:28" x14ac:dyDescent="0.3">
      <c r="A310" t="s">
        <v>985</v>
      </c>
      <c r="B310" t="s">
        <v>29</v>
      </c>
      <c r="C310" t="s">
        <v>30</v>
      </c>
      <c r="D310" t="s">
        <v>986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243</v>
      </c>
      <c r="K310" t="s">
        <v>34</v>
      </c>
      <c r="L310" t="s">
        <v>47</v>
      </c>
      <c r="M310" t="s">
        <v>91</v>
      </c>
      <c r="N310" t="s">
        <v>783</v>
      </c>
      <c r="O310" t="s">
        <v>38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73</v>
      </c>
      <c r="W310" t="s">
        <v>60</v>
      </c>
      <c r="X310" t="s">
        <v>41</v>
      </c>
      <c r="Y310">
        <v>27</v>
      </c>
      <c r="Z310" t="s">
        <v>51</v>
      </c>
      <c r="AA310" t="s">
        <v>244</v>
      </c>
      <c r="AB310" t="s">
        <v>987</v>
      </c>
    </row>
    <row r="311" spans="1:28" x14ac:dyDescent="0.3">
      <c r="A311" t="s">
        <v>988</v>
      </c>
      <c r="B311" t="s">
        <v>29</v>
      </c>
      <c r="C311" t="s">
        <v>30</v>
      </c>
      <c r="D311" t="s">
        <v>989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694</v>
      </c>
      <c r="K311" t="s">
        <v>34</v>
      </c>
      <c r="L311" t="s">
        <v>35</v>
      </c>
      <c r="M311" t="s">
        <v>48</v>
      </c>
      <c r="N311" t="s">
        <v>451</v>
      </c>
      <c r="O311" t="s">
        <v>38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73</v>
      </c>
      <c r="W311" t="s">
        <v>118</v>
      </c>
      <c r="X311" t="s">
        <v>41</v>
      </c>
      <c r="Y311">
        <v>28</v>
      </c>
      <c r="Z311" t="s">
        <v>51</v>
      </c>
      <c r="AA311" t="s">
        <v>244</v>
      </c>
      <c r="AB311" t="s">
        <v>52</v>
      </c>
    </row>
    <row r="312" spans="1:28" x14ac:dyDescent="0.3">
      <c r="A312" t="s">
        <v>990</v>
      </c>
      <c r="B312" t="s">
        <v>29</v>
      </c>
      <c r="C312" t="s">
        <v>30</v>
      </c>
      <c r="D312" t="s">
        <v>991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840</v>
      </c>
      <c r="K312" t="s">
        <v>127</v>
      </c>
      <c r="L312" t="s">
        <v>35</v>
      </c>
      <c r="M312" t="s">
        <v>57</v>
      </c>
      <c r="N312" t="s">
        <v>992</v>
      </c>
      <c r="O312" t="s">
        <v>50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89</v>
      </c>
      <c r="W312" t="s">
        <v>40</v>
      </c>
      <c r="X312" t="s">
        <v>69</v>
      </c>
      <c r="Y312">
        <v>29</v>
      </c>
      <c r="Z312" t="s">
        <v>271</v>
      </c>
      <c r="AA312" t="s">
        <v>241</v>
      </c>
      <c r="AB312" t="s">
        <v>993</v>
      </c>
    </row>
    <row r="313" spans="1:28" x14ac:dyDescent="0.3">
      <c r="A313" t="s">
        <v>994</v>
      </c>
      <c r="B313" t="s">
        <v>29</v>
      </c>
      <c r="C313" t="s">
        <v>30</v>
      </c>
      <c r="D313" t="s">
        <v>995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233</v>
      </c>
      <c r="K313" t="s">
        <v>996</v>
      </c>
      <c r="L313" t="s">
        <v>47</v>
      </c>
      <c r="M313" t="s">
        <v>48</v>
      </c>
      <c r="N313" t="s">
        <v>107</v>
      </c>
      <c r="O313" t="s">
        <v>261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89</v>
      </c>
      <c r="W313" t="s">
        <v>74</v>
      </c>
      <c r="X313" t="s">
        <v>69</v>
      </c>
      <c r="Y313">
        <v>43</v>
      </c>
      <c r="Z313" t="s">
        <v>569</v>
      </c>
      <c r="AA313" t="s">
        <v>231</v>
      </c>
      <c r="AB313" t="s">
        <v>52</v>
      </c>
    </row>
    <row r="314" spans="1:28" x14ac:dyDescent="0.3">
      <c r="A314" t="s">
        <v>997</v>
      </c>
      <c r="B314" t="s">
        <v>29</v>
      </c>
      <c r="C314" t="s">
        <v>30</v>
      </c>
      <c r="D314" t="s">
        <v>998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817</v>
      </c>
      <c r="K314" t="s">
        <v>34</v>
      </c>
      <c r="L314" t="s">
        <v>35</v>
      </c>
      <c r="M314" t="s">
        <v>57</v>
      </c>
      <c r="N314" t="s">
        <v>49</v>
      </c>
      <c r="O314" t="s">
        <v>38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89</v>
      </c>
      <c r="W314" t="s">
        <v>40</v>
      </c>
      <c r="X314" t="s">
        <v>41</v>
      </c>
      <c r="Y314">
        <v>26</v>
      </c>
      <c r="Z314" t="s">
        <v>999</v>
      </c>
      <c r="AA314" t="s">
        <v>241</v>
      </c>
      <c r="AB314" t="s">
        <v>62</v>
      </c>
    </row>
    <row r="315" spans="1:28" x14ac:dyDescent="0.3">
      <c r="A315" t="s">
        <v>1000</v>
      </c>
      <c r="B315" t="s">
        <v>29</v>
      </c>
      <c r="C315" t="s">
        <v>30</v>
      </c>
      <c r="D315" t="s">
        <v>1001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1002</v>
      </c>
      <c r="K315" t="s">
        <v>127</v>
      </c>
      <c r="L315" t="s">
        <v>47</v>
      </c>
      <c r="M315" t="s">
        <v>48</v>
      </c>
      <c r="N315" t="s">
        <v>107</v>
      </c>
      <c r="O315" t="s">
        <v>88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89</v>
      </c>
      <c r="W315" t="s">
        <v>1003</v>
      </c>
      <c r="X315" t="s">
        <v>69</v>
      </c>
      <c r="Y315">
        <v>47</v>
      </c>
      <c r="Z315" t="s">
        <v>42</v>
      </c>
      <c r="AA315" t="s">
        <v>241</v>
      </c>
      <c r="AB315" t="s">
        <v>62</v>
      </c>
    </row>
    <row r="316" spans="1:28" x14ac:dyDescent="0.3">
      <c r="A316" t="s">
        <v>1004</v>
      </c>
      <c r="B316" t="s">
        <v>29</v>
      </c>
      <c r="C316" t="s">
        <v>30</v>
      </c>
      <c r="D316" t="s">
        <v>1005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829</v>
      </c>
      <c r="K316" t="s">
        <v>127</v>
      </c>
      <c r="L316" t="s">
        <v>35</v>
      </c>
      <c r="M316" t="s">
        <v>57</v>
      </c>
      <c r="N316" t="s">
        <v>49</v>
      </c>
      <c r="O316" t="s">
        <v>38</v>
      </c>
      <c r="P316" t="s">
        <v>32</v>
      </c>
      <c r="Q316" t="s">
        <v>32</v>
      </c>
      <c r="R316" t="s">
        <v>32</v>
      </c>
      <c r="S316">
        <v>8</v>
      </c>
      <c r="T316">
        <v>10</v>
      </c>
      <c r="U316">
        <v>10</v>
      </c>
      <c r="V316" t="s">
        <v>59</v>
      </c>
      <c r="W316" t="s">
        <v>40</v>
      </c>
      <c r="X316" t="s">
        <v>41</v>
      </c>
      <c r="Y316">
        <v>23</v>
      </c>
      <c r="Z316" t="s">
        <v>423</v>
      </c>
      <c r="AA316" t="s">
        <v>241</v>
      </c>
      <c r="AB316" t="s">
        <v>62</v>
      </c>
    </row>
    <row r="317" spans="1:28" x14ac:dyDescent="0.3">
      <c r="A317" t="s">
        <v>1006</v>
      </c>
      <c r="B317" t="s">
        <v>29</v>
      </c>
      <c r="C317" t="s">
        <v>30</v>
      </c>
      <c r="D317" t="s">
        <v>1007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158</v>
      </c>
      <c r="K317" t="s">
        <v>34</v>
      </c>
      <c r="L317" t="s">
        <v>35</v>
      </c>
      <c r="M317" t="s">
        <v>57</v>
      </c>
      <c r="N317" t="s">
        <v>107</v>
      </c>
      <c r="O317" t="s">
        <v>38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39</v>
      </c>
      <c r="W317" t="s">
        <v>74</v>
      </c>
      <c r="X317" t="s">
        <v>41</v>
      </c>
      <c r="Y317">
        <v>25</v>
      </c>
      <c r="Z317" t="s">
        <v>448</v>
      </c>
      <c r="AA317" t="s">
        <v>241</v>
      </c>
      <c r="AB317" t="s">
        <v>1008</v>
      </c>
    </row>
    <row r="318" spans="1:28" x14ac:dyDescent="0.3">
      <c r="A318" t="s">
        <v>1009</v>
      </c>
      <c r="B318" t="s">
        <v>29</v>
      </c>
      <c r="C318" t="s">
        <v>30</v>
      </c>
      <c r="D318" t="s">
        <v>1010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375</v>
      </c>
      <c r="K318" t="s">
        <v>1011</v>
      </c>
      <c r="L318" t="s">
        <v>47</v>
      </c>
      <c r="M318" t="s">
        <v>57</v>
      </c>
      <c r="N318" t="s">
        <v>49</v>
      </c>
      <c r="O318" t="s">
        <v>38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39</v>
      </c>
      <c r="W318" t="s">
        <v>1012</v>
      </c>
      <c r="X318" t="s">
        <v>41</v>
      </c>
      <c r="Y318">
        <v>32</v>
      </c>
      <c r="Z318" t="s">
        <v>504</v>
      </c>
      <c r="AA318" t="s">
        <v>244</v>
      </c>
      <c r="AB318" t="s">
        <v>43</v>
      </c>
    </row>
    <row r="319" spans="1:28" x14ac:dyDescent="0.3">
      <c r="A319" t="s">
        <v>1013</v>
      </c>
      <c r="B319" t="s">
        <v>29</v>
      </c>
      <c r="C319" t="s">
        <v>30</v>
      </c>
      <c r="D319" t="s">
        <v>1014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279</v>
      </c>
      <c r="K319" t="s">
        <v>34</v>
      </c>
      <c r="L319" t="s">
        <v>35</v>
      </c>
      <c r="M319" t="s">
        <v>57</v>
      </c>
      <c r="N319" t="s">
        <v>49</v>
      </c>
      <c r="O319" t="s">
        <v>38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89</v>
      </c>
      <c r="W319" t="s">
        <v>74</v>
      </c>
      <c r="X319" t="s">
        <v>69</v>
      </c>
      <c r="Y319">
        <v>25</v>
      </c>
      <c r="Z319" t="s">
        <v>42</v>
      </c>
      <c r="AA319" t="s">
        <v>241</v>
      </c>
      <c r="AB319" t="s">
        <v>43</v>
      </c>
    </row>
    <row r="320" spans="1:28" x14ac:dyDescent="0.3">
      <c r="A320" t="s">
        <v>1015</v>
      </c>
      <c r="B320" t="s">
        <v>29</v>
      </c>
      <c r="C320" t="s">
        <v>30</v>
      </c>
      <c r="D320" t="s">
        <v>1016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658</v>
      </c>
      <c r="K320" t="s">
        <v>34</v>
      </c>
      <c r="L320" t="s">
        <v>47</v>
      </c>
      <c r="M320" t="s">
        <v>57</v>
      </c>
      <c r="N320" t="s">
        <v>49</v>
      </c>
      <c r="O320" t="s">
        <v>38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73</v>
      </c>
      <c r="W320" t="s">
        <v>40</v>
      </c>
      <c r="X320" t="s">
        <v>69</v>
      </c>
      <c r="Y320">
        <v>29</v>
      </c>
      <c r="Z320" t="s">
        <v>1017</v>
      </c>
      <c r="AA320" t="s">
        <v>241</v>
      </c>
      <c r="AB320" t="s">
        <v>95</v>
      </c>
    </row>
    <row r="321" spans="1:28" x14ac:dyDescent="0.3">
      <c r="A321" t="s">
        <v>1018</v>
      </c>
      <c r="B321" t="s">
        <v>29</v>
      </c>
      <c r="C321" t="s">
        <v>30</v>
      </c>
      <c r="D321" t="s">
        <v>1019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219</v>
      </c>
      <c r="K321" t="s">
        <v>34</v>
      </c>
      <c r="L321" t="s">
        <v>47</v>
      </c>
      <c r="M321" t="s">
        <v>48</v>
      </c>
      <c r="N321" t="s">
        <v>37</v>
      </c>
      <c r="O321" t="s">
        <v>88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89</v>
      </c>
      <c r="W321" t="s">
        <v>74</v>
      </c>
      <c r="X321" t="s">
        <v>69</v>
      </c>
      <c r="Y321">
        <v>33</v>
      </c>
      <c r="Z321" t="s">
        <v>42</v>
      </c>
      <c r="AA321" t="s">
        <v>241</v>
      </c>
      <c r="AB321" t="s">
        <v>52</v>
      </c>
    </row>
    <row r="322" spans="1:28" x14ac:dyDescent="0.3">
      <c r="A322" t="s">
        <v>1020</v>
      </c>
      <c r="B322" t="s">
        <v>29</v>
      </c>
      <c r="C322" t="s">
        <v>30</v>
      </c>
      <c r="D322" t="s">
        <v>1021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1022</v>
      </c>
      <c r="K322" t="s">
        <v>34</v>
      </c>
      <c r="L322" t="s">
        <v>47</v>
      </c>
      <c r="M322" t="s">
        <v>36</v>
      </c>
      <c r="N322" t="s">
        <v>112</v>
      </c>
      <c r="O322" t="s">
        <v>38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59</v>
      </c>
      <c r="W322" t="s">
        <v>1023</v>
      </c>
      <c r="X322" t="s">
        <v>41</v>
      </c>
      <c r="Y322">
        <v>36</v>
      </c>
      <c r="Z322" t="s">
        <v>42</v>
      </c>
      <c r="AA322" t="s">
        <v>244</v>
      </c>
      <c r="AB322" t="s">
        <v>52</v>
      </c>
    </row>
    <row r="323" spans="1:28" x14ac:dyDescent="0.3">
      <c r="A323" t="s">
        <v>1024</v>
      </c>
      <c r="B323" t="s">
        <v>29</v>
      </c>
      <c r="C323" t="s">
        <v>30</v>
      </c>
      <c r="D323" t="s">
        <v>1025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321</v>
      </c>
      <c r="K323" t="s">
        <v>34</v>
      </c>
      <c r="L323" t="s">
        <v>35</v>
      </c>
      <c r="M323" t="s">
        <v>48</v>
      </c>
      <c r="N323" t="s">
        <v>37</v>
      </c>
      <c r="O323" t="s">
        <v>38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73</v>
      </c>
      <c r="W323" t="s">
        <v>60</v>
      </c>
      <c r="X323" t="s">
        <v>41</v>
      </c>
      <c r="Y323">
        <v>25</v>
      </c>
      <c r="Z323" t="s">
        <v>42</v>
      </c>
      <c r="AA323" t="s">
        <v>241</v>
      </c>
      <c r="AB323" t="s">
        <v>43</v>
      </c>
    </row>
    <row r="324" spans="1:28" x14ac:dyDescent="0.3">
      <c r="A324" t="s">
        <v>1026</v>
      </c>
      <c r="B324" t="s">
        <v>29</v>
      </c>
      <c r="C324" t="s">
        <v>30</v>
      </c>
      <c r="D324" t="s">
        <v>1027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1028</v>
      </c>
      <c r="K324" t="s">
        <v>81</v>
      </c>
      <c r="L324" t="s">
        <v>47</v>
      </c>
      <c r="M324" t="s">
        <v>67</v>
      </c>
      <c r="N324" t="s">
        <v>82</v>
      </c>
      <c r="O324" t="s">
        <v>38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89</v>
      </c>
      <c r="W324" t="s">
        <v>60</v>
      </c>
      <c r="X324" t="s">
        <v>41</v>
      </c>
      <c r="Y324">
        <v>38</v>
      </c>
      <c r="Z324" t="s">
        <v>42</v>
      </c>
      <c r="AA324" t="s">
        <v>244</v>
      </c>
      <c r="AB324" t="s">
        <v>43</v>
      </c>
    </row>
    <row r="325" spans="1:28" x14ac:dyDescent="0.3">
      <c r="A325" t="s">
        <v>1029</v>
      </c>
      <c r="B325" t="s">
        <v>29</v>
      </c>
      <c r="C325" t="s">
        <v>30</v>
      </c>
      <c r="D325" t="s">
        <v>1030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535</v>
      </c>
      <c r="K325" t="s">
        <v>34</v>
      </c>
      <c r="L325" t="s">
        <v>35</v>
      </c>
      <c r="M325" t="s">
        <v>98</v>
      </c>
      <c r="N325" t="s">
        <v>164</v>
      </c>
      <c r="O325" t="s">
        <v>50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73</v>
      </c>
      <c r="W325" t="s">
        <v>60</v>
      </c>
      <c r="X325" t="s">
        <v>41</v>
      </c>
      <c r="Y325">
        <v>30</v>
      </c>
      <c r="Z325" t="s">
        <v>42</v>
      </c>
      <c r="AA325" t="s">
        <v>244</v>
      </c>
      <c r="AB325" t="s">
        <v>1031</v>
      </c>
    </row>
    <row r="326" spans="1:28" x14ac:dyDescent="0.3">
      <c r="A326" t="s">
        <v>1032</v>
      </c>
      <c r="B326" t="s">
        <v>29</v>
      </c>
      <c r="C326" t="s">
        <v>30</v>
      </c>
      <c r="D326" t="s">
        <v>1033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531</v>
      </c>
      <c r="K326" t="s">
        <v>34</v>
      </c>
      <c r="L326" t="s">
        <v>35</v>
      </c>
      <c r="M326" t="s">
        <v>48</v>
      </c>
      <c r="N326" t="s">
        <v>107</v>
      </c>
      <c r="O326" t="s">
        <v>38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73</v>
      </c>
      <c r="W326" t="s">
        <v>118</v>
      </c>
      <c r="X326" t="s">
        <v>41</v>
      </c>
      <c r="Y326">
        <v>35</v>
      </c>
      <c r="Z326" t="s">
        <v>42</v>
      </c>
      <c r="AA326" t="s">
        <v>244</v>
      </c>
      <c r="AB326" t="s">
        <v>62</v>
      </c>
    </row>
    <row r="327" spans="1:28" x14ac:dyDescent="0.3">
      <c r="A327" t="s">
        <v>1034</v>
      </c>
      <c r="B327" t="s">
        <v>29</v>
      </c>
      <c r="C327" t="s">
        <v>30</v>
      </c>
      <c r="D327" t="s">
        <v>1035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254</v>
      </c>
      <c r="K327" t="s">
        <v>1036</v>
      </c>
      <c r="L327" t="s">
        <v>47</v>
      </c>
      <c r="M327" t="s">
        <v>48</v>
      </c>
      <c r="N327" t="s">
        <v>112</v>
      </c>
      <c r="O327" t="s">
        <v>1037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73</v>
      </c>
      <c r="W327" t="s">
        <v>74</v>
      </c>
      <c r="X327" t="s">
        <v>69</v>
      </c>
      <c r="Y327">
        <v>42</v>
      </c>
      <c r="Z327" t="s">
        <v>42</v>
      </c>
      <c r="AA327" t="s">
        <v>241</v>
      </c>
      <c r="AB327" t="s">
        <v>43</v>
      </c>
    </row>
    <row r="328" spans="1:28" x14ac:dyDescent="0.3">
      <c r="A328" t="s">
        <v>1038</v>
      </c>
      <c r="B328" t="s">
        <v>29</v>
      </c>
      <c r="C328" t="s">
        <v>30</v>
      </c>
      <c r="D328" t="s">
        <v>1039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686</v>
      </c>
      <c r="K328" t="s">
        <v>34</v>
      </c>
      <c r="L328" t="s">
        <v>35</v>
      </c>
      <c r="M328" t="s">
        <v>98</v>
      </c>
      <c r="N328" t="s">
        <v>37</v>
      </c>
      <c r="O328" t="s">
        <v>38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59</v>
      </c>
      <c r="W328" t="s">
        <v>40</v>
      </c>
      <c r="X328" t="s">
        <v>41</v>
      </c>
      <c r="Y328">
        <v>30</v>
      </c>
      <c r="Z328" t="s">
        <v>42</v>
      </c>
      <c r="AA328" t="s">
        <v>244</v>
      </c>
      <c r="AB328" t="s">
        <v>43</v>
      </c>
    </row>
    <row r="329" spans="1:28" x14ac:dyDescent="0.3">
      <c r="A329" t="s">
        <v>1040</v>
      </c>
      <c r="B329" t="s">
        <v>29</v>
      </c>
      <c r="C329" t="s">
        <v>30</v>
      </c>
      <c r="D329" t="s">
        <v>1041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233</v>
      </c>
      <c r="K329" t="s">
        <v>127</v>
      </c>
      <c r="L329" t="s">
        <v>35</v>
      </c>
      <c r="M329" t="s">
        <v>57</v>
      </c>
      <c r="N329" t="s">
        <v>1042</v>
      </c>
      <c r="O329" t="s">
        <v>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39</v>
      </c>
      <c r="W329" t="s">
        <v>74</v>
      </c>
      <c r="X329" t="s">
        <v>69</v>
      </c>
      <c r="Y329">
        <v>25</v>
      </c>
      <c r="Z329" t="s">
        <v>61</v>
      </c>
      <c r="AA329" t="s">
        <v>241</v>
      </c>
      <c r="AB329" t="s">
        <v>62</v>
      </c>
    </row>
    <row r="330" spans="1:28" x14ac:dyDescent="0.3">
      <c r="A330" t="s">
        <v>1043</v>
      </c>
      <c r="B330" t="s">
        <v>29</v>
      </c>
      <c r="C330" t="s">
        <v>30</v>
      </c>
      <c r="D330" t="s">
        <v>1044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1045</v>
      </c>
      <c r="K330" t="s">
        <v>34</v>
      </c>
      <c r="L330" t="s">
        <v>47</v>
      </c>
      <c r="M330" t="s">
        <v>91</v>
      </c>
      <c r="N330" t="s">
        <v>37</v>
      </c>
      <c r="O330" t="s">
        <v>38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73</v>
      </c>
      <c r="W330" t="s">
        <v>118</v>
      </c>
      <c r="X330" t="s">
        <v>69</v>
      </c>
      <c r="Y330">
        <v>28</v>
      </c>
      <c r="Z330" t="s">
        <v>42</v>
      </c>
      <c r="AA330" t="s">
        <v>241</v>
      </c>
      <c r="AB330" t="s">
        <v>52</v>
      </c>
    </row>
    <row r="331" spans="1:28" x14ac:dyDescent="0.3">
      <c r="A331" t="s">
        <v>1046</v>
      </c>
      <c r="B331" t="s">
        <v>29</v>
      </c>
      <c r="C331" t="s">
        <v>30</v>
      </c>
      <c r="D331" t="s">
        <v>1047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1048</v>
      </c>
      <c r="K331" t="s">
        <v>34</v>
      </c>
      <c r="L331" t="s">
        <v>35</v>
      </c>
      <c r="M331" t="s">
        <v>57</v>
      </c>
      <c r="N331" t="s">
        <v>1049</v>
      </c>
      <c r="O331" t="s">
        <v>38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39</v>
      </c>
      <c r="W331" t="s">
        <v>1050</v>
      </c>
      <c r="X331" t="s">
        <v>41</v>
      </c>
      <c r="Y331">
        <v>28</v>
      </c>
      <c r="Z331" t="s">
        <v>51</v>
      </c>
      <c r="AA331" t="s">
        <v>241</v>
      </c>
      <c r="AB331" t="s">
        <v>52</v>
      </c>
    </row>
    <row r="332" spans="1:28" x14ac:dyDescent="0.3">
      <c r="A332" t="s">
        <v>1051</v>
      </c>
      <c r="B332" t="s">
        <v>29</v>
      </c>
      <c r="C332" t="s">
        <v>30</v>
      </c>
      <c r="D332" t="s">
        <v>1052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704</v>
      </c>
      <c r="K332" t="s">
        <v>127</v>
      </c>
      <c r="L332" t="s">
        <v>47</v>
      </c>
      <c r="M332" t="s">
        <v>57</v>
      </c>
      <c r="N332" t="s">
        <v>1053</v>
      </c>
      <c r="O332" t="s">
        <v>322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89</v>
      </c>
      <c r="W332" t="s">
        <v>74</v>
      </c>
      <c r="X332" t="s">
        <v>41</v>
      </c>
      <c r="Y332">
        <v>20</v>
      </c>
      <c r="Z332" t="s">
        <v>748</v>
      </c>
      <c r="AA332" t="s">
        <v>231</v>
      </c>
      <c r="AB332" t="s">
        <v>52</v>
      </c>
    </row>
    <row r="333" spans="1:28" x14ac:dyDescent="0.3">
      <c r="A333" t="s">
        <v>1054</v>
      </c>
      <c r="B333" t="s">
        <v>29</v>
      </c>
      <c r="C333" t="s">
        <v>30</v>
      </c>
      <c r="D333" t="s">
        <v>1055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1056</v>
      </c>
      <c r="K333" t="s">
        <v>34</v>
      </c>
      <c r="L333" t="s">
        <v>35</v>
      </c>
      <c r="M333" t="s">
        <v>36</v>
      </c>
      <c r="N333" t="s">
        <v>117</v>
      </c>
      <c r="O333" t="s">
        <v>1057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59</v>
      </c>
      <c r="W333" t="s">
        <v>118</v>
      </c>
      <c r="X333" t="s">
        <v>41</v>
      </c>
      <c r="Y333">
        <v>33</v>
      </c>
      <c r="Z333" t="s">
        <v>42</v>
      </c>
      <c r="AA333" t="s">
        <v>244</v>
      </c>
      <c r="AB333" t="s">
        <v>95</v>
      </c>
    </row>
    <row r="334" spans="1:28" x14ac:dyDescent="0.3">
      <c r="A334" t="s">
        <v>1058</v>
      </c>
      <c r="B334" t="s">
        <v>29</v>
      </c>
      <c r="C334" t="s">
        <v>30</v>
      </c>
      <c r="D334" t="s">
        <v>1059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1060</v>
      </c>
      <c r="K334" t="s">
        <v>34</v>
      </c>
      <c r="L334" t="s">
        <v>47</v>
      </c>
      <c r="M334" t="s">
        <v>98</v>
      </c>
      <c r="N334" t="s">
        <v>107</v>
      </c>
      <c r="O334" t="s">
        <v>38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59</v>
      </c>
      <c r="W334" t="s">
        <v>74</v>
      </c>
      <c r="X334" t="s">
        <v>41</v>
      </c>
      <c r="Y334">
        <v>23</v>
      </c>
      <c r="Z334" t="s">
        <v>42</v>
      </c>
      <c r="AA334" t="s">
        <v>266</v>
      </c>
      <c r="AB334" t="s">
        <v>43</v>
      </c>
    </row>
    <row r="335" spans="1:28" x14ac:dyDescent="0.3">
      <c r="A335" t="s">
        <v>1061</v>
      </c>
      <c r="B335" t="s">
        <v>29</v>
      </c>
      <c r="C335" t="s">
        <v>30</v>
      </c>
      <c r="D335" t="s">
        <v>1062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1063</v>
      </c>
      <c r="K335" t="s">
        <v>34</v>
      </c>
      <c r="L335" t="s">
        <v>35</v>
      </c>
      <c r="M335" t="s">
        <v>57</v>
      </c>
      <c r="N335" t="s">
        <v>37</v>
      </c>
      <c r="O335" t="s">
        <v>50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89</v>
      </c>
      <c r="W335" t="s">
        <v>74</v>
      </c>
      <c r="X335" t="s">
        <v>69</v>
      </c>
      <c r="Y335">
        <v>35</v>
      </c>
      <c r="Z335" t="s">
        <v>1064</v>
      </c>
      <c r="AA335" t="s">
        <v>241</v>
      </c>
      <c r="AB335" t="s">
        <v>95</v>
      </c>
    </row>
    <row r="336" spans="1:28" x14ac:dyDescent="0.3">
      <c r="A336" t="s">
        <v>1065</v>
      </c>
      <c r="B336" t="s">
        <v>29</v>
      </c>
      <c r="C336" t="s">
        <v>30</v>
      </c>
      <c r="D336" t="s">
        <v>1066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1067</v>
      </c>
      <c r="K336" t="s">
        <v>127</v>
      </c>
      <c r="L336" t="s">
        <v>35</v>
      </c>
      <c r="M336" t="s">
        <v>57</v>
      </c>
      <c r="N336" t="s">
        <v>1068</v>
      </c>
      <c r="O336" t="s">
        <v>38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73</v>
      </c>
      <c r="W336" t="s">
        <v>60</v>
      </c>
      <c r="X336" t="s">
        <v>41</v>
      </c>
      <c r="Y336">
        <v>22</v>
      </c>
      <c r="Z336" t="s">
        <v>151</v>
      </c>
      <c r="AA336" t="s">
        <v>241</v>
      </c>
      <c r="AB336" t="s">
        <v>52</v>
      </c>
    </row>
    <row r="337" spans="1:28" x14ac:dyDescent="0.3">
      <c r="A337" t="s">
        <v>1069</v>
      </c>
      <c r="B337" t="s">
        <v>29</v>
      </c>
      <c r="C337" t="s">
        <v>30</v>
      </c>
      <c r="D337" t="s">
        <v>1070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658</v>
      </c>
      <c r="K337" t="s">
        <v>34</v>
      </c>
      <c r="L337" t="s">
        <v>35</v>
      </c>
      <c r="M337" t="s">
        <v>57</v>
      </c>
      <c r="N337" t="s">
        <v>107</v>
      </c>
      <c r="O337" t="s">
        <v>38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39</v>
      </c>
      <c r="W337" t="s">
        <v>74</v>
      </c>
      <c r="X337" t="s">
        <v>41</v>
      </c>
      <c r="Y337">
        <v>33</v>
      </c>
      <c r="Z337" t="s">
        <v>151</v>
      </c>
      <c r="AA337" t="s">
        <v>241</v>
      </c>
      <c r="AB337" t="s">
        <v>52</v>
      </c>
    </row>
    <row r="338" spans="1:28" x14ac:dyDescent="0.3">
      <c r="A338" t="s">
        <v>1071</v>
      </c>
      <c r="B338" t="s">
        <v>29</v>
      </c>
      <c r="C338" t="s">
        <v>30</v>
      </c>
      <c r="D338" t="s">
        <v>1072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704</v>
      </c>
      <c r="K338" t="s">
        <v>56</v>
      </c>
      <c r="L338" t="s">
        <v>47</v>
      </c>
      <c r="M338" t="s">
        <v>57</v>
      </c>
      <c r="N338" t="s">
        <v>716</v>
      </c>
      <c r="O338" t="s">
        <v>38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68</v>
      </c>
      <c r="W338" t="s">
        <v>74</v>
      </c>
      <c r="X338" t="s">
        <v>41</v>
      </c>
      <c r="Y338">
        <v>22</v>
      </c>
      <c r="Z338" t="s">
        <v>42</v>
      </c>
      <c r="AA338" t="s">
        <v>241</v>
      </c>
      <c r="AB338" t="s">
        <v>43</v>
      </c>
    </row>
    <row r="339" spans="1:28" x14ac:dyDescent="0.3">
      <c r="A339" t="s">
        <v>1073</v>
      </c>
      <c r="B339" t="s">
        <v>29</v>
      </c>
      <c r="C339" t="s">
        <v>30</v>
      </c>
      <c r="D339" t="s">
        <v>1074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1075</v>
      </c>
      <c r="K339" t="s">
        <v>34</v>
      </c>
      <c r="L339" t="s">
        <v>35</v>
      </c>
      <c r="M339" t="s">
        <v>91</v>
      </c>
      <c r="N339" t="s">
        <v>430</v>
      </c>
      <c r="O339" t="s">
        <v>50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89</v>
      </c>
      <c r="W339" t="s">
        <v>40</v>
      </c>
      <c r="X339" t="s">
        <v>41</v>
      </c>
      <c r="Y339">
        <v>35</v>
      </c>
      <c r="Z339" t="s">
        <v>42</v>
      </c>
      <c r="AA339" t="s">
        <v>241</v>
      </c>
      <c r="AB339" t="s">
        <v>43</v>
      </c>
    </row>
    <row r="340" spans="1:28" x14ac:dyDescent="0.3">
      <c r="A340" t="s">
        <v>1076</v>
      </c>
      <c r="B340" t="s">
        <v>29</v>
      </c>
      <c r="C340" t="s">
        <v>30</v>
      </c>
      <c r="D340" t="s">
        <v>1077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917</v>
      </c>
      <c r="K340" t="s">
        <v>34</v>
      </c>
      <c r="L340" t="s">
        <v>35</v>
      </c>
      <c r="M340" t="s">
        <v>98</v>
      </c>
      <c r="N340" t="s">
        <v>798</v>
      </c>
      <c r="O340" t="s">
        <v>88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59</v>
      </c>
      <c r="W340" t="s">
        <v>60</v>
      </c>
      <c r="X340" t="s">
        <v>69</v>
      </c>
      <c r="Y340">
        <v>37</v>
      </c>
      <c r="Z340" t="s">
        <v>42</v>
      </c>
      <c r="AA340" t="s">
        <v>244</v>
      </c>
      <c r="AB340" t="s">
        <v>43</v>
      </c>
    </row>
    <row r="341" spans="1:28" x14ac:dyDescent="0.3">
      <c r="A341" t="s">
        <v>1078</v>
      </c>
      <c r="B341" t="s">
        <v>29</v>
      </c>
      <c r="C341" t="s">
        <v>30</v>
      </c>
      <c r="D341" t="s">
        <v>1079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1080</v>
      </c>
      <c r="K341" t="s">
        <v>127</v>
      </c>
      <c r="L341" t="s">
        <v>35</v>
      </c>
      <c r="M341" t="s">
        <v>57</v>
      </c>
      <c r="N341" t="s">
        <v>49</v>
      </c>
      <c r="O341" t="s">
        <v>38</v>
      </c>
      <c r="P341">
        <v>4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68</v>
      </c>
      <c r="W341" t="s">
        <v>74</v>
      </c>
      <c r="X341" t="s">
        <v>41</v>
      </c>
      <c r="Y341">
        <v>22</v>
      </c>
      <c r="Z341" t="s">
        <v>42</v>
      </c>
      <c r="AA341" t="s">
        <v>266</v>
      </c>
      <c r="AB341" t="s">
        <v>1081</v>
      </c>
    </row>
    <row r="342" spans="1:28" x14ac:dyDescent="0.3">
      <c r="A342" t="s">
        <v>1082</v>
      </c>
      <c r="B342" t="s">
        <v>29</v>
      </c>
      <c r="C342" t="s">
        <v>30</v>
      </c>
      <c r="D342" t="s">
        <v>1083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1084</v>
      </c>
      <c r="K342" t="s">
        <v>34</v>
      </c>
      <c r="L342" t="s">
        <v>35</v>
      </c>
      <c r="M342" t="s">
        <v>98</v>
      </c>
      <c r="N342" t="s">
        <v>37</v>
      </c>
      <c r="O342" t="s">
        <v>38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89</v>
      </c>
      <c r="W342" t="s">
        <v>74</v>
      </c>
      <c r="X342" t="s">
        <v>41</v>
      </c>
      <c r="Y342">
        <v>36</v>
      </c>
      <c r="Z342" t="s">
        <v>42</v>
      </c>
      <c r="AA342" t="s">
        <v>244</v>
      </c>
      <c r="AB342" t="s">
        <v>43</v>
      </c>
    </row>
    <row r="343" spans="1:28" x14ac:dyDescent="0.3">
      <c r="A343" t="s">
        <v>1085</v>
      </c>
      <c r="B343" t="s">
        <v>29</v>
      </c>
      <c r="C343" t="s">
        <v>30</v>
      </c>
      <c r="D343" t="s">
        <v>1086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362</v>
      </c>
      <c r="K343" t="s">
        <v>81</v>
      </c>
      <c r="L343" t="s">
        <v>35</v>
      </c>
      <c r="M343" t="s">
        <v>91</v>
      </c>
      <c r="N343" t="s">
        <v>1087</v>
      </c>
      <c r="O343" t="s">
        <v>38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59</v>
      </c>
      <c r="W343" t="s">
        <v>60</v>
      </c>
      <c r="X343" t="s">
        <v>41</v>
      </c>
      <c r="Y343">
        <v>26</v>
      </c>
      <c r="Z343" t="s">
        <v>151</v>
      </c>
      <c r="AA343" t="s">
        <v>241</v>
      </c>
      <c r="AB343" t="s">
        <v>95</v>
      </c>
    </row>
    <row r="344" spans="1:28" x14ac:dyDescent="0.3">
      <c r="A344" t="s">
        <v>1088</v>
      </c>
      <c r="B344" t="s">
        <v>29</v>
      </c>
      <c r="C344" t="s">
        <v>30</v>
      </c>
      <c r="D344" t="s">
        <v>1089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1090</v>
      </c>
      <c r="K344" t="s">
        <v>34</v>
      </c>
      <c r="L344" t="s">
        <v>35</v>
      </c>
      <c r="M344" t="s">
        <v>57</v>
      </c>
      <c r="N344" t="s">
        <v>667</v>
      </c>
      <c r="O344" t="s">
        <v>50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89</v>
      </c>
      <c r="W344" t="s">
        <v>118</v>
      </c>
      <c r="X344" t="s">
        <v>69</v>
      </c>
      <c r="Y344">
        <v>25</v>
      </c>
      <c r="Z344" t="s">
        <v>1091</v>
      </c>
      <c r="AA344" t="s">
        <v>241</v>
      </c>
      <c r="AB344" t="s">
        <v>52</v>
      </c>
    </row>
    <row r="345" spans="1:28" x14ac:dyDescent="0.3">
      <c r="A345" t="s">
        <v>1092</v>
      </c>
      <c r="B345" t="s">
        <v>29</v>
      </c>
      <c r="C345" t="s">
        <v>30</v>
      </c>
      <c r="D345" t="s">
        <v>1093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917</v>
      </c>
      <c r="K345" t="s">
        <v>34</v>
      </c>
      <c r="L345" t="s">
        <v>35</v>
      </c>
      <c r="M345" t="s">
        <v>48</v>
      </c>
      <c r="N345" t="s">
        <v>1094</v>
      </c>
      <c r="O345" t="s">
        <v>50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89</v>
      </c>
      <c r="W345" t="s">
        <v>40</v>
      </c>
      <c r="X345" t="s">
        <v>69</v>
      </c>
      <c r="Y345">
        <v>34</v>
      </c>
      <c r="Z345" t="s">
        <v>42</v>
      </c>
      <c r="AA345" t="s">
        <v>231</v>
      </c>
      <c r="AB345" t="s">
        <v>43</v>
      </c>
    </row>
    <row r="346" spans="1:28" x14ac:dyDescent="0.3">
      <c r="A346" t="s">
        <v>1095</v>
      </c>
      <c r="B346" t="s">
        <v>29</v>
      </c>
      <c r="C346" t="s">
        <v>30</v>
      </c>
      <c r="D346" t="s">
        <v>1096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694</v>
      </c>
      <c r="K346" t="s">
        <v>34</v>
      </c>
      <c r="L346" t="s">
        <v>35</v>
      </c>
      <c r="M346" t="s">
        <v>57</v>
      </c>
      <c r="N346" t="s">
        <v>1097</v>
      </c>
      <c r="O346" t="s">
        <v>38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73</v>
      </c>
      <c r="W346" t="s">
        <v>40</v>
      </c>
      <c r="X346" t="s">
        <v>41</v>
      </c>
      <c r="Y346">
        <v>33</v>
      </c>
      <c r="Z346" t="s">
        <v>363</v>
      </c>
      <c r="AA346" t="s">
        <v>241</v>
      </c>
      <c r="AB346" t="s">
        <v>95</v>
      </c>
    </row>
    <row r="347" spans="1:28" x14ac:dyDescent="0.3">
      <c r="A347" t="s">
        <v>1098</v>
      </c>
      <c r="B347" t="s">
        <v>29</v>
      </c>
      <c r="C347" t="s">
        <v>30</v>
      </c>
      <c r="D347" t="s">
        <v>1099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429</v>
      </c>
      <c r="K347" t="s">
        <v>127</v>
      </c>
      <c r="L347" t="s">
        <v>47</v>
      </c>
      <c r="M347" t="s">
        <v>48</v>
      </c>
      <c r="N347" t="s">
        <v>87</v>
      </c>
      <c r="O347" t="s">
        <v>38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39</v>
      </c>
      <c r="W347" t="s">
        <v>60</v>
      </c>
      <c r="X347" t="s">
        <v>41</v>
      </c>
      <c r="Y347">
        <v>37</v>
      </c>
      <c r="Z347" t="s">
        <v>42</v>
      </c>
      <c r="AA347" t="s">
        <v>241</v>
      </c>
      <c r="AB347" t="s">
        <v>43</v>
      </c>
    </row>
    <row r="348" spans="1:28" x14ac:dyDescent="0.3">
      <c r="A348" t="s">
        <v>1100</v>
      </c>
      <c r="B348" t="s">
        <v>29</v>
      </c>
      <c r="C348" t="s">
        <v>30</v>
      </c>
      <c r="D348" t="s">
        <v>1101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93</v>
      </c>
      <c r="K348" t="s">
        <v>34</v>
      </c>
      <c r="L348" t="s">
        <v>47</v>
      </c>
      <c r="M348" t="s">
        <v>98</v>
      </c>
      <c r="N348" t="s">
        <v>344</v>
      </c>
      <c r="O348" t="s">
        <v>38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68</v>
      </c>
      <c r="W348" t="s">
        <v>74</v>
      </c>
      <c r="X348" t="s">
        <v>69</v>
      </c>
      <c r="Y348">
        <v>54</v>
      </c>
      <c r="Z348" t="s">
        <v>42</v>
      </c>
      <c r="AA348" t="s">
        <v>231</v>
      </c>
      <c r="AB348" t="s">
        <v>43</v>
      </c>
    </row>
    <row r="349" spans="1:28" x14ac:dyDescent="0.3">
      <c r="A349" t="s">
        <v>1102</v>
      </c>
      <c r="B349" t="s">
        <v>29</v>
      </c>
      <c r="C349" t="s">
        <v>1103</v>
      </c>
      <c r="D349" t="s">
        <v>1104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704</v>
      </c>
      <c r="K349" t="s">
        <v>34</v>
      </c>
      <c r="L349" t="s">
        <v>35</v>
      </c>
      <c r="M349" t="s">
        <v>57</v>
      </c>
      <c r="N349" t="s">
        <v>49</v>
      </c>
      <c r="O349" t="s">
        <v>38</v>
      </c>
      <c r="P349">
        <v>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68</v>
      </c>
      <c r="W349" t="s">
        <v>74</v>
      </c>
      <c r="X349" t="s">
        <v>41</v>
      </c>
      <c r="Y349">
        <v>26</v>
      </c>
      <c r="Z349" t="s">
        <v>151</v>
      </c>
      <c r="AA349" t="s">
        <v>241</v>
      </c>
      <c r="AB349" t="s">
        <v>52</v>
      </c>
    </row>
    <row r="350" spans="1:28" x14ac:dyDescent="0.3">
      <c r="A350" t="s">
        <v>1105</v>
      </c>
      <c r="B350" t="s">
        <v>29</v>
      </c>
      <c r="C350" t="s">
        <v>1103</v>
      </c>
      <c r="D350" t="s">
        <v>1106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885</v>
      </c>
      <c r="K350" t="s">
        <v>34</v>
      </c>
      <c r="L350" t="s">
        <v>47</v>
      </c>
      <c r="M350" t="s">
        <v>48</v>
      </c>
      <c r="N350" t="s">
        <v>112</v>
      </c>
      <c r="O350" t="s">
        <v>50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89</v>
      </c>
      <c r="W350" t="s">
        <v>74</v>
      </c>
      <c r="X350" t="s">
        <v>69</v>
      </c>
      <c r="Y350">
        <v>27</v>
      </c>
      <c r="Z350" t="s">
        <v>42</v>
      </c>
      <c r="AA350" t="s">
        <v>244</v>
      </c>
      <c r="AB350" t="s">
        <v>95</v>
      </c>
    </row>
    <row r="351" spans="1:28" x14ac:dyDescent="0.3">
      <c r="A351" t="s">
        <v>1107</v>
      </c>
      <c r="B351" t="s">
        <v>29</v>
      </c>
      <c r="C351" t="s">
        <v>1103</v>
      </c>
      <c r="D351" t="s">
        <v>1106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1108</v>
      </c>
      <c r="K351" t="s">
        <v>794</v>
      </c>
      <c r="L351" t="s">
        <v>35</v>
      </c>
      <c r="M351" t="s">
        <v>57</v>
      </c>
      <c r="N351" t="s">
        <v>94</v>
      </c>
      <c r="O351" t="s">
        <v>322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73</v>
      </c>
      <c r="W351" t="s">
        <v>74</v>
      </c>
      <c r="X351" t="s">
        <v>41</v>
      </c>
      <c r="Y351">
        <v>24</v>
      </c>
      <c r="Z351" t="s">
        <v>113</v>
      </c>
      <c r="AA351" t="s">
        <v>241</v>
      </c>
      <c r="AB351" t="s">
        <v>43</v>
      </c>
    </row>
    <row r="352" spans="1:28" x14ac:dyDescent="0.3">
      <c r="A352" t="s">
        <v>1109</v>
      </c>
      <c r="B352" t="s">
        <v>29</v>
      </c>
      <c r="C352" t="s">
        <v>1103</v>
      </c>
      <c r="D352" t="s">
        <v>1110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337</v>
      </c>
      <c r="K352" t="s">
        <v>34</v>
      </c>
      <c r="L352" t="s">
        <v>35</v>
      </c>
      <c r="M352" t="s">
        <v>57</v>
      </c>
      <c r="N352" t="s">
        <v>49</v>
      </c>
      <c r="O352" t="s">
        <v>38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89</v>
      </c>
      <c r="W352" t="s">
        <v>74</v>
      </c>
      <c r="X352" t="s">
        <v>41</v>
      </c>
      <c r="Y352">
        <v>24</v>
      </c>
      <c r="Z352" t="s">
        <v>448</v>
      </c>
      <c r="AA352" t="s">
        <v>241</v>
      </c>
      <c r="AB352" t="s">
        <v>43</v>
      </c>
    </row>
    <row r="353" spans="1:28" x14ac:dyDescent="0.3">
      <c r="A353" t="s">
        <v>1111</v>
      </c>
      <c r="B353" t="s">
        <v>29</v>
      </c>
      <c r="C353" t="s">
        <v>1103</v>
      </c>
      <c r="D353" t="s">
        <v>1112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97</v>
      </c>
      <c r="K353" t="s">
        <v>1113</v>
      </c>
      <c r="L353" t="s">
        <v>35</v>
      </c>
      <c r="M353" t="s">
        <v>57</v>
      </c>
      <c r="N353" t="s">
        <v>397</v>
      </c>
      <c r="O353" t="s">
        <v>38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89</v>
      </c>
      <c r="W353" t="s">
        <v>74</v>
      </c>
      <c r="X353" t="s">
        <v>41</v>
      </c>
      <c r="Y353">
        <v>27</v>
      </c>
      <c r="Z353" t="s">
        <v>1114</v>
      </c>
      <c r="AA353" t="s">
        <v>241</v>
      </c>
      <c r="AB353" t="s">
        <v>43</v>
      </c>
    </row>
    <row r="354" spans="1:28" x14ac:dyDescent="0.3">
      <c r="A354" t="s">
        <v>1115</v>
      </c>
      <c r="B354" t="s">
        <v>29</v>
      </c>
      <c r="C354" t="s">
        <v>1103</v>
      </c>
      <c r="D354" t="s">
        <v>1116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175</v>
      </c>
      <c r="K354" t="s">
        <v>127</v>
      </c>
      <c r="L354" t="s">
        <v>47</v>
      </c>
      <c r="M354" t="s">
        <v>57</v>
      </c>
      <c r="N354" t="s">
        <v>847</v>
      </c>
      <c r="O354" t="s">
        <v>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39</v>
      </c>
      <c r="W354" t="s">
        <v>40</v>
      </c>
      <c r="X354" t="s">
        <v>41</v>
      </c>
      <c r="Y354">
        <v>25</v>
      </c>
      <c r="Z354" t="s">
        <v>1117</v>
      </c>
      <c r="AA354" t="s">
        <v>241</v>
      </c>
      <c r="AB354" t="s">
        <v>52</v>
      </c>
    </row>
    <row r="355" spans="1:28" x14ac:dyDescent="0.3">
      <c r="A355" t="s">
        <v>1118</v>
      </c>
      <c r="B355" t="s">
        <v>29</v>
      </c>
      <c r="C355" t="s">
        <v>1103</v>
      </c>
      <c r="D355" t="s">
        <v>1119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228</v>
      </c>
      <c r="K355" t="s">
        <v>34</v>
      </c>
      <c r="L355" t="s">
        <v>35</v>
      </c>
      <c r="M355" t="s">
        <v>57</v>
      </c>
      <c r="N355" t="s">
        <v>107</v>
      </c>
      <c r="O355" t="s">
        <v>38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73</v>
      </c>
      <c r="W355" t="s">
        <v>74</v>
      </c>
      <c r="X355" t="s">
        <v>69</v>
      </c>
      <c r="Y355">
        <v>28</v>
      </c>
      <c r="Z355" t="s">
        <v>113</v>
      </c>
      <c r="AA355" t="s">
        <v>244</v>
      </c>
      <c r="AB355" t="s">
        <v>62</v>
      </c>
    </row>
    <row r="356" spans="1:28" x14ac:dyDescent="0.3">
      <c r="A356" t="s">
        <v>1120</v>
      </c>
      <c r="B356" t="s">
        <v>29</v>
      </c>
      <c r="C356" t="s">
        <v>1103</v>
      </c>
      <c r="D356" t="s">
        <v>1121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135</v>
      </c>
      <c r="K356" t="s">
        <v>1122</v>
      </c>
      <c r="L356" t="s">
        <v>47</v>
      </c>
      <c r="M356" t="s">
        <v>48</v>
      </c>
      <c r="N356" t="s">
        <v>112</v>
      </c>
      <c r="O356" t="s">
        <v>38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59</v>
      </c>
      <c r="W356" t="s">
        <v>40</v>
      </c>
      <c r="X356" t="s">
        <v>41</v>
      </c>
      <c r="Y356">
        <v>21</v>
      </c>
      <c r="Z356" t="s">
        <v>42</v>
      </c>
      <c r="AA356" t="s">
        <v>241</v>
      </c>
      <c r="AB356" t="s">
        <v>52</v>
      </c>
    </row>
    <row r="357" spans="1:28" x14ac:dyDescent="0.3">
      <c r="A357" t="s">
        <v>1123</v>
      </c>
      <c r="B357" t="s">
        <v>29</v>
      </c>
      <c r="C357" t="s">
        <v>1103</v>
      </c>
      <c r="D357" t="s">
        <v>1124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80</v>
      </c>
      <c r="K357" t="s">
        <v>34</v>
      </c>
      <c r="L357" t="s">
        <v>35</v>
      </c>
      <c r="M357" t="s">
        <v>91</v>
      </c>
      <c r="N357" t="s">
        <v>37</v>
      </c>
      <c r="O357" t="s">
        <v>380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73</v>
      </c>
      <c r="W357" t="s">
        <v>60</v>
      </c>
      <c r="X357" t="s">
        <v>69</v>
      </c>
      <c r="Y357">
        <v>28</v>
      </c>
      <c r="Z357" t="s">
        <v>42</v>
      </c>
      <c r="AA357" t="s">
        <v>241</v>
      </c>
      <c r="AB357" t="s">
        <v>43</v>
      </c>
    </row>
    <row r="358" spans="1:28" x14ac:dyDescent="0.3">
      <c r="A358" t="s">
        <v>1125</v>
      </c>
      <c r="B358" t="s">
        <v>29</v>
      </c>
      <c r="C358" t="s">
        <v>1103</v>
      </c>
      <c r="D358" t="s">
        <v>1126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106</v>
      </c>
      <c r="K358" t="s">
        <v>34</v>
      </c>
      <c r="L358" t="s">
        <v>35</v>
      </c>
      <c r="M358" t="s">
        <v>57</v>
      </c>
      <c r="N358" t="s">
        <v>107</v>
      </c>
      <c r="O358" t="s">
        <v>38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89</v>
      </c>
      <c r="W358" t="s">
        <v>40</v>
      </c>
      <c r="X358" t="s">
        <v>41</v>
      </c>
      <c r="Y358">
        <v>30</v>
      </c>
      <c r="Z358" t="s">
        <v>800</v>
      </c>
      <c r="AA358" t="s">
        <v>244</v>
      </c>
      <c r="AB358" t="s">
        <v>62</v>
      </c>
    </row>
    <row r="359" spans="1:28" x14ac:dyDescent="0.3">
      <c r="A359" t="s">
        <v>1127</v>
      </c>
      <c r="B359" t="s">
        <v>29</v>
      </c>
      <c r="C359" t="s">
        <v>1103</v>
      </c>
      <c r="D359" t="s">
        <v>1128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214</v>
      </c>
      <c r="K359" t="s">
        <v>34</v>
      </c>
      <c r="L359" t="s">
        <v>47</v>
      </c>
      <c r="M359" t="s">
        <v>57</v>
      </c>
      <c r="N359" t="s">
        <v>112</v>
      </c>
      <c r="O359" t="s">
        <v>38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59</v>
      </c>
      <c r="W359" t="s">
        <v>40</v>
      </c>
      <c r="X359" t="s">
        <v>41</v>
      </c>
      <c r="Y359">
        <v>24</v>
      </c>
      <c r="Z359" t="s">
        <v>1129</v>
      </c>
      <c r="AA359" t="s">
        <v>266</v>
      </c>
      <c r="AB359" t="s">
        <v>62</v>
      </c>
    </row>
    <row r="360" spans="1:28" x14ac:dyDescent="0.3">
      <c r="A360" t="s">
        <v>1130</v>
      </c>
      <c r="B360" t="s">
        <v>29</v>
      </c>
      <c r="C360" t="s">
        <v>1103</v>
      </c>
      <c r="D360" t="s">
        <v>1131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650</v>
      </c>
      <c r="K360" t="s">
        <v>34</v>
      </c>
      <c r="L360" t="s">
        <v>35</v>
      </c>
      <c r="M360" t="s">
        <v>57</v>
      </c>
      <c r="N360" t="s">
        <v>37</v>
      </c>
      <c r="O360" t="s">
        <v>38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73</v>
      </c>
      <c r="W360" t="s">
        <v>40</v>
      </c>
      <c r="X360" t="s">
        <v>41</v>
      </c>
      <c r="Y360">
        <v>26</v>
      </c>
      <c r="Z360" t="s">
        <v>151</v>
      </c>
      <c r="AA360" t="s">
        <v>241</v>
      </c>
      <c r="AB360" t="s">
        <v>204</v>
      </c>
    </row>
    <row r="361" spans="1:28" x14ac:dyDescent="0.3">
      <c r="A361" t="s">
        <v>1132</v>
      </c>
      <c r="B361" t="s">
        <v>29</v>
      </c>
      <c r="C361" t="s">
        <v>1103</v>
      </c>
      <c r="D361" t="s">
        <v>1133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1134</v>
      </c>
      <c r="K361" t="s">
        <v>34</v>
      </c>
      <c r="L361" t="s">
        <v>35</v>
      </c>
      <c r="M361" t="s">
        <v>57</v>
      </c>
      <c r="N361" t="s">
        <v>107</v>
      </c>
      <c r="O361" t="s">
        <v>38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>
        <v>5</v>
      </c>
      <c r="V361" t="s">
        <v>89</v>
      </c>
      <c r="W361" t="s">
        <v>60</v>
      </c>
      <c r="X361" t="s">
        <v>69</v>
      </c>
      <c r="Y361">
        <v>19</v>
      </c>
      <c r="Z361" t="s">
        <v>943</v>
      </c>
      <c r="AA361" t="s">
        <v>231</v>
      </c>
      <c r="AB361" t="s">
        <v>52</v>
      </c>
    </row>
    <row r="362" spans="1:28" x14ac:dyDescent="0.3">
      <c r="A362" t="s">
        <v>1135</v>
      </c>
      <c r="B362" t="s">
        <v>29</v>
      </c>
      <c r="C362" t="s">
        <v>1103</v>
      </c>
      <c r="D362" t="s">
        <v>1136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282</v>
      </c>
      <c r="K362" t="s">
        <v>127</v>
      </c>
      <c r="L362" t="s">
        <v>47</v>
      </c>
      <c r="M362" t="s">
        <v>57</v>
      </c>
      <c r="N362" t="s">
        <v>1137</v>
      </c>
      <c r="O362" t="s">
        <v>38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89</v>
      </c>
      <c r="W362" t="s">
        <v>60</v>
      </c>
      <c r="X362" t="s">
        <v>69</v>
      </c>
      <c r="Y362">
        <v>92</v>
      </c>
      <c r="Z362" t="s">
        <v>151</v>
      </c>
      <c r="AA362" t="s">
        <v>244</v>
      </c>
      <c r="AB362" t="s">
        <v>52</v>
      </c>
    </row>
    <row r="363" spans="1:28" x14ac:dyDescent="0.3">
      <c r="A363" t="s">
        <v>1138</v>
      </c>
      <c r="B363" t="s">
        <v>29</v>
      </c>
      <c r="C363" t="s">
        <v>1103</v>
      </c>
      <c r="D363" t="s">
        <v>1139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1140</v>
      </c>
      <c r="K363" t="s">
        <v>34</v>
      </c>
      <c r="L363" t="s">
        <v>35</v>
      </c>
      <c r="M363" t="s">
        <v>57</v>
      </c>
      <c r="N363" t="s">
        <v>37</v>
      </c>
      <c r="O363" t="s">
        <v>38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89</v>
      </c>
      <c r="W363" t="s">
        <v>40</v>
      </c>
      <c r="X363" t="s">
        <v>41</v>
      </c>
      <c r="Y363">
        <v>28</v>
      </c>
      <c r="Z363" t="s">
        <v>61</v>
      </c>
      <c r="AA363" t="s">
        <v>241</v>
      </c>
      <c r="AB363" t="s">
        <v>62</v>
      </c>
    </row>
    <row r="364" spans="1:28" x14ac:dyDescent="0.3">
      <c r="A364" t="s">
        <v>1141</v>
      </c>
      <c r="B364" t="s">
        <v>29</v>
      </c>
      <c r="C364" t="s">
        <v>1103</v>
      </c>
      <c r="D364" t="s">
        <v>1142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161</v>
      </c>
      <c r="K364" t="s">
        <v>127</v>
      </c>
      <c r="L364" t="s">
        <v>35</v>
      </c>
      <c r="M364" t="s">
        <v>57</v>
      </c>
      <c r="N364" t="s">
        <v>112</v>
      </c>
      <c r="O364" t="s">
        <v>38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89</v>
      </c>
      <c r="W364" t="s">
        <v>74</v>
      </c>
      <c r="X364" t="s">
        <v>69</v>
      </c>
      <c r="Y364">
        <v>24</v>
      </c>
      <c r="Z364" t="s">
        <v>151</v>
      </c>
      <c r="AA364" t="s">
        <v>244</v>
      </c>
      <c r="AB364" t="s">
        <v>52</v>
      </c>
    </row>
    <row r="365" spans="1:28" x14ac:dyDescent="0.3">
      <c r="A365" t="s">
        <v>1143</v>
      </c>
      <c r="B365" t="s">
        <v>29</v>
      </c>
      <c r="C365" t="s">
        <v>1103</v>
      </c>
      <c r="D365" t="s">
        <v>1144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1145</v>
      </c>
      <c r="K365" t="s">
        <v>1146</v>
      </c>
      <c r="L365" t="s">
        <v>47</v>
      </c>
      <c r="M365" t="s">
        <v>48</v>
      </c>
      <c r="N365" t="s">
        <v>37</v>
      </c>
      <c r="O365" t="s">
        <v>38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59</v>
      </c>
      <c r="W365" t="s">
        <v>74</v>
      </c>
      <c r="X365" t="s">
        <v>41</v>
      </c>
      <c r="Y365">
        <v>25</v>
      </c>
      <c r="Z365" t="s">
        <v>42</v>
      </c>
      <c r="AA365" t="s">
        <v>244</v>
      </c>
      <c r="AB365" t="s">
        <v>52</v>
      </c>
    </row>
    <row r="366" spans="1:28" x14ac:dyDescent="0.3">
      <c r="A366" t="s">
        <v>1147</v>
      </c>
      <c r="B366" t="s">
        <v>29</v>
      </c>
      <c r="C366" t="s">
        <v>1103</v>
      </c>
      <c r="D366" t="s">
        <v>1148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1149</v>
      </c>
      <c r="K366" t="s">
        <v>34</v>
      </c>
      <c r="L366" t="s">
        <v>35</v>
      </c>
      <c r="M366" t="s">
        <v>48</v>
      </c>
      <c r="N366" t="s">
        <v>49</v>
      </c>
      <c r="O366" t="s">
        <v>38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89</v>
      </c>
      <c r="W366" t="s">
        <v>60</v>
      </c>
      <c r="X366" t="s">
        <v>41</v>
      </c>
      <c r="Y366">
        <v>42</v>
      </c>
      <c r="Z366" t="s">
        <v>113</v>
      </c>
      <c r="AA366" t="s">
        <v>244</v>
      </c>
      <c r="AB366" t="s">
        <v>62</v>
      </c>
    </row>
    <row r="367" spans="1:28" x14ac:dyDescent="0.3">
      <c r="A367" t="s">
        <v>1150</v>
      </c>
      <c r="B367" t="s">
        <v>29</v>
      </c>
      <c r="C367" t="s">
        <v>1103</v>
      </c>
      <c r="D367" t="s">
        <v>1151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130</v>
      </c>
      <c r="K367" t="s">
        <v>34</v>
      </c>
      <c r="L367" t="s">
        <v>35</v>
      </c>
      <c r="M367" t="s">
        <v>57</v>
      </c>
      <c r="N367" t="s">
        <v>107</v>
      </c>
      <c r="O367" t="s">
        <v>38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73</v>
      </c>
      <c r="W367" t="s">
        <v>74</v>
      </c>
      <c r="X367" t="s">
        <v>41</v>
      </c>
      <c r="Y367">
        <v>21</v>
      </c>
      <c r="Z367" t="s">
        <v>151</v>
      </c>
      <c r="AA367" t="s">
        <v>241</v>
      </c>
      <c r="AB367" t="s">
        <v>52</v>
      </c>
    </row>
    <row r="368" spans="1:28" x14ac:dyDescent="0.3">
      <c r="A368" t="s">
        <v>1152</v>
      </c>
      <c r="B368" t="s">
        <v>29</v>
      </c>
      <c r="C368" t="s">
        <v>1103</v>
      </c>
      <c r="D368" t="s">
        <v>1153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303</v>
      </c>
      <c r="K368" t="s">
        <v>34</v>
      </c>
      <c r="L368" t="s">
        <v>47</v>
      </c>
      <c r="M368" t="s">
        <v>98</v>
      </c>
      <c r="N368" t="s">
        <v>37</v>
      </c>
      <c r="O368" t="s">
        <v>38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59</v>
      </c>
      <c r="W368" t="s">
        <v>74</v>
      </c>
      <c r="X368" t="s">
        <v>41</v>
      </c>
      <c r="Y368">
        <v>24</v>
      </c>
      <c r="Z368" t="s">
        <v>42</v>
      </c>
      <c r="AA368" t="s">
        <v>241</v>
      </c>
      <c r="AB368" t="s">
        <v>43</v>
      </c>
    </row>
    <row r="369" spans="1:28" x14ac:dyDescent="0.3">
      <c r="A369" t="s">
        <v>1154</v>
      </c>
      <c r="B369" t="s">
        <v>29</v>
      </c>
      <c r="C369" t="s">
        <v>1103</v>
      </c>
      <c r="D369" t="s">
        <v>1155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210</v>
      </c>
      <c r="K369" t="s">
        <v>34</v>
      </c>
      <c r="L369" t="s">
        <v>35</v>
      </c>
      <c r="M369" t="s">
        <v>48</v>
      </c>
      <c r="N369" t="s">
        <v>37</v>
      </c>
      <c r="O369" t="s">
        <v>38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89</v>
      </c>
      <c r="W369" t="s">
        <v>74</v>
      </c>
      <c r="X369" t="s">
        <v>69</v>
      </c>
      <c r="Y369">
        <v>26</v>
      </c>
      <c r="Z369" t="s">
        <v>42</v>
      </c>
      <c r="AA369" t="s">
        <v>241</v>
      </c>
      <c r="AB369" t="s">
        <v>43</v>
      </c>
    </row>
    <row r="370" spans="1:28" x14ac:dyDescent="0.3">
      <c r="A370" t="s">
        <v>1156</v>
      </c>
      <c r="B370" t="s">
        <v>29</v>
      </c>
      <c r="C370" t="s">
        <v>1103</v>
      </c>
      <c r="D370" t="s">
        <v>1157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494</v>
      </c>
      <c r="K370" t="s">
        <v>34</v>
      </c>
      <c r="L370" t="s">
        <v>35</v>
      </c>
      <c r="M370" t="s">
        <v>57</v>
      </c>
      <c r="N370" t="s">
        <v>1158</v>
      </c>
      <c r="O370" t="s">
        <v>38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73</v>
      </c>
      <c r="W370" t="s">
        <v>74</v>
      </c>
      <c r="X370" t="s">
        <v>41</v>
      </c>
      <c r="Y370">
        <v>30</v>
      </c>
      <c r="Z370" t="s">
        <v>113</v>
      </c>
      <c r="AA370" t="s">
        <v>241</v>
      </c>
      <c r="AB370" t="s">
        <v>43</v>
      </c>
    </row>
    <row r="371" spans="1:28" x14ac:dyDescent="0.3">
      <c r="A371" t="s">
        <v>1159</v>
      </c>
      <c r="B371" t="s">
        <v>29</v>
      </c>
      <c r="C371" t="s">
        <v>1103</v>
      </c>
      <c r="D371" t="s">
        <v>1160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1161</v>
      </c>
      <c r="K371" t="s">
        <v>56</v>
      </c>
      <c r="L371" t="s">
        <v>35</v>
      </c>
      <c r="M371" t="s">
        <v>91</v>
      </c>
      <c r="N371" t="s">
        <v>1162</v>
      </c>
      <c r="O371" t="s">
        <v>88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89</v>
      </c>
      <c r="W371" t="s">
        <v>118</v>
      </c>
      <c r="X371" t="s">
        <v>41</v>
      </c>
      <c r="Y371">
        <v>27</v>
      </c>
      <c r="Z371" t="s">
        <v>42</v>
      </c>
      <c r="AA371" t="s">
        <v>241</v>
      </c>
      <c r="AB371" t="s">
        <v>62</v>
      </c>
    </row>
    <row r="372" spans="1:28" x14ac:dyDescent="0.3">
      <c r="A372" t="s">
        <v>1163</v>
      </c>
      <c r="B372" t="s">
        <v>29</v>
      </c>
      <c r="C372" t="s">
        <v>1103</v>
      </c>
      <c r="D372" t="s">
        <v>1164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650</v>
      </c>
      <c r="K372" t="s">
        <v>56</v>
      </c>
      <c r="L372" t="s">
        <v>35</v>
      </c>
      <c r="M372" t="s">
        <v>57</v>
      </c>
      <c r="N372" t="s">
        <v>107</v>
      </c>
      <c r="O372" t="s">
        <v>38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59</v>
      </c>
      <c r="W372" t="s">
        <v>74</v>
      </c>
      <c r="X372" t="s">
        <v>41</v>
      </c>
      <c r="Y372">
        <v>28</v>
      </c>
      <c r="Z372" t="s">
        <v>151</v>
      </c>
      <c r="AA372" t="s">
        <v>241</v>
      </c>
      <c r="AB372" t="s">
        <v>52</v>
      </c>
    </row>
    <row r="373" spans="1:28" x14ac:dyDescent="0.3">
      <c r="A373" t="s">
        <v>1165</v>
      </c>
      <c r="B373" t="s">
        <v>29</v>
      </c>
      <c r="C373" t="s">
        <v>1103</v>
      </c>
      <c r="D373" t="s">
        <v>1166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817</v>
      </c>
      <c r="K373" t="s">
        <v>34</v>
      </c>
      <c r="L373" t="s">
        <v>47</v>
      </c>
      <c r="M373" t="s">
        <v>98</v>
      </c>
      <c r="N373" t="s">
        <v>716</v>
      </c>
      <c r="O373" t="s">
        <v>88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59</v>
      </c>
      <c r="W373" t="s">
        <v>74</v>
      </c>
      <c r="X373" t="s">
        <v>69</v>
      </c>
      <c r="Y373">
        <v>29</v>
      </c>
      <c r="Z373" t="s">
        <v>113</v>
      </c>
      <c r="AA373" t="s">
        <v>241</v>
      </c>
      <c r="AB373" t="s">
        <v>43</v>
      </c>
    </row>
    <row r="374" spans="1:28" x14ac:dyDescent="0.3">
      <c r="A374" t="s">
        <v>1167</v>
      </c>
      <c r="B374" t="s">
        <v>29</v>
      </c>
      <c r="C374" t="s">
        <v>1103</v>
      </c>
      <c r="D374" t="s">
        <v>1168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292</v>
      </c>
      <c r="K374" t="s">
        <v>34</v>
      </c>
      <c r="L374" t="s">
        <v>47</v>
      </c>
      <c r="M374" t="s">
        <v>57</v>
      </c>
      <c r="N374" t="s">
        <v>1169</v>
      </c>
      <c r="O374" t="s">
        <v>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59</v>
      </c>
      <c r="W374" t="s">
        <v>60</v>
      </c>
      <c r="X374" t="s">
        <v>69</v>
      </c>
      <c r="Y374">
        <v>26</v>
      </c>
      <c r="Z374" t="s">
        <v>151</v>
      </c>
      <c r="AA374" t="s">
        <v>241</v>
      </c>
      <c r="AB374" t="s">
        <v>52</v>
      </c>
    </row>
    <row r="375" spans="1:28" x14ac:dyDescent="0.3">
      <c r="A375" t="s">
        <v>1170</v>
      </c>
      <c r="B375" t="s">
        <v>29</v>
      </c>
      <c r="C375" t="s">
        <v>1103</v>
      </c>
      <c r="D375" t="s">
        <v>1171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228</v>
      </c>
      <c r="K375" t="s">
        <v>56</v>
      </c>
      <c r="L375" t="s">
        <v>35</v>
      </c>
      <c r="M375" t="s">
        <v>57</v>
      </c>
      <c r="N375" t="s">
        <v>49</v>
      </c>
      <c r="O375" t="s">
        <v>38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89</v>
      </c>
      <c r="W375" t="s">
        <v>40</v>
      </c>
      <c r="X375" t="s">
        <v>41</v>
      </c>
      <c r="Y375">
        <v>29</v>
      </c>
      <c r="Z375" t="s">
        <v>1172</v>
      </c>
      <c r="AA375" t="s">
        <v>241</v>
      </c>
      <c r="AB375" t="s">
        <v>62</v>
      </c>
    </row>
    <row r="376" spans="1:28" x14ac:dyDescent="0.3">
      <c r="A376" t="s">
        <v>1173</v>
      </c>
      <c r="B376" t="s">
        <v>29</v>
      </c>
      <c r="C376" t="s">
        <v>1103</v>
      </c>
      <c r="D376" t="s">
        <v>1174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72</v>
      </c>
      <c r="K376" t="s">
        <v>1175</v>
      </c>
      <c r="L376" t="s">
        <v>47</v>
      </c>
      <c r="M376" t="s">
        <v>98</v>
      </c>
      <c r="N376" t="s">
        <v>49</v>
      </c>
      <c r="O376" t="s">
        <v>678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59</v>
      </c>
      <c r="W376" t="s">
        <v>40</v>
      </c>
      <c r="X376" t="s">
        <v>41</v>
      </c>
      <c r="Y376">
        <v>60</v>
      </c>
      <c r="Z376" t="s">
        <v>113</v>
      </c>
      <c r="AA376" t="s">
        <v>244</v>
      </c>
      <c r="AB376" t="s">
        <v>43</v>
      </c>
    </row>
    <row r="377" spans="1:28" x14ac:dyDescent="0.3">
      <c r="A377" t="s">
        <v>1176</v>
      </c>
      <c r="B377" t="s">
        <v>29</v>
      </c>
      <c r="C377" t="s">
        <v>1103</v>
      </c>
      <c r="D377" t="s">
        <v>1177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410</v>
      </c>
      <c r="K377" t="s">
        <v>34</v>
      </c>
      <c r="L377" t="s">
        <v>35</v>
      </c>
      <c r="M377" t="s">
        <v>57</v>
      </c>
      <c r="N377" t="s">
        <v>37</v>
      </c>
      <c r="O377" t="s">
        <v>38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89</v>
      </c>
      <c r="W377" t="s">
        <v>74</v>
      </c>
      <c r="X377" t="s">
        <v>41</v>
      </c>
      <c r="Y377">
        <v>25</v>
      </c>
      <c r="Z377" t="s">
        <v>423</v>
      </c>
      <c r="AA377" t="s">
        <v>241</v>
      </c>
      <c r="AB377" t="s">
        <v>62</v>
      </c>
    </row>
    <row r="378" spans="1:28" x14ac:dyDescent="0.3">
      <c r="A378" t="s">
        <v>1178</v>
      </c>
      <c r="B378" t="s">
        <v>29</v>
      </c>
      <c r="C378" t="s">
        <v>1103</v>
      </c>
      <c r="D378" t="s">
        <v>1179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813</v>
      </c>
      <c r="K378" t="s">
        <v>1180</v>
      </c>
      <c r="L378" t="s">
        <v>47</v>
      </c>
      <c r="M378" t="s">
        <v>57</v>
      </c>
      <c r="N378" t="s">
        <v>117</v>
      </c>
      <c r="O378" t="s">
        <v>50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89</v>
      </c>
      <c r="W378" t="s">
        <v>60</v>
      </c>
      <c r="X378" t="s">
        <v>69</v>
      </c>
      <c r="Y378">
        <v>37</v>
      </c>
      <c r="Z378" t="s">
        <v>423</v>
      </c>
      <c r="AA378" t="s">
        <v>244</v>
      </c>
      <c r="AB378" t="s">
        <v>652</v>
      </c>
    </row>
    <row r="379" spans="1:28" x14ac:dyDescent="0.3">
      <c r="A379" t="s">
        <v>1181</v>
      </c>
      <c r="B379" t="s">
        <v>29</v>
      </c>
      <c r="C379" t="s">
        <v>1103</v>
      </c>
      <c r="D379" t="s">
        <v>1182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619</v>
      </c>
      <c r="K379" t="s">
        <v>34</v>
      </c>
      <c r="L379" t="s">
        <v>35</v>
      </c>
      <c r="M379" t="s">
        <v>98</v>
      </c>
      <c r="N379" t="s">
        <v>49</v>
      </c>
      <c r="O379" t="s">
        <v>38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89</v>
      </c>
      <c r="W379" t="s">
        <v>74</v>
      </c>
      <c r="X379" t="s">
        <v>69</v>
      </c>
      <c r="Y379">
        <v>30</v>
      </c>
      <c r="Z379" t="s">
        <v>51</v>
      </c>
      <c r="AA379" t="s">
        <v>241</v>
      </c>
      <c r="AB379" t="s">
        <v>52</v>
      </c>
    </row>
    <row r="380" spans="1:28" x14ac:dyDescent="0.3">
      <c r="A380" t="s">
        <v>1183</v>
      </c>
      <c r="B380" t="s">
        <v>29</v>
      </c>
      <c r="C380" t="s">
        <v>1103</v>
      </c>
      <c r="D380" t="s">
        <v>1184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1185</v>
      </c>
      <c r="K380" t="s">
        <v>34</v>
      </c>
      <c r="L380" t="s">
        <v>35</v>
      </c>
      <c r="M380" t="s">
        <v>57</v>
      </c>
      <c r="N380" t="s">
        <v>37</v>
      </c>
      <c r="O380" t="s">
        <v>38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89</v>
      </c>
      <c r="W380" t="s">
        <v>74</v>
      </c>
      <c r="X380" t="s">
        <v>69</v>
      </c>
      <c r="Y380">
        <v>27</v>
      </c>
      <c r="Z380" t="s">
        <v>423</v>
      </c>
      <c r="AA380" t="s">
        <v>244</v>
      </c>
      <c r="AB380" t="s">
        <v>62</v>
      </c>
    </row>
    <row r="381" spans="1:28" x14ac:dyDescent="0.3">
      <c r="A381" t="s">
        <v>1186</v>
      </c>
      <c r="B381" t="s">
        <v>29</v>
      </c>
      <c r="C381" t="s">
        <v>1103</v>
      </c>
      <c r="D381" t="s">
        <v>1187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126</v>
      </c>
      <c r="K381" t="s">
        <v>81</v>
      </c>
      <c r="L381" t="s">
        <v>35</v>
      </c>
      <c r="M381" t="s">
        <v>1188</v>
      </c>
      <c r="N381" t="s">
        <v>107</v>
      </c>
      <c r="O381" t="s">
        <v>50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73</v>
      </c>
      <c r="W381" t="s">
        <v>1189</v>
      </c>
      <c r="X381" t="s">
        <v>41</v>
      </c>
      <c r="Y381">
        <v>31</v>
      </c>
      <c r="Z381" t="s">
        <v>42</v>
      </c>
      <c r="AA381" t="s">
        <v>328</v>
      </c>
      <c r="AB381" t="s">
        <v>43</v>
      </c>
    </row>
    <row r="382" spans="1:28" x14ac:dyDescent="0.3">
      <c r="A382" t="s">
        <v>1190</v>
      </c>
      <c r="B382" t="s">
        <v>29</v>
      </c>
      <c r="C382" t="s">
        <v>1103</v>
      </c>
      <c r="D382" t="s">
        <v>1191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805</v>
      </c>
      <c r="K382" t="s">
        <v>127</v>
      </c>
      <c r="L382" t="s">
        <v>47</v>
      </c>
      <c r="M382" t="s">
        <v>57</v>
      </c>
      <c r="N382" t="s">
        <v>1192</v>
      </c>
      <c r="O382" t="s">
        <v>50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89</v>
      </c>
      <c r="W382" t="s">
        <v>60</v>
      </c>
      <c r="X382" t="s">
        <v>41</v>
      </c>
      <c r="Y382">
        <v>24</v>
      </c>
      <c r="Z382" t="s">
        <v>113</v>
      </c>
      <c r="AA382" t="s">
        <v>244</v>
      </c>
      <c r="AB382" t="s">
        <v>52</v>
      </c>
    </row>
    <row r="383" spans="1:28" x14ac:dyDescent="0.3">
      <c r="A383" t="s">
        <v>1193</v>
      </c>
      <c r="B383" t="s">
        <v>29</v>
      </c>
      <c r="C383" t="s">
        <v>1103</v>
      </c>
      <c r="D383" t="s">
        <v>1194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1195</v>
      </c>
      <c r="K383" t="s">
        <v>34</v>
      </c>
      <c r="L383" t="s">
        <v>47</v>
      </c>
      <c r="M383" t="s">
        <v>57</v>
      </c>
      <c r="N383" t="s">
        <v>49</v>
      </c>
      <c r="O383" t="s">
        <v>1196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89</v>
      </c>
      <c r="W383" t="s">
        <v>74</v>
      </c>
      <c r="X383" t="s">
        <v>69</v>
      </c>
      <c r="Y383">
        <v>20</v>
      </c>
      <c r="Z383" t="s">
        <v>42</v>
      </c>
      <c r="AA383" t="s">
        <v>241</v>
      </c>
      <c r="AB383" t="s">
        <v>62</v>
      </c>
    </row>
    <row r="384" spans="1:28" x14ac:dyDescent="0.3">
      <c r="A384" t="s">
        <v>1197</v>
      </c>
      <c r="B384" t="s">
        <v>29</v>
      </c>
      <c r="C384" t="s">
        <v>1103</v>
      </c>
      <c r="D384" t="s">
        <v>1198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1199</v>
      </c>
      <c r="K384" t="s">
        <v>1200</v>
      </c>
      <c r="L384" t="s">
        <v>47</v>
      </c>
      <c r="M384" t="s">
        <v>57</v>
      </c>
      <c r="N384" t="s">
        <v>107</v>
      </c>
      <c r="O384" t="s">
        <v>50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59</v>
      </c>
      <c r="W384" t="s">
        <v>60</v>
      </c>
      <c r="X384" t="s">
        <v>41</v>
      </c>
      <c r="Y384">
        <v>24</v>
      </c>
      <c r="Z384" t="s">
        <v>151</v>
      </c>
      <c r="AA384" t="s">
        <v>241</v>
      </c>
      <c r="AB384" t="s">
        <v>52</v>
      </c>
    </row>
    <row r="385" spans="1:28" x14ac:dyDescent="0.3">
      <c r="A385" t="s">
        <v>1201</v>
      </c>
      <c r="B385" t="s">
        <v>29</v>
      </c>
      <c r="C385" t="s">
        <v>1103</v>
      </c>
      <c r="D385" t="s">
        <v>1202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321</v>
      </c>
      <c r="K385" t="s">
        <v>127</v>
      </c>
      <c r="L385" t="s">
        <v>35</v>
      </c>
      <c r="M385" t="s">
        <v>57</v>
      </c>
      <c r="N385" t="s">
        <v>495</v>
      </c>
      <c r="O385" t="s">
        <v>50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89</v>
      </c>
      <c r="W385" t="s">
        <v>60</v>
      </c>
      <c r="X385" t="s">
        <v>41</v>
      </c>
      <c r="Y385">
        <v>24</v>
      </c>
      <c r="Z385" t="s">
        <v>713</v>
      </c>
      <c r="AA385" t="s">
        <v>241</v>
      </c>
      <c r="AB385" t="s">
        <v>43</v>
      </c>
    </row>
    <row r="386" spans="1:28" x14ac:dyDescent="0.3">
      <c r="A386" t="s">
        <v>1203</v>
      </c>
      <c r="B386" t="s">
        <v>29</v>
      </c>
      <c r="C386" t="s">
        <v>1103</v>
      </c>
      <c r="D386" t="s">
        <v>1204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127</v>
      </c>
      <c r="L386" t="s">
        <v>47</v>
      </c>
      <c r="M386" t="s">
        <v>57</v>
      </c>
      <c r="N386" t="s">
        <v>1205</v>
      </c>
      <c r="O386" t="s">
        <v>50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89</v>
      </c>
      <c r="W386" t="s">
        <v>60</v>
      </c>
      <c r="X386" t="s">
        <v>41</v>
      </c>
      <c r="Y386">
        <v>41</v>
      </c>
      <c r="Z386" t="s">
        <v>211</v>
      </c>
      <c r="AA386" t="s">
        <v>241</v>
      </c>
      <c r="AB386" t="s">
        <v>95</v>
      </c>
    </row>
    <row r="387" spans="1:28" x14ac:dyDescent="0.3">
      <c r="A387" t="s">
        <v>1206</v>
      </c>
      <c r="B387" t="s">
        <v>29</v>
      </c>
      <c r="C387" t="s">
        <v>1103</v>
      </c>
      <c r="D387" t="s">
        <v>1207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1084</v>
      </c>
      <c r="K387" t="s">
        <v>34</v>
      </c>
      <c r="L387" t="s">
        <v>35</v>
      </c>
      <c r="M387" t="s">
        <v>91</v>
      </c>
      <c r="N387" t="s">
        <v>107</v>
      </c>
      <c r="O387" t="s">
        <v>50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73</v>
      </c>
      <c r="W387" t="s">
        <v>74</v>
      </c>
      <c r="X387" t="s">
        <v>41</v>
      </c>
      <c r="Y387">
        <v>41</v>
      </c>
      <c r="Z387" t="s">
        <v>42</v>
      </c>
      <c r="AA387" t="s">
        <v>241</v>
      </c>
      <c r="AB387" t="s">
        <v>43</v>
      </c>
    </row>
    <row r="388" spans="1:28" x14ac:dyDescent="0.3">
      <c r="A388" t="s">
        <v>1208</v>
      </c>
      <c r="B388" t="s">
        <v>29</v>
      </c>
      <c r="C388" t="s">
        <v>1103</v>
      </c>
      <c r="D388" t="s">
        <v>1209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200</v>
      </c>
      <c r="K388" t="s">
        <v>1210</v>
      </c>
      <c r="L388" t="s">
        <v>47</v>
      </c>
      <c r="M388" t="s">
        <v>67</v>
      </c>
      <c r="N388" t="s">
        <v>87</v>
      </c>
      <c r="O388" t="s">
        <v>38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89</v>
      </c>
      <c r="W388" t="s">
        <v>118</v>
      </c>
      <c r="X388" t="s">
        <v>41</v>
      </c>
      <c r="Y388">
        <v>43</v>
      </c>
      <c r="Z388" t="s">
        <v>42</v>
      </c>
      <c r="AA388" t="s">
        <v>241</v>
      </c>
      <c r="AB388" t="s">
        <v>43</v>
      </c>
    </row>
    <row r="389" spans="1:28" x14ac:dyDescent="0.3">
      <c r="A389" t="s">
        <v>1211</v>
      </c>
      <c r="B389" t="s">
        <v>29</v>
      </c>
      <c r="C389" t="s">
        <v>1103</v>
      </c>
      <c r="D389" t="s">
        <v>1212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1213</v>
      </c>
      <c r="K389" t="s">
        <v>34</v>
      </c>
      <c r="L389" t="s">
        <v>47</v>
      </c>
      <c r="M389" t="s">
        <v>98</v>
      </c>
      <c r="N389" t="s">
        <v>37</v>
      </c>
      <c r="O389" t="s">
        <v>38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59</v>
      </c>
      <c r="W389" t="s">
        <v>40</v>
      </c>
      <c r="X389" t="s">
        <v>69</v>
      </c>
      <c r="Y389">
        <v>38</v>
      </c>
      <c r="Z389" t="s">
        <v>42</v>
      </c>
      <c r="AA389" t="s">
        <v>241</v>
      </c>
      <c r="AB389" t="s">
        <v>43</v>
      </c>
    </row>
    <row r="390" spans="1:28" x14ac:dyDescent="0.3">
      <c r="A390" t="s">
        <v>1214</v>
      </c>
      <c r="B390" t="s">
        <v>29</v>
      </c>
      <c r="C390" t="s">
        <v>1103</v>
      </c>
      <c r="D390" t="s">
        <v>1215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1213</v>
      </c>
      <c r="K390" t="s">
        <v>34</v>
      </c>
      <c r="L390" t="s">
        <v>35</v>
      </c>
      <c r="M390" t="s">
        <v>57</v>
      </c>
      <c r="N390" t="s">
        <v>87</v>
      </c>
      <c r="O390" t="s">
        <v>38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89</v>
      </c>
      <c r="W390" t="s">
        <v>74</v>
      </c>
      <c r="X390" t="s">
        <v>69</v>
      </c>
      <c r="Y390">
        <v>28</v>
      </c>
      <c r="Z390" t="s">
        <v>743</v>
      </c>
      <c r="AA390" t="s">
        <v>241</v>
      </c>
      <c r="AB390" t="s">
        <v>52</v>
      </c>
    </row>
    <row r="391" spans="1:28" x14ac:dyDescent="0.3">
      <c r="A391" t="s">
        <v>1216</v>
      </c>
      <c r="B391" t="s">
        <v>29</v>
      </c>
      <c r="C391" t="s">
        <v>1103</v>
      </c>
      <c r="D391" t="s">
        <v>1217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91</v>
      </c>
      <c r="N391" t="s">
        <v>37</v>
      </c>
      <c r="O391" t="s">
        <v>38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89</v>
      </c>
      <c r="W391" t="s">
        <v>118</v>
      </c>
      <c r="X391" t="s">
        <v>69</v>
      </c>
      <c r="Y391">
        <v>31</v>
      </c>
      <c r="Z391" t="s">
        <v>271</v>
      </c>
      <c r="AA391" t="s">
        <v>241</v>
      </c>
      <c r="AB391" t="s">
        <v>95</v>
      </c>
    </row>
    <row r="392" spans="1:28" x14ac:dyDescent="0.3">
      <c r="A392" t="s">
        <v>1218</v>
      </c>
      <c r="B392" t="s">
        <v>29</v>
      </c>
      <c r="C392" t="s">
        <v>1103</v>
      </c>
      <c r="D392" t="s">
        <v>1219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619</v>
      </c>
      <c r="K392" t="s">
        <v>34</v>
      </c>
      <c r="L392" t="s">
        <v>35</v>
      </c>
      <c r="M392" t="s">
        <v>91</v>
      </c>
      <c r="N392" t="s">
        <v>490</v>
      </c>
      <c r="O392" t="s">
        <v>887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73</v>
      </c>
      <c r="W392" t="s">
        <v>60</v>
      </c>
      <c r="X392" t="s">
        <v>69</v>
      </c>
      <c r="Y392">
        <v>28</v>
      </c>
      <c r="Z392" t="s">
        <v>42</v>
      </c>
      <c r="AA392" t="s">
        <v>244</v>
      </c>
      <c r="AB392" t="s">
        <v>43</v>
      </c>
    </row>
    <row r="393" spans="1:28" x14ac:dyDescent="0.3">
      <c r="A393" t="s">
        <v>1220</v>
      </c>
      <c r="B393" t="s">
        <v>29</v>
      </c>
      <c r="C393" t="s">
        <v>1103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111</v>
      </c>
      <c r="K393" t="s">
        <v>34</v>
      </c>
      <c r="L393" t="s">
        <v>47</v>
      </c>
      <c r="M393" t="s">
        <v>48</v>
      </c>
      <c r="N393" t="s">
        <v>37</v>
      </c>
      <c r="O393" t="s">
        <v>261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59</v>
      </c>
      <c r="W393" t="s">
        <v>40</v>
      </c>
      <c r="X393" t="s">
        <v>41</v>
      </c>
      <c r="Y393">
        <v>23</v>
      </c>
      <c r="Z393" t="s">
        <v>42</v>
      </c>
      <c r="AA393" t="s">
        <v>244</v>
      </c>
      <c r="AB393" t="s">
        <v>52</v>
      </c>
    </row>
    <row r="394" spans="1:28" x14ac:dyDescent="0.3">
      <c r="A394" t="s">
        <v>1221</v>
      </c>
      <c r="B394" t="s">
        <v>29</v>
      </c>
      <c r="C394" t="s">
        <v>1103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145</v>
      </c>
      <c r="K394" t="s">
        <v>34</v>
      </c>
      <c r="L394" t="s">
        <v>47</v>
      </c>
      <c r="M394" t="s">
        <v>48</v>
      </c>
      <c r="N394" t="s">
        <v>1222</v>
      </c>
      <c r="O394" t="s">
        <v>38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89</v>
      </c>
      <c r="W394" t="s">
        <v>74</v>
      </c>
      <c r="X394" t="s">
        <v>41</v>
      </c>
      <c r="Y394">
        <v>25</v>
      </c>
      <c r="Z394" t="s">
        <v>113</v>
      </c>
      <c r="AA394" t="s">
        <v>241</v>
      </c>
      <c r="AB394" t="s">
        <v>62</v>
      </c>
    </row>
    <row r="395" spans="1:28" x14ac:dyDescent="0.3">
      <c r="A395" t="s">
        <v>1223</v>
      </c>
      <c r="B395" t="s">
        <v>29</v>
      </c>
      <c r="C395" t="s">
        <v>1103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348</v>
      </c>
      <c r="K395" t="s">
        <v>1224</v>
      </c>
      <c r="L395" t="s">
        <v>47</v>
      </c>
      <c r="M395" t="s">
        <v>57</v>
      </c>
      <c r="N395" t="s">
        <v>107</v>
      </c>
      <c r="O395" t="s">
        <v>50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73</v>
      </c>
      <c r="W395" t="s">
        <v>40</v>
      </c>
      <c r="X395" t="s">
        <v>41</v>
      </c>
      <c r="Y395">
        <v>26</v>
      </c>
      <c r="Z395" t="s">
        <v>504</v>
      </c>
      <c r="AA395" t="s">
        <v>244</v>
      </c>
      <c r="AB395" t="s">
        <v>43</v>
      </c>
    </row>
    <row r="396" spans="1:28" x14ac:dyDescent="0.3">
      <c r="A396" t="s">
        <v>1225</v>
      </c>
      <c r="B396" t="s">
        <v>29</v>
      </c>
      <c r="C396" t="s">
        <v>1103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120</v>
      </c>
      <c r="K396" t="s">
        <v>81</v>
      </c>
      <c r="L396" t="s">
        <v>35</v>
      </c>
      <c r="M396" t="s">
        <v>86</v>
      </c>
      <c r="N396" t="s">
        <v>49</v>
      </c>
      <c r="O396" t="s">
        <v>38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73</v>
      </c>
      <c r="W396" t="s">
        <v>60</v>
      </c>
      <c r="X396" t="s">
        <v>41</v>
      </c>
      <c r="Y396">
        <v>35</v>
      </c>
      <c r="Z396" t="s">
        <v>42</v>
      </c>
      <c r="AA396" t="s">
        <v>241</v>
      </c>
      <c r="AB396" t="s">
        <v>43</v>
      </c>
    </row>
    <row r="397" spans="1:28" x14ac:dyDescent="0.3">
      <c r="A397" t="s">
        <v>1226</v>
      </c>
      <c r="B397" t="s">
        <v>29</v>
      </c>
      <c r="C397" t="s">
        <v>1103</v>
      </c>
      <c r="D397" t="s">
        <v>153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826</v>
      </c>
      <c r="K397" t="s">
        <v>34</v>
      </c>
      <c r="L397" t="s">
        <v>35</v>
      </c>
      <c r="M397" t="s">
        <v>36</v>
      </c>
      <c r="N397" t="s">
        <v>87</v>
      </c>
      <c r="O397" t="s">
        <v>50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89</v>
      </c>
      <c r="W397" t="s">
        <v>40</v>
      </c>
      <c r="X397" t="s">
        <v>41</v>
      </c>
      <c r="Y397">
        <v>30</v>
      </c>
      <c r="Z397" t="s">
        <v>341</v>
      </c>
      <c r="AA397" t="s">
        <v>244</v>
      </c>
      <c r="AB397" t="s">
        <v>43</v>
      </c>
    </row>
    <row r="398" spans="1:28" x14ac:dyDescent="0.3">
      <c r="A398" t="s">
        <v>1227</v>
      </c>
      <c r="B398" t="s">
        <v>29</v>
      </c>
      <c r="C398" t="s">
        <v>1103</v>
      </c>
      <c r="D398" t="s">
        <v>218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169</v>
      </c>
      <c r="K398" t="s">
        <v>34</v>
      </c>
      <c r="L398" t="s">
        <v>35</v>
      </c>
      <c r="M398" t="s">
        <v>91</v>
      </c>
      <c r="N398" t="s">
        <v>107</v>
      </c>
      <c r="O398" t="s">
        <v>50</v>
      </c>
      <c r="P398">
        <v>3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89</v>
      </c>
      <c r="W398" t="s">
        <v>74</v>
      </c>
      <c r="X398" t="s">
        <v>41</v>
      </c>
      <c r="Y398">
        <v>35</v>
      </c>
      <c r="Z398" t="s">
        <v>113</v>
      </c>
      <c r="AA398" t="s">
        <v>241</v>
      </c>
      <c r="AB398" t="s">
        <v>43</v>
      </c>
    </row>
    <row r="399" spans="1:28" x14ac:dyDescent="0.3">
      <c r="A399" t="s">
        <v>1228</v>
      </c>
      <c r="B399" t="s">
        <v>29</v>
      </c>
      <c r="C399" t="s">
        <v>1103</v>
      </c>
      <c r="D399" t="s">
        <v>227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1229</v>
      </c>
      <c r="K399" t="s">
        <v>34</v>
      </c>
      <c r="L399" t="s">
        <v>35</v>
      </c>
      <c r="M399" t="s">
        <v>57</v>
      </c>
      <c r="N399" t="s">
        <v>94</v>
      </c>
      <c r="O399" t="s">
        <v>38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59</v>
      </c>
      <c r="W399" t="s">
        <v>74</v>
      </c>
      <c r="X399" t="s">
        <v>41</v>
      </c>
      <c r="Y399">
        <v>28</v>
      </c>
      <c r="Z399" t="s">
        <v>1114</v>
      </c>
      <c r="AA399" t="s">
        <v>241</v>
      </c>
      <c r="AB399" t="s">
        <v>95</v>
      </c>
    </row>
    <row r="400" spans="1:28" x14ac:dyDescent="0.3">
      <c r="A400" t="s">
        <v>1230</v>
      </c>
      <c r="B400" t="s">
        <v>29</v>
      </c>
      <c r="C400" t="s">
        <v>1103</v>
      </c>
      <c r="D400" t="s">
        <v>307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650</v>
      </c>
      <c r="K400" t="s">
        <v>127</v>
      </c>
      <c r="L400" t="s">
        <v>47</v>
      </c>
      <c r="M400" t="s">
        <v>57</v>
      </c>
      <c r="N400" t="s">
        <v>107</v>
      </c>
      <c r="O400" t="s">
        <v>38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59</v>
      </c>
      <c r="W400" t="s">
        <v>60</v>
      </c>
      <c r="X400" t="s">
        <v>69</v>
      </c>
      <c r="Y400">
        <v>24</v>
      </c>
      <c r="Z400" t="s">
        <v>61</v>
      </c>
      <c r="AA400" t="s">
        <v>241</v>
      </c>
      <c r="AB400" t="s">
        <v>62</v>
      </c>
    </row>
    <row r="401" spans="1:28" x14ac:dyDescent="0.3">
      <c r="A401" t="s">
        <v>1231</v>
      </c>
      <c r="B401" t="s">
        <v>29</v>
      </c>
      <c r="C401" t="s">
        <v>1103</v>
      </c>
      <c r="D401" t="s">
        <v>415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1232</v>
      </c>
      <c r="K401" t="s">
        <v>34</v>
      </c>
      <c r="L401" t="s">
        <v>35</v>
      </c>
      <c r="M401" t="s">
        <v>48</v>
      </c>
      <c r="N401" t="s">
        <v>107</v>
      </c>
      <c r="O401" t="s">
        <v>38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89</v>
      </c>
      <c r="W401" t="s">
        <v>118</v>
      </c>
      <c r="X401" t="s">
        <v>69</v>
      </c>
      <c r="Y401">
        <v>34</v>
      </c>
      <c r="Z401" t="s">
        <v>42</v>
      </c>
      <c r="AA401" t="s">
        <v>241</v>
      </c>
      <c r="AB401" t="s">
        <v>43</v>
      </c>
    </row>
    <row r="402" spans="1:28" x14ac:dyDescent="0.3">
      <c r="A402" t="s">
        <v>1233</v>
      </c>
      <c r="B402" t="s">
        <v>29</v>
      </c>
      <c r="C402" t="s">
        <v>1103</v>
      </c>
      <c r="D402" t="s">
        <v>1234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200</v>
      </c>
      <c r="K402" t="s">
        <v>34</v>
      </c>
      <c r="L402" t="s">
        <v>35</v>
      </c>
      <c r="M402" t="s">
        <v>48</v>
      </c>
      <c r="N402" t="s">
        <v>107</v>
      </c>
      <c r="O402" t="s">
        <v>38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89</v>
      </c>
      <c r="W402" t="s">
        <v>60</v>
      </c>
      <c r="X402" t="s">
        <v>69</v>
      </c>
      <c r="Y402">
        <v>31</v>
      </c>
      <c r="Z402" t="s">
        <v>271</v>
      </c>
      <c r="AA402" t="s">
        <v>244</v>
      </c>
      <c r="AB402" t="s">
        <v>43</v>
      </c>
    </row>
    <row r="403" spans="1:28" x14ac:dyDescent="0.3">
      <c r="A403" t="s">
        <v>1235</v>
      </c>
      <c r="B403" t="s">
        <v>29</v>
      </c>
      <c r="C403" t="s">
        <v>1103</v>
      </c>
      <c r="D403" t="s">
        <v>1236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123</v>
      </c>
      <c r="K403" t="s">
        <v>34</v>
      </c>
      <c r="L403" t="s">
        <v>35</v>
      </c>
      <c r="M403" t="s">
        <v>57</v>
      </c>
      <c r="N403" t="s">
        <v>107</v>
      </c>
      <c r="O403" t="s">
        <v>38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73</v>
      </c>
      <c r="W403" t="s">
        <v>60</v>
      </c>
      <c r="X403" t="s">
        <v>41</v>
      </c>
      <c r="Y403">
        <v>30</v>
      </c>
      <c r="Z403" t="s">
        <v>113</v>
      </c>
      <c r="AA403" t="s">
        <v>244</v>
      </c>
      <c r="AB403" t="s">
        <v>52</v>
      </c>
    </row>
    <row r="404" spans="1:28" x14ac:dyDescent="0.3">
      <c r="A404" t="s">
        <v>1237</v>
      </c>
      <c r="B404" t="s">
        <v>29</v>
      </c>
      <c r="C404" t="s">
        <v>1103</v>
      </c>
      <c r="D404" t="s">
        <v>1236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301</v>
      </c>
      <c r="K404" t="s">
        <v>56</v>
      </c>
      <c r="L404" t="s">
        <v>35</v>
      </c>
      <c r="M404" t="s">
        <v>91</v>
      </c>
      <c r="N404" t="s">
        <v>99</v>
      </c>
      <c r="O404" t="s">
        <v>208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73</v>
      </c>
      <c r="W404" t="s">
        <v>74</v>
      </c>
      <c r="X404" t="s">
        <v>41</v>
      </c>
      <c r="Y404">
        <v>40</v>
      </c>
      <c r="Z404" t="s">
        <v>113</v>
      </c>
      <c r="AA404" t="s">
        <v>241</v>
      </c>
      <c r="AB404" t="s">
        <v>43</v>
      </c>
    </row>
    <row r="405" spans="1:28" x14ac:dyDescent="0.3">
      <c r="A405" t="s">
        <v>1238</v>
      </c>
      <c r="B405" t="s">
        <v>29</v>
      </c>
      <c r="C405" t="s">
        <v>1103</v>
      </c>
      <c r="D405" t="s">
        <v>1239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375</v>
      </c>
      <c r="K405" t="s">
        <v>34</v>
      </c>
      <c r="L405" t="s">
        <v>47</v>
      </c>
      <c r="M405" t="s">
        <v>48</v>
      </c>
      <c r="N405" t="s">
        <v>397</v>
      </c>
      <c r="O405" t="s">
        <v>50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39</v>
      </c>
      <c r="W405" t="s">
        <v>74</v>
      </c>
      <c r="X405" t="s">
        <v>41</v>
      </c>
      <c r="Y405">
        <v>26</v>
      </c>
      <c r="Z405" t="s">
        <v>42</v>
      </c>
      <c r="AA405" t="s">
        <v>241</v>
      </c>
      <c r="AB405" t="s">
        <v>95</v>
      </c>
    </row>
    <row r="406" spans="1:28" x14ac:dyDescent="0.3">
      <c r="A406" t="s">
        <v>1240</v>
      </c>
      <c r="B406" t="s">
        <v>29</v>
      </c>
      <c r="C406" t="s">
        <v>1103</v>
      </c>
      <c r="D406" t="s">
        <v>510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1241</v>
      </c>
      <c r="K406" t="s">
        <v>34</v>
      </c>
      <c r="L406" t="s">
        <v>47</v>
      </c>
      <c r="M406" t="s">
        <v>86</v>
      </c>
      <c r="N406" t="s">
        <v>37</v>
      </c>
      <c r="O406" t="s">
        <v>50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89</v>
      </c>
      <c r="W406" t="s">
        <v>118</v>
      </c>
      <c r="X406" t="s">
        <v>41</v>
      </c>
      <c r="Y406">
        <v>25</v>
      </c>
      <c r="Z406" t="s">
        <v>42</v>
      </c>
      <c r="AA406" t="s">
        <v>241</v>
      </c>
      <c r="AB406" t="s">
        <v>43</v>
      </c>
    </row>
    <row r="407" spans="1:28" x14ac:dyDescent="0.3">
      <c r="A407" t="s">
        <v>1242</v>
      </c>
      <c r="B407" t="s">
        <v>29</v>
      </c>
      <c r="C407" t="s">
        <v>1103</v>
      </c>
      <c r="D407" t="s">
        <v>1243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817</v>
      </c>
      <c r="K407" t="s">
        <v>34</v>
      </c>
      <c r="L407" t="s">
        <v>35</v>
      </c>
      <c r="M407" t="s">
        <v>57</v>
      </c>
      <c r="N407" t="s">
        <v>1244</v>
      </c>
      <c r="O407" t="s">
        <v>322</v>
      </c>
      <c r="P407" t="s">
        <v>32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59</v>
      </c>
      <c r="W407" t="s">
        <v>118</v>
      </c>
      <c r="X407" t="s">
        <v>41</v>
      </c>
      <c r="Y407">
        <v>45</v>
      </c>
      <c r="Z407" t="s">
        <v>187</v>
      </c>
      <c r="AA407" t="s">
        <v>266</v>
      </c>
      <c r="AB407" t="s">
        <v>43</v>
      </c>
    </row>
    <row r="408" spans="1:28" x14ac:dyDescent="0.3">
      <c r="A408" t="s">
        <v>1245</v>
      </c>
      <c r="B408" t="s">
        <v>29</v>
      </c>
      <c r="C408" t="s">
        <v>1103</v>
      </c>
      <c r="D408" t="s">
        <v>574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1246</v>
      </c>
      <c r="K408" t="s">
        <v>34</v>
      </c>
      <c r="L408" t="s">
        <v>47</v>
      </c>
      <c r="M408" t="s">
        <v>48</v>
      </c>
      <c r="N408" t="s">
        <v>49</v>
      </c>
      <c r="O408" t="s">
        <v>50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89</v>
      </c>
      <c r="W408" t="s">
        <v>118</v>
      </c>
      <c r="X408" t="s">
        <v>41</v>
      </c>
      <c r="Y408">
        <v>26</v>
      </c>
      <c r="Z408" t="s">
        <v>42</v>
      </c>
      <c r="AA408" t="s">
        <v>244</v>
      </c>
      <c r="AB408" t="s">
        <v>62</v>
      </c>
    </row>
    <row r="409" spans="1:28" x14ac:dyDescent="0.3">
      <c r="A409" t="s">
        <v>1247</v>
      </c>
      <c r="B409" t="s">
        <v>29</v>
      </c>
      <c r="C409" t="s">
        <v>1103</v>
      </c>
      <c r="D409" t="s">
        <v>1248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826</v>
      </c>
      <c r="K409" t="s">
        <v>81</v>
      </c>
      <c r="L409" t="s">
        <v>47</v>
      </c>
      <c r="M409" t="s">
        <v>57</v>
      </c>
      <c r="N409" t="s">
        <v>49</v>
      </c>
      <c r="O409" t="s">
        <v>38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89</v>
      </c>
      <c r="W409" t="s">
        <v>60</v>
      </c>
      <c r="X409" t="s">
        <v>41</v>
      </c>
      <c r="Y409">
        <v>26</v>
      </c>
      <c r="Z409" t="s">
        <v>151</v>
      </c>
      <c r="AA409" t="s">
        <v>244</v>
      </c>
      <c r="AB409" t="s">
        <v>204</v>
      </c>
    </row>
    <row r="410" spans="1:28" x14ac:dyDescent="0.3">
      <c r="A410" t="s">
        <v>1249</v>
      </c>
      <c r="B410" t="s">
        <v>29</v>
      </c>
      <c r="C410" t="s">
        <v>1103</v>
      </c>
      <c r="D410" t="s">
        <v>602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1250</v>
      </c>
      <c r="K410" t="s">
        <v>1251</v>
      </c>
      <c r="L410" t="s">
        <v>35</v>
      </c>
      <c r="M410" t="s">
        <v>57</v>
      </c>
      <c r="N410" t="s">
        <v>49</v>
      </c>
      <c r="O410" t="s">
        <v>38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73</v>
      </c>
      <c r="W410" t="s">
        <v>74</v>
      </c>
      <c r="X410" t="s">
        <v>41</v>
      </c>
      <c r="Y410">
        <v>23</v>
      </c>
      <c r="Z410" t="s">
        <v>151</v>
      </c>
      <c r="AA410" t="s">
        <v>244</v>
      </c>
      <c r="AB410" t="s">
        <v>52</v>
      </c>
    </row>
    <row r="411" spans="1:28" x14ac:dyDescent="0.3">
      <c r="A411" t="s">
        <v>1252</v>
      </c>
      <c r="B411" t="s">
        <v>29</v>
      </c>
      <c r="C411" t="s">
        <v>1103</v>
      </c>
      <c r="D411" t="s">
        <v>613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193</v>
      </c>
      <c r="K411" t="s">
        <v>56</v>
      </c>
      <c r="L411" t="s">
        <v>35</v>
      </c>
      <c r="M411" t="s">
        <v>36</v>
      </c>
      <c r="N411" t="s">
        <v>107</v>
      </c>
      <c r="O411" t="s">
        <v>38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89</v>
      </c>
      <c r="W411" t="s">
        <v>60</v>
      </c>
      <c r="X411" t="s">
        <v>41</v>
      </c>
      <c r="Y411">
        <v>25</v>
      </c>
      <c r="Z411" t="s">
        <v>151</v>
      </c>
      <c r="AA411" t="s">
        <v>244</v>
      </c>
      <c r="AB411" t="s">
        <v>52</v>
      </c>
    </row>
    <row r="412" spans="1:28" x14ac:dyDescent="0.3">
      <c r="A412" t="s">
        <v>1253</v>
      </c>
      <c r="B412" t="s">
        <v>29</v>
      </c>
      <c r="C412" t="s">
        <v>1103</v>
      </c>
      <c r="D412" t="s">
        <v>1254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219</v>
      </c>
      <c r="K412" t="s">
        <v>34</v>
      </c>
      <c r="L412" t="s">
        <v>35</v>
      </c>
      <c r="M412" t="s">
        <v>48</v>
      </c>
      <c r="N412" t="s">
        <v>37</v>
      </c>
      <c r="O412" t="s">
        <v>50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89</v>
      </c>
      <c r="W412" t="s">
        <v>74</v>
      </c>
      <c r="X412" t="s">
        <v>69</v>
      </c>
      <c r="Y412">
        <v>33</v>
      </c>
      <c r="Z412" t="s">
        <v>42</v>
      </c>
      <c r="AA412" t="s">
        <v>231</v>
      </c>
      <c r="AB412" t="s">
        <v>43</v>
      </c>
    </row>
    <row r="413" spans="1:28" x14ac:dyDescent="0.3">
      <c r="A413" t="s">
        <v>1255</v>
      </c>
      <c r="B413" t="s">
        <v>29</v>
      </c>
      <c r="C413" t="s">
        <v>1103</v>
      </c>
      <c r="D413" t="s">
        <v>1256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375</v>
      </c>
      <c r="K413" t="s">
        <v>1257</v>
      </c>
      <c r="L413" t="s">
        <v>47</v>
      </c>
      <c r="M413" t="s">
        <v>57</v>
      </c>
      <c r="N413" t="s">
        <v>1258</v>
      </c>
      <c r="O413" t="s">
        <v>322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68</v>
      </c>
      <c r="W413" t="s">
        <v>1259</v>
      </c>
      <c r="X413" t="s">
        <v>41</v>
      </c>
      <c r="Y413">
        <v>33</v>
      </c>
      <c r="Z413" t="s">
        <v>151</v>
      </c>
      <c r="AA413" t="s">
        <v>241</v>
      </c>
      <c r="AB413" t="s">
        <v>52</v>
      </c>
    </row>
    <row r="414" spans="1:28" x14ac:dyDescent="0.3">
      <c r="A414" t="s">
        <v>1260</v>
      </c>
      <c r="B414" t="s">
        <v>29</v>
      </c>
      <c r="C414" t="s">
        <v>1103</v>
      </c>
      <c r="D414" t="s">
        <v>1261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483</v>
      </c>
      <c r="K414" t="s">
        <v>34</v>
      </c>
      <c r="L414" t="s">
        <v>35</v>
      </c>
      <c r="M414" t="s">
        <v>91</v>
      </c>
      <c r="N414" t="s">
        <v>37</v>
      </c>
      <c r="O414" t="s">
        <v>50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59</v>
      </c>
      <c r="W414" t="s">
        <v>118</v>
      </c>
      <c r="X414" t="s">
        <v>41</v>
      </c>
      <c r="Y414">
        <v>27</v>
      </c>
      <c r="Z414" t="s">
        <v>42</v>
      </c>
      <c r="AA414" t="s">
        <v>241</v>
      </c>
      <c r="AB414" t="s">
        <v>43</v>
      </c>
    </row>
    <row r="415" spans="1:28" x14ac:dyDescent="0.3">
      <c r="A415" t="s">
        <v>1262</v>
      </c>
      <c r="B415" t="s">
        <v>29</v>
      </c>
      <c r="C415" t="s">
        <v>1103</v>
      </c>
      <c r="D415" t="s">
        <v>1263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238</v>
      </c>
      <c r="K415" t="s">
        <v>34</v>
      </c>
      <c r="L415" t="s">
        <v>35</v>
      </c>
      <c r="M415" t="s">
        <v>36</v>
      </c>
      <c r="N415" t="s">
        <v>107</v>
      </c>
      <c r="O415" t="s">
        <v>38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73</v>
      </c>
      <c r="W415" t="s">
        <v>40</v>
      </c>
      <c r="X415" t="s">
        <v>69</v>
      </c>
      <c r="Y415">
        <v>28</v>
      </c>
      <c r="Z415" t="s">
        <v>42</v>
      </c>
      <c r="AA415" t="s">
        <v>244</v>
      </c>
      <c r="AB415" t="s">
        <v>95</v>
      </c>
    </row>
    <row r="416" spans="1:28" x14ac:dyDescent="0.3">
      <c r="A416" t="s">
        <v>1264</v>
      </c>
      <c r="B416" t="s">
        <v>29</v>
      </c>
      <c r="C416" t="s">
        <v>1103</v>
      </c>
      <c r="D416" t="s">
        <v>1265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406</v>
      </c>
      <c r="K416" t="s">
        <v>34</v>
      </c>
      <c r="L416" t="s">
        <v>35</v>
      </c>
      <c r="M416" t="s">
        <v>98</v>
      </c>
      <c r="N416" t="s">
        <v>107</v>
      </c>
      <c r="O416" t="s">
        <v>38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68</v>
      </c>
      <c r="W416" t="s">
        <v>74</v>
      </c>
      <c r="X416" t="s">
        <v>41</v>
      </c>
      <c r="Y416">
        <v>32</v>
      </c>
      <c r="Z416" t="s">
        <v>42</v>
      </c>
      <c r="AA416" t="s">
        <v>241</v>
      </c>
      <c r="AB416" t="s">
        <v>95</v>
      </c>
    </row>
    <row r="417" spans="1:28" x14ac:dyDescent="0.3">
      <c r="A417" t="s">
        <v>1266</v>
      </c>
      <c r="B417" t="s">
        <v>29</v>
      </c>
      <c r="C417" t="s">
        <v>1103</v>
      </c>
      <c r="D417" t="s">
        <v>1267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116</v>
      </c>
      <c r="K417" t="s">
        <v>34</v>
      </c>
      <c r="L417" t="s">
        <v>35</v>
      </c>
      <c r="M417" t="s">
        <v>57</v>
      </c>
      <c r="N417" t="s">
        <v>107</v>
      </c>
      <c r="O417" t="s">
        <v>38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89</v>
      </c>
      <c r="W417" t="s">
        <v>74</v>
      </c>
      <c r="X417" t="s">
        <v>41</v>
      </c>
      <c r="Y417">
        <v>35</v>
      </c>
      <c r="Z417" t="s">
        <v>151</v>
      </c>
      <c r="AA417" t="s">
        <v>244</v>
      </c>
      <c r="AB417" t="s">
        <v>52</v>
      </c>
    </row>
    <row r="418" spans="1:28" x14ac:dyDescent="0.3">
      <c r="A418" t="s">
        <v>1268</v>
      </c>
      <c r="B418" t="s">
        <v>29</v>
      </c>
      <c r="C418" t="s">
        <v>1103</v>
      </c>
      <c r="D418" t="s">
        <v>720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885</v>
      </c>
      <c r="K418" t="s">
        <v>34</v>
      </c>
      <c r="L418" t="s">
        <v>35</v>
      </c>
      <c r="M418" t="s">
        <v>91</v>
      </c>
      <c r="N418" t="s">
        <v>716</v>
      </c>
      <c r="O418" t="s">
        <v>38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89</v>
      </c>
      <c r="W418" t="s">
        <v>118</v>
      </c>
      <c r="X418" t="s">
        <v>41</v>
      </c>
      <c r="Y418">
        <v>34</v>
      </c>
      <c r="Z418" t="s">
        <v>42</v>
      </c>
      <c r="AA418" t="s">
        <v>244</v>
      </c>
      <c r="AB418" t="s">
        <v>95</v>
      </c>
    </row>
    <row r="419" spans="1:28" x14ac:dyDescent="0.3">
      <c r="A419" t="s">
        <v>1269</v>
      </c>
      <c r="B419" t="s">
        <v>29</v>
      </c>
      <c r="C419" t="s">
        <v>1103</v>
      </c>
      <c r="D419" t="s">
        <v>1270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508</v>
      </c>
      <c r="K419" t="s">
        <v>34</v>
      </c>
      <c r="L419" t="s">
        <v>47</v>
      </c>
      <c r="M419" t="s">
        <v>48</v>
      </c>
      <c r="N419" t="s">
        <v>1271</v>
      </c>
      <c r="O419" t="s">
        <v>38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59</v>
      </c>
      <c r="W419" t="s">
        <v>74</v>
      </c>
      <c r="X419" t="s">
        <v>41</v>
      </c>
      <c r="Y419">
        <v>27</v>
      </c>
      <c r="Z419" t="s">
        <v>271</v>
      </c>
      <c r="AA419" t="s">
        <v>244</v>
      </c>
      <c r="AB419" t="s">
        <v>43</v>
      </c>
    </row>
    <row r="420" spans="1:28" x14ac:dyDescent="0.3">
      <c r="A420" t="s">
        <v>1272</v>
      </c>
      <c r="B420" t="s">
        <v>29</v>
      </c>
      <c r="C420" t="s">
        <v>1103</v>
      </c>
      <c r="D420" t="s">
        <v>1273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1199</v>
      </c>
      <c r="K420" t="s">
        <v>1274</v>
      </c>
      <c r="L420" t="s">
        <v>35</v>
      </c>
      <c r="M420" t="s">
        <v>98</v>
      </c>
      <c r="N420" t="s">
        <v>112</v>
      </c>
      <c r="O420" t="s">
        <v>50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59</v>
      </c>
      <c r="W420" t="s">
        <v>118</v>
      </c>
      <c r="X420" t="s">
        <v>69</v>
      </c>
      <c r="Y420">
        <v>30</v>
      </c>
      <c r="Z420" t="s">
        <v>42</v>
      </c>
      <c r="AA420" t="s">
        <v>244</v>
      </c>
      <c r="AB420" t="s">
        <v>43</v>
      </c>
    </row>
    <row r="421" spans="1:28" x14ac:dyDescent="0.3">
      <c r="A421" t="s">
        <v>1275</v>
      </c>
      <c r="B421" t="s">
        <v>29</v>
      </c>
      <c r="C421" t="s">
        <v>1103</v>
      </c>
      <c r="D421" t="s">
        <v>758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1229</v>
      </c>
      <c r="K421" t="s">
        <v>34</v>
      </c>
      <c r="L421" t="s">
        <v>47</v>
      </c>
      <c r="M421" t="s">
        <v>98</v>
      </c>
      <c r="N421" t="s">
        <v>1276</v>
      </c>
      <c r="O421" t="s">
        <v>38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89</v>
      </c>
      <c r="W421" t="s">
        <v>74</v>
      </c>
      <c r="X421" t="s">
        <v>41</v>
      </c>
      <c r="Y421">
        <v>34</v>
      </c>
      <c r="Z421" t="s">
        <v>42</v>
      </c>
      <c r="AA421" t="s">
        <v>244</v>
      </c>
      <c r="AB421" t="s">
        <v>43</v>
      </c>
    </row>
    <row r="422" spans="1:28" x14ac:dyDescent="0.3">
      <c r="A422" t="s">
        <v>1277</v>
      </c>
      <c r="B422" t="s">
        <v>29</v>
      </c>
      <c r="C422" t="s">
        <v>1103</v>
      </c>
      <c r="D422" t="s">
        <v>1278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1108</v>
      </c>
      <c r="K422" t="s">
        <v>1279</v>
      </c>
      <c r="L422" t="s">
        <v>47</v>
      </c>
      <c r="M422" t="s">
        <v>48</v>
      </c>
      <c r="N422" t="s">
        <v>896</v>
      </c>
      <c r="O422" t="s">
        <v>38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89</v>
      </c>
      <c r="W422" t="s">
        <v>40</v>
      </c>
      <c r="X422" t="s">
        <v>69</v>
      </c>
      <c r="Y422">
        <v>22</v>
      </c>
      <c r="Z422" t="s">
        <v>42</v>
      </c>
      <c r="AA422" t="s">
        <v>241</v>
      </c>
      <c r="AB422" t="s">
        <v>43</v>
      </c>
    </row>
    <row r="423" spans="1:28" x14ac:dyDescent="0.3">
      <c r="A423" t="s">
        <v>1280</v>
      </c>
      <c r="B423" t="s">
        <v>29</v>
      </c>
      <c r="C423" t="s">
        <v>1103</v>
      </c>
      <c r="D423" t="s">
        <v>1281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967</v>
      </c>
      <c r="K423" t="s">
        <v>34</v>
      </c>
      <c r="L423" t="s">
        <v>35</v>
      </c>
      <c r="M423" t="s">
        <v>57</v>
      </c>
      <c r="N423" t="s">
        <v>49</v>
      </c>
      <c r="O423" t="s">
        <v>38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39</v>
      </c>
      <c r="W423" t="s">
        <v>60</v>
      </c>
      <c r="X423" t="s">
        <v>69</v>
      </c>
      <c r="Y423">
        <v>33</v>
      </c>
      <c r="Z423" t="s">
        <v>151</v>
      </c>
      <c r="AA423" t="s">
        <v>244</v>
      </c>
      <c r="AB423" t="s">
        <v>52</v>
      </c>
    </row>
    <row r="424" spans="1:28" x14ac:dyDescent="0.3">
      <c r="A424" t="s">
        <v>1282</v>
      </c>
      <c r="B424" t="s">
        <v>29</v>
      </c>
      <c r="C424" t="s">
        <v>1103</v>
      </c>
      <c r="D424" t="s">
        <v>1283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1213</v>
      </c>
      <c r="K424" t="s">
        <v>34</v>
      </c>
      <c r="L424" t="s">
        <v>47</v>
      </c>
      <c r="M424" t="s">
        <v>57</v>
      </c>
      <c r="N424" t="s">
        <v>49</v>
      </c>
      <c r="O424" t="s">
        <v>38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89</v>
      </c>
      <c r="W424" t="s">
        <v>74</v>
      </c>
      <c r="X424" t="s">
        <v>69</v>
      </c>
      <c r="Y424">
        <v>26</v>
      </c>
      <c r="Z424" t="s">
        <v>151</v>
      </c>
      <c r="AA424" t="s">
        <v>244</v>
      </c>
      <c r="AB424" t="s">
        <v>52</v>
      </c>
    </row>
    <row r="425" spans="1:28" x14ac:dyDescent="0.3">
      <c r="A425" t="s">
        <v>1284</v>
      </c>
      <c r="B425" t="s">
        <v>29</v>
      </c>
      <c r="C425" t="s">
        <v>1103</v>
      </c>
      <c r="D425" t="s">
        <v>1285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340</v>
      </c>
      <c r="K425" t="s">
        <v>56</v>
      </c>
      <c r="L425" t="s">
        <v>35</v>
      </c>
      <c r="M425" t="s">
        <v>57</v>
      </c>
      <c r="N425" t="s">
        <v>107</v>
      </c>
      <c r="O425" t="s">
        <v>38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89</v>
      </c>
      <c r="W425" t="s">
        <v>74</v>
      </c>
      <c r="X425" t="s">
        <v>41</v>
      </c>
      <c r="Y425">
        <v>28</v>
      </c>
      <c r="Z425" t="s">
        <v>108</v>
      </c>
      <c r="AA425" t="s">
        <v>241</v>
      </c>
      <c r="AB425" t="s">
        <v>95</v>
      </c>
    </row>
    <row r="426" spans="1:28" x14ac:dyDescent="0.3">
      <c r="A426" t="s">
        <v>1286</v>
      </c>
      <c r="B426" t="s">
        <v>29</v>
      </c>
      <c r="C426" t="s">
        <v>1103</v>
      </c>
      <c r="D426" t="s">
        <v>788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1287</v>
      </c>
      <c r="K426" t="s">
        <v>1288</v>
      </c>
      <c r="L426" t="s">
        <v>47</v>
      </c>
      <c r="M426" t="s">
        <v>57</v>
      </c>
      <c r="N426" t="s">
        <v>1289</v>
      </c>
      <c r="O426" t="s">
        <v>38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73</v>
      </c>
      <c r="W426" t="s">
        <v>40</v>
      </c>
      <c r="X426" t="s">
        <v>41</v>
      </c>
      <c r="Y426">
        <v>42</v>
      </c>
      <c r="Z426" t="s">
        <v>113</v>
      </c>
      <c r="AA426" t="s">
        <v>241</v>
      </c>
      <c r="AB426" t="s">
        <v>1290</v>
      </c>
    </row>
    <row r="427" spans="1:28" x14ac:dyDescent="0.3">
      <c r="A427" t="s">
        <v>1291</v>
      </c>
      <c r="B427" t="s">
        <v>29</v>
      </c>
      <c r="C427" t="s">
        <v>1103</v>
      </c>
      <c r="D427" t="s">
        <v>1292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1229</v>
      </c>
      <c r="K427" t="s">
        <v>34</v>
      </c>
      <c r="L427" t="s">
        <v>47</v>
      </c>
      <c r="M427" t="s">
        <v>57</v>
      </c>
      <c r="N427" t="s">
        <v>1293</v>
      </c>
      <c r="O427" t="s">
        <v>50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89</v>
      </c>
      <c r="W427" t="s">
        <v>74</v>
      </c>
      <c r="X427" t="s">
        <v>41</v>
      </c>
      <c r="Y427">
        <v>30</v>
      </c>
      <c r="Z427" t="s">
        <v>890</v>
      </c>
      <c r="AA427" t="s">
        <v>244</v>
      </c>
      <c r="AB427" t="s">
        <v>1294</v>
      </c>
    </row>
    <row r="428" spans="1:28" x14ac:dyDescent="0.3">
      <c r="A428" t="s">
        <v>1295</v>
      </c>
      <c r="B428" t="s">
        <v>29</v>
      </c>
      <c r="C428" t="s">
        <v>1103</v>
      </c>
      <c r="D428" t="s">
        <v>1296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348</v>
      </c>
      <c r="K428" t="s">
        <v>81</v>
      </c>
      <c r="L428" t="s">
        <v>35</v>
      </c>
      <c r="M428" t="s">
        <v>36</v>
      </c>
      <c r="N428" t="s">
        <v>107</v>
      </c>
      <c r="O428" t="s">
        <v>322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73</v>
      </c>
      <c r="W428" t="s">
        <v>74</v>
      </c>
      <c r="X428" t="s">
        <v>41</v>
      </c>
      <c r="Y428">
        <v>25</v>
      </c>
      <c r="Z428" t="s">
        <v>42</v>
      </c>
      <c r="AA428" t="s">
        <v>266</v>
      </c>
      <c r="AB428" t="s">
        <v>43</v>
      </c>
    </row>
    <row r="429" spans="1:28" x14ac:dyDescent="0.3">
      <c r="A429" t="s">
        <v>1297</v>
      </c>
      <c r="B429" t="s">
        <v>29</v>
      </c>
      <c r="C429" t="s">
        <v>1103</v>
      </c>
      <c r="D429" t="s">
        <v>1298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1241</v>
      </c>
      <c r="K429" t="s">
        <v>34</v>
      </c>
      <c r="L429" t="s">
        <v>35</v>
      </c>
      <c r="M429" t="s">
        <v>48</v>
      </c>
      <c r="N429" t="s">
        <v>117</v>
      </c>
      <c r="O429" t="s">
        <v>38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59</v>
      </c>
      <c r="W429" t="s">
        <v>74</v>
      </c>
      <c r="X429" t="s">
        <v>41</v>
      </c>
      <c r="Y429">
        <v>32</v>
      </c>
      <c r="Z429" t="s">
        <v>42</v>
      </c>
      <c r="AA429" t="s">
        <v>241</v>
      </c>
      <c r="AB429" t="s">
        <v>62</v>
      </c>
    </row>
    <row r="430" spans="1:28" x14ac:dyDescent="0.3">
      <c r="A430" t="s">
        <v>1299</v>
      </c>
      <c r="B430" t="s">
        <v>29</v>
      </c>
      <c r="C430" t="s">
        <v>1103</v>
      </c>
      <c r="D430" t="s">
        <v>854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393</v>
      </c>
      <c r="K430" t="s">
        <v>34</v>
      </c>
      <c r="L430" t="s">
        <v>47</v>
      </c>
      <c r="M430" t="s">
        <v>57</v>
      </c>
      <c r="N430" t="s">
        <v>107</v>
      </c>
      <c r="O430" t="s">
    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89</v>
      </c>
      <c r="W430" t="s">
        <v>74</v>
      </c>
      <c r="X430" t="s">
        <v>41</v>
      </c>
      <c r="Y430">
        <v>31</v>
      </c>
      <c r="Z430" t="s">
        <v>271</v>
      </c>
      <c r="AA430" t="s">
        <v>244</v>
      </c>
      <c r="AB430" t="s">
        <v>52</v>
      </c>
    </row>
    <row r="431" spans="1:28" x14ac:dyDescent="0.3">
      <c r="A431" t="s">
        <v>1300</v>
      </c>
      <c r="B431" t="s">
        <v>29</v>
      </c>
      <c r="C431" t="s">
        <v>1103</v>
      </c>
      <c r="D431" t="s">
        <v>1301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1302</v>
      </c>
      <c r="K431" t="s">
        <v>34</v>
      </c>
      <c r="L431" t="s">
        <v>35</v>
      </c>
      <c r="M431" t="s">
        <v>67</v>
      </c>
      <c r="N431" t="s">
        <v>112</v>
      </c>
      <c r="O431" t="s">
        <v>38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59</v>
      </c>
      <c r="W431" t="s">
        <v>40</v>
      </c>
      <c r="X431" t="s">
        <v>41</v>
      </c>
      <c r="Y431">
        <v>30</v>
      </c>
      <c r="Z431" t="s">
        <v>638</v>
      </c>
      <c r="AA431" t="s">
        <v>231</v>
      </c>
      <c r="AB431" t="s">
        <v>43</v>
      </c>
    </row>
    <row r="432" spans="1:28" x14ac:dyDescent="0.3">
      <c r="A432" t="s">
        <v>1303</v>
      </c>
      <c r="B432" t="s">
        <v>29</v>
      </c>
      <c r="C432" t="s">
        <v>1103</v>
      </c>
      <c r="D432" t="s">
        <v>1304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1056</v>
      </c>
      <c r="K432" t="s">
        <v>127</v>
      </c>
      <c r="L432" t="s">
        <v>35</v>
      </c>
      <c r="M432" t="s">
        <v>57</v>
      </c>
      <c r="N432" t="s">
        <v>1305</v>
      </c>
      <c r="O432" t="s">
        <v>38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89</v>
      </c>
      <c r="W432" t="s">
        <v>74</v>
      </c>
      <c r="X432" t="s">
        <v>41</v>
      </c>
      <c r="Y432">
        <v>23</v>
      </c>
      <c r="Z432" t="s">
        <v>51</v>
      </c>
      <c r="AA432" t="s">
        <v>241</v>
      </c>
      <c r="AB432" t="s">
        <v>52</v>
      </c>
    </row>
    <row r="433" spans="1:28" x14ac:dyDescent="0.3">
      <c r="A433" t="s">
        <v>1306</v>
      </c>
      <c r="B433" t="s">
        <v>29</v>
      </c>
      <c r="C433" t="s">
        <v>1103</v>
      </c>
      <c r="D433" t="s">
        <v>1307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317</v>
      </c>
      <c r="K433" t="s">
        <v>1308</v>
      </c>
      <c r="L433" t="s">
        <v>47</v>
      </c>
      <c r="M433" t="s">
        <v>98</v>
      </c>
      <c r="N433" t="s">
        <v>112</v>
      </c>
      <c r="O433" t="s">
        <v>50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59</v>
      </c>
      <c r="W433" t="s">
        <v>40</v>
      </c>
      <c r="X433" t="s">
        <v>69</v>
      </c>
      <c r="Y433">
        <v>31</v>
      </c>
      <c r="Z433" t="s">
        <v>113</v>
      </c>
      <c r="AA433" t="s">
        <v>241</v>
      </c>
      <c r="AB433" t="s">
        <v>43</v>
      </c>
    </row>
    <row r="434" spans="1:28" x14ac:dyDescent="0.3">
      <c r="A434" t="s">
        <v>1309</v>
      </c>
      <c r="B434" t="s">
        <v>29</v>
      </c>
      <c r="C434" t="s">
        <v>1103</v>
      </c>
      <c r="D434" t="s">
        <v>1310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658</v>
      </c>
      <c r="K434" t="s">
        <v>34</v>
      </c>
      <c r="L434" t="s">
        <v>47</v>
      </c>
      <c r="M434" t="s">
        <v>48</v>
      </c>
      <c r="N434" t="s">
        <v>1311</v>
      </c>
      <c r="O434" t="s">
        <v>38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89</v>
      </c>
      <c r="W434" t="s">
        <v>60</v>
      </c>
      <c r="X434" t="s">
        <v>69</v>
      </c>
      <c r="Y434">
        <v>29</v>
      </c>
      <c r="Z434" t="s">
        <v>1312</v>
      </c>
      <c r="AA434" t="s">
        <v>244</v>
      </c>
      <c r="AB434" t="s">
        <v>62</v>
      </c>
    </row>
    <row r="435" spans="1:28" x14ac:dyDescent="0.3">
      <c r="A435" t="s">
        <v>1313</v>
      </c>
      <c r="B435" t="s">
        <v>29</v>
      </c>
      <c r="C435" t="s">
        <v>1103</v>
      </c>
      <c r="D435" t="s">
        <v>954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197</v>
      </c>
      <c r="K435" t="s">
        <v>34</v>
      </c>
      <c r="L435" t="s">
        <v>35</v>
      </c>
      <c r="M435" t="s">
        <v>57</v>
      </c>
      <c r="N435" t="s">
        <v>107</v>
      </c>
      <c r="O435" t="s">
        <v>38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89</v>
      </c>
      <c r="W435" t="s">
        <v>40</v>
      </c>
      <c r="X435" t="s">
        <v>41</v>
      </c>
      <c r="Y435">
        <v>24</v>
      </c>
      <c r="Z435" t="s">
        <v>61</v>
      </c>
      <c r="AA435" t="s">
        <v>241</v>
      </c>
      <c r="AB435" t="s">
        <v>165</v>
      </c>
    </row>
    <row r="436" spans="1:28" x14ac:dyDescent="0.3">
      <c r="A436" t="s">
        <v>1314</v>
      </c>
      <c r="B436" t="s">
        <v>29</v>
      </c>
      <c r="C436" t="s">
        <v>1103</v>
      </c>
      <c r="D436" t="s">
        <v>1315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197</v>
      </c>
      <c r="K436" t="s">
        <v>1316</v>
      </c>
      <c r="L436" t="s">
        <v>47</v>
      </c>
      <c r="M436" t="s">
        <v>48</v>
      </c>
      <c r="N436" t="s">
        <v>1317</v>
      </c>
      <c r="O436" t="s">
        <v>38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89</v>
      </c>
      <c r="W436" t="s">
        <v>74</v>
      </c>
      <c r="X436" t="s">
        <v>41</v>
      </c>
      <c r="Y436">
        <v>36</v>
      </c>
      <c r="Z436" t="s">
        <v>42</v>
      </c>
      <c r="AA436" t="s">
        <v>244</v>
      </c>
      <c r="AB436" t="s">
        <v>52</v>
      </c>
    </row>
    <row r="437" spans="1:28" x14ac:dyDescent="0.3">
      <c r="A437" t="s">
        <v>1318</v>
      </c>
      <c r="B437" t="s">
        <v>29</v>
      </c>
      <c r="C437" t="s">
        <v>1103</v>
      </c>
      <c r="D437" t="s">
        <v>1319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362</v>
      </c>
      <c r="K437" t="s">
        <v>34</v>
      </c>
      <c r="L437" t="s">
        <v>35</v>
      </c>
      <c r="M437" t="s">
        <v>48</v>
      </c>
      <c r="N437" t="s">
        <v>716</v>
      </c>
      <c r="O437" t="s">
        <v>50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73</v>
      </c>
      <c r="W437" t="s">
        <v>40</v>
      </c>
      <c r="X437" t="s">
        <v>69</v>
      </c>
      <c r="Y437">
        <v>32</v>
      </c>
      <c r="Z437" t="s">
        <v>42</v>
      </c>
      <c r="AA437" t="s">
        <v>244</v>
      </c>
      <c r="AB437" t="s">
        <v>43</v>
      </c>
    </row>
    <row r="438" spans="1:28" x14ac:dyDescent="0.3">
      <c r="A438" t="s">
        <v>1320</v>
      </c>
      <c r="B438" t="s">
        <v>29</v>
      </c>
      <c r="C438" t="s">
        <v>1103</v>
      </c>
      <c r="D438" t="s">
        <v>1321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221</v>
      </c>
      <c r="K438" t="s">
        <v>270</v>
      </c>
      <c r="L438" t="s">
        <v>35</v>
      </c>
      <c r="M438" t="s">
        <v>91</v>
      </c>
      <c r="N438" t="s">
        <v>37</v>
      </c>
      <c r="O438" t="s">
        <v>38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73</v>
      </c>
      <c r="W438" t="s">
        <v>40</v>
      </c>
      <c r="X438" t="s">
        <v>69</v>
      </c>
      <c r="Y438">
        <v>36</v>
      </c>
      <c r="Z438" t="s">
        <v>42</v>
      </c>
      <c r="AA438" t="s">
        <v>241</v>
      </c>
      <c r="AB438" t="s">
        <v>43</v>
      </c>
    </row>
    <row r="439" spans="1:28" x14ac:dyDescent="0.3">
      <c r="A439" t="s">
        <v>1322</v>
      </c>
      <c r="B439" t="s">
        <v>29</v>
      </c>
      <c r="C439" t="s">
        <v>1103</v>
      </c>
      <c r="D439" t="s">
        <v>981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1213</v>
      </c>
      <c r="K439" t="s">
        <v>56</v>
      </c>
      <c r="L439" t="s">
        <v>47</v>
      </c>
      <c r="M439" t="s">
        <v>36</v>
      </c>
      <c r="N439" t="s">
        <v>37</v>
      </c>
      <c r="O439" t="s">
        <v>88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59</v>
      </c>
      <c r="W439" t="s">
        <v>74</v>
      </c>
      <c r="X439" t="s">
        <v>41</v>
      </c>
      <c r="Y439">
        <v>30</v>
      </c>
      <c r="Z439" t="s">
        <v>42</v>
      </c>
      <c r="AA439" t="s">
        <v>241</v>
      </c>
      <c r="AB439" t="s">
        <v>43</v>
      </c>
    </row>
    <row r="440" spans="1:28" x14ac:dyDescent="0.3">
      <c r="A440" t="s">
        <v>1323</v>
      </c>
      <c r="B440" t="s">
        <v>29</v>
      </c>
      <c r="C440" t="s">
        <v>1103</v>
      </c>
      <c r="D440" t="s">
        <v>991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1324</v>
      </c>
      <c r="K440" t="s">
        <v>127</v>
      </c>
      <c r="L440" t="s">
        <v>35</v>
      </c>
      <c r="M440" t="s">
        <v>57</v>
      </c>
      <c r="N440" t="s">
        <v>1325</v>
      </c>
      <c r="O440" t="s">
        <v>50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89</v>
      </c>
      <c r="W440" t="s">
        <v>60</v>
      </c>
      <c r="X440" t="s">
        <v>41</v>
      </c>
      <c r="Y440">
        <v>42</v>
      </c>
      <c r="Z440" t="s">
        <v>148</v>
      </c>
      <c r="AA440" t="s">
        <v>244</v>
      </c>
      <c r="AB440" t="s">
        <v>62</v>
      </c>
    </row>
    <row r="441" spans="1:28" x14ac:dyDescent="0.3">
      <c r="A441" t="s">
        <v>1326</v>
      </c>
      <c r="B441" t="s">
        <v>29</v>
      </c>
      <c r="C441" t="s">
        <v>1103</v>
      </c>
      <c r="D441" t="s">
        <v>1327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1328</v>
      </c>
      <c r="K441" t="s">
        <v>34</v>
      </c>
      <c r="L441" t="s">
        <v>35</v>
      </c>
      <c r="M441" t="s">
        <v>91</v>
      </c>
      <c r="N441" t="s">
        <v>37</v>
      </c>
      <c r="O441" t="s">
        <v>537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59</v>
      </c>
      <c r="W441" t="s">
        <v>40</v>
      </c>
      <c r="X441" t="s">
        <v>41</v>
      </c>
      <c r="Y441">
        <v>53</v>
      </c>
      <c r="Z441" t="s">
        <v>1329</v>
      </c>
      <c r="AA441" t="s">
        <v>328</v>
      </c>
      <c r="AB441" t="s">
        <v>43</v>
      </c>
    </row>
    <row r="442" spans="1:28" x14ac:dyDescent="0.3">
      <c r="A442" t="s">
        <v>1330</v>
      </c>
      <c r="B442" t="s">
        <v>29</v>
      </c>
      <c r="C442" t="s">
        <v>1103</v>
      </c>
      <c r="D442" t="s">
        <v>1331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1332</v>
      </c>
      <c r="K442" t="s">
        <v>34</v>
      </c>
      <c r="L442" t="s">
        <v>47</v>
      </c>
      <c r="M442" t="s">
        <v>57</v>
      </c>
      <c r="N442" t="s">
        <v>49</v>
      </c>
      <c r="O442" t="s">
        <v>38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89</v>
      </c>
      <c r="W442" t="s">
        <v>74</v>
      </c>
      <c r="X442" t="s">
        <v>41</v>
      </c>
      <c r="Y442">
        <v>25</v>
      </c>
      <c r="Z442" t="s">
        <v>136</v>
      </c>
      <c r="AA442" t="s">
        <v>231</v>
      </c>
      <c r="AB442" t="s">
        <v>1333</v>
      </c>
    </row>
    <row r="443" spans="1:28" x14ac:dyDescent="0.3">
      <c r="A443" t="s">
        <v>1334</v>
      </c>
      <c r="B443" t="s">
        <v>29</v>
      </c>
      <c r="C443" t="s">
        <v>1103</v>
      </c>
      <c r="D443" t="s">
        <v>1335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150</v>
      </c>
      <c r="K443" t="s">
        <v>34</v>
      </c>
      <c r="L443" t="s">
        <v>47</v>
      </c>
      <c r="M443" t="s">
        <v>57</v>
      </c>
      <c r="N443" t="s">
        <v>37</v>
      </c>
      <c r="O443" t="s">
        <v>38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89</v>
      </c>
      <c r="W443" t="s">
        <v>74</v>
      </c>
      <c r="X443" t="s">
        <v>41</v>
      </c>
      <c r="Y443">
        <v>23</v>
      </c>
      <c r="Z443" t="s">
        <v>1336</v>
      </c>
      <c r="AA443" t="s">
        <v>241</v>
      </c>
      <c r="AB443" t="s">
        <v>43</v>
      </c>
    </row>
    <row r="444" spans="1:28" x14ac:dyDescent="0.3">
      <c r="A444" t="s">
        <v>1337</v>
      </c>
      <c r="B444" t="s">
        <v>29</v>
      </c>
      <c r="C444" t="s">
        <v>1103</v>
      </c>
      <c r="D444" t="s">
        <v>1338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1339</v>
      </c>
      <c r="K444" t="s">
        <v>34</v>
      </c>
      <c r="L444" t="s">
        <v>35</v>
      </c>
      <c r="M444" t="s">
        <v>57</v>
      </c>
      <c r="N444" t="s">
        <v>798</v>
      </c>
      <c r="O444" t="s">
        <v>38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73</v>
      </c>
      <c r="W444" t="s">
        <v>74</v>
      </c>
      <c r="X444" t="s">
        <v>41</v>
      </c>
      <c r="Y444">
        <v>36</v>
      </c>
      <c r="Z444" t="s">
        <v>1340</v>
      </c>
      <c r="AA444" t="s">
        <v>241</v>
      </c>
      <c r="AB444" t="s">
        <v>1341</v>
      </c>
    </row>
    <row r="445" spans="1:28" x14ac:dyDescent="0.3">
      <c r="A445" t="s">
        <v>1342</v>
      </c>
      <c r="B445" t="s">
        <v>29</v>
      </c>
      <c r="C445" t="s">
        <v>1103</v>
      </c>
      <c r="D445" t="s">
        <v>1343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1344</v>
      </c>
      <c r="K445" t="s">
        <v>34</v>
      </c>
      <c r="L445" t="s">
        <v>35</v>
      </c>
      <c r="M445" t="s">
        <v>48</v>
      </c>
      <c r="N445" t="s">
        <v>37</v>
      </c>
      <c r="O445" t="s">
        <v>1345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>
        <v>6</v>
      </c>
      <c r="V445" t="s">
        <v>59</v>
      </c>
      <c r="W445" t="s">
        <v>60</v>
      </c>
      <c r="X445" t="s">
        <v>41</v>
      </c>
      <c r="Y445">
        <v>32</v>
      </c>
      <c r="Z445" t="s">
        <v>1346</v>
      </c>
      <c r="AA445" t="s">
        <v>241</v>
      </c>
      <c r="AB445" t="s">
        <v>1347</v>
      </c>
    </row>
    <row r="446" spans="1:28" x14ac:dyDescent="0.3">
      <c r="A446" t="s">
        <v>1348</v>
      </c>
      <c r="B446" t="s">
        <v>29</v>
      </c>
      <c r="C446" t="s">
        <v>1103</v>
      </c>
      <c r="D446" t="s">
        <v>1349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135</v>
      </c>
      <c r="K446" t="s">
        <v>34</v>
      </c>
      <c r="L446" t="s">
        <v>47</v>
      </c>
      <c r="M446" t="s">
        <v>91</v>
      </c>
      <c r="N446" t="s">
        <v>49</v>
      </c>
      <c r="O446" t="s">
        <v>38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73</v>
      </c>
      <c r="W446" t="s">
        <v>1350</v>
      </c>
      <c r="X446" t="s">
        <v>41</v>
      </c>
      <c r="Y446">
        <v>25</v>
      </c>
      <c r="Z446" t="s">
        <v>42</v>
      </c>
      <c r="AA446" t="s">
        <v>244</v>
      </c>
      <c r="AB446" t="s">
        <v>95</v>
      </c>
    </row>
    <row r="447" spans="1:28" x14ac:dyDescent="0.3">
      <c r="A447" t="s">
        <v>1351</v>
      </c>
      <c r="B447" t="s">
        <v>29</v>
      </c>
      <c r="C447" t="s">
        <v>1103</v>
      </c>
      <c r="D447" t="s">
        <v>1352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1028</v>
      </c>
      <c r="K447" t="s">
        <v>56</v>
      </c>
      <c r="L447" t="s">
        <v>35</v>
      </c>
      <c r="M447" t="s">
        <v>48</v>
      </c>
      <c r="N447" t="s">
        <v>107</v>
      </c>
      <c r="O447" t="s">
        <v>38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89</v>
      </c>
      <c r="W447" t="s">
        <v>40</v>
      </c>
      <c r="X447" t="s">
        <v>69</v>
      </c>
      <c r="Y447">
        <v>35</v>
      </c>
      <c r="Z447" t="s">
        <v>113</v>
      </c>
      <c r="AA447" t="s">
        <v>244</v>
      </c>
      <c r="AB447" t="s">
        <v>52</v>
      </c>
    </row>
    <row r="448" spans="1:28" x14ac:dyDescent="0.3">
      <c r="A448" t="s">
        <v>1353</v>
      </c>
      <c r="B448" t="s">
        <v>29</v>
      </c>
      <c r="C448" t="s">
        <v>1103</v>
      </c>
      <c r="D448" t="s">
        <v>1354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326</v>
      </c>
      <c r="K448" t="s">
        <v>34</v>
      </c>
      <c r="L448" t="s">
        <v>35</v>
      </c>
      <c r="M448" t="s">
        <v>98</v>
      </c>
      <c r="N448" t="s">
        <v>1355</v>
      </c>
      <c r="O448" t="s">
        <v>50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68</v>
      </c>
      <c r="W448" t="s">
        <v>74</v>
      </c>
      <c r="X448" t="s">
        <v>41</v>
      </c>
      <c r="Y448">
        <v>26</v>
      </c>
      <c r="Z448" t="s">
        <v>42</v>
      </c>
      <c r="AA448" t="s">
        <v>241</v>
      </c>
      <c r="AB448" t="s">
        <v>43</v>
      </c>
    </row>
    <row r="449" spans="1:28" x14ac:dyDescent="0.3">
      <c r="A449" t="s">
        <v>1356</v>
      </c>
      <c r="B449" t="s">
        <v>29</v>
      </c>
      <c r="C449" t="s">
        <v>1103</v>
      </c>
      <c r="D449" t="s">
        <v>1357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572</v>
      </c>
      <c r="K449" t="s">
        <v>127</v>
      </c>
      <c r="L449" t="s">
        <v>47</v>
      </c>
      <c r="M449" t="s">
        <v>57</v>
      </c>
      <c r="N449" t="s">
        <v>107</v>
      </c>
      <c r="O449" t="s">
        <v>38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73</v>
      </c>
      <c r="W449" t="s">
        <v>40</v>
      </c>
      <c r="X449" t="s">
        <v>41</v>
      </c>
      <c r="Y449">
        <v>22</v>
      </c>
      <c r="Z449" t="s">
        <v>42</v>
      </c>
      <c r="AA449" t="s">
        <v>241</v>
      </c>
      <c r="AB449" t="s">
        <v>43</v>
      </c>
    </row>
    <row r="450" spans="1:28" x14ac:dyDescent="0.3">
      <c r="A450" t="s">
        <v>1358</v>
      </c>
      <c r="B450" t="s">
        <v>29</v>
      </c>
      <c r="C450" t="s">
        <v>1103</v>
      </c>
      <c r="D450" t="s">
        <v>1359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826</v>
      </c>
      <c r="K450" t="s">
        <v>81</v>
      </c>
      <c r="L450" t="s">
        <v>35</v>
      </c>
      <c r="M450" t="s">
        <v>91</v>
      </c>
      <c r="N450" t="s">
        <v>182</v>
      </c>
      <c r="O450" t="s">
        <v>38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89</v>
      </c>
      <c r="W450" t="s">
        <v>74</v>
      </c>
      <c r="X450" t="s">
        <v>41</v>
      </c>
      <c r="Y450">
        <v>30</v>
      </c>
      <c r="Z450" t="s">
        <v>51</v>
      </c>
      <c r="AA450" t="s">
        <v>244</v>
      </c>
      <c r="AB450" t="s">
        <v>52</v>
      </c>
    </row>
    <row r="451" spans="1:28" x14ac:dyDescent="0.3">
      <c r="A451" t="s">
        <v>1360</v>
      </c>
      <c r="B451" t="s">
        <v>29</v>
      </c>
      <c r="C451" t="s">
        <v>1103</v>
      </c>
      <c r="D451" t="s">
        <v>1361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1362</v>
      </c>
      <c r="K451" t="s">
        <v>34</v>
      </c>
      <c r="L451" t="s">
        <v>35</v>
      </c>
      <c r="M451" t="s">
        <v>98</v>
      </c>
      <c r="N451" t="s">
        <v>559</v>
      </c>
      <c r="O451" t="s">
        <v>38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89</v>
      </c>
      <c r="W451" t="s">
        <v>74</v>
      </c>
      <c r="X451" t="s">
        <v>41</v>
      </c>
      <c r="Y451">
        <v>36</v>
      </c>
      <c r="Z451" t="s">
        <v>42</v>
      </c>
      <c r="AA451" t="s">
        <v>244</v>
      </c>
      <c r="AB451" t="s">
        <v>43</v>
      </c>
    </row>
    <row r="452" spans="1:28" x14ac:dyDescent="0.3">
      <c r="A452" t="s">
        <v>1363</v>
      </c>
      <c r="B452" t="s">
        <v>29</v>
      </c>
      <c r="C452" t="s">
        <v>1103</v>
      </c>
      <c r="D452" t="s">
        <v>1364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1365</v>
      </c>
      <c r="K452" t="s">
        <v>34</v>
      </c>
      <c r="L452" t="s">
        <v>35</v>
      </c>
      <c r="M452" t="s">
        <v>98</v>
      </c>
      <c r="N452" t="s">
        <v>37</v>
      </c>
      <c r="O452" t="s">
        <v>50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89</v>
      </c>
      <c r="W452" t="s">
        <v>1366</v>
      </c>
      <c r="X452" t="s">
        <v>69</v>
      </c>
      <c r="Y452">
        <v>30</v>
      </c>
      <c r="Z452" t="s">
        <v>42</v>
      </c>
      <c r="AA452" t="s">
        <v>244</v>
      </c>
      <c r="AB452" t="s">
        <v>43</v>
      </c>
    </row>
    <row r="453" spans="1:28" x14ac:dyDescent="0.3">
      <c r="A453" t="s">
        <v>1367</v>
      </c>
      <c r="B453" t="s">
        <v>29</v>
      </c>
      <c r="C453" t="s">
        <v>1103</v>
      </c>
      <c r="D453" t="s">
        <v>1368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139</v>
      </c>
      <c r="K453" t="s">
        <v>81</v>
      </c>
      <c r="L453" t="s">
        <v>35</v>
      </c>
      <c r="M453" t="s">
        <v>36</v>
      </c>
      <c r="N453" t="s">
        <v>49</v>
      </c>
      <c r="O453" t="s">
        <v>38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73</v>
      </c>
      <c r="W453" t="s">
        <v>40</v>
      </c>
      <c r="X453" t="s">
        <v>41</v>
      </c>
      <c r="Y453">
        <v>29</v>
      </c>
      <c r="Z453" t="s">
        <v>42</v>
      </c>
      <c r="AA453" t="s">
        <v>241</v>
      </c>
      <c r="AB453" t="s">
        <v>52</v>
      </c>
    </row>
    <row r="454" spans="1:28" x14ac:dyDescent="0.3">
      <c r="A454" t="s">
        <v>1369</v>
      </c>
      <c r="B454" t="s">
        <v>29</v>
      </c>
      <c r="C454" t="s">
        <v>1103</v>
      </c>
      <c r="D454" t="s">
        <v>1083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1370</v>
      </c>
      <c r="K454" t="s">
        <v>1371</v>
      </c>
      <c r="L454" t="s">
        <v>35</v>
      </c>
      <c r="M454" t="s">
        <v>98</v>
      </c>
      <c r="N454" t="s">
        <v>1372</v>
      </c>
      <c r="O454" t="s">
        <v>50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73</v>
      </c>
      <c r="W454" t="s">
        <v>1373</v>
      </c>
      <c r="X454" t="s">
        <v>41</v>
      </c>
      <c r="Y454">
        <v>30</v>
      </c>
      <c r="Z454" t="s">
        <v>42</v>
      </c>
      <c r="AA454" t="s">
        <v>244</v>
      </c>
      <c r="AB454" t="s">
        <v>43</v>
      </c>
    </row>
    <row r="455" spans="1:28" x14ac:dyDescent="0.3">
      <c r="A455" t="s">
        <v>1374</v>
      </c>
      <c r="B455" t="s">
        <v>29</v>
      </c>
      <c r="C455" t="s">
        <v>1103</v>
      </c>
      <c r="D455" t="s">
        <v>1375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287</v>
      </c>
      <c r="K455" t="s">
        <v>56</v>
      </c>
      <c r="L455" t="s">
        <v>47</v>
      </c>
      <c r="M455" t="s">
        <v>48</v>
      </c>
      <c r="N455" t="s">
        <v>49</v>
      </c>
      <c r="O455" t="s">
        <v>38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68</v>
      </c>
      <c r="W455" t="s">
        <v>74</v>
      </c>
      <c r="X455" t="s">
        <v>41</v>
      </c>
      <c r="Y455">
        <v>24</v>
      </c>
      <c r="Z455" t="s">
        <v>42</v>
      </c>
      <c r="AA455" t="s">
        <v>241</v>
      </c>
      <c r="AB455" t="s">
        <v>62</v>
      </c>
    </row>
    <row r="456" spans="1:28" x14ac:dyDescent="0.3">
      <c r="A456" t="s">
        <v>1376</v>
      </c>
      <c r="B456" t="s">
        <v>29</v>
      </c>
      <c r="C456" t="s">
        <v>1377</v>
      </c>
      <c r="D456" t="s">
        <v>1378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175</v>
      </c>
      <c r="K456" t="s">
        <v>56</v>
      </c>
      <c r="L456" t="s">
        <v>35</v>
      </c>
      <c r="M456" t="s">
        <v>1188</v>
      </c>
      <c r="N456" t="s">
        <v>107</v>
      </c>
      <c r="O456" t="s">
        <v>322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89</v>
      </c>
      <c r="W456" t="s">
        <v>74</v>
      </c>
      <c r="X456" t="s">
        <v>41</v>
      </c>
      <c r="Y456">
        <v>33</v>
      </c>
      <c r="Z456" t="s">
        <v>42</v>
      </c>
      <c r="AA456" t="s">
        <v>241</v>
      </c>
      <c r="AB456" t="s">
        <v>52</v>
      </c>
    </row>
    <row r="457" spans="1:28" x14ac:dyDescent="0.3">
      <c r="A457" t="s">
        <v>1379</v>
      </c>
      <c r="B457" t="s">
        <v>29</v>
      </c>
      <c r="C457" t="s">
        <v>1377</v>
      </c>
      <c r="D457" t="s">
        <v>1380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175</v>
      </c>
      <c r="K457" t="s">
        <v>34</v>
      </c>
      <c r="L457" t="s">
        <v>47</v>
      </c>
      <c r="M457" t="s">
        <v>36</v>
      </c>
      <c r="N457" t="s">
        <v>1381</v>
      </c>
      <c r="O457" t="s">
        <v>38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59</v>
      </c>
      <c r="W457" t="s">
        <v>74</v>
      </c>
      <c r="X457" t="s">
        <v>69</v>
      </c>
      <c r="Y457">
        <v>42</v>
      </c>
      <c r="Z457" t="s">
        <v>42</v>
      </c>
      <c r="AA457" t="s">
        <v>241</v>
      </c>
      <c r="AB457" t="s">
        <v>43</v>
      </c>
    </row>
    <row r="458" spans="1:28" x14ac:dyDescent="0.3">
      <c r="A458" t="s">
        <v>1382</v>
      </c>
      <c r="B458" t="s">
        <v>29</v>
      </c>
      <c r="C458" t="s">
        <v>1377</v>
      </c>
      <c r="D458" t="s">
        <v>1383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735</v>
      </c>
      <c r="K458" t="s">
        <v>34</v>
      </c>
      <c r="L458" t="s">
        <v>35</v>
      </c>
      <c r="M458" t="s">
        <v>48</v>
      </c>
      <c r="N458" t="s">
        <v>37</v>
      </c>
      <c r="O458" t="s">
        <v>38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89</v>
      </c>
      <c r="W458" t="s">
        <v>74</v>
      </c>
      <c r="X458" t="s">
        <v>69</v>
      </c>
      <c r="Y458">
        <v>36</v>
      </c>
      <c r="Z458" t="s">
        <v>42</v>
      </c>
      <c r="AA458" t="s">
        <v>241</v>
      </c>
      <c r="AB458" t="s">
        <v>43</v>
      </c>
    </row>
    <row r="459" spans="1:28" x14ac:dyDescent="0.3">
      <c r="A459" t="s">
        <v>1384</v>
      </c>
      <c r="B459" t="s">
        <v>29</v>
      </c>
      <c r="C459" t="s">
        <v>1377</v>
      </c>
      <c r="D459" t="s">
        <v>1385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826</v>
      </c>
      <c r="K459" t="s">
        <v>34</v>
      </c>
      <c r="L459" t="s">
        <v>35</v>
      </c>
      <c r="M459" t="s">
        <v>48</v>
      </c>
      <c r="N459" t="s">
        <v>1386</v>
      </c>
      <c r="O459" t="s">
        <v>38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89</v>
      </c>
      <c r="W459" t="s">
        <v>74</v>
      </c>
      <c r="X459" t="s">
        <v>41</v>
      </c>
      <c r="Y459">
        <v>27</v>
      </c>
      <c r="Z459" t="s">
        <v>42</v>
      </c>
      <c r="AA459" t="s">
        <v>241</v>
      </c>
      <c r="AB459" t="s">
        <v>43</v>
      </c>
    </row>
    <row r="460" spans="1:28" x14ac:dyDescent="0.3">
      <c r="A460" t="s">
        <v>1387</v>
      </c>
      <c r="B460" t="s">
        <v>29</v>
      </c>
      <c r="C460" t="s">
        <v>1377</v>
      </c>
      <c r="D460" t="s">
        <v>1388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139</v>
      </c>
      <c r="K460" t="s">
        <v>34</v>
      </c>
      <c r="L460" t="s">
        <v>47</v>
      </c>
      <c r="M460" t="s">
        <v>57</v>
      </c>
      <c r="N460" t="s">
        <v>107</v>
      </c>
      <c r="O460" t="s">
        <v>38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59</v>
      </c>
      <c r="W460" t="s">
        <v>1389</v>
      </c>
      <c r="X460" t="s">
        <v>69</v>
      </c>
      <c r="Y460">
        <v>21</v>
      </c>
      <c r="Z460" t="s">
        <v>151</v>
      </c>
      <c r="AA460" t="s">
        <v>241</v>
      </c>
      <c r="AB460" t="s">
        <v>52</v>
      </c>
    </row>
    <row r="461" spans="1:28" x14ac:dyDescent="0.3">
      <c r="A461" t="s">
        <v>1390</v>
      </c>
      <c r="B461" t="s">
        <v>29</v>
      </c>
      <c r="C461" t="s">
        <v>1377</v>
      </c>
      <c r="D461" t="s">
        <v>1391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619</v>
      </c>
      <c r="K461" t="s">
        <v>34</v>
      </c>
      <c r="L461" t="s">
        <v>35</v>
      </c>
      <c r="M461" t="s">
        <v>48</v>
      </c>
      <c r="N461" t="s">
        <v>37</v>
      </c>
      <c r="O461" t="s">
        <v>38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73</v>
      </c>
      <c r="W461" t="s">
        <v>40</v>
      </c>
      <c r="X461" t="s">
        <v>69</v>
      </c>
      <c r="Y461">
        <v>34</v>
      </c>
      <c r="Z461" t="s">
        <v>562</v>
      </c>
      <c r="AA461" t="s">
        <v>244</v>
      </c>
      <c r="AB461" t="s">
        <v>43</v>
      </c>
    </row>
    <row r="462" spans="1:28" x14ac:dyDescent="0.3">
      <c r="A462" t="s">
        <v>1392</v>
      </c>
      <c r="B462" t="s">
        <v>29</v>
      </c>
      <c r="C462" t="s">
        <v>1377</v>
      </c>
      <c r="D462" t="s">
        <v>1393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158</v>
      </c>
      <c r="K462" t="s">
        <v>127</v>
      </c>
      <c r="L462" t="s">
        <v>47</v>
      </c>
      <c r="M462" t="s">
        <v>57</v>
      </c>
      <c r="N462" t="s">
        <v>112</v>
      </c>
      <c r="O462" t="s">
        <v>38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73</v>
      </c>
      <c r="W462" t="s">
        <v>74</v>
      </c>
      <c r="X462" t="s">
        <v>41</v>
      </c>
      <c r="Y462">
        <v>27</v>
      </c>
      <c r="Z462" t="s">
        <v>323</v>
      </c>
      <c r="AA462" t="s">
        <v>241</v>
      </c>
      <c r="AB462" t="s">
        <v>43</v>
      </c>
    </row>
    <row r="463" spans="1:28" x14ac:dyDescent="0.3">
      <c r="A463" t="s">
        <v>1394</v>
      </c>
      <c r="B463" t="s">
        <v>29</v>
      </c>
      <c r="C463" t="s">
        <v>1377</v>
      </c>
      <c r="D463" t="s">
        <v>1395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258</v>
      </c>
      <c r="K463" t="s">
        <v>1396</v>
      </c>
      <c r="L463" t="s">
        <v>35</v>
      </c>
      <c r="M463" t="s">
        <v>57</v>
      </c>
      <c r="N463" t="s">
        <v>107</v>
      </c>
      <c r="O463" t="s">
        <v>38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89</v>
      </c>
      <c r="W463" t="s">
        <v>118</v>
      </c>
      <c r="X463" t="s">
        <v>41</v>
      </c>
      <c r="Y463">
        <v>27</v>
      </c>
      <c r="Z463" t="s">
        <v>293</v>
      </c>
      <c r="AA463" t="s">
        <v>244</v>
      </c>
      <c r="AB463" t="s">
        <v>43</v>
      </c>
    </row>
    <row r="464" spans="1:28" x14ac:dyDescent="0.3">
      <c r="A464" t="s">
        <v>1397</v>
      </c>
      <c r="B464" t="s">
        <v>29</v>
      </c>
      <c r="C464" t="s">
        <v>1377</v>
      </c>
      <c r="D464" t="s">
        <v>1398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740</v>
      </c>
      <c r="K464" t="s">
        <v>127</v>
      </c>
      <c r="L464" t="s">
        <v>47</v>
      </c>
      <c r="M464" t="s">
        <v>57</v>
      </c>
      <c r="N464" t="s">
        <v>112</v>
      </c>
      <c r="O464" t="s">
        <v>50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89</v>
      </c>
      <c r="W464" t="s">
        <v>60</v>
      </c>
      <c r="X464" t="s">
        <v>41</v>
      </c>
      <c r="Y464">
        <v>30</v>
      </c>
      <c r="Z464" t="s">
        <v>136</v>
      </c>
      <c r="AA464" t="s">
        <v>266</v>
      </c>
      <c r="AB464" t="s">
        <v>652</v>
      </c>
    </row>
    <row r="465" spans="1:28" x14ac:dyDescent="0.3">
      <c r="A465" t="s">
        <v>1399</v>
      </c>
      <c r="B465" t="s">
        <v>29</v>
      </c>
      <c r="C465" t="s">
        <v>1377</v>
      </c>
      <c r="D465" t="s">
        <v>1400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97</v>
      </c>
      <c r="K465" t="s">
        <v>34</v>
      </c>
      <c r="L465" t="s">
        <v>35</v>
      </c>
      <c r="M465" t="s">
        <v>98</v>
      </c>
      <c r="N465" t="s">
        <v>1401</v>
      </c>
      <c r="O465" t="s">
        <v>88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73</v>
      </c>
      <c r="W465" t="s">
        <v>74</v>
      </c>
      <c r="X465" t="s">
        <v>69</v>
      </c>
      <c r="Y465">
        <v>33</v>
      </c>
      <c r="Z465" t="s">
        <v>42</v>
      </c>
      <c r="AA465" t="s">
        <v>241</v>
      </c>
      <c r="AB465" t="s">
        <v>43</v>
      </c>
    </row>
    <row r="466" spans="1:28" x14ac:dyDescent="0.3">
      <c r="A466" t="s">
        <v>1402</v>
      </c>
      <c r="B466" t="s">
        <v>29</v>
      </c>
      <c r="C466" t="s">
        <v>1377</v>
      </c>
      <c r="D466" t="s">
        <v>1403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233</v>
      </c>
      <c r="K466" t="s">
        <v>34</v>
      </c>
      <c r="L466" t="s">
        <v>35</v>
      </c>
      <c r="M466" t="s">
        <v>91</v>
      </c>
      <c r="N466" t="s">
        <v>49</v>
      </c>
      <c r="O466" t="s">
        <v>38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73</v>
      </c>
      <c r="W466" t="s">
        <v>118</v>
      </c>
      <c r="X466" t="s">
        <v>41</v>
      </c>
      <c r="Y466">
        <v>47</v>
      </c>
      <c r="Z466" t="s">
        <v>151</v>
      </c>
      <c r="AA466" t="s">
        <v>244</v>
      </c>
      <c r="AB466" t="s">
        <v>1404</v>
      </c>
    </row>
    <row r="467" spans="1:28" x14ac:dyDescent="0.3">
      <c r="A467" t="s">
        <v>1405</v>
      </c>
      <c r="B467" t="s">
        <v>29</v>
      </c>
      <c r="C467" t="s">
        <v>1377</v>
      </c>
      <c r="D467" t="s">
        <v>1406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161</v>
      </c>
      <c r="K467" t="s">
        <v>34</v>
      </c>
      <c r="L467" t="s">
        <v>35</v>
      </c>
      <c r="M467" t="s">
        <v>98</v>
      </c>
      <c r="N467" t="s">
        <v>87</v>
      </c>
      <c r="O467" t="s">
        <v>88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73</v>
      </c>
      <c r="W467" t="s">
        <v>1407</v>
      </c>
      <c r="X467" t="s">
        <v>41</v>
      </c>
      <c r="Y467">
        <v>27</v>
      </c>
      <c r="Z467" t="s">
        <v>42</v>
      </c>
      <c r="AA467" t="s">
        <v>244</v>
      </c>
      <c r="AB467" t="s">
        <v>52</v>
      </c>
    </row>
    <row r="468" spans="1:28" x14ac:dyDescent="0.3">
      <c r="A468" t="s">
        <v>1408</v>
      </c>
      <c r="B468" t="s">
        <v>29</v>
      </c>
      <c r="C468" t="s">
        <v>1377</v>
      </c>
      <c r="D468" t="s">
        <v>1409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1028</v>
      </c>
      <c r="K468" t="s">
        <v>34</v>
      </c>
      <c r="L468" t="s">
        <v>47</v>
      </c>
      <c r="M468" t="s">
        <v>57</v>
      </c>
      <c r="N468" t="s">
        <v>37</v>
      </c>
      <c r="O468" t="s">
        <v>38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89</v>
      </c>
      <c r="W468" t="s">
        <v>74</v>
      </c>
      <c r="X468" t="s">
        <v>41</v>
      </c>
      <c r="Y468">
        <v>26</v>
      </c>
      <c r="Z468" t="s">
        <v>151</v>
      </c>
      <c r="AA468" t="s">
        <v>241</v>
      </c>
      <c r="AB468" t="s">
        <v>52</v>
      </c>
    </row>
    <row r="469" spans="1:28" x14ac:dyDescent="0.3">
      <c r="A469" t="s">
        <v>1410</v>
      </c>
      <c r="B469" t="s">
        <v>29</v>
      </c>
      <c r="C469" t="s">
        <v>1377</v>
      </c>
      <c r="D469" t="s">
        <v>1411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337</v>
      </c>
      <c r="K469" t="s">
        <v>34</v>
      </c>
      <c r="L469" t="s">
        <v>47</v>
      </c>
      <c r="M469" t="s">
        <v>57</v>
      </c>
      <c r="N469" t="s">
        <v>49</v>
      </c>
      <c r="O469" t="s">
        <v>38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89</v>
      </c>
      <c r="W469" t="s">
        <v>40</v>
      </c>
      <c r="X469" t="s">
        <v>69</v>
      </c>
      <c r="Y469">
        <v>35</v>
      </c>
      <c r="Z469" t="s">
        <v>151</v>
      </c>
      <c r="AA469" t="s">
        <v>244</v>
      </c>
      <c r="AB469" t="s">
        <v>52</v>
      </c>
    </row>
    <row r="470" spans="1:28" x14ac:dyDescent="0.3">
      <c r="A470" t="s">
        <v>1412</v>
      </c>
      <c r="B470" t="s">
        <v>29</v>
      </c>
      <c r="C470" t="s">
        <v>1377</v>
      </c>
      <c r="D470" t="s">
        <v>1413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219</v>
      </c>
      <c r="K470" t="s">
        <v>34</v>
      </c>
      <c r="L470" t="s">
        <v>35</v>
      </c>
      <c r="M470" t="s">
        <v>91</v>
      </c>
      <c r="N470" t="s">
        <v>112</v>
      </c>
      <c r="O470" t="s">
        <v>38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89</v>
      </c>
      <c r="W470" t="s">
        <v>118</v>
      </c>
      <c r="X470" t="s">
        <v>41</v>
      </c>
      <c r="Y470">
        <v>31</v>
      </c>
      <c r="Z470" t="s">
        <v>42</v>
      </c>
      <c r="AA470" t="s">
        <v>244</v>
      </c>
      <c r="AB470" t="s">
        <v>95</v>
      </c>
    </row>
    <row r="471" spans="1:28" x14ac:dyDescent="0.3">
      <c r="A471" t="s">
        <v>1414</v>
      </c>
      <c r="B471" t="s">
        <v>29</v>
      </c>
      <c r="C471" t="s">
        <v>1377</v>
      </c>
      <c r="D471" t="s">
        <v>1415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1416</v>
      </c>
      <c r="K471" t="s">
        <v>34</v>
      </c>
      <c r="L471" t="s">
        <v>35</v>
      </c>
      <c r="M471" t="s">
        <v>57</v>
      </c>
      <c r="N471" t="s">
        <v>112</v>
      </c>
      <c r="O471" t="s">
        <v>38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73</v>
      </c>
      <c r="W471" t="s">
        <v>40</v>
      </c>
      <c r="X471" t="s">
        <v>41</v>
      </c>
      <c r="Y471">
        <v>25</v>
      </c>
      <c r="Z471" t="s">
        <v>1417</v>
      </c>
      <c r="AA471" t="s">
        <v>241</v>
      </c>
      <c r="AB471" t="s">
        <v>62</v>
      </c>
    </row>
    <row r="472" spans="1:28" x14ac:dyDescent="0.3">
      <c r="A472" t="s">
        <v>1418</v>
      </c>
      <c r="B472" t="s">
        <v>29</v>
      </c>
      <c r="C472" t="s">
        <v>1377</v>
      </c>
      <c r="D472" t="s">
        <v>1419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805</v>
      </c>
      <c r="K472" t="s">
        <v>56</v>
      </c>
      <c r="L472" t="s">
        <v>35</v>
      </c>
      <c r="M472" t="s">
        <v>98</v>
      </c>
      <c r="N472" t="s">
        <v>716</v>
      </c>
      <c r="O472" t="s">
        <v>38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59</v>
      </c>
      <c r="W472" t="s">
        <v>40</v>
      </c>
      <c r="X472" t="s">
        <v>41</v>
      </c>
      <c r="Y472">
        <v>27</v>
      </c>
      <c r="Z472" t="s">
        <v>42</v>
      </c>
      <c r="AA472" t="s">
        <v>241</v>
      </c>
      <c r="AB472" t="s">
        <v>43</v>
      </c>
    </row>
    <row r="473" spans="1:28" x14ac:dyDescent="0.3">
      <c r="A473" t="s">
        <v>1420</v>
      </c>
      <c r="B473" t="s">
        <v>29</v>
      </c>
      <c r="C473" t="s">
        <v>1377</v>
      </c>
      <c r="D473" t="s">
        <v>1421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233</v>
      </c>
      <c r="K473" t="s">
        <v>34</v>
      </c>
      <c r="L473" t="s">
        <v>35</v>
      </c>
      <c r="M473" t="s">
        <v>48</v>
      </c>
      <c r="N473" t="s">
        <v>107</v>
      </c>
      <c r="O473" t="s">
        <v>38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89</v>
      </c>
      <c r="W473" t="s">
        <v>118</v>
      </c>
      <c r="X473" t="s">
        <v>41</v>
      </c>
      <c r="Y473">
        <v>32</v>
      </c>
      <c r="Z473" t="s">
        <v>323</v>
      </c>
      <c r="AA473" t="s">
        <v>241</v>
      </c>
      <c r="AB473" t="s">
        <v>43</v>
      </c>
    </row>
    <row r="474" spans="1:28" x14ac:dyDescent="0.3">
      <c r="A474" t="s">
        <v>1422</v>
      </c>
      <c r="B474" t="s">
        <v>29</v>
      </c>
      <c r="C474" t="s">
        <v>1377</v>
      </c>
      <c r="D474" t="s">
        <v>1423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1424</v>
      </c>
      <c r="K474" t="s">
        <v>127</v>
      </c>
      <c r="L474" t="s">
        <v>35</v>
      </c>
      <c r="M474" t="s">
        <v>57</v>
      </c>
      <c r="N474" t="s">
        <v>716</v>
      </c>
      <c r="O474" t="s">
        <v>38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73</v>
      </c>
      <c r="W474" t="s">
        <v>60</v>
      </c>
      <c r="X474" t="s">
        <v>41</v>
      </c>
      <c r="Y474">
        <v>47</v>
      </c>
      <c r="Z474" t="s">
        <v>427</v>
      </c>
      <c r="AA474" t="s">
        <v>241</v>
      </c>
      <c r="AB474" t="s">
        <v>43</v>
      </c>
    </row>
    <row r="475" spans="1:28" x14ac:dyDescent="0.3">
      <c r="A475" t="s">
        <v>1425</v>
      </c>
      <c r="B475" t="s">
        <v>29</v>
      </c>
      <c r="C475" t="s">
        <v>1377</v>
      </c>
      <c r="D475" t="s">
        <v>291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619</v>
      </c>
      <c r="K475" t="s">
        <v>1426</v>
      </c>
      <c r="L475" t="s">
        <v>47</v>
      </c>
      <c r="M475" t="s">
        <v>98</v>
      </c>
      <c r="N475" t="s">
        <v>49</v>
      </c>
      <c r="O475" t="s">
        <v>38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89</v>
      </c>
      <c r="W475" t="s">
        <v>60</v>
      </c>
      <c r="X475" t="s">
        <v>69</v>
      </c>
      <c r="Y475">
        <v>30</v>
      </c>
      <c r="Z475" t="s">
        <v>42</v>
      </c>
      <c r="AA475" t="s">
        <v>244</v>
      </c>
      <c r="AB475" t="s">
        <v>52</v>
      </c>
    </row>
    <row r="476" spans="1:28" x14ac:dyDescent="0.3">
      <c r="A476" t="s">
        <v>1427</v>
      </c>
      <c r="B476" t="s">
        <v>29</v>
      </c>
      <c r="C476" t="s">
        <v>1377</v>
      </c>
      <c r="D476" t="s">
        <v>370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200</v>
      </c>
      <c r="K476" t="s">
        <v>34</v>
      </c>
      <c r="L476" t="s">
        <v>35</v>
      </c>
      <c r="M476" t="s">
        <v>36</v>
      </c>
      <c r="N476" t="s">
        <v>1428</v>
      </c>
      <c r="O476" t="s">
        <v>38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59</v>
      </c>
      <c r="W476" t="s">
        <v>74</v>
      </c>
      <c r="X476" t="s">
        <v>69</v>
      </c>
      <c r="Y476">
        <v>35</v>
      </c>
      <c r="Z476" t="s">
        <v>42</v>
      </c>
      <c r="AA476" t="s">
        <v>244</v>
      </c>
      <c r="AB476" t="s">
        <v>62</v>
      </c>
    </row>
    <row r="477" spans="1:28" x14ac:dyDescent="0.3">
      <c r="A477" t="s">
        <v>1429</v>
      </c>
      <c r="B477" t="s">
        <v>29</v>
      </c>
      <c r="C477" t="s">
        <v>1377</v>
      </c>
      <c r="D477" t="s">
        <v>392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935</v>
      </c>
      <c r="K477" t="s">
        <v>34</v>
      </c>
      <c r="L477" t="s">
        <v>35</v>
      </c>
      <c r="M477" t="s">
        <v>48</v>
      </c>
      <c r="N477" t="s">
        <v>49</v>
      </c>
      <c r="O477" t="s">
        <v>38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73</v>
      </c>
      <c r="W477" t="s">
        <v>40</v>
      </c>
      <c r="X477" t="s">
        <v>41</v>
      </c>
      <c r="Y477">
        <v>25</v>
      </c>
      <c r="Z477" t="s">
        <v>42</v>
      </c>
      <c r="AA477" t="s">
        <v>231</v>
      </c>
      <c r="AB477" t="s">
        <v>95</v>
      </c>
    </row>
    <row r="478" spans="1:28" x14ac:dyDescent="0.3">
      <c r="A478" t="s">
        <v>1430</v>
      </c>
      <c r="B478" t="s">
        <v>29</v>
      </c>
      <c r="C478" t="s">
        <v>1377</v>
      </c>
      <c r="D478" t="s">
        <v>425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1431</v>
      </c>
      <c r="K478" t="s">
        <v>1432</v>
      </c>
      <c r="L478" t="s">
        <v>47</v>
      </c>
      <c r="M478" t="s">
        <v>98</v>
      </c>
      <c r="N478" t="s">
        <v>1433</v>
      </c>
      <c r="O478" t="s">
        <v>38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89</v>
      </c>
      <c r="W478" t="s">
        <v>74</v>
      </c>
      <c r="X478" t="s">
        <v>41</v>
      </c>
      <c r="Y478">
        <v>27</v>
      </c>
      <c r="Z478" t="s">
        <v>42</v>
      </c>
      <c r="AA478" t="s">
        <v>241</v>
      </c>
      <c r="AB478" t="s">
        <v>43</v>
      </c>
    </row>
    <row r="479" spans="1:28" x14ac:dyDescent="0.3">
      <c r="A479" t="s">
        <v>1434</v>
      </c>
      <c r="B479" t="s">
        <v>29</v>
      </c>
      <c r="C479" t="s">
        <v>1377</v>
      </c>
      <c r="D479" t="s">
        <v>425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158</v>
      </c>
      <c r="K479" t="s">
        <v>34</v>
      </c>
      <c r="L479" t="s">
        <v>35</v>
      </c>
      <c r="M479" t="s">
        <v>48</v>
      </c>
      <c r="N479" t="s">
        <v>37</v>
      </c>
      <c r="O479" t="s">
        <v>50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73</v>
      </c>
      <c r="W479" t="s">
        <v>40</v>
      </c>
      <c r="X479" t="s">
        <v>69</v>
      </c>
      <c r="Y479">
        <v>27</v>
      </c>
      <c r="Z479" t="s">
        <v>42</v>
      </c>
      <c r="AA479" t="s">
        <v>244</v>
      </c>
      <c r="AB479" t="s">
        <v>62</v>
      </c>
    </row>
    <row r="480" spans="1:28" x14ac:dyDescent="0.3">
      <c r="A480" t="s">
        <v>1435</v>
      </c>
      <c r="B480" t="s">
        <v>29</v>
      </c>
      <c r="C480" t="s">
        <v>1377</v>
      </c>
      <c r="D480" t="s">
        <v>1436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200</v>
      </c>
      <c r="K480" t="s">
        <v>127</v>
      </c>
      <c r="L480" t="s">
        <v>47</v>
      </c>
      <c r="M480" t="s">
        <v>57</v>
      </c>
      <c r="N480" t="s">
        <v>1437</v>
      </c>
      <c r="O480" t="s">
        <v>38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68</v>
      </c>
      <c r="W480" t="s">
        <v>74</v>
      </c>
      <c r="X480" t="s">
        <v>69</v>
      </c>
      <c r="Y480">
        <v>23</v>
      </c>
      <c r="Z480" t="s">
        <v>151</v>
      </c>
      <c r="AA480" t="s">
        <v>244</v>
      </c>
      <c r="AB480" t="s">
        <v>52</v>
      </c>
    </row>
    <row r="481" spans="1:28" x14ac:dyDescent="0.3">
      <c r="A481" t="s">
        <v>1438</v>
      </c>
      <c r="B481" t="s">
        <v>29</v>
      </c>
      <c r="C481" t="s">
        <v>1377</v>
      </c>
      <c r="D481" t="s">
        <v>1439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65</v>
      </c>
      <c r="K481" t="s">
        <v>81</v>
      </c>
      <c r="L481" t="s">
        <v>47</v>
      </c>
      <c r="M481" t="s">
        <v>48</v>
      </c>
      <c r="N481" t="s">
        <v>1049</v>
      </c>
      <c r="O481" t="s">
        <v>38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89</v>
      </c>
      <c r="W481" t="s">
        <v>118</v>
      </c>
      <c r="X481" t="s">
        <v>41</v>
      </c>
      <c r="Y481">
        <v>18</v>
      </c>
      <c r="Z481" t="s">
        <v>42</v>
      </c>
      <c r="AA481" t="s">
        <v>241</v>
      </c>
      <c r="AB481" t="s">
        <v>43</v>
      </c>
    </row>
    <row r="482" spans="1:28" x14ac:dyDescent="0.3">
      <c r="A482" t="s">
        <v>1440</v>
      </c>
      <c r="B482" t="s">
        <v>29</v>
      </c>
      <c r="C482" t="s">
        <v>1377</v>
      </c>
      <c r="D482" t="s">
        <v>1441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829</v>
      </c>
      <c r="K482" t="s">
        <v>34</v>
      </c>
      <c r="L482" t="s">
        <v>35</v>
      </c>
      <c r="M482" t="s">
        <v>57</v>
      </c>
      <c r="N482" t="s">
        <v>37</v>
      </c>
      <c r="O482" t="s">
        <v>38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59</v>
      </c>
      <c r="W482" t="s">
        <v>40</v>
      </c>
      <c r="X482" t="s">
        <v>69</v>
      </c>
      <c r="Y482">
        <v>28</v>
      </c>
      <c r="Z482" t="s">
        <v>903</v>
      </c>
      <c r="AA482" t="s">
        <v>244</v>
      </c>
      <c r="AB482" t="s">
        <v>95</v>
      </c>
    </row>
    <row r="483" spans="1:28" x14ac:dyDescent="0.3">
      <c r="A483" t="s">
        <v>1442</v>
      </c>
      <c r="B483" t="s">
        <v>29</v>
      </c>
      <c r="C483" t="s">
        <v>1377</v>
      </c>
      <c r="D483" t="s">
        <v>1443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158</v>
      </c>
      <c r="K483" t="s">
        <v>522</v>
      </c>
      <c r="L483" t="s">
        <v>35</v>
      </c>
      <c r="M483" t="s">
        <v>86</v>
      </c>
      <c r="N483" t="s">
        <v>37</v>
      </c>
      <c r="O483" t="s">
        <v>38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59</v>
      </c>
      <c r="W483" t="s">
        <v>40</v>
      </c>
      <c r="X483" t="s">
        <v>41</v>
      </c>
      <c r="Y483">
        <v>28</v>
      </c>
      <c r="Z483" t="s">
        <v>42</v>
      </c>
      <c r="AA483" t="s">
        <v>241</v>
      </c>
      <c r="AB483" t="s">
        <v>43</v>
      </c>
    </row>
    <row r="484" spans="1:28" x14ac:dyDescent="0.3">
      <c r="A484" t="s">
        <v>1444</v>
      </c>
      <c r="B484" t="s">
        <v>29</v>
      </c>
      <c r="C484" t="s">
        <v>1377</v>
      </c>
      <c r="D484" t="s">
        <v>1263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139</v>
      </c>
      <c r="K484" t="s">
        <v>127</v>
      </c>
      <c r="L484" t="s">
        <v>47</v>
      </c>
      <c r="M484" t="s">
        <v>57</v>
      </c>
      <c r="N484" t="s">
        <v>1445</v>
      </c>
      <c r="O484" t="s">
        <v>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 t="s">
        <v>60</v>
      </c>
      <c r="X484" t="s">
        <v>69</v>
      </c>
      <c r="Y484">
        <v>26</v>
      </c>
      <c r="Z484" t="s">
        <v>42</v>
      </c>
      <c r="AA484" t="s">
        <v>241</v>
      </c>
      <c r="AB484" t="s">
        <v>1404</v>
      </c>
    </row>
    <row r="485" spans="1:28" x14ac:dyDescent="0.3">
      <c r="A485" t="s">
        <v>1446</v>
      </c>
      <c r="B485" t="s">
        <v>29</v>
      </c>
      <c r="C485" t="s">
        <v>1377</v>
      </c>
      <c r="D485" t="s">
        <v>1267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233</v>
      </c>
      <c r="K485" t="s">
        <v>127</v>
      </c>
      <c r="L485" t="s">
        <v>47</v>
      </c>
      <c r="M485" t="s">
        <v>57</v>
      </c>
      <c r="N485" t="s">
        <v>112</v>
      </c>
      <c r="O485" t="s">
        <v>38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73</v>
      </c>
      <c r="W485" t="s">
        <v>74</v>
      </c>
      <c r="X485" t="s">
        <v>41</v>
      </c>
      <c r="Y485">
        <v>27</v>
      </c>
      <c r="Z485" t="s">
        <v>1447</v>
      </c>
      <c r="AA485" t="s">
        <v>241</v>
      </c>
      <c r="AB485" t="s">
        <v>62</v>
      </c>
    </row>
    <row r="486" spans="1:28" x14ac:dyDescent="0.3">
      <c r="A486" t="s">
        <v>1448</v>
      </c>
      <c r="B486" t="s">
        <v>29</v>
      </c>
      <c r="C486" t="s">
        <v>1377</v>
      </c>
      <c r="D486" t="s">
        <v>1449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1450</v>
      </c>
      <c r="K486" t="s">
        <v>34</v>
      </c>
      <c r="L486" t="s">
        <v>47</v>
      </c>
      <c r="M486" t="s">
        <v>48</v>
      </c>
      <c r="N486" t="s">
        <v>107</v>
      </c>
      <c r="O486" t="s">
        <v>38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89</v>
      </c>
      <c r="W486" t="s">
        <v>60</v>
      </c>
      <c r="X486" t="s">
        <v>69</v>
      </c>
      <c r="Y486">
        <v>22</v>
      </c>
      <c r="Z486" t="s">
        <v>151</v>
      </c>
      <c r="AA486" t="s">
        <v>244</v>
      </c>
      <c r="AB486" t="s">
        <v>52</v>
      </c>
    </row>
    <row r="487" spans="1:28" x14ac:dyDescent="0.3">
      <c r="A487" t="s">
        <v>1451</v>
      </c>
      <c r="B487" t="s">
        <v>29</v>
      </c>
      <c r="C487" t="s">
        <v>1377</v>
      </c>
      <c r="D487" t="s">
        <v>723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393</v>
      </c>
      <c r="K487" t="s">
        <v>34</v>
      </c>
      <c r="L487" t="s">
        <v>35</v>
      </c>
      <c r="M487" t="s">
        <v>57</v>
      </c>
      <c r="N487" t="s">
        <v>107</v>
      </c>
      <c r="O487" t="s">
        <v>50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39</v>
      </c>
      <c r="W487" t="s">
        <v>74</v>
      </c>
      <c r="X487" t="s">
        <v>41</v>
      </c>
      <c r="Y487">
        <v>27</v>
      </c>
      <c r="Z487" t="s">
        <v>42</v>
      </c>
      <c r="AA487" t="s">
        <v>231</v>
      </c>
      <c r="AB487" t="s">
        <v>43</v>
      </c>
    </row>
    <row r="488" spans="1:28" x14ac:dyDescent="0.3">
      <c r="A488" t="s">
        <v>1452</v>
      </c>
      <c r="B488" t="s">
        <v>29</v>
      </c>
      <c r="C488" t="s">
        <v>1377</v>
      </c>
      <c r="D488" t="s">
        <v>754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826</v>
      </c>
      <c r="K488" t="s">
        <v>56</v>
      </c>
      <c r="L488" t="s">
        <v>35</v>
      </c>
      <c r="M488" t="s">
        <v>57</v>
      </c>
      <c r="N488" t="s">
        <v>1453</v>
      </c>
      <c r="O488" t="s">
        <v>38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89</v>
      </c>
      <c r="W488" t="s">
        <v>60</v>
      </c>
      <c r="X488" t="s">
        <v>41</v>
      </c>
      <c r="Y488">
        <v>28</v>
      </c>
      <c r="Z488" t="s">
        <v>151</v>
      </c>
      <c r="AA488" t="s">
        <v>241</v>
      </c>
      <c r="AB488" t="s">
        <v>52</v>
      </c>
    </row>
    <row r="489" spans="1:28" x14ac:dyDescent="0.3">
      <c r="A489" t="s">
        <v>1454</v>
      </c>
      <c r="B489" t="s">
        <v>29</v>
      </c>
      <c r="C489" t="s">
        <v>1377</v>
      </c>
      <c r="D489" t="s">
        <v>772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273</v>
      </c>
      <c r="K489" t="s">
        <v>34</v>
      </c>
      <c r="L489" t="s">
        <v>35</v>
      </c>
      <c r="M489" t="s">
        <v>57</v>
      </c>
      <c r="N489" t="s">
        <v>107</v>
      </c>
      <c r="O489" t="s">
        <v>38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89</v>
      </c>
      <c r="W489" t="s">
        <v>74</v>
      </c>
      <c r="X489" t="s">
        <v>41</v>
      </c>
      <c r="Y489">
        <v>25</v>
      </c>
      <c r="Z489" t="s">
        <v>61</v>
      </c>
      <c r="AA489" t="s">
        <v>231</v>
      </c>
      <c r="AB489" t="s">
        <v>62</v>
      </c>
    </row>
    <row r="490" spans="1:28" x14ac:dyDescent="0.3">
      <c r="A490" t="s">
        <v>1455</v>
      </c>
      <c r="B490" t="s">
        <v>29</v>
      </c>
      <c r="C490" t="s">
        <v>1377</v>
      </c>
      <c r="D490" t="s">
        <v>1456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200</v>
      </c>
      <c r="K490" t="s">
        <v>34</v>
      </c>
      <c r="L490" t="s">
        <v>47</v>
      </c>
      <c r="M490" t="s">
        <v>57</v>
      </c>
      <c r="N490" t="s">
        <v>37</v>
      </c>
      <c r="O490" t="s">
        <v>38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73</v>
      </c>
      <c r="W490" t="s">
        <v>74</v>
      </c>
      <c r="X490" t="s">
        <v>41</v>
      </c>
      <c r="Y490">
        <v>32</v>
      </c>
      <c r="Z490" t="s">
        <v>113</v>
      </c>
      <c r="AA490" t="s">
        <v>241</v>
      </c>
      <c r="AB490" t="s">
        <v>95</v>
      </c>
    </row>
    <row r="491" spans="1:28" x14ac:dyDescent="0.3">
      <c r="A491" t="s">
        <v>1457</v>
      </c>
      <c r="B491" t="s">
        <v>29</v>
      </c>
      <c r="C491" t="s">
        <v>1377</v>
      </c>
      <c r="D491" t="s">
        <v>1458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1459</v>
      </c>
      <c r="K491" t="s">
        <v>127</v>
      </c>
      <c r="L491" t="s">
        <v>35</v>
      </c>
      <c r="M491" t="s">
        <v>57</v>
      </c>
      <c r="N491" t="s">
        <v>49</v>
      </c>
      <c r="O491" t="s">
        <v>88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59</v>
      </c>
      <c r="W491" t="s">
        <v>40</v>
      </c>
      <c r="X491" t="s">
        <v>41</v>
      </c>
      <c r="Y491">
        <v>33</v>
      </c>
      <c r="Z491" t="s">
        <v>1460</v>
      </c>
      <c r="AA491" t="s">
        <v>241</v>
      </c>
      <c r="AB491" t="s">
        <v>43</v>
      </c>
    </row>
    <row r="492" spans="1:28" x14ac:dyDescent="0.3">
      <c r="A492" t="s">
        <v>1461</v>
      </c>
      <c r="B492" t="s">
        <v>29</v>
      </c>
      <c r="C492" t="s">
        <v>1377</v>
      </c>
      <c r="D492" t="s">
        <v>849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1462</v>
      </c>
      <c r="K492" t="s">
        <v>34</v>
      </c>
      <c r="L492" t="s">
        <v>47</v>
      </c>
      <c r="M492" t="s">
        <v>48</v>
      </c>
      <c r="N492" t="s">
        <v>1463</v>
      </c>
      <c r="O492" t="s">
        <v>38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59</v>
      </c>
      <c r="W492" t="s">
        <v>40</v>
      </c>
      <c r="X492" t="s">
        <v>41</v>
      </c>
      <c r="Y492">
        <v>23</v>
      </c>
      <c r="Z492" t="s">
        <v>51</v>
      </c>
      <c r="AA492" t="s">
        <v>244</v>
      </c>
      <c r="AB492" t="s">
        <v>62</v>
      </c>
    </row>
    <row r="493" spans="1:28" x14ac:dyDescent="0.3">
      <c r="A493" t="s">
        <v>1464</v>
      </c>
      <c r="B493" t="s">
        <v>29</v>
      </c>
      <c r="C493" t="s">
        <v>1377</v>
      </c>
      <c r="D493" t="s">
        <v>1465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885</v>
      </c>
      <c r="K493" t="s">
        <v>127</v>
      </c>
      <c r="L493" t="s">
        <v>35</v>
      </c>
      <c r="M493" t="s">
        <v>57</v>
      </c>
      <c r="N493" t="s">
        <v>49</v>
      </c>
      <c r="O493" t="s">
        <v>50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89</v>
      </c>
      <c r="W493" t="s">
        <v>40</v>
      </c>
      <c r="X493" t="s">
        <v>69</v>
      </c>
      <c r="Y493">
        <v>40</v>
      </c>
      <c r="Z493" t="s">
        <v>61</v>
      </c>
      <c r="AA493" t="s">
        <v>241</v>
      </c>
      <c r="AB493" t="s">
        <v>62</v>
      </c>
    </row>
    <row r="494" spans="1:28" x14ac:dyDescent="0.3">
      <c r="A494" t="s">
        <v>1466</v>
      </c>
      <c r="B494" t="s">
        <v>29</v>
      </c>
      <c r="C494" t="s">
        <v>1377</v>
      </c>
      <c r="D494" t="s">
        <v>1467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214</v>
      </c>
      <c r="K494" t="s">
        <v>34</v>
      </c>
      <c r="L494" t="s">
        <v>35</v>
      </c>
      <c r="M494" t="s">
        <v>48</v>
      </c>
      <c r="N494" t="s">
        <v>1468</v>
      </c>
      <c r="O494" t="s">
        <v>38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59</v>
      </c>
      <c r="W494" t="s">
        <v>74</v>
      </c>
      <c r="X494" t="s">
        <v>69</v>
      </c>
      <c r="Y494">
        <v>28</v>
      </c>
      <c r="Z494" t="s">
        <v>113</v>
      </c>
      <c r="AA494" t="s">
        <v>241</v>
      </c>
      <c r="AB494" t="s">
        <v>52</v>
      </c>
    </row>
    <row r="495" spans="1:28" x14ac:dyDescent="0.3">
      <c r="A495" t="s">
        <v>1469</v>
      </c>
      <c r="B495" t="s">
        <v>29</v>
      </c>
      <c r="C495" t="s">
        <v>1377</v>
      </c>
      <c r="D495" t="s">
        <v>1470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1471</v>
      </c>
      <c r="K495" t="s">
        <v>34</v>
      </c>
      <c r="L495" t="s">
        <v>47</v>
      </c>
      <c r="M495" t="s">
        <v>57</v>
      </c>
      <c r="N495" t="s">
        <v>716</v>
      </c>
      <c r="O495" t="s">
        <v>50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73</v>
      </c>
      <c r="W495" t="s">
        <v>40</v>
      </c>
      <c r="X495" t="s">
        <v>41</v>
      </c>
      <c r="Y495">
        <v>26</v>
      </c>
      <c r="Z495" t="s">
        <v>61</v>
      </c>
      <c r="AA495" t="s">
        <v>231</v>
      </c>
      <c r="AB495" t="s">
        <v>62</v>
      </c>
    </row>
    <row r="496" spans="1:28" x14ac:dyDescent="0.3">
      <c r="A496" t="s">
        <v>1472</v>
      </c>
      <c r="B496" t="s">
        <v>29</v>
      </c>
      <c r="C496" t="s">
        <v>1377</v>
      </c>
      <c r="D496" t="s">
        <v>1473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645</v>
      </c>
      <c r="K496" t="s">
        <v>1474</v>
      </c>
      <c r="L496" t="s">
        <v>35</v>
      </c>
      <c r="M496" t="s">
        <v>57</v>
      </c>
      <c r="N496" t="s">
        <v>107</v>
      </c>
      <c r="O496" t="s">
        <v>38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73</v>
      </c>
      <c r="W496" t="s">
        <v>74</v>
      </c>
      <c r="X496" t="s">
        <v>69</v>
      </c>
      <c r="Y496">
        <v>24</v>
      </c>
      <c r="Z496" t="s">
        <v>151</v>
      </c>
      <c r="AA496" t="s">
        <v>241</v>
      </c>
      <c r="AB496" t="s">
        <v>52</v>
      </c>
    </row>
    <row r="497" spans="1:28" x14ac:dyDescent="0.3">
      <c r="A497" t="s">
        <v>1475</v>
      </c>
      <c r="B497" t="s">
        <v>29</v>
      </c>
      <c r="C497" t="s">
        <v>1377</v>
      </c>
      <c r="D497" t="s">
        <v>959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269</v>
      </c>
      <c r="K497" t="s">
        <v>1476</v>
      </c>
      <c r="L497" t="s">
        <v>35</v>
      </c>
      <c r="M497" t="s">
        <v>91</v>
      </c>
      <c r="N497" t="s">
        <v>49</v>
      </c>
      <c r="O497" t="s">
        <v>38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89</v>
      </c>
      <c r="W497" t="s">
        <v>40</v>
      </c>
      <c r="X497" t="s">
        <v>69</v>
      </c>
      <c r="Y497">
        <v>40</v>
      </c>
      <c r="Z497" t="s">
        <v>42</v>
      </c>
      <c r="AA497" t="s">
        <v>266</v>
      </c>
      <c r="AB497" t="s">
        <v>1477</v>
      </c>
    </row>
    <row r="498" spans="1:28" x14ac:dyDescent="0.3">
      <c r="A498" t="s">
        <v>1478</v>
      </c>
      <c r="B498" t="s">
        <v>29</v>
      </c>
      <c r="C498" t="s">
        <v>1377</v>
      </c>
      <c r="D498" t="s">
        <v>964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273</v>
      </c>
      <c r="K498" t="s">
        <v>34</v>
      </c>
      <c r="L498" t="s">
        <v>35</v>
      </c>
      <c r="M498" t="s">
        <v>98</v>
      </c>
      <c r="N498" t="s">
        <v>397</v>
      </c>
      <c r="O498" t="s">
        <v>38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89</v>
      </c>
      <c r="W498" t="s">
        <v>74</v>
      </c>
      <c r="X498" t="s">
        <v>41</v>
      </c>
      <c r="Y498">
        <v>26</v>
      </c>
      <c r="Z498" t="s">
        <v>42</v>
      </c>
      <c r="AA498" t="s">
        <v>241</v>
      </c>
      <c r="AB498" t="s">
        <v>62</v>
      </c>
    </row>
    <row r="499" spans="1:28" x14ac:dyDescent="0.3">
      <c r="A499" t="s">
        <v>1479</v>
      </c>
      <c r="B499" t="s">
        <v>29</v>
      </c>
      <c r="C499" t="s">
        <v>1377</v>
      </c>
      <c r="D499" t="s">
        <v>1480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362</v>
      </c>
      <c r="K499" t="s">
        <v>81</v>
      </c>
      <c r="L499" t="s">
        <v>35</v>
      </c>
      <c r="M499" t="s">
        <v>48</v>
      </c>
      <c r="N499" t="s">
        <v>1481</v>
      </c>
      <c r="O499" t="s">
        <v>38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59</v>
      </c>
      <c r="W499" t="s">
        <v>118</v>
      </c>
      <c r="X499" t="s">
        <v>69</v>
      </c>
      <c r="Y499">
        <v>44</v>
      </c>
      <c r="Z499" t="s">
        <v>113</v>
      </c>
      <c r="AA499" t="s">
        <v>241</v>
      </c>
      <c r="AB499" t="s">
        <v>43</v>
      </c>
    </row>
    <row r="500" spans="1:28" x14ac:dyDescent="0.3">
      <c r="A500" t="s">
        <v>1482</v>
      </c>
      <c r="B500" t="s">
        <v>29</v>
      </c>
      <c r="C500" t="s">
        <v>1377</v>
      </c>
      <c r="D500" t="s">
        <v>1483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258</v>
      </c>
      <c r="K500" t="s">
        <v>1484</v>
      </c>
      <c r="L500" t="s">
        <v>35</v>
      </c>
      <c r="M500" t="s">
        <v>98</v>
      </c>
      <c r="N500" t="s">
        <v>842</v>
      </c>
      <c r="O500" t="s">
        <v>38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89</v>
      </c>
      <c r="W500" t="s">
        <v>74</v>
      </c>
      <c r="X500" t="s">
        <v>41</v>
      </c>
      <c r="Y500">
        <v>36</v>
      </c>
      <c r="Z500" t="s">
        <v>42</v>
      </c>
      <c r="AA500" t="s">
        <v>244</v>
      </c>
      <c r="AB500" t="s">
        <v>43</v>
      </c>
    </row>
    <row r="501" spans="1:28" x14ac:dyDescent="0.3">
      <c r="A501" t="s">
        <v>1485</v>
      </c>
      <c r="B501" t="s">
        <v>29</v>
      </c>
      <c r="C501" t="s">
        <v>1377</v>
      </c>
      <c r="D501" t="s">
        <v>1338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175</v>
      </c>
      <c r="K501" t="s">
        <v>259</v>
      </c>
      <c r="L501" t="s">
        <v>35</v>
      </c>
      <c r="M501" t="s">
        <v>57</v>
      </c>
      <c r="N501" t="s">
        <v>1486</v>
      </c>
      <c r="O501" t="s">
        <v>38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89</v>
      </c>
      <c r="W501" t="s">
        <v>74</v>
      </c>
      <c r="X501" t="s">
        <v>41</v>
      </c>
      <c r="Y501">
        <v>30</v>
      </c>
      <c r="Z501" t="s">
        <v>407</v>
      </c>
      <c r="AA501" t="s">
        <v>241</v>
      </c>
      <c r="AB501" t="s">
        <v>95</v>
      </c>
    </row>
    <row r="502" spans="1:28" x14ac:dyDescent="0.3">
      <c r="A502" t="s">
        <v>1487</v>
      </c>
      <c r="B502" t="s">
        <v>29</v>
      </c>
      <c r="C502" t="s">
        <v>1377</v>
      </c>
      <c r="D502" t="s">
        <v>1488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1489</v>
      </c>
      <c r="K502" t="s">
        <v>1490</v>
      </c>
      <c r="L502" t="s">
        <v>35</v>
      </c>
      <c r="M502" t="s">
        <v>57</v>
      </c>
      <c r="N502" t="s">
        <v>1491</v>
      </c>
      <c r="O502" t="s">
        <v>38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68</v>
      </c>
      <c r="W502" t="s">
        <v>60</v>
      </c>
      <c r="X502" t="s">
        <v>41</v>
      </c>
      <c r="Y502">
        <v>48</v>
      </c>
      <c r="Z502" t="s">
        <v>1492</v>
      </c>
      <c r="AA502" t="s">
        <v>244</v>
      </c>
      <c r="AB502" t="s">
        <v>1493</v>
      </c>
    </row>
    <row r="503" spans="1:28" x14ac:dyDescent="0.3">
      <c r="A503" t="s">
        <v>1494</v>
      </c>
      <c r="B503" t="s">
        <v>29</v>
      </c>
      <c r="C503" t="s">
        <v>1377</v>
      </c>
      <c r="D503" t="s">
        <v>1059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1495</v>
      </c>
      <c r="K503" t="s">
        <v>34</v>
      </c>
      <c r="L503" t="s">
        <v>35</v>
      </c>
      <c r="M503" t="s">
        <v>48</v>
      </c>
      <c r="N503" t="s">
        <v>117</v>
      </c>
      <c r="O503" t="s">
        <v>1496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59</v>
      </c>
      <c r="W503" t="s">
        <v>74</v>
      </c>
      <c r="X503" t="s">
        <v>69</v>
      </c>
      <c r="Y503">
        <v>30</v>
      </c>
      <c r="Z503" t="s">
        <v>51</v>
      </c>
      <c r="AA503" t="s">
        <v>244</v>
      </c>
      <c r="AB503" t="s">
        <v>52</v>
      </c>
    </row>
    <row r="504" spans="1:28" x14ac:dyDescent="0.3">
      <c r="A504" t="s">
        <v>1497</v>
      </c>
      <c r="B504" t="s">
        <v>29</v>
      </c>
      <c r="C504" t="s">
        <v>1377</v>
      </c>
      <c r="D504" t="s">
        <v>1498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1499</v>
      </c>
      <c r="K504" t="s">
        <v>1500</v>
      </c>
      <c r="L504" t="s">
        <v>47</v>
      </c>
      <c r="M504" t="s">
        <v>57</v>
      </c>
      <c r="N504" t="s">
        <v>94</v>
      </c>
      <c r="O504" t="s">
        <v>38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73</v>
      </c>
      <c r="W504" t="s">
        <v>74</v>
      </c>
      <c r="X504" t="s">
        <v>41</v>
      </c>
      <c r="Y504">
        <v>28</v>
      </c>
      <c r="Z504" t="s">
        <v>151</v>
      </c>
      <c r="AA504" t="s">
        <v>241</v>
      </c>
      <c r="AB504" t="s">
        <v>1501</v>
      </c>
    </row>
    <row r="505" spans="1:28" x14ac:dyDescent="0.3">
      <c r="A505" t="s">
        <v>1502</v>
      </c>
      <c r="B505" t="s">
        <v>29</v>
      </c>
      <c r="C505" t="s">
        <v>1377</v>
      </c>
      <c r="D505" t="s">
        <v>1089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258</v>
      </c>
      <c r="K505" t="s">
        <v>1503</v>
      </c>
      <c r="L505" t="s">
        <v>47</v>
      </c>
      <c r="M505" t="s">
        <v>57</v>
      </c>
      <c r="N505" t="s">
        <v>107</v>
      </c>
      <c r="O505" t="s">
        <v>38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73</v>
      </c>
      <c r="W505" t="s">
        <v>74</v>
      </c>
      <c r="X505" t="s">
        <v>41</v>
      </c>
      <c r="Y505">
        <v>25</v>
      </c>
      <c r="Z505" t="s">
        <v>151</v>
      </c>
      <c r="AA505" t="s">
        <v>241</v>
      </c>
      <c r="AB505" t="s">
        <v>204</v>
      </c>
    </row>
    <row r="506" spans="1:28" x14ac:dyDescent="0.3">
      <c r="A506" t="s">
        <v>1504</v>
      </c>
      <c r="B506" t="s">
        <v>29</v>
      </c>
      <c r="C506" t="s">
        <v>1505</v>
      </c>
      <c r="D506" t="s">
        <v>1106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629</v>
      </c>
      <c r="L506" t="s">
        <v>47</v>
      </c>
      <c r="M506" t="s">
        <v>36</v>
      </c>
      <c r="N506" t="s">
        <v>107</v>
      </c>
      <c r="O506" t="s">
        <v>88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59</v>
      </c>
      <c r="W506" t="s">
        <v>74</v>
      </c>
      <c r="X506" t="s">
        <v>41</v>
      </c>
      <c r="Y506">
        <v>24</v>
      </c>
      <c r="Z506" t="s">
        <v>42</v>
      </c>
      <c r="AA506" t="s">
        <v>244</v>
      </c>
      <c r="AB506" t="s">
        <v>1404</v>
      </c>
    </row>
    <row r="507" spans="1:28" x14ac:dyDescent="0.3">
      <c r="A507" t="s">
        <v>1506</v>
      </c>
      <c r="B507" t="s">
        <v>29</v>
      </c>
      <c r="C507" t="s">
        <v>1505</v>
      </c>
      <c r="D507" t="s">
        <v>1383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476</v>
      </c>
      <c r="K507" t="s">
        <v>34</v>
      </c>
      <c r="L507" t="s">
        <v>35</v>
      </c>
      <c r="M507" t="s">
        <v>48</v>
      </c>
      <c r="N507" t="s">
        <v>921</v>
      </c>
      <c r="O507" t="s">
        <v>38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59</v>
      </c>
      <c r="W507" t="s">
        <v>74</v>
      </c>
      <c r="X507" t="s">
        <v>41</v>
      </c>
      <c r="Y507">
        <v>31</v>
      </c>
      <c r="Z507" t="s">
        <v>42</v>
      </c>
      <c r="AA507" t="s">
        <v>241</v>
      </c>
      <c r="AB507" t="s">
        <v>62</v>
      </c>
    </row>
    <row r="508" spans="1:28" x14ac:dyDescent="0.3">
      <c r="A508" t="s">
        <v>1507</v>
      </c>
      <c r="B508" t="s">
        <v>29</v>
      </c>
      <c r="C508" t="s">
        <v>1505</v>
      </c>
      <c r="D508" t="s">
        <v>1508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145</v>
      </c>
      <c r="K508" t="s">
        <v>56</v>
      </c>
      <c r="L508" t="s">
        <v>47</v>
      </c>
      <c r="M508" t="s">
        <v>57</v>
      </c>
      <c r="N508" t="s">
        <v>716</v>
      </c>
      <c r="O508" t="s">
        <v>38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59</v>
      </c>
      <c r="W508" t="s">
        <v>74</v>
      </c>
      <c r="X508" t="s">
        <v>41</v>
      </c>
      <c r="Y508">
        <v>23</v>
      </c>
      <c r="Z508" t="s">
        <v>113</v>
      </c>
      <c r="AA508" t="s">
        <v>241</v>
      </c>
      <c r="AB508" t="s">
        <v>1509</v>
      </c>
    </row>
    <row r="509" spans="1:28" x14ac:dyDescent="0.3">
      <c r="A509" t="s">
        <v>1510</v>
      </c>
      <c r="B509" t="s">
        <v>29</v>
      </c>
      <c r="C509" t="s">
        <v>1505</v>
      </c>
      <c r="D509" t="s">
        <v>1511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858</v>
      </c>
      <c r="K509" t="s">
        <v>34</v>
      </c>
      <c r="L509" t="s">
        <v>47</v>
      </c>
      <c r="M509" t="s">
        <v>48</v>
      </c>
      <c r="N509" t="s">
        <v>1512</v>
      </c>
      <c r="O509" t="s">
        <v>537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59</v>
      </c>
      <c r="W509" t="s">
        <v>118</v>
      </c>
      <c r="X509" t="s">
        <v>69</v>
      </c>
      <c r="Y509">
        <v>48</v>
      </c>
      <c r="Z509" t="s">
        <v>113</v>
      </c>
      <c r="AA509" t="s">
        <v>244</v>
      </c>
      <c r="AB509" t="s">
        <v>43</v>
      </c>
    </row>
    <row r="510" spans="1:28" x14ac:dyDescent="0.3">
      <c r="A510" t="s">
        <v>1513</v>
      </c>
      <c r="B510" t="s">
        <v>29</v>
      </c>
      <c r="C510" t="s">
        <v>1505</v>
      </c>
      <c r="D510" t="s">
        <v>1514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1241</v>
      </c>
      <c r="K510" t="s">
        <v>34</v>
      </c>
      <c r="L510" t="s">
        <v>35</v>
      </c>
      <c r="M510" t="s">
        <v>98</v>
      </c>
      <c r="N510" t="s">
        <v>37</v>
      </c>
      <c r="O510" t="s">
        <v>38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89</v>
      </c>
      <c r="W510" t="s">
        <v>74</v>
      </c>
      <c r="X510" t="s">
        <v>41</v>
      </c>
      <c r="Y510">
        <v>28</v>
      </c>
      <c r="Z510" t="s">
        <v>42</v>
      </c>
      <c r="AA510" t="s">
        <v>241</v>
      </c>
      <c r="AB510" t="s">
        <v>62</v>
      </c>
    </row>
    <row r="511" spans="1:28" x14ac:dyDescent="0.3">
      <c r="A511" t="s">
        <v>1515</v>
      </c>
      <c r="B511" t="s">
        <v>29</v>
      </c>
      <c r="C511" t="s">
        <v>1505</v>
      </c>
      <c r="D511" t="s">
        <v>1516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269</v>
      </c>
      <c r="K511" t="s">
        <v>34</v>
      </c>
      <c r="L511" t="s">
        <v>35</v>
      </c>
      <c r="M511" t="s">
        <v>48</v>
      </c>
      <c r="N511" t="s">
        <v>87</v>
      </c>
      <c r="O511" t="s">
        <v>38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73</v>
      </c>
      <c r="W511" t="s">
        <v>74</v>
      </c>
      <c r="X511" t="s">
        <v>41</v>
      </c>
      <c r="Y511">
        <v>32</v>
      </c>
      <c r="Z511" t="s">
        <v>113</v>
      </c>
      <c r="AA511" t="s">
        <v>244</v>
      </c>
      <c r="AB511" t="s">
        <v>95</v>
      </c>
    </row>
    <row r="512" spans="1:28" x14ac:dyDescent="0.3">
      <c r="A512" t="s">
        <v>1517</v>
      </c>
      <c r="B512" t="s">
        <v>29</v>
      </c>
      <c r="C512" t="s">
        <v>1505</v>
      </c>
      <c r="D512" t="s">
        <v>1151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1518</v>
      </c>
      <c r="K512" t="s">
        <v>81</v>
      </c>
      <c r="L512" t="s">
        <v>35</v>
      </c>
      <c r="M512" t="s">
        <v>48</v>
      </c>
      <c r="N512" t="s">
        <v>49</v>
      </c>
      <c r="O512" t="s">
        <v>38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89</v>
      </c>
      <c r="W512" t="s">
        <v>74</v>
      </c>
      <c r="X512" t="s">
        <v>41</v>
      </c>
      <c r="Y512">
        <v>30</v>
      </c>
      <c r="Z512" t="s">
        <v>1519</v>
      </c>
      <c r="AA512" t="s">
        <v>241</v>
      </c>
      <c r="AB512" t="s">
        <v>52</v>
      </c>
    </row>
    <row r="513" spans="1:28" x14ac:dyDescent="0.3">
      <c r="A513" t="s">
        <v>1520</v>
      </c>
      <c r="B513" t="s">
        <v>29</v>
      </c>
      <c r="C513" t="s">
        <v>1505</v>
      </c>
      <c r="D513" t="s">
        <v>1171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486</v>
      </c>
      <c r="K513" t="s">
        <v>34</v>
      </c>
      <c r="L513" t="s">
        <v>35</v>
      </c>
      <c r="M513" t="s">
        <v>57</v>
      </c>
      <c r="N513" t="s">
        <v>155</v>
      </c>
      <c r="O513" t="s">
        <v>38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89</v>
      </c>
      <c r="W513" t="s">
        <v>60</v>
      </c>
      <c r="X513" t="s">
        <v>41</v>
      </c>
      <c r="Y513">
        <v>32</v>
      </c>
      <c r="Z513" t="s">
        <v>1521</v>
      </c>
      <c r="AA513" t="s">
        <v>244</v>
      </c>
      <c r="AB513" t="s">
        <v>43</v>
      </c>
    </row>
    <row r="514" spans="1:28" x14ac:dyDescent="0.3">
      <c r="A514" t="s">
        <v>1522</v>
      </c>
      <c r="B514" t="s">
        <v>29</v>
      </c>
      <c r="C514" t="s">
        <v>1505</v>
      </c>
      <c r="D514" t="s">
        <v>1523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1524</v>
      </c>
      <c r="K514" t="s">
        <v>34</v>
      </c>
      <c r="L514" t="s">
        <v>35</v>
      </c>
      <c r="M514" t="s">
        <v>57</v>
      </c>
      <c r="N514" t="s">
        <v>107</v>
      </c>
      <c r="O514" t="s">
        <v>38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59</v>
      </c>
      <c r="W514" t="s">
        <v>118</v>
      </c>
      <c r="X514" t="s">
        <v>69</v>
      </c>
      <c r="Y514">
        <v>30</v>
      </c>
      <c r="Z514" t="s">
        <v>1525</v>
      </c>
      <c r="AA514" t="s">
        <v>244</v>
      </c>
      <c r="AB514" t="s">
        <v>1526</v>
      </c>
    </row>
    <row r="515" spans="1:28" x14ac:dyDescent="0.3">
      <c r="A515" t="s">
        <v>1527</v>
      </c>
      <c r="B515" t="s">
        <v>29</v>
      </c>
      <c r="C515" t="s">
        <v>1505</v>
      </c>
      <c r="D515" t="s">
        <v>1528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1529</v>
      </c>
      <c r="K515" t="s">
        <v>34</v>
      </c>
      <c r="L515" t="s">
        <v>35</v>
      </c>
      <c r="M515" t="s">
        <v>57</v>
      </c>
      <c r="N515" t="s">
        <v>495</v>
      </c>
      <c r="O515" t="s">
        <v>38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89</v>
      </c>
      <c r="W515" t="s">
        <v>60</v>
      </c>
      <c r="X515" t="s">
        <v>69</v>
      </c>
      <c r="Y515">
        <v>35</v>
      </c>
      <c r="Z515" t="s">
        <v>211</v>
      </c>
      <c r="AA515" t="s">
        <v>244</v>
      </c>
      <c r="AB515" t="s">
        <v>43</v>
      </c>
    </row>
    <row r="516" spans="1:28" x14ac:dyDescent="0.3">
      <c r="A516" t="s">
        <v>1530</v>
      </c>
      <c r="B516" t="s">
        <v>29</v>
      </c>
      <c r="C516" t="s">
        <v>1505</v>
      </c>
      <c r="D516" t="s">
        <v>1531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813</v>
      </c>
      <c r="K516" t="s">
        <v>127</v>
      </c>
      <c r="L516" t="s">
        <v>35</v>
      </c>
      <c r="M516" t="s">
        <v>57</v>
      </c>
      <c r="N516" t="s">
        <v>107</v>
      </c>
      <c r="O516" t="s">
        <v>50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>
        <v>10</v>
      </c>
      <c r="V516" t="s">
        <v>59</v>
      </c>
      <c r="W516" t="s">
        <v>40</v>
      </c>
      <c r="X516" t="s">
        <v>69</v>
      </c>
      <c r="Y516">
        <v>38</v>
      </c>
      <c r="Z516" t="s">
        <v>113</v>
      </c>
      <c r="AA516" t="s">
        <v>244</v>
      </c>
      <c r="AB516" t="s">
        <v>62</v>
      </c>
    </row>
    <row r="517" spans="1:28" x14ac:dyDescent="0.3">
      <c r="A517" t="s">
        <v>1532</v>
      </c>
      <c r="B517" t="s">
        <v>29</v>
      </c>
      <c r="C517" t="s">
        <v>1505</v>
      </c>
      <c r="D517" t="s">
        <v>339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279</v>
      </c>
      <c r="K517" t="s">
        <v>1533</v>
      </c>
      <c r="L517" t="s">
        <v>35</v>
      </c>
      <c r="M517" t="s">
        <v>98</v>
      </c>
      <c r="N517" t="s">
        <v>1534</v>
      </c>
      <c r="O517" t="s">
        <v>38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59</v>
      </c>
      <c r="W517" t="s">
        <v>118</v>
      </c>
      <c r="X517" t="s">
        <v>69</v>
      </c>
      <c r="Y517">
        <v>30</v>
      </c>
      <c r="Z517" t="s">
        <v>42</v>
      </c>
      <c r="AA517" t="s">
        <v>244</v>
      </c>
      <c r="AB517" t="s">
        <v>52</v>
      </c>
    </row>
    <row r="518" spans="1:28" x14ac:dyDescent="0.3">
      <c r="A518" t="s">
        <v>1535</v>
      </c>
      <c r="B518" t="s">
        <v>29</v>
      </c>
      <c r="C518" t="s">
        <v>1505</v>
      </c>
      <c r="D518" t="s">
        <v>1536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471</v>
      </c>
      <c r="K518" t="s">
        <v>34</v>
      </c>
      <c r="L518" t="s">
        <v>35</v>
      </c>
      <c r="M518" t="s">
        <v>48</v>
      </c>
      <c r="N518" t="s">
        <v>107</v>
      </c>
      <c r="O518" t="s">
        <v>38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89</v>
      </c>
      <c r="W518" t="s">
        <v>74</v>
      </c>
      <c r="X518" t="s">
        <v>41</v>
      </c>
      <c r="Y518">
        <v>48</v>
      </c>
      <c r="Z518" t="s">
        <v>42</v>
      </c>
      <c r="AA518" t="s">
        <v>241</v>
      </c>
      <c r="AB518" t="s">
        <v>43</v>
      </c>
    </row>
    <row r="519" spans="1:28" x14ac:dyDescent="0.3">
      <c r="A519" t="s">
        <v>1537</v>
      </c>
      <c r="B519" t="s">
        <v>29</v>
      </c>
      <c r="C519" t="s">
        <v>1505</v>
      </c>
      <c r="D519" t="s">
        <v>378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471</v>
      </c>
      <c r="K519" t="s">
        <v>34</v>
      </c>
      <c r="L519" t="s">
        <v>35</v>
      </c>
      <c r="M519" t="s">
        <v>98</v>
      </c>
      <c r="N519" t="s">
        <v>49</v>
      </c>
      <c r="O519" t="s">
        <v>1538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59</v>
      </c>
      <c r="W519" t="s">
        <v>40</v>
      </c>
      <c r="X519" t="s">
        <v>41</v>
      </c>
      <c r="Y519">
        <v>32</v>
      </c>
      <c r="Z519" t="s">
        <v>51</v>
      </c>
      <c r="AA519" t="s">
        <v>244</v>
      </c>
      <c r="AB519" t="s">
        <v>52</v>
      </c>
    </row>
    <row r="520" spans="1:28" x14ac:dyDescent="0.3">
      <c r="A520" t="s">
        <v>1539</v>
      </c>
      <c r="B520" t="s">
        <v>29</v>
      </c>
      <c r="C520" t="s">
        <v>1505</v>
      </c>
      <c r="D520" t="s">
        <v>1439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1540</v>
      </c>
      <c r="K520" t="s">
        <v>1541</v>
      </c>
      <c r="L520" t="s">
        <v>35</v>
      </c>
      <c r="M520" t="s">
        <v>48</v>
      </c>
      <c r="N520" t="s">
        <v>94</v>
      </c>
      <c r="O520" t="s">
        <v>38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73</v>
      </c>
      <c r="W520" t="s">
        <v>60</v>
      </c>
      <c r="X520" t="s">
        <v>41</v>
      </c>
      <c r="Y520">
        <v>27</v>
      </c>
      <c r="Z520" t="s">
        <v>151</v>
      </c>
      <c r="AA520" t="s">
        <v>241</v>
      </c>
      <c r="AB520" t="s">
        <v>1404</v>
      </c>
    </row>
    <row r="521" spans="1:28" x14ac:dyDescent="0.3">
      <c r="A521" t="s">
        <v>1542</v>
      </c>
      <c r="B521" t="s">
        <v>29</v>
      </c>
      <c r="C521" t="s">
        <v>1505</v>
      </c>
      <c r="D521" t="s">
        <v>1543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161</v>
      </c>
      <c r="K521" t="s">
        <v>1544</v>
      </c>
      <c r="L521" t="s">
        <v>47</v>
      </c>
      <c r="M521" t="s">
        <v>48</v>
      </c>
      <c r="N521" t="s">
        <v>107</v>
      </c>
      <c r="O521" t="s">
        <v>38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59</v>
      </c>
      <c r="W521" t="s">
        <v>1545</v>
      </c>
      <c r="X521" t="s">
        <v>41</v>
      </c>
      <c r="Y521">
        <v>27</v>
      </c>
      <c r="Z521" t="s">
        <v>113</v>
      </c>
      <c r="AA521" t="s">
        <v>244</v>
      </c>
      <c r="AB521" t="s">
        <v>43</v>
      </c>
    </row>
    <row r="522" spans="1:28" x14ac:dyDescent="0.3">
      <c r="A522" t="s">
        <v>1546</v>
      </c>
      <c r="B522" t="s">
        <v>29</v>
      </c>
      <c r="C522" t="s">
        <v>1505</v>
      </c>
      <c r="D522" t="s">
        <v>1547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518</v>
      </c>
      <c r="K522" t="s">
        <v>127</v>
      </c>
      <c r="L522" t="s">
        <v>47</v>
      </c>
      <c r="M522" t="s">
        <v>57</v>
      </c>
      <c r="N522" t="s">
        <v>49</v>
      </c>
      <c r="O522" t="s">
        <v>38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89</v>
      </c>
      <c r="W522" t="s">
        <v>40</v>
      </c>
      <c r="X522" t="s">
        <v>41</v>
      </c>
      <c r="Y522">
        <v>24</v>
      </c>
      <c r="Z522" t="s">
        <v>1548</v>
      </c>
      <c r="AA522" t="s">
        <v>241</v>
      </c>
      <c r="AB522" t="s">
        <v>165</v>
      </c>
    </row>
    <row r="523" spans="1:28" x14ac:dyDescent="0.3">
      <c r="A523" t="s">
        <v>1549</v>
      </c>
      <c r="B523" t="s">
        <v>29</v>
      </c>
      <c r="C523" t="s">
        <v>1505</v>
      </c>
      <c r="D523" t="s">
        <v>640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1063</v>
      </c>
      <c r="K523" t="s">
        <v>81</v>
      </c>
      <c r="L523" t="s">
        <v>35</v>
      </c>
      <c r="M523" t="s">
        <v>67</v>
      </c>
      <c r="N523" t="s">
        <v>49</v>
      </c>
      <c r="O523" t="s">
        <v>50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73</v>
      </c>
      <c r="W523" t="s">
        <v>74</v>
      </c>
      <c r="X523" t="s">
        <v>41</v>
      </c>
      <c r="Y523">
        <v>42</v>
      </c>
      <c r="Z523" t="s">
        <v>42</v>
      </c>
      <c r="AA523" t="s">
        <v>328</v>
      </c>
      <c r="AB523" t="s">
        <v>52</v>
      </c>
    </row>
    <row r="524" spans="1:28" x14ac:dyDescent="0.3">
      <c r="A524" t="s">
        <v>1550</v>
      </c>
      <c r="B524" t="s">
        <v>29</v>
      </c>
      <c r="C524" t="s">
        <v>1505</v>
      </c>
      <c r="D524" t="s">
        <v>1551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694</v>
      </c>
      <c r="K524" t="s">
        <v>270</v>
      </c>
      <c r="L524" t="s">
        <v>47</v>
      </c>
      <c r="M524" t="s">
        <v>48</v>
      </c>
      <c r="N524" t="s">
        <v>107</v>
      </c>
      <c r="O524" t="s">
        <v>38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89</v>
      </c>
      <c r="W524" t="s">
        <v>74</v>
      </c>
      <c r="X524" t="s">
        <v>41</v>
      </c>
      <c r="Y524">
        <v>24</v>
      </c>
      <c r="Z524" t="s">
        <v>42</v>
      </c>
      <c r="AA524" t="s">
        <v>241</v>
      </c>
      <c r="AB524" t="s">
        <v>95</v>
      </c>
    </row>
    <row r="525" spans="1:28" x14ac:dyDescent="0.3">
      <c r="A525" t="s">
        <v>1552</v>
      </c>
      <c r="B525" t="s">
        <v>29</v>
      </c>
      <c r="C525" t="s">
        <v>1505</v>
      </c>
      <c r="D525" t="s">
        <v>1553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335</v>
      </c>
      <c r="K525" t="s">
        <v>794</v>
      </c>
      <c r="L525" t="s">
        <v>35</v>
      </c>
      <c r="M525" t="s">
        <v>57</v>
      </c>
      <c r="N525" t="s">
        <v>107</v>
      </c>
      <c r="O525" t="s">
        <v>38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59</v>
      </c>
      <c r="W525" t="s">
        <v>74</v>
      </c>
      <c r="X525" t="s">
        <v>41</v>
      </c>
      <c r="Y525">
        <v>23</v>
      </c>
      <c r="Z525" t="s">
        <v>151</v>
      </c>
      <c r="AA525" t="s">
        <v>241</v>
      </c>
      <c r="AB525" t="s">
        <v>52</v>
      </c>
    </row>
    <row r="526" spans="1:28" x14ac:dyDescent="0.3">
      <c r="A526" t="s">
        <v>1554</v>
      </c>
      <c r="B526" t="s">
        <v>29</v>
      </c>
      <c r="C526" t="s">
        <v>1505</v>
      </c>
      <c r="D526" t="s">
        <v>710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132</v>
      </c>
      <c r="K526" t="s">
        <v>34</v>
      </c>
      <c r="L526" t="s">
        <v>47</v>
      </c>
      <c r="M526" t="s">
        <v>57</v>
      </c>
      <c r="N526" t="s">
        <v>107</v>
      </c>
      <c r="O526" t="s">
        <v>38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89</v>
      </c>
      <c r="W526" t="s">
        <v>74</v>
      </c>
      <c r="X526" t="s">
        <v>41</v>
      </c>
      <c r="Y526">
        <v>26</v>
      </c>
      <c r="Z526" t="s">
        <v>151</v>
      </c>
      <c r="AA526" t="s">
        <v>241</v>
      </c>
      <c r="AB526" t="s">
        <v>52</v>
      </c>
    </row>
    <row r="527" spans="1:28" x14ac:dyDescent="0.3">
      <c r="A527" t="s">
        <v>1555</v>
      </c>
      <c r="B527" t="s">
        <v>29</v>
      </c>
      <c r="C527" t="s">
        <v>1505</v>
      </c>
      <c r="D527" t="s">
        <v>731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650</v>
      </c>
      <c r="K527" t="s">
        <v>34</v>
      </c>
      <c r="L527" t="s">
        <v>47</v>
      </c>
      <c r="M527" t="s">
        <v>48</v>
      </c>
      <c r="N527" t="s">
        <v>1556</v>
      </c>
      <c r="O527" t="s">
        <v>88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89</v>
      </c>
      <c r="W527" t="s">
        <v>74</v>
      </c>
      <c r="X527" t="s">
        <v>41</v>
      </c>
      <c r="Y527">
        <v>32</v>
      </c>
      <c r="Z527" t="s">
        <v>271</v>
      </c>
      <c r="AA527" t="s">
        <v>241</v>
      </c>
      <c r="AB527" t="s">
        <v>62</v>
      </c>
    </row>
    <row r="528" spans="1:28" x14ac:dyDescent="0.3">
      <c r="A528" t="s">
        <v>1557</v>
      </c>
      <c r="B528" t="s">
        <v>29</v>
      </c>
      <c r="C528" t="s">
        <v>1505</v>
      </c>
      <c r="D528" t="s">
        <v>1558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707</v>
      </c>
      <c r="K528" t="s">
        <v>1559</v>
      </c>
      <c r="L528" t="s">
        <v>47</v>
      </c>
      <c r="M528" t="s">
        <v>57</v>
      </c>
      <c r="N528" t="s">
        <v>94</v>
      </c>
      <c r="O528" t="s">
        <v>38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89</v>
      </c>
      <c r="W528" t="s">
        <v>60</v>
      </c>
      <c r="X528" t="s">
        <v>41</v>
      </c>
      <c r="Y528">
        <v>35</v>
      </c>
      <c r="Z528" t="s">
        <v>1560</v>
      </c>
      <c r="AA528" t="s">
        <v>241</v>
      </c>
      <c r="AB528" t="s">
        <v>43</v>
      </c>
    </row>
    <row r="529" spans="1:28" x14ac:dyDescent="0.3">
      <c r="A529" t="s">
        <v>1561</v>
      </c>
      <c r="B529" t="s">
        <v>29</v>
      </c>
      <c r="C529" t="s">
        <v>1505</v>
      </c>
      <c r="D529" t="s">
        <v>1283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243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59</v>
      </c>
      <c r="W529" t="s">
        <v>60</v>
      </c>
      <c r="X529" t="s">
        <v>41</v>
      </c>
      <c r="Y529">
        <v>41</v>
      </c>
      <c r="Z529" t="s">
        <v>42</v>
      </c>
      <c r="AA529" t="s">
        <v>231</v>
      </c>
      <c r="AB529" t="s">
        <v>43</v>
      </c>
    </row>
    <row r="530" spans="1:28" x14ac:dyDescent="0.3">
      <c r="A530" t="s">
        <v>1562</v>
      </c>
      <c r="B530" t="s">
        <v>29</v>
      </c>
      <c r="C530" t="s">
        <v>1505</v>
      </c>
      <c r="D530" t="s">
        <v>782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704</v>
      </c>
      <c r="K530" t="s">
        <v>1563</v>
      </c>
      <c r="L530" t="s">
        <v>47</v>
      </c>
      <c r="M530" t="s">
        <v>48</v>
      </c>
      <c r="N530" t="s">
        <v>112</v>
      </c>
      <c r="O530" t="s">
        <v>38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89</v>
      </c>
      <c r="W530" t="s">
        <v>74</v>
      </c>
      <c r="X530" t="s">
        <v>41</v>
      </c>
      <c r="Y530">
        <v>25</v>
      </c>
      <c r="Z530" t="s">
        <v>42</v>
      </c>
      <c r="AA530" t="s">
        <v>244</v>
      </c>
      <c r="AB530" t="s">
        <v>43</v>
      </c>
    </row>
    <row r="531" spans="1:28" x14ac:dyDescent="0.3">
      <c r="A531" t="s">
        <v>1564</v>
      </c>
      <c r="B531" t="s">
        <v>29</v>
      </c>
      <c r="C531" t="s">
        <v>1505</v>
      </c>
      <c r="D531" t="s">
        <v>788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126</v>
      </c>
      <c r="K531" t="s">
        <v>34</v>
      </c>
      <c r="L531" t="s">
        <v>35</v>
      </c>
      <c r="M531" t="s">
        <v>57</v>
      </c>
      <c r="N531" t="s">
        <v>117</v>
      </c>
      <c r="O531" t="s">
        <v>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39</v>
      </c>
      <c r="W531" t="s">
        <v>74</v>
      </c>
      <c r="X531" t="s">
        <v>69</v>
      </c>
      <c r="Y531">
        <v>28</v>
      </c>
      <c r="Z531" t="s">
        <v>42</v>
      </c>
      <c r="AA531" t="s">
        <v>244</v>
      </c>
      <c r="AB531" t="s">
        <v>52</v>
      </c>
    </row>
    <row r="532" spans="1:28" x14ac:dyDescent="0.3">
      <c r="A532" t="s">
        <v>1565</v>
      </c>
      <c r="B532" t="s">
        <v>29</v>
      </c>
      <c r="C532" t="s">
        <v>1505</v>
      </c>
      <c r="D532" t="s">
        <v>1566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1567</v>
      </c>
      <c r="K532" t="s">
        <v>34</v>
      </c>
      <c r="L532" t="s">
        <v>35</v>
      </c>
      <c r="M532" t="s">
        <v>48</v>
      </c>
      <c r="N532" t="s">
        <v>798</v>
      </c>
      <c r="O532" t="s">
        <v>38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89</v>
      </c>
      <c r="W532" t="s">
        <v>74</v>
      </c>
      <c r="X532" t="s">
        <v>41</v>
      </c>
      <c r="Y532">
        <v>29</v>
      </c>
      <c r="Z532" t="s">
        <v>42</v>
      </c>
      <c r="AA532" t="s">
        <v>241</v>
      </c>
      <c r="AB532" t="s">
        <v>43</v>
      </c>
    </row>
    <row r="533" spans="1:28" x14ac:dyDescent="0.3">
      <c r="A533" t="s">
        <v>1568</v>
      </c>
      <c r="B533" t="s">
        <v>29</v>
      </c>
      <c r="C533" t="s">
        <v>1505</v>
      </c>
      <c r="D533" t="s">
        <v>861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127</v>
      </c>
      <c r="L533" t="s">
        <v>47</v>
      </c>
      <c r="M533" t="s">
        <v>57</v>
      </c>
      <c r="N533" t="s">
        <v>94</v>
      </c>
      <c r="O533" t="s">
        <v>38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89</v>
      </c>
      <c r="W533" t="s">
        <v>74</v>
      </c>
      <c r="X533" t="s">
        <v>41</v>
      </c>
      <c r="Y533">
        <v>19</v>
      </c>
      <c r="Z533" t="s">
        <v>42</v>
      </c>
      <c r="AA533" t="s">
        <v>231</v>
      </c>
      <c r="AB533" t="s">
        <v>43</v>
      </c>
    </row>
    <row r="534" spans="1:28" x14ac:dyDescent="0.3">
      <c r="A534" t="s">
        <v>1569</v>
      </c>
      <c r="B534" t="s">
        <v>29</v>
      </c>
      <c r="C534" t="s">
        <v>1505</v>
      </c>
      <c r="D534" t="s">
        <v>1570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85</v>
      </c>
      <c r="K534" t="s">
        <v>34</v>
      </c>
      <c r="L534" t="s">
        <v>35</v>
      </c>
      <c r="M534" t="s">
        <v>48</v>
      </c>
      <c r="N534" t="s">
        <v>842</v>
      </c>
      <c r="O534" t="s">
        <v>38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89</v>
      </c>
      <c r="W534" t="s">
        <v>74</v>
      </c>
      <c r="X534" t="s">
        <v>41</v>
      </c>
      <c r="Y534">
        <v>27</v>
      </c>
      <c r="Z534" t="s">
        <v>151</v>
      </c>
      <c r="AA534" t="s">
        <v>241</v>
      </c>
      <c r="AB534" t="s">
        <v>52</v>
      </c>
    </row>
    <row r="535" spans="1:28" x14ac:dyDescent="0.3">
      <c r="A535" t="s">
        <v>1571</v>
      </c>
      <c r="B535" t="s">
        <v>29</v>
      </c>
      <c r="C535" t="s">
        <v>1505</v>
      </c>
      <c r="D535" t="s">
        <v>892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190</v>
      </c>
      <c r="K535" t="s">
        <v>127</v>
      </c>
      <c r="L535" t="s">
        <v>35</v>
      </c>
      <c r="M535" t="s">
        <v>57</v>
      </c>
      <c r="N535" t="s">
        <v>49</v>
      </c>
      <c r="O535" t="s">
        <v>38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89</v>
      </c>
      <c r="W535" t="s">
        <v>74</v>
      </c>
      <c r="X535" t="s">
        <v>41</v>
      </c>
      <c r="Y535">
        <v>25</v>
      </c>
      <c r="Z535" t="s">
        <v>82</v>
      </c>
      <c r="AA535" t="s">
        <v>241</v>
      </c>
      <c r="AB535" t="s">
        <v>43</v>
      </c>
    </row>
    <row r="536" spans="1:28" x14ac:dyDescent="0.3">
      <c r="A536" t="s">
        <v>1572</v>
      </c>
      <c r="B536" t="s">
        <v>29</v>
      </c>
      <c r="C536" t="s">
        <v>1505</v>
      </c>
      <c r="D536" t="s">
        <v>1573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273</v>
      </c>
      <c r="K536" t="s">
        <v>34</v>
      </c>
      <c r="L536" t="s">
        <v>35</v>
      </c>
      <c r="M536" t="s">
        <v>48</v>
      </c>
      <c r="N536" t="s">
        <v>1574</v>
      </c>
      <c r="O536" t="s">
        <v>38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73</v>
      </c>
      <c r="W536" t="s">
        <v>74</v>
      </c>
      <c r="X536" t="s">
        <v>69</v>
      </c>
      <c r="Y536">
        <v>26</v>
      </c>
      <c r="Z536" t="s">
        <v>51</v>
      </c>
      <c r="AA536" t="s">
        <v>244</v>
      </c>
      <c r="AB536" t="s">
        <v>52</v>
      </c>
    </row>
    <row r="537" spans="1:28" x14ac:dyDescent="0.3">
      <c r="A537" t="s">
        <v>1575</v>
      </c>
      <c r="B537" t="s">
        <v>29</v>
      </c>
      <c r="C537" t="s">
        <v>1505</v>
      </c>
      <c r="D537" t="s">
        <v>926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1424</v>
      </c>
      <c r="K537" t="s">
        <v>34</v>
      </c>
      <c r="L537" t="s">
        <v>35</v>
      </c>
      <c r="M537" t="s">
        <v>57</v>
      </c>
      <c r="N537" t="s">
        <v>37</v>
      </c>
      <c r="O537" t="s">
        <v>38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73</v>
      </c>
      <c r="W537" t="s">
        <v>60</v>
      </c>
      <c r="X537" t="s">
        <v>41</v>
      </c>
      <c r="Y537">
        <v>25</v>
      </c>
      <c r="Z537" t="s">
        <v>211</v>
      </c>
      <c r="AA537" t="s">
        <v>241</v>
      </c>
      <c r="AB537" t="s">
        <v>43</v>
      </c>
    </row>
    <row r="538" spans="1:28" x14ac:dyDescent="0.3">
      <c r="A538" t="s">
        <v>1576</v>
      </c>
      <c r="B538" t="s">
        <v>29</v>
      </c>
      <c r="C538" t="s">
        <v>1505</v>
      </c>
      <c r="D538" t="s">
        <v>1577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1567</v>
      </c>
      <c r="K538" t="s">
        <v>34</v>
      </c>
      <c r="L538" t="s">
        <v>35</v>
      </c>
      <c r="M538" t="s">
        <v>57</v>
      </c>
      <c r="N538" t="s">
        <v>495</v>
      </c>
      <c r="O538" t="s">
        <v>38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89</v>
      </c>
      <c r="W538" t="s">
        <v>40</v>
      </c>
      <c r="X538" t="s">
        <v>41</v>
      </c>
      <c r="Y538">
        <v>25</v>
      </c>
      <c r="Z538" t="s">
        <v>427</v>
      </c>
      <c r="AA538" t="s">
        <v>241</v>
      </c>
      <c r="AB538" t="s">
        <v>43</v>
      </c>
    </row>
    <row r="539" spans="1:28" x14ac:dyDescent="0.3">
      <c r="A539" t="s">
        <v>1578</v>
      </c>
      <c r="B539" t="s">
        <v>29</v>
      </c>
      <c r="C539" t="s">
        <v>1505</v>
      </c>
      <c r="D539" t="s">
        <v>1579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233</v>
      </c>
      <c r="K539" t="s">
        <v>34</v>
      </c>
      <c r="L539" t="s">
        <v>35</v>
      </c>
      <c r="M539" t="s">
        <v>57</v>
      </c>
      <c r="N539" t="s">
        <v>37</v>
      </c>
      <c r="O539" t="s">
        <v>50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89</v>
      </c>
      <c r="W539" t="s">
        <v>60</v>
      </c>
      <c r="X539" t="s">
        <v>41</v>
      </c>
      <c r="Y539">
        <v>26</v>
      </c>
      <c r="Z539" t="s">
        <v>1580</v>
      </c>
      <c r="AA539" t="s">
        <v>241</v>
      </c>
      <c r="AB539" t="s">
        <v>62</v>
      </c>
    </row>
    <row r="540" spans="1:28" x14ac:dyDescent="0.3">
      <c r="A540" t="s">
        <v>1581</v>
      </c>
      <c r="B540" t="s">
        <v>29</v>
      </c>
      <c r="C540" t="s">
        <v>1505</v>
      </c>
      <c r="D540" t="s">
        <v>1579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572</v>
      </c>
      <c r="K540" t="s">
        <v>34</v>
      </c>
      <c r="L540" t="s">
        <v>35</v>
      </c>
      <c r="M540" t="s">
        <v>86</v>
      </c>
      <c r="N540" t="s">
        <v>112</v>
      </c>
      <c r="O540" t="s">
        <v>38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89</v>
      </c>
      <c r="W540" t="s">
        <v>118</v>
      </c>
      <c r="X540" t="s">
        <v>41</v>
      </c>
      <c r="Y540">
        <v>35</v>
      </c>
      <c r="Z540" t="s">
        <v>42</v>
      </c>
      <c r="AA540" t="s">
        <v>241</v>
      </c>
      <c r="AB540" t="s">
        <v>43</v>
      </c>
    </row>
    <row r="541" spans="1:28" x14ac:dyDescent="0.3">
      <c r="A541" t="s">
        <v>1582</v>
      </c>
      <c r="B541" t="s">
        <v>29</v>
      </c>
      <c r="C541" t="s">
        <v>1505</v>
      </c>
      <c r="D541" t="s">
        <v>1583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135</v>
      </c>
      <c r="K541" t="s">
        <v>34</v>
      </c>
      <c r="L541" t="s">
        <v>35</v>
      </c>
      <c r="M541" t="s">
        <v>91</v>
      </c>
      <c r="N541" t="s">
        <v>87</v>
      </c>
      <c r="O541" t="s">
        <v>38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73</v>
      </c>
      <c r="W541" t="s">
        <v>40</v>
      </c>
      <c r="X541" t="s">
        <v>41</v>
      </c>
      <c r="Y541">
        <v>29</v>
      </c>
      <c r="Z541" t="s">
        <v>42</v>
      </c>
      <c r="AA541" t="s">
        <v>244</v>
      </c>
      <c r="AB541" t="s">
        <v>62</v>
      </c>
    </row>
    <row r="542" spans="1:28" x14ac:dyDescent="0.3">
      <c r="A542" t="s">
        <v>1584</v>
      </c>
      <c r="B542" t="s">
        <v>29</v>
      </c>
      <c r="C542" t="s">
        <v>1505</v>
      </c>
      <c r="D542" t="s">
        <v>1585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379</v>
      </c>
      <c r="K542" t="s">
        <v>34</v>
      </c>
      <c r="L542" t="s">
        <v>35</v>
      </c>
      <c r="M542" t="s">
        <v>91</v>
      </c>
      <c r="N542" t="s">
        <v>107</v>
      </c>
      <c r="O542" t="s">
        <v>38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89</v>
      </c>
      <c r="W542" t="s">
        <v>74</v>
      </c>
      <c r="X542" t="s">
        <v>69</v>
      </c>
      <c r="Y542">
        <v>41</v>
      </c>
      <c r="Z542" t="s">
        <v>42</v>
      </c>
      <c r="AA542" t="s">
        <v>266</v>
      </c>
      <c r="AB542" t="s">
        <v>95</v>
      </c>
    </row>
    <row r="543" spans="1:28" x14ac:dyDescent="0.3">
      <c r="A543" t="s">
        <v>1586</v>
      </c>
      <c r="B543" t="s">
        <v>29</v>
      </c>
      <c r="C543" t="s">
        <v>1505</v>
      </c>
      <c r="D543" t="s">
        <v>1587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80</v>
      </c>
      <c r="K543" t="s">
        <v>127</v>
      </c>
      <c r="L543" t="s">
        <v>47</v>
      </c>
      <c r="M543" t="s">
        <v>57</v>
      </c>
      <c r="N543" t="s">
        <v>112</v>
      </c>
      <c r="O543" t="s">
        <v>38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39</v>
      </c>
      <c r="W543" t="s">
        <v>40</v>
      </c>
      <c r="X543" t="s">
        <v>69</v>
      </c>
      <c r="Y543">
        <v>22</v>
      </c>
      <c r="Z543" t="s">
        <v>42</v>
      </c>
      <c r="AA543" t="s">
        <v>241</v>
      </c>
      <c r="AB543" t="s">
        <v>95</v>
      </c>
    </row>
    <row r="544" spans="1:28" x14ac:dyDescent="0.3">
      <c r="A544" t="s">
        <v>1588</v>
      </c>
      <c r="B544" t="s">
        <v>29</v>
      </c>
      <c r="C544" t="s">
        <v>1505</v>
      </c>
      <c r="D544" t="s">
        <v>1589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1199</v>
      </c>
      <c r="K544" t="s">
        <v>34</v>
      </c>
      <c r="L544" t="s">
        <v>35</v>
      </c>
      <c r="M544" t="s">
        <v>98</v>
      </c>
      <c r="N544" t="s">
        <v>37</v>
      </c>
      <c r="O544" t="s">
        <v>678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73</v>
      </c>
      <c r="W544" t="s">
        <v>74</v>
      </c>
      <c r="X544" t="s">
        <v>41</v>
      </c>
      <c r="Y544">
        <v>35</v>
      </c>
      <c r="Z544" t="s">
        <v>42</v>
      </c>
      <c r="AA544" t="s">
        <v>241</v>
      </c>
      <c r="AB544" t="s">
        <v>95</v>
      </c>
    </row>
    <row r="545" spans="1:28" x14ac:dyDescent="0.3">
      <c r="A545" t="s">
        <v>1590</v>
      </c>
      <c r="B545" t="s">
        <v>29</v>
      </c>
      <c r="C545" t="s">
        <v>1505</v>
      </c>
      <c r="D545" t="s">
        <v>1591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269</v>
      </c>
      <c r="K545" t="s">
        <v>34</v>
      </c>
      <c r="L545" t="s">
        <v>35</v>
      </c>
      <c r="M545" t="s">
        <v>98</v>
      </c>
      <c r="N545" t="s">
        <v>49</v>
      </c>
      <c r="O545" t="s">
        <v>38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39</v>
      </c>
      <c r="W545" t="s">
        <v>74</v>
      </c>
      <c r="X545" t="s">
        <v>41</v>
      </c>
      <c r="Y545">
        <v>30</v>
      </c>
      <c r="Z545" t="s">
        <v>1592</v>
      </c>
      <c r="AA545" t="s">
        <v>241</v>
      </c>
      <c r="AB545" t="s">
        <v>52</v>
      </c>
    </row>
    <row r="546" spans="1:28" x14ac:dyDescent="0.3">
      <c r="A546" t="s">
        <v>1593</v>
      </c>
      <c r="B546" t="s">
        <v>29</v>
      </c>
      <c r="C546" t="s">
        <v>1505</v>
      </c>
      <c r="D546" t="s">
        <v>1594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483</v>
      </c>
      <c r="K546" t="s">
        <v>56</v>
      </c>
      <c r="L546" t="s">
        <v>47</v>
      </c>
      <c r="M546" t="s">
        <v>67</v>
      </c>
      <c r="N546" t="s">
        <v>716</v>
      </c>
      <c r="O546" t="s">
        <v>38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89</v>
      </c>
      <c r="W546" t="s">
        <v>118</v>
      </c>
      <c r="X546" t="s">
        <v>41</v>
      </c>
      <c r="Y546">
        <v>37</v>
      </c>
      <c r="Z546" t="s">
        <v>51</v>
      </c>
      <c r="AA546" t="s">
        <v>241</v>
      </c>
      <c r="AB546" t="s">
        <v>52</v>
      </c>
    </row>
    <row r="547" spans="1:28" x14ac:dyDescent="0.3">
      <c r="A547" t="s">
        <v>1595</v>
      </c>
      <c r="B547" t="s">
        <v>29</v>
      </c>
      <c r="C547" t="s">
        <v>1505</v>
      </c>
      <c r="D547" t="s">
        <v>1596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297</v>
      </c>
      <c r="K547" t="s">
        <v>34</v>
      </c>
      <c r="L547" t="s">
        <v>35</v>
      </c>
      <c r="M547" t="s">
        <v>98</v>
      </c>
      <c r="N547" t="s">
        <v>1597</v>
      </c>
      <c r="O547" t="s">
        <v>38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73</v>
      </c>
      <c r="W547" t="s">
        <v>74</v>
      </c>
      <c r="X547" t="s">
        <v>69</v>
      </c>
      <c r="Y547">
        <v>28</v>
      </c>
      <c r="Z547" t="s">
        <v>42</v>
      </c>
      <c r="AA547" t="s">
        <v>244</v>
      </c>
      <c r="AB547" t="s">
        <v>62</v>
      </c>
    </row>
    <row r="548" spans="1:28" x14ac:dyDescent="0.3">
      <c r="A548" t="s">
        <v>1598</v>
      </c>
      <c r="B548" t="s">
        <v>29</v>
      </c>
      <c r="C548" t="s">
        <v>1505</v>
      </c>
      <c r="D548" t="s">
        <v>1599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356</v>
      </c>
      <c r="K548" t="s">
        <v>34</v>
      </c>
      <c r="L548" t="s">
        <v>47</v>
      </c>
      <c r="M548" t="s">
        <v>91</v>
      </c>
      <c r="N548" t="s">
        <v>716</v>
      </c>
      <c r="O548" t="s">
        <v>38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89</v>
      </c>
      <c r="W548" t="s">
        <v>118</v>
      </c>
      <c r="X548" t="s">
        <v>41</v>
      </c>
      <c r="Y548">
        <v>23</v>
      </c>
      <c r="Z548" t="s">
        <v>42</v>
      </c>
      <c r="AA548" t="s">
        <v>231</v>
      </c>
      <c r="AB548" t="s">
        <v>43</v>
      </c>
    </row>
    <row r="549" spans="1:28" x14ac:dyDescent="0.3">
      <c r="A549" t="s">
        <v>1600</v>
      </c>
      <c r="B549" t="s">
        <v>29</v>
      </c>
      <c r="C549" t="s">
        <v>1601</v>
      </c>
      <c r="D549" t="s">
        <v>1602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735</v>
      </c>
      <c r="K549" t="s">
        <v>127</v>
      </c>
      <c r="L549" t="s">
        <v>47</v>
      </c>
      <c r="M549" t="s">
        <v>57</v>
      </c>
      <c r="N549" t="s">
        <v>49</v>
      </c>
      <c r="O549" t="s">
        <v>38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89</v>
      </c>
      <c r="W549" t="s">
        <v>74</v>
      </c>
      <c r="X549" t="s">
        <v>41</v>
      </c>
      <c r="Y549">
        <v>26</v>
      </c>
      <c r="Z549" t="s">
        <v>42</v>
      </c>
      <c r="AA549" t="s">
        <v>231</v>
      </c>
      <c r="AB549" t="s">
        <v>52</v>
      </c>
    </row>
    <row r="550" spans="1:28" x14ac:dyDescent="0.3">
      <c r="A550" t="s">
        <v>1603</v>
      </c>
      <c r="B550" t="s">
        <v>29</v>
      </c>
      <c r="C550" t="s">
        <v>1601</v>
      </c>
      <c r="D550" t="s">
        <v>1406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348</v>
      </c>
      <c r="K550" t="s">
        <v>34</v>
      </c>
      <c r="L550" t="s">
        <v>47</v>
      </c>
      <c r="M550" t="s">
        <v>98</v>
      </c>
      <c r="N550" t="s">
        <v>1604</v>
      </c>
      <c r="O550" t="s">
        <v>38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89</v>
      </c>
      <c r="W550" t="s">
        <v>60</v>
      </c>
      <c r="X550" t="s">
        <v>41</v>
      </c>
      <c r="Y550">
        <v>25</v>
      </c>
      <c r="Z550" t="s">
        <v>203</v>
      </c>
      <c r="AA550" t="s">
        <v>241</v>
      </c>
      <c r="AB550" t="s">
        <v>744</v>
      </c>
    </row>
    <row r="551" spans="1:28" x14ac:dyDescent="0.3">
      <c r="A551" t="s">
        <v>1605</v>
      </c>
      <c r="B551" t="s">
        <v>29</v>
      </c>
      <c r="C551" t="s">
        <v>1601</v>
      </c>
      <c r="D551" t="s">
        <v>1606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93</v>
      </c>
      <c r="K551" t="s">
        <v>34</v>
      </c>
      <c r="L551" t="s">
        <v>47</v>
      </c>
      <c r="M551" t="s">
        <v>57</v>
      </c>
      <c r="N551" t="s">
        <v>107</v>
      </c>
      <c r="O551" t="s">
        <v>38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89</v>
      </c>
      <c r="W551" t="s">
        <v>40</v>
      </c>
      <c r="X551" t="s">
        <v>41</v>
      </c>
      <c r="Y551">
        <v>23</v>
      </c>
      <c r="Z551" t="s">
        <v>151</v>
      </c>
      <c r="AA551" t="s">
        <v>241</v>
      </c>
      <c r="AB551" t="s">
        <v>52</v>
      </c>
    </row>
    <row r="552" spans="1:28" x14ac:dyDescent="0.3">
      <c r="A552" t="s">
        <v>1607</v>
      </c>
      <c r="B552" t="s">
        <v>29</v>
      </c>
      <c r="C552" t="s">
        <v>1601</v>
      </c>
      <c r="D552" t="s">
        <v>1608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1462</v>
      </c>
      <c r="K552" t="s">
        <v>127</v>
      </c>
      <c r="L552" t="s">
        <v>35</v>
      </c>
      <c r="M552" t="s">
        <v>57</v>
      </c>
      <c r="N552" t="s">
        <v>1609</v>
      </c>
      <c r="O552" t="s">
        <v>1610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89</v>
      </c>
      <c r="W552" t="s">
        <v>118</v>
      </c>
      <c r="X552" t="s">
        <v>41</v>
      </c>
      <c r="Y552">
        <v>53</v>
      </c>
      <c r="Z552" t="s">
        <v>61</v>
      </c>
      <c r="AA552" t="s">
        <v>241</v>
      </c>
      <c r="AB552" t="s">
        <v>62</v>
      </c>
    </row>
    <row r="553" spans="1:28" x14ac:dyDescent="0.3">
      <c r="A553" t="s">
        <v>1611</v>
      </c>
      <c r="B553" t="s">
        <v>29</v>
      </c>
      <c r="C553" t="s">
        <v>1601</v>
      </c>
      <c r="D553" t="s">
        <v>1612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175</v>
      </c>
      <c r="K553" t="s">
        <v>56</v>
      </c>
      <c r="L553" t="s">
        <v>35</v>
      </c>
      <c r="M553" t="s">
        <v>57</v>
      </c>
      <c r="N553" t="s">
        <v>107</v>
      </c>
      <c r="O553" t="s">
        <v>38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89</v>
      </c>
      <c r="W553" t="s">
        <v>74</v>
      </c>
      <c r="X553" t="s">
        <v>69</v>
      </c>
      <c r="Y553">
        <v>33</v>
      </c>
      <c r="Z553" t="s">
        <v>713</v>
      </c>
      <c r="AA553" t="s">
        <v>241</v>
      </c>
      <c r="AB553" t="s">
        <v>43</v>
      </c>
    </row>
    <row r="554" spans="1:28" x14ac:dyDescent="0.3">
      <c r="A554" t="s">
        <v>1613</v>
      </c>
      <c r="B554" t="s">
        <v>29</v>
      </c>
      <c r="C554" t="s">
        <v>1601</v>
      </c>
      <c r="D554" t="s">
        <v>1614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1615</v>
      </c>
      <c r="K554" t="s">
        <v>127</v>
      </c>
      <c r="L554" t="s">
        <v>35</v>
      </c>
      <c r="M554" t="s">
        <v>57</v>
      </c>
      <c r="N554" t="s">
        <v>49</v>
      </c>
      <c r="O554" t="s">
        <v>50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73</v>
      </c>
      <c r="W554" t="s">
        <v>74</v>
      </c>
      <c r="X554" t="s">
        <v>41</v>
      </c>
      <c r="Y554">
        <v>39</v>
      </c>
      <c r="Z554" t="s">
        <v>82</v>
      </c>
      <c r="AA554" t="s">
        <v>231</v>
      </c>
      <c r="AB554" t="s">
        <v>62</v>
      </c>
    </row>
    <row r="555" spans="1:28" x14ac:dyDescent="0.3">
      <c r="A555" t="s">
        <v>1616</v>
      </c>
      <c r="B555" t="s">
        <v>29</v>
      </c>
      <c r="C555" t="s">
        <v>1601</v>
      </c>
      <c r="D555" t="s">
        <v>1617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130</v>
      </c>
      <c r="K555" t="s">
        <v>34</v>
      </c>
      <c r="L555" t="s">
        <v>35</v>
      </c>
      <c r="M555" t="s">
        <v>57</v>
      </c>
      <c r="N555" t="s">
        <v>37</v>
      </c>
      <c r="O555" t="s">
        <v>1618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73</v>
      </c>
      <c r="W555" t="s">
        <v>74</v>
      </c>
      <c r="X555" t="s">
        <v>69</v>
      </c>
      <c r="Y555">
        <v>22</v>
      </c>
      <c r="Z555" t="s">
        <v>113</v>
      </c>
      <c r="AA555" t="s">
        <v>241</v>
      </c>
      <c r="AB555" t="s">
        <v>43</v>
      </c>
    </row>
    <row r="556" spans="1:28" x14ac:dyDescent="0.3">
      <c r="A556" t="s">
        <v>1619</v>
      </c>
      <c r="B556" t="s">
        <v>29</v>
      </c>
      <c r="C556" t="s">
        <v>1601</v>
      </c>
      <c r="D556" t="s">
        <v>1620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161</v>
      </c>
      <c r="K556" t="s">
        <v>34</v>
      </c>
      <c r="L556" t="s">
        <v>47</v>
      </c>
      <c r="M556" t="s">
        <v>48</v>
      </c>
      <c r="N556" t="s">
        <v>49</v>
      </c>
      <c r="O556" t="s">
        <v>38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59</v>
      </c>
      <c r="W556" t="s">
        <v>74</v>
      </c>
      <c r="X556" t="s">
        <v>41</v>
      </c>
      <c r="Y556">
        <v>24</v>
      </c>
      <c r="Z556" t="s">
        <v>271</v>
      </c>
      <c r="AA556" t="s">
        <v>241</v>
      </c>
      <c r="AB556" t="s">
        <v>43</v>
      </c>
    </row>
    <row r="557" spans="1:28" x14ac:dyDescent="0.3">
      <c r="A557" t="s">
        <v>1621</v>
      </c>
      <c r="B557" t="s">
        <v>29</v>
      </c>
      <c r="C557" t="s">
        <v>1601</v>
      </c>
      <c r="D557" t="s">
        <v>387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340</v>
      </c>
      <c r="K557" t="s">
        <v>728</v>
      </c>
      <c r="L557" t="s">
        <v>47</v>
      </c>
      <c r="M557" t="s">
        <v>91</v>
      </c>
      <c r="N557" t="s">
        <v>159</v>
      </c>
      <c r="O557" t="s">
        <v>38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73</v>
      </c>
      <c r="W557" t="s">
        <v>60</v>
      </c>
      <c r="X557" t="s">
        <v>41</v>
      </c>
      <c r="Y557">
        <v>31</v>
      </c>
      <c r="Z557" t="s">
        <v>51</v>
      </c>
      <c r="AA557" t="s">
        <v>231</v>
      </c>
      <c r="AB557" t="s">
        <v>43</v>
      </c>
    </row>
    <row r="558" spans="1:28" x14ac:dyDescent="0.3">
      <c r="A558" t="s">
        <v>1622</v>
      </c>
      <c r="B558" t="s">
        <v>29</v>
      </c>
      <c r="C558" t="s">
        <v>1601</v>
      </c>
      <c r="D558" t="s">
        <v>564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511</v>
      </c>
      <c r="K558" t="s">
        <v>34</v>
      </c>
      <c r="L558" t="s">
        <v>35</v>
      </c>
      <c r="M558" t="s">
        <v>57</v>
      </c>
      <c r="N558" t="s">
        <v>1623</v>
      </c>
      <c r="O558" t="s">
        <v>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39</v>
      </c>
      <c r="W558" t="s">
        <v>74</v>
      </c>
      <c r="X558" t="s">
        <v>41</v>
      </c>
      <c r="Y558">
        <v>25</v>
      </c>
      <c r="Z558" t="s">
        <v>1624</v>
      </c>
      <c r="AA558" t="s">
        <v>241</v>
      </c>
      <c r="AB558" t="s">
        <v>52</v>
      </c>
    </row>
    <row r="559" spans="1:28" x14ac:dyDescent="0.3">
      <c r="A559" t="s">
        <v>1625</v>
      </c>
      <c r="B559" t="s">
        <v>29</v>
      </c>
      <c r="C559" t="s">
        <v>1601</v>
      </c>
      <c r="D559" t="s">
        <v>1626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154</v>
      </c>
      <c r="K559" t="s">
        <v>127</v>
      </c>
      <c r="L559" t="s">
        <v>47</v>
      </c>
      <c r="M559" t="s">
        <v>57</v>
      </c>
      <c r="N559" t="s">
        <v>107</v>
      </c>
      <c r="O559" t="s">
        <v>50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89</v>
      </c>
      <c r="W559" t="s">
        <v>74</v>
      </c>
      <c r="X559" t="s">
        <v>41</v>
      </c>
      <c r="Y559">
        <v>25</v>
      </c>
      <c r="Z559" t="s">
        <v>151</v>
      </c>
      <c r="AA559" t="s">
        <v>241</v>
      </c>
      <c r="AB559" t="s">
        <v>52</v>
      </c>
    </row>
    <row r="560" spans="1:28" x14ac:dyDescent="0.3">
      <c r="A560" t="s">
        <v>1627</v>
      </c>
      <c r="B560" t="s">
        <v>29</v>
      </c>
      <c r="C560" t="s">
        <v>1601</v>
      </c>
      <c r="D560" t="s">
        <v>1628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154</v>
      </c>
      <c r="K560" t="s">
        <v>34</v>
      </c>
      <c r="L560" t="s">
        <v>47</v>
      </c>
      <c r="M560" t="s">
        <v>57</v>
      </c>
      <c r="N560" t="s">
        <v>107</v>
      </c>
      <c r="O560" t="s">
        <v>38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89</v>
      </c>
      <c r="W560" t="s">
        <v>60</v>
      </c>
      <c r="X560" t="s">
        <v>41</v>
      </c>
      <c r="Y560">
        <v>23</v>
      </c>
      <c r="Z560" t="s">
        <v>151</v>
      </c>
      <c r="AA560" t="s">
        <v>241</v>
      </c>
      <c r="AB560" t="s">
        <v>52</v>
      </c>
    </row>
    <row r="561" spans="1:28" x14ac:dyDescent="0.3">
      <c r="A561" t="s">
        <v>1629</v>
      </c>
      <c r="B561" t="s">
        <v>29</v>
      </c>
      <c r="C561" t="s">
        <v>1601</v>
      </c>
      <c r="D561" t="s">
        <v>802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393</v>
      </c>
      <c r="K561" t="s">
        <v>1630</v>
      </c>
      <c r="L561" t="s">
        <v>35</v>
      </c>
      <c r="M561" t="s">
        <v>48</v>
      </c>
      <c r="N561" t="s">
        <v>1631</v>
      </c>
      <c r="O561" t="s">
        <v>322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89</v>
      </c>
      <c r="W561" t="s">
        <v>1632</v>
      </c>
      <c r="X561" t="s">
        <v>41</v>
      </c>
      <c r="Y561">
        <v>23</v>
      </c>
      <c r="Z561" t="s">
        <v>151</v>
      </c>
      <c r="AA561" t="s">
        <v>241</v>
      </c>
      <c r="AB561" t="s">
        <v>52</v>
      </c>
    </row>
    <row r="562" spans="1:28" x14ac:dyDescent="0.3">
      <c r="A562" t="s">
        <v>1633</v>
      </c>
      <c r="B562" t="s">
        <v>29</v>
      </c>
      <c r="C562" t="s">
        <v>1601</v>
      </c>
      <c r="D562" t="s">
        <v>949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139</v>
      </c>
      <c r="K562" t="s">
        <v>34</v>
      </c>
      <c r="L562" t="s">
        <v>47</v>
      </c>
      <c r="M562" t="s">
        <v>91</v>
      </c>
      <c r="N562" t="s">
        <v>37</v>
      </c>
      <c r="O562" t="s">
        <v>38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73</v>
      </c>
      <c r="W562" t="s">
        <v>74</v>
      </c>
      <c r="X562" t="s">
        <v>41</v>
      </c>
      <c r="Y562">
        <v>40</v>
      </c>
      <c r="Z562" t="s">
        <v>42</v>
      </c>
      <c r="AA562" t="s">
        <v>231</v>
      </c>
      <c r="AB562" t="s">
        <v>43</v>
      </c>
    </row>
    <row r="563" spans="1:28" x14ac:dyDescent="0.3">
      <c r="A563" t="s">
        <v>1634</v>
      </c>
      <c r="B563" t="s">
        <v>29</v>
      </c>
      <c r="C563" t="s">
        <v>1601</v>
      </c>
      <c r="D563" t="s">
        <v>1635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375</v>
      </c>
      <c r="K563" t="s">
        <v>34</v>
      </c>
      <c r="L563" t="s">
        <v>47</v>
      </c>
      <c r="M563" t="s">
        <v>48</v>
      </c>
      <c r="N563" t="s">
        <v>1636</v>
      </c>
      <c r="O563" t="s">
        <v>261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89</v>
      </c>
      <c r="W563" t="s">
        <v>74</v>
      </c>
      <c r="X563" t="s">
        <v>41</v>
      </c>
      <c r="Y563">
        <v>29</v>
      </c>
      <c r="Z563" t="s">
        <v>42</v>
      </c>
      <c r="AA563" t="s">
        <v>241</v>
      </c>
      <c r="AB563" t="s">
        <v>95</v>
      </c>
    </row>
    <row r="564" spans="1:28" x14ac:dyDescent="0.3">
      <c r="A564" t="s">
        <v>1637</v>
      </c>
      <c r="B564" t="s">
        <v>29</v>
      </c>
      <c r="C564" t="s">
        <v>1601</v>
      </c>
      <c r="D564" t="s">
        <v>1638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1495</v>
      </c>
      <c r="K564" t="s">
        <v>34</v>
      </c>
      <c r="L564" t="s">
        <v>35</v>
      </c>
      <c r="M564" t="s">
        <v>57</v>
      </c>
      <c r="N564" t="s">
        <v>107</v>
      </c>
      <c r="O564" t="s">
        <v>38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73</v>
      </c>
      <c r="W564" t="s">
        <v>74</v>
      </c>
      <c r="X564" t="s">
        <v>41</v>
      </c>
      <c r="Y564">
        <v>28</v>
      </c>
      <c r="Z564" t="s">
        <v>151</v>
      </c>
      <c r="AA564" t="s">
        <v>241</v>
      </c>
      <c r="AB564" t="s">
        <v>1639</v>
      </c>
    </row>
    <row r="565" spans="1:28" x14ac:dyDescent="0.3">
      <c r="A565" t="s">
        <v>1640</v>
      </c>
      <c r="B565" t="s">
        <v>29</v>
      </c>
      <c r="C565" t="s">
        <v>1601</v>
      </c>
      <c r="D565" t="s">
        <v>1641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254</v>
      </c>
      <c r="K565" t="s">
        <v>34</v>
      </c>
      <c r="L565" t="s">
        <v>35</v>
      </c>
      <c r="M565" t="s">
        <v>57</v>
      </c>
      <c r="N565" t="s">
        <v>37</v>
      </c>
      <c r="O565" t="s">
        <v>50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68</v>
      </c>
      <c r="W565" t="s">
        <v>74</v>
      </c>
      <c r="X565" t="s">
        <v>69</v>
      </c>
      <c r="Y565">
        <v>28</v>
      </c>
      <c r="Z565" t="s">
        <v>113</v>
      </c>
      <c r="AA565" t="s">
        <v>244</v>
      </c>
      <c r="AB565" t="s">
        <v>62</v>
      </c>
    </row>
    <row r="566" spans="1:28" x14ac:dyDescent="0.3">
      <c r="A566" t="s">
        <v>1642</v>
      </c>
      <c r="B566" t="s">
        <v>29</v>
      </c>
      <c r="C566" t="s">
        <v>1601</v>
      </c>
      <c r="D566" t="s">
        <v>1643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967</v>
      </c>
      <c r="K566" t="s">
        <v>127</v>
      </c>
      <c r="L566" t="s">
        <v>35</v>
      </c>
      <c r="M566" t="s">
        <v>57</v>
      </c>
      <c r="N566" t="s">
        <v>94</v>
      </c>
      <c r="O566" t="s">
        <v>38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73</v>
      </c>
      <c r="W566" t="s">
        <v>60</v>
      </c>
      <c r="X566" t="s">
        <v>69</v>
      </c>
      <c r="Y566">
        <v>26</v>
      </c>
      <c r="Z566" t="s">
        <v>151</v>
      </c>
      <c r="AA566" t="s">
        <v>244</v>
      </c>
      <c r="AB566" t="s">
        <v>52</v>
      </c>
    </row>
    <row r="567" spans="1:28" x14ac:dyDescent="0.3">
      <c r="A567" t="s">
        <v>1644</v>
      </c>
      <c r="B567" t="s">
        <v>29</v>
      </c>
      <c r="C567" t="s">
        <v>1645</v>
      </c>
      <c r="D567" t="s">
        <v>1646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292</v>
      </c>
      <c r="K567" t="s">
        <v>56</v>
      </c>
      <c r="L567" t="s">
        <v>47</v>
      </c>
      <c r="M567" t="s">
        <v>48</v>
      </c>
      <c r="N567" t="s">
        <v>117</v>
      </c>
      <c r="O567" t="s">
        <v>38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89</v>
      </c>
      <c r="W567" t="s">
        <v>74</v>
      </c>
      <c r="X567" t="s">
        <v>41</v>
      </c>
      <c r="Y567">
        <v>30</v>
      </c>
      <c r="Z567" t="s">
        <v>323</v>
      </c>
      <c r="AA567" t="s">
        <v>244</v>
      </c>
      <c r="AB567" t="s">
        <v>43</v>
      </c>
    </row>
    <row r="568" spans="1:28" x14ac:dyDescent="0.3">
      <c r="A568" t="s">
        <v>1647</v>
      </c>
      <c r="B568" t="s">
        <v>29</v>
      </c>
      <c r="C568" t="s">
        <v>1645</v>
      </c>
      <c r="D568" t="s">
        <v>1648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471</v>
      </c>
      <c r="K568" t="s">
        <v>34</v>
      </c>
      <c r="L568" t="s">
        <v>35</v>
      </c>
      <c r="M568" t="s">
        <v>98</v>
      </c>
      <c r="N568" t="s">
        <v>112</v>
      </c>
      <c r="O568" t="s">
        <v>88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89</v>
      </c>
      <c r="W568" t="s">
        <v>74</v>
      </c>
      <c r="X568" t="s">
        <v>41</v>
      </c>
      <c r="Y568">
        <v>27</v>
      </c>
      <c r="Z568" t="s">
        <v>203</v>
      </c>
      <c r="AA568" t="s">
        <v>241</v>
      </c>
      <c r="AB568" t="s">
        <v>52</v>
      </c>
    </row>
    <row r="569" spans="1:28" x14ac:dyDescent="0.3">
      <c r="A569" t="s">
        <v>1649</v>
      </c>
      <c r="B569" t="s">
        <v>29</v>
      </c>
      <c r="C569" t="s">
        <v>1645</v>
      </c>
      <c r="D569" t="s">
        <v>1650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116</v>
      </c>
      <c r="K569" t="s">
        <v>34</v>
      </c>
      <c r="L569" t="s">
        <v>35</v>
      </c>
      <c r="M569" t="s">
        <v>57</v>
      </c>
      <c r="N569" t="s">
        <v>1651</v>
      </c>
      <c r="O569" t="s">
        <v>678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39</v>
      </c>
      <c r="W569" t="s">
        <v>40</v>
      </c>
      <c r="X569" t="s">
        <v>41</v>
      </c>
      <c r="Y569">
        <v>28</v>
      </c>
      <c r="Z569" t="s">
        <v>61</v>
      </c>
      <c r="AA569" t="s">
        <v>241</v>
      </c>
      <c r="AB569" t="s">
        <v>62</v>
      </c>
    </row>
    <row r="570" spans="1:28" x14ac:dyDescent="0.3">
      <c r="A570" t="s">
        <v>1652</v>
      </c>
      <c r="B570" t="s">
        <v>29</v>
      </c>
      <c r="C570" t="s">
        <v>1645</v>
      </c>
      <c r="D570" t="s">
        <v>1653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177</v>
      </c>
      <c r="K570" t="s">
        <v>34</v>
      </c>
      <c r="L570" t="s">
        <v>47</v>
      </c>
      <c r="M570" t="s">
        <v>98</v>
      </c>
      <c r="N570" t="s">
        <v>112</v>
      </c>
      <c r="O570" t="s">
        <v>38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89</v>
      </c>
      <c r="W570" t="s">
        <v>60</v>
      </c>
      <c r="X570" t="s">
        <v>69</v>
      </c>
      <c r="Y570">
        <v>38</v>
      </c>
      <c r="Z570" t="s">
        <v>61</v>
      </c>
      <c r="AA570" t="s">
        <v>244</v>
      </c>
      <c r="AB570" t="s">
        <v>62</v>
      </c>
    </row>
    <row r="571" spans="1:28" x14ac:dyDescent="0.3">
      <c r="A571" t="s">
        <v>1654</v>
      </c>
      <c r="B571" t="s">
        <v>29</v>
      </c>
      <c r="C571" t="s">
        <v>1645</v>
      </c>
      <c r="D571" t="s">
        <v>1655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393</v>
      </c>
      <c r="K571" t="s">
        <v>34</v>
      </c>
      <c r="L571" t="s">
        <v>47</v>
      </c>
      <c r="M571" t="s">
        <v>57</v>
      </c>
      <c r="N571" t="s">
        <v>49</v>
      </c>
      <c r="O571" t="s">
        <v>38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59</v>
      </c>
      <c r="W571" t="s">
        <v>118</v>
      </c>
      <c r="X571" t="s">
        <v>41</v>
      </c>
      <c r="Y571">
        <v>22</v>
      </c>
      <c r="Z571" t="s">
        <v>351</v>
      </c>
      <c r="AA571" t="s">
        <v>241</v>
      </c>
      <c r="AB571" t="s">
        <v>43</v>
      </c>
    </row>
    <row r="572" spans="1:28" x14ac:dyDescent="0.3">
      <c r="A572" t="s">
        <v>1656</v>
      </c>
      <c r="B572" t="s">
        <v>29</v>
      </c>
      <c r="C572" t="s">
        <v>1645</v>
      </c>
      <c r="D572" t="s">
        <v>1657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321</v>
      </c>
      <c r="K572" t="s">
        <v>34</v>
      </c>
      <c r="L572" t="s">
        <v>35</v>
      </c>
      <c r="M572" t="s">
        <v>91</v>
      </c>
      <c r="N572" t="s">
        <v>159</v>
      </c>
      <c r="O572" t="s">
        <v>38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73</v>
      </c>
      <c r="W572" t="s">
        <v>74</v>
      </c>
      <c r="X572" t="s">
        <v>41</v>
      </c>
      <c r="Y572">
        <v>34</v>
      </c>
      <c r="Z572" t="s">
        <v>42</v>
      </c>
      <c r="AA572" t="s">
        <v>241</v>
      </c>
      <c r="AB572" t="s">
        <v>95</v>
      </c>
    </row>
    <row r="573" spans="1:28" x14ac:dyDescent="0.3">
      <c r="A573" t="s">
        <v>1658</v>
      </c>
      <c r="B573" t="s">
        <v>29</v>
      </c>
      <c r="C573" t="s">
        <v>1645</v>
      </c>
      <c r="D573" t="s">
        <v>1659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154</v>
      </c>
      <c r="K573" t="s">
        <v>34</v>
      </c>
      <c r="L573" t="s">
        <v>47</v>
      </c>
      <c r="M573" t="s">
        <v>57</v>
      </c>
      <c r="N573" t="s">
        <v>107</v>
      </c>
      <c r="O573" t="s">
        <v>38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59</v>
      </c>
      <c r="W573" t="s">
        <v>74</v>
      </c>
      <c r="X573" t="s">
        <v>41</v>
      </c>
      <c r="Y573">
        <v>26</v>
      </c>
      <c r="Z573" t="s">
        <v>1492</v>
      </c>
      <c r="AA573" t="s">
        <v>241</v>
      </c>
      <c r="AB573" t="s">
        <v>52</v>
      </c>
    </row>
    <row r="574" spans="1:28" x14ac:dyDescent="0.3">
      <c r="A574" t="s">
        <v>1660</v>
      </c>
      <c r="B574" t="s">
        <v>29</v>
      </c>
      <c r="C574" t="s">
        <v>1645</v>
      </c>
      <c r="D574" t="s">
        <v>567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123</v>
      </c>
      <c r="K574" t="s">
        <v>34</v>
      </c>
      <c r="L574" t="s">
        <v>35</v>
      </c>
      <c r="M574" t="s">
        <v>98</v>
      </c>
      <c r="N574" t="s">
        <v>107</v>
      </c>
      <c r="O574" t="s">
        <v>38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89</v>
      </c>
      <c r="W574" t="s">
        <v>74</v>
      </c>
      <c r="X574" t="s">
        <v>69</v>
      </c>
      <c r="Y574">
        <v>26</v>
      </c>
      <c r="Z574" t="s">
        <v>51</v>
      </c>
      <c r="AA574" t="s">
        <v>241</v>
      </c>
      <c r="AB574" t="s">
        <v>52</v>
      </c>
    </row>
    <row r="575" spans="1:28" x14ac:dyDescent="0.3">
      <c r="A575" t="s">
        <v>1661</v>
      </c>
      <c r="B575" t="s">
        <v>29</v>
      </c>
      <c r="C575" t="s">
        <v>1645</v>
      </c>
      <c r="D575" t="s">
        <v>618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135</v>
      </c>
      <c r="K575" t="s">
        <v>56</v>
      </c>
      <c r="L575" t="s">
        <v>47</v>
      </c>
      <c r="M575" t="s">
        <v>98</v>
      </c>
      <c r="N575" t="s">
        <v>112</v>
      </c>
      <c r="O575" t="s">
        <v>38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73</v>
      </c>
      <c r="W575" t="s">
        <v>40</v>
      </c>
      <c r="X575" t="s">
        <v>41</v>
      </c>
      <c r="Y575">
        <v>25</v>
      </c>
      <c r="Z575" t="s">
        <v>187</v>
      </c>
      <c r="AA575" t="s">
        <v>241</v>
      </c>
      <c r="AB575" t="s">
        <v>1662</v>
      </c>
    </row>
    <row r="576" spans="1:28" x14ac:dyDescent="0.3">
      <c r="A576" t="s">
        <v>1663</v>
      </c>
      <c r="B576" t="s">
        <v>29</v>
      </c>
      <c r="C576" t="s">
        <v>1645</v>
      </c>
      <c r="D576" t="s">
        <v>742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1134</v>
      </c>
      <c r="K576" t="s">
        <v>81</v>
      </c>
      <c r="L576" t="s">
        <v>35</v>
      </c>
      <c r="M576" t="s">
        <v>86</v>
      </c>
      <c r="N576" t="s">
        <v>107</v>
      </c>
      <c r="O576" t="s">
        <v>38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59</v>
      </c>
      <c r="W576" t="s">
        <v>1664</v>
      </c>
      <c r="X576" t="s">
        <v>41</v>
      </c>
      <c r="Y576">
        <v>34</v>
      </c>
      <c r="Z576" t="s">
        <v>42</v>
      </c>
      <c r="AA576" t="s">
        <v>241</v>
      </c>
      <c r="AB576" t="s">
        <v>62</v>
      </c>
    </row>
    <row r="577" spans="1:28" x14ac:dyDescent="0.3">
      <c r="A577" t="s">
        <v>1665</v>
      </c>
      <c r="B577" t="s">
        <v>29</v>
      </c>
      <c r="C577" t="s">
        <v>1645</v>
      </c>
      <c r="D577" t="s">
        <v>1285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1666</v>
      </c>
      <c r="K577" t="s">
        <v>1667</v>
      </c>
      <c r="L577" t="s">
        <v>35</v>
      </c>
      <c r="M577" t="s">
        <v>48</v>
      </c>
      <c r="N577" t="s">
        <v>49</v>
      </c>
      <c r="O577" t="s">
        <v>537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89</v>
      </c>
      <c r="W577" t="s">
        <v>60</v>
      </c>
      <c r="X577" t="s">
        <v>69</v>
      </c>
      <c r="Y577">
        <v>32</v>
      </c>
      <c r="Z577" t="s">
        <v>504</v>
      </c>
      <c r="AA577" t="s">
        <v>241</v>
      </c>
      <c r="AB577" t="s">
        <v>95</v>
      </c>
    </row>
    <row r="578" spans="1:28" x14ac:dyDescent="0.3">
      <c r="A578" t="s">
        <v>1668</v>
      </c>
      <c r="B578" t="s">
        <v>29</v>
      </c>
      <c r="C578" t="s">
        <v>1645</v>
      </c>
      <c r="D578" t="s">
        <v>828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80</v>
      </c>
      <c r="K578" t="s">
        <v>127</v>
      </c>
      <c r="L578" t="s">
        <v>47</v>
      </c>
      <c r="M578" t="s">
        <v>57</v>
      </c>
      <c r="N578" t="s">
        <v>117</v>
      </c>
      <c r="O578" t="s">
        <v>50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73</v>
      </c>
      <c r="W578" t="s">
        <v>74</v>
      </c>
      <c r="X578" t="s">
        <v>41</v>
      </c>
      <c r="Y578">
        <v>24</v>
      </c>
      <c r="Z578" t="s">
        <v>42</v>
      </c>
      <c r="AA578" t="s">
        <v>266</v>
      </c>
      <c r="AB578" t="s">
        <v>62</v>
      </c>
    </row>
    <row r="579" spans="1:28" x14ac:dyDescent="0.3">
      <c r="A579" t="s">
        <v>1669</v>
      </c>
      <c r="B579" t="s">
        <v>29</v>
      </c>
      <c r="C579" t="s">
        <v>1645</v>
      </c>
      <c r="D579" t="s">
        <v>857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1670</v>
      </c>
      <c r="K579" t="s">
        <v>56</v>
      </c>
      <c r="L579" t="s">
        <v>35</v>
      </c>
      <c r="M579" t="s">
        <v>57</v>
      </c>
      <c r="N579" t="s">
        <v>107</v>
      </c>
      <c r="O579" t="s">
        <v>38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73</v>
      </c>
      <c r="W579" t="s">
        <v>74</v>
      </c>
      <c r="X579" t="s">
        <v>41</v>
      </c>
      <c r="Y579">
        <v>26</v>
      </c>
      <c r="Z579" t="s">
        <v>1671</v>
      </c>
      <c r="AA579" t="s">
        <v>241</v>
      </c>
      <c r="AB579" t="s">
        <v>95</v>
      </c>
    </row>
    <row r="580" spans="1:28" x14ac:dyDescent="0.3">
      <c r="A580" t="s">
        <v>1672</v>
      </c>
      <c r="B580" t="s">
        <v>29</v>
      </c>
      <c r="C580" t="s">
        <v>1645</v>
      </c>
      <c r="D580" t="s">
        <v>1673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429</v>
      </c>
      <c r="K580" t="s">
        <v>34</v>
      </c>
      <c r="L580" t="s">
        <v>35</v>
      </c>
      <c r="M580" t="s">
        <v>48</v>
      </c>
      <c r="N580" t="s">
        <v>94</v>
      </c>
      <c r="O580" t="s">
        <v>322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73</v>
      </c>
      <c r="W580" t="s">
        <v>74</v>
      </c>
      <c r="X580" t="s">
        <v>69</v>
      </c>
      <c r="Y580">
        <v>32</v>
      </c>
      <c r="Z580" t="s">
        <v>1674</v>
      </c>
      <c r="AA580" t="s">
        <v>244</v>
      </c>
      <c r="AB580" t="s">
        <v>62</v>
      </c>
    </row>
    <row r="581" spans="1:28" x14ac:dyDescent="0.3">
      <c r="A581" t="s">
        <v>1675</v>
      </c>
      <c r="B581" t="s">
        <v>29</v>
      </c>
      <c r="C581" t="s">
        <v>1645</v>
      </c>
      <c r="D581" t="s">
        <v>1676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474</v>
      </c>
      <c r="K581" t="s">
        <v>81</v>
      </c>
      <c r="L581" t="s">
        <v>47</v>
      </c>
      <c r="M581" t="s">
        <v>48</v>
      </c>
      <c r="N581" t="s">
        <v>107</v>
      </c>
      <c r="O581" t="s">
        <v>50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89</v>
      </c>
      <c r="W581" t="s">
        <v>60</v>
      </c>
      <c r="X581" t="s">
        <v>41</v>
      </c>
      <c r="Y581">
        <v>40</v>
      </c>
      <c r="Z581" t="s">
        <v>427</v>
      </c>
      <c r="AA581" t="s">
        <v>244</v>
      </c>
      <c r="AB581" t="s">
        <v>43</v>
      </c>
    </row>
    <row r="582" spans="1:28" x14ac:dyDescent="0.3">
      <c r="A582" t="s">
        <v>1677</v>
      </c>
      <c r="B582" t="s">
        <v>29</v>
      </c>
      <c r="C582" t="s">
        <v>1645</v>
      </c>
      <c r="D582" t="s">
        <v>1678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885</v>
      </c>
      <c r="K582" t="s">
        <v>34</v>
      </c>
      <c r="L582" t="s">
        <v>47</v>
      </c>
      <c r="M582" t="s">
        <v>57</v>
      </c>
      <c r="N582" t="s">
        <v>1679</v>
      </c>
      <c r="O582" t="s">
        <v>38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59</v>
      </c>
      <c r="W582" t="s">
        <v>74</v>
      </c>
      <c r="X582" t="s">
        <v>41</v>
      </c>
      <c r="Y582">
        <v>27</v>
      </c>
      <c r="Z582" t="s">
        <v>42</v>
      </c>
      <c r="AA582" t="s">
        <v>241</v>
      </c>
      <c r="AB582" t="s">
        <v>62</v>
      </c>
    </row>
    <row r="583" spans="1:28" x14ac:dyDescent="0.3">
      <c r="A583" t="s">
        <v>1680</v>
      </c>
      <c r="B583" t="s">
        <v>29</v>
      </c>
      <c r="C583" t="s">
        <v>1645</v>
      </c>
      <c r="D583" t="s">
        <v>905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287</v>
      </c>
      <c r="K583" t="s">
        <v>34</v>
      </c>
      <c r="L583" t="s">
        <v>35</v>
      </c>
      <c r="M583" t="s">
        <v>98</v>
      </c>
      <c r="N583" t="s">
        <v>107</v>
      </c>
      <c r="O583" t="s">
        <v>50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59</v>
      </c>
      <c r="W583" t="s">
        <v>74</v>
      </c>
      <c r="X583" t="s">
        <v>41</v>
      </c>
      <c r="Y583">
        <v>28</v>
      </c>
      <c r="Z583" t="s">
        <v>42</v>
      </c>
      <c r="AA583" t="s">
        <v>244</v>
      </c>
      <c r="AB583" t="s">
        <v>62</v>
      </c>
    </row>
    <row r="584" spans="1:28" x14ac:dyDescent="0.3">
      <c r="A584" t="s">
        <v>1681</v>
      </c>
      <c r="B584" t="s">
        <v>29</v>
      </c>
      <c r="C584" t="s">
        <v>1645</v>
      </c>
      <c r="D584" t="s">
        <v>1682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1683</v>
      </c>
      <c r="K584" t="s">
        <v>34</v>
      </c>
      <c r="L584" t="s">
        <v>35</v>
      </c>
      <c r="M584" t="s">
        <v>57</v>
      </c>
      <c r="N584" t="s">
        <v>1684</v>
      </c>
      <c r="O584" t="s">
        <v>38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73</v>
      </c>
      <c r="W584" t="s">
        <v>74</v>
      </c>
      <c r="X584" t="s">
        <v>41</v>
      </c>
      <c r="Y584">
        <v>30</v>
      </c>
      <c r="Z584" t="s">
        <v>61</v>
      </c>
      <c r="AA584" t="s">
        <v>241</v>
      </c>
      <c r="AB584" t="s">
        <v>61</v>
      </c>
    </row>
    <row r="585" spans="1:28" x14ac:dyDescent="0.3">
      <c r="A585" t="s">
        <v>1685</v>
      </c>
      <c r="B585" t="s">
        <v>29</v>
      </c>
      <c r="C585" t="s">
        <v>1645</v>
      </c>
      <c r="D585" t="s">
        <v>1686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396</v>
      </c>
      <c r="K585" t="s">
        <v>34</v>
      </c>
      <c r="L585" t="s">
        <v>35</v>
      </c>
      <c r="M585" t="s">
        <v>57</v>
      </c>
      <c r="N585" t="s">
        <v>1687</v>
      </c>
      <c r="O585" t="s">
        <v>38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73</v>
      </c>
      <c r="W585" t="s">
        <v>40</v>
      </c>
      <c r="X585" t="s">
        <v>41</v>
      </c>
      <c r="Y585">
        <v>37</v>
      </c>
      <c r="Z585" t="s">
        <v>42</v>
      </c>
      <c r="AA585" t="s">
        <v>241</v>
      </c>
      <c r="AB585" t="s">
        <v>43</v>
      </c>
    </row>
    <row r="586" spans="1:28" x14ac:dyDescent="0.3">
      <c r="A586" t="s">
        <v>1688</v>
      </c>
      <c r="B586" t="s">
        <v>29</v>
      </c>
      <c r="C586" t="s">
        <v>1645</v>
      </c>
      <c r="D586" t="s">
        <v>1689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1690</v>
      </c>
      <c r="K586" t="s">
        <v>1691</v>
      </c>
      <c r="L586" t="s">
        <v>47</v>
      </c>
      <c r="M586" t="s">
        <v>48</v>
      </c>
      <c r="N586" t="s">
        <v>107</v>
      </c>
      <c r="O586" t="s">
        <v>208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73</v>
      </c>
      <c r="W586" t="s">
        <v>118</v>
      </c>
      <c r="X586" t="s">
        <v>41</v>
      </c>
      <c r="Y586">
        <v>32</v>
      </c>
      <c r="Z586" t="s">
        <v>203</v>
      </c>
      <c r="AA586" t="s">
        <v>241</v>
      </c>
      <c r="AB586" t="s">
        <v>52</v>
      </c>
    </row>
    <row r="587" spans="1:28" x14ac:dyDescent="0.3">
      <c r="A587" t="s">
        <v>1692</v>
      </c>
      <c r="B587" t="s">
        <v>29</v>
      </c>
      <c r="C587" t="s">
        <v>1645</v>
      </c>
      <c r="D587" t="s">
        <v>1693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1108</v>
      </c>
      <c r="K587" t="s">
        <v>34</v>
      </c>
      <c r="L587" t="s">
        <v>35</v>
      </c>
      <c r="M587" t="s">
        <v>48</v>
      </c>
      <c r="N587" t="s">
        <v>107</v>
      </c>
      <c r="O587" t="s">
        <v>38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89</v>
      </c>
      <c r="W587" t="s">
        <v>74</v>
      </c>
      <c r="X587" t="s">
        <v>41</v>
      </c>
      <c r="Y587">
        <v>24</v>
      </c>
      <c r="Z587" t="s">
        <v>1694</v>
      </c>
      <c r="AA587" t="s">
        <v>241</v>
      </c>
      <c r="AB587" t="s">
        <v>1695</v>
      </c>
    </row>
    <row r="588" spans="1:28" x14ac:dyDescent="0.3">
      <c r="A588" t="s">
        <v>1696</v>
      </c>
      <c r="B588" t="s">
        <v>29</v>
      </c>
      <c r="C588" t="s">
        <v>1645</v>
      </c>
      <c r="D588" t="s">
        <v>1059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552</v>
      </c>
      <c r="K588" t="s">
        <v>34</v>
      </c>
      <c r="L588" t="s">
        <v>35</v>
      </c>
      <c r="M588" t="s">
        <v>57</v>
      </c>
      <c r="N588" t="s">
        <v>107</v>
      </c>
      <c r="O588" t="s">
        <v>38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89</v>
      </c>
      <c r="W588" t="s">
        <v>74</v>
      </c>
      <c r="X588" t="s">
        <v>41</v>
      </c>
      <c r="Y588">
        <v>39</v>
      </c>
      <c r="Z588" t="s">
        <v>108</v>
      </c>
      <c r="AA588" t="s">
        <v>266</v>
      </c>
      <c r="AB588" t="s">
        <v>43</v>
      </c>
    </row>
    <row r="589" spans="1:28" x14ac:dyDescent="0.3">
      <c r="A589" t="s">
        <v>1697</v>
      </c>
      <c r="B589" t="s">
        <v>29</v>
      </c>
      <c r="C589" t="s">
        <v>1645</v>
      </c>
      <c r="D589" t="s">
        <v>1059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1698</v>
      </c>
      <c r="K589" t="s">
        <v>34</v>
      </c>
      <c r="L589" t="s">
        <v>35</v>
      </c>
      <c r="M589" t="s">
        <v>86</v>
      </c>
      <c r="N589" t="s">
        <v>49</v>
      </c>
      <c r="O589" t="s">
        <v>38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59</v>
      </c>
      <c r="W589" t="s">
        <v>1699</v>
      </c>
      <c r="X589" t="s">
        <v>41</v>
      </c>
      <c r="Y589">
        <v>34</v>
      </c>
      <c r="Z589" t="s">
        <v>203</v>
      </c>
      <c r="AA589" t="s">
        <v>241</v>
      </c>
      <c r="AB589" t="s">
        <v>52</v>
      </c>
    </row>
    <row r="590" spans="1:28" x14ac:dyDescent="0.3">
      <c r="A590" t="s">
        <v>1700</v>
      </c>
      <c r="B590" t="s">
        <v>29</v>
      </c>
      <c r="C590" t="s">
        <v>1645</v>
      </c>
      <c r="D590" t="s">
        <v>1364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169</v>
      </c>
      <c r="K590" t="s">
        <v>34</v>
      </c>
      <c r="L590" t="s">
        <v>47</v>
      </c>
      <c r="M590" t="s">
        <v>48</v>
      </c>
      <c r="N590" t="s">
        <v>1701</v>
      </c>
      <c r="O590" t="s">
        <v>38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89</v>
      </c>
      <c r="W590" t="s">
        <v>40</v>
      </c>
      <c r="X590" t="s">
        <v>41</v>
      </c>
      <c r="Y590">
        <v>27</v>
      </c>
      <c r="Z590" t="s">
        <v>42</v>
      </c>
      <c r="AA590" t="s">
        <v>241</v>
      </c>
      <c r="AB590" t="s">
        <v>62</v>
      </c>
    </row>
    <row r="591" spans="1:28" x14ac:dyDescent="0.3">
      <c r="A591" t="s">
        <v>1702</v>
      </c>
      <c r="B591" t="s">
        <v>29</v>
      </c>
      <c r="C591" t="s">
        <v>1645</v>
      </c>
      <c r="D591" t="s">
        <v>1703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489</v>
      </c>
      <c r="K591" t="s">
        <v>34</v>
      </c>
      <c r="L591" t="s">
        <v>35</v>
      </c>
      <c r="M591" t="s">
        <v>98</v>
      </c>
      <c r="N591" t="s">
        <v>37</v>
      </c>
      <c r="O591" t="s">
        <v>721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73</v>
      </c>
      <c r="W591" t="s">
        <v>74</v>
      </c>
      <c r="X591" t="s">
        <v>41</v>
      </c>
      <c r="Y591">
        <v>54</v>
      </c>
      <c r="Z591" t="s">
        <v>42</v>
      </c>
      <c r="AA591" t="s">
        <v>231</v>
      </c>
      <c r="AB591" t="s">
        <v>43</v>
      </c>
    </row>
    <row r="592" spans="1:28" x14ac:dyDescent="0.3">
      <c r="A592" t="s">
        <v>1704</v>
      </c>
      <c r="B592" t="s">
        <v>29</v>
      </c>
      <c r="C592" t="s">
        <v>1645</v>
      </c>
      <c r="D592" t="s">
        <v>1705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1524</v>
      </c>
      <c r="K592" t="s">
        <v>127</v>
      </c>
      <c r="L592" t="s">
        <v>47</v>
      </c>
      <c r="M592" t="s">
        <v>57</v>
      </c>
      <c r="N592" t="s">
        <v>107</v>
      </c>
      <c r="O592" t="s">
        <v>38</v>
      </c>
      <c r="P592">
        <v>0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73</v>
      </c>
      <c r="W592" t="s">
        <v>40</v>
      </c>
      <c r="X592" t="s">
        <v>69</v>
      </c>
      <c r="Y592">
        <v>20</v>
      </c>
      <c r="Z592" t="s">
        <v>151</v>
      </c>
      <c r="AA592" t="s">
        <v>241</v>
      </c>
      <c r="AB592" t="s">
        <v>52</v>
      </c>
    </row>
    <row r="593" spans="1:28" x14ac:dyDescent="0.3">
      <c r="A593" t="s">
        <v>1706</v>
      </c>
      <c r="B593" t="s">
        <v>29</v>
      </c>
      <c r="C593" t="s">
        <v>1707</v>
      </c>
      <c r="D593" t="s">
        <v>1708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348</v>
      </c>
      <c r="K593" t="s">
        <v>127</v>
      </c>
      <c r="L593" t="s">
        <v>35</v>
      </c>
      <c r="M593" t="s">
        <v>57</v>
      </c>
      <c r="N593" t="s">
        <v>49</v>
      </c>
      <c r="O593" t="s">
        <v>88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89</v>
      </c>
      <c r="W593" t="s">
        <v>60</v>
      </c>
      <c r="X593" t="s">
        <v>41</v>
      </c>
      <c r="Y593">
        <v>25</v>
      </c>
      <c r="Z593" t="s">
        <v>151</v>
      </c>
      <c r="AA593" t="s">
        <v>244</v>
      </c>
      <c r="AB593" t="s">
        <v>52</v>
      </c>
    </row>
    <row r="594" spans="1:28" x14ac:dyDescent="0.3">
      <c r="A594" t="s">
        <v>1709</v>
      </c>
      <c r="B594" t="s">
        <v>29</v>
      </c>
      <c r="C594" t="s">
        <v>1707</v>
      </c>
      <c r="D594" t="s">
        <v>1710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829</v>
      </c>
      <c r="K594" t="s">
        <v>127</v>
      </c>
      <c r="L594" t="s">
        <v>47</v>
      </c>
      <c r="M594" t="s">
        <v>57</v>
      </c>
      <c r="N594" t="s">
        <v>107</v>
      </c>
      <c r="O594" t="s">
        <v>38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59</v>
      </c>
      <c r="W594" t="s">
        <v>60</v>
      </c>
      <c r="X594" t="s">
        <v>41</v>
      </c>
      <c r="Y594">
        <v>33</v>
      </c>
      <c r="Z594" t="s">
        <v>151</v>
      </c>
      <c r="AA594" t="s">
        <v>241</v>
      </c>
      <c r="AB594" t="s">
        <v>52</v>
      </c>
    </row>
    <row r="595" spans="1:28" x14ac:dyDescent="0.3">
      <c r="A595" t="s">
        <v>1711</v>
      </c>
      <c r="B595" t="s">
        <v>29</v>
      </c>
      <c r="C595" t="s">
        <v>1707</v>
      </c>
      <c r="D595" t="s">
        <v>1712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489</v>
      </c>
      <c r="K595" t="s">
        <v>34</v>
      </c>
      <c r="L595" t="s">
        <v>35</v>
      </c>
      <c r="M595" t="s">
        <v>48</v>
      </c>
      <c r="N595" t="s">
        <v>107</v>
      </c>
      <c r="O595" t="s">
        <v>38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68</v>
      </c>
      <c r="W595" t="s">
        <v>40</v>
      </c>
      <c r="X595" t="s">
        <v>41</v>
      </c>
      <c r="Y595">
        <v>30</v>
      </c>
      <c r="Z595" t="s">
        <v>113</v>
      </c>
      <c r="AA595" t="s">
        <v>244</v>
      </c>
      <c r="AB595" t="s">
        <v>43</v>
      </c>
    </row>
    <row r="596" spans="1:28" x14ac:dyDescent="0.3">
      <c r="A596" t="s">
        <v>1713</v>
      </c>
      <c r="B596" t="s">
        <v>29</v>
      </c>
      <c r="C596" t="s">
        <v>1707</v>
      </c>
      <c r="D596" t="s">
        <v>1714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1715</v>
      </c>
      <c r="K596" t="s">
        <v>127</v>
      </c>
      <c r="L596" t="s">
        <v>35</v>
      </c>
      <c r="M596" t="s">
        <v>57</v>
      </c>
      <c r="N596" t="s">
        <v>107</v>
      </c>
      <c r="O596" t="s">
        <v>38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89</v>
      </c>
      <c r="W596" t="s">
        <v>74</v>
      </c>
      <c r="X596" t="s">
        <v>41</v>
      </c>
      <c r="Y596">
        <v>31</v>
      </c>
      <c r="Z596" t="s">
        <v>124</v>
      </c>
      <c r="AA596" t="s">
        <v>231</v>
      </c>
      <c r="AB596" t="s">
        <v>62</v>
      </c>
    </row>
    <row r="597" spans="1:28" x14ac:dyDescent="0.3">
      <c r="A597" t="s">
        <v>1716</v>
      </c>
      <c r="B597" t="s">
        <v>29</v>
      </c>
      <c r="C597" t="s">
        <v>1707</v>
      </c>
      <c r="D597" t="s">
        <v>1717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805</v>
      </c>
      <c r="K597" t="s">
        <v>127</v>
      </c>
      <c r="L597" t="s">
        <v>35</v>
      </c>
      <c r="M597" t="s">
        <v>57</v>
      </c>
      <c r="N597" t="s">
        <v>1718</v>
      </c>
      <c r="O597" t="s">
        <v>38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73</v>
      </c>
      <c r="W597" t="s">
        <v>40</v>
      </c>
      <c r="X597" t="s">
        <v>41</v>
      </c>
      <c r="Y597">
        <v>22</v>
      </c>
      <c r="Z597" t="s">
        <v>293</v>
      </c>
      <c r="AA597" t="s">
        <v>244</v>
      </c>
      <c r="AB597" t="s">
        <v>1719</v>
      </c>
    </row>
    <row r="598" spans="1:28" x14ac:dyDescent="0.3">
      <c r="A598" t="s">
        <v>1720</v>
      </c>
      <c r="B598" t="s">
        <v>29</v>
      </c>
      <c r="C598" t="s">
        <v>1707</v>
      </c>
      <c r="D598" t="s">
        <v>1721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97</v>
      </c>
      <c r="K598" t="s">
        <v>34</v>
      </c>
      <c r="L598" t="s">
        <v>35</v>
      </c>
      <c r="M598" t="s">
        <v>98</v>
      </c>
      <c r="N598" t="s">
        <v>107</v>
      </c>
      <c r="O598" t="s">
        <v>50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89</v>
      </c>
      <c r="W598" t="s">
        <v>40</v>
      </c>
      <c r="X598" t="s">
        <v>69</v>
      </c>
      <c r="Y598">
        <v>38</v>
      </c>
      <c r="Z598" t="s">
        <v>42</v>
      </c>
      <c r="AA598" t="s">
        <v>241</v>
      </c>
      <c r="AB598" t="s">
        <v>62</v>
      </c>
    </row>
    <row r="599" spans="1:28" x14ac:dyDescent="0.3">
      <c r="A599" t="s">
        <v>1722</v>
      </c>
      <c r="B599" t="s">
        <v>29</v>
      </c>
      <c r="C599" t="s">
        <v>1707</v>
      </c>
      <c r="D599" t="s">
        <v>546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308</v>
      </c>
      <c r="K599" t="s">
        <v>34</v>
      </c>
      <c r="L599" t="s">
        <v>47</v>
      </c>
      <c r="M599" t="s">
        <v>57</v>
      </c>
      <c r="N599" t="s">
        <v>99</v>
      </c>
      <c r="O599" t="s">
        <v>38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89</v>
      </c>
      <c r="W599" t="s">
        <v>60</v>
      </c>
      <c r="X599" t="s">
        <v>41</v>
      </c>
      <c r="Y599">
        <v>22</v>
      </c>
      <c r="Z599" t="s">
        <v>748</v>
      </c>
      <c r="AA599" t="s">
        <v>241</v>
      </c>
      <c r="AB599" t="s">
        <v>1723</v>
      </c>
    </row>
    <row r="600" spans="1:28" x14ac:dyDescent="0.3">
      <c r="A600" t="s">
        <v>1724</v>
      </c>
      <c r="B600" t="s">
        <v>29</v>
      </c>
      <c r="C600" t="s">
        <v>1707</v>
      </c>
      <c r="D600" t="s">
        <v>1725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158</v>
      </c>
      <c r="K600" t="s">
        <v>81</v>
      </c>
      <c r="L600" t="s">
        <v>35</v>
      </c>
      <c r="M600" t="s">
        <v>57</v>
      </c>
      <c r="N600" t="s">
        <v>716</v>
      </c>
      <c r="O600" t="s">
        <v>38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68</v>
      </c>
      <c r="W600" t="s">
        <v>74</v>
      </c>
      <c r="X600" t="s">
        <v>41</v>
      </c>
      <c r="Y600">
        <v>33</v>
      </c>
      <c r="Z600" t="s">
        <v>151</v>
      </c>
      <c r="AA600" t="s">
        <v>241</v>
      </c>
      <c r="AB600" t="s">
        <v>52</v>
      </c>
    </row>
    <row r="601" spans="1:28" x14ac:dyDescent="0.3">
      <c r="A601" t="s">
        <v>1726</v>
      </c>
      <c r="B601" t="s">
        <v>29</v>
      </c>
      <c r="C601" t="s">
        <v>1707</v>
      </c>
      <c r="D601" t="s">
        <v>892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219</v>
      </c>
      <c r="K601" t="s">
        <v>34</v>
      </c>
      <c r="L601" t="s">
        <v>35</v>
      </c>
      <c r="M601" t="s">
        <v>48</v>
      </c>
      <c r="N601" t="s">
        <v>107</v>
      </c>
      <c r="O601" t="s">
        <v>38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89</v>
      </c>
      <c r="W601" t="s">
        <v>74</v>
      </c>
      <c r="X601" t="s">
        <v>41</v>
      </c>
      <c r="Y601">
        <v>27</v>
      </c>
      <c r="Z601" t="s">
        <v>51</v>
      </c>
      <c r="AA601" t="s">
        <v>241</v>
      </c>
      <c r="AB601" t="s">
        <v>43</v>
      </c>
    </row>
    <row r="602" spans="1:28" x14ac:dyDescent="0.3">
      <c r="A602" t="s">
        <v>1727</v>
      </c>
      <c r="B602" t="s">
        <v>29</v>
      </c>
      <c r="C602" t="s">
        <v>1707</v>
      </c>
      <c r="D602" t="s">
        <v>1728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147</v>
      </c>
      <c r="K602" t="s">
        <v>34</v>
      </c>
      <c r="L602" t="s">
        <v>47</v>
      </c>
      <c r="M602" t="s">
        <v>57</v>
      </c>
      <c r="N602" t="s">
        <v>107</v>
      </c>
      <c r="O602" t="s">
        <v>50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89</v>
      </c>
      <c r="W602" t="s">
        <v>40</v>
      </c>
      <c r="X602" t="s">
        <v>41</v>
      </c>
      <c r="Y602">
        <v>19</v>
      </c>
      <c r="Z602" t="s">
        <v>1729</v>
      </c>
      <c r="AA602" t="s">
        <v>241</v>
      </c>
      <c r="AB602" t="s">
        <v>43</v>
      </c>
    </row>
    <row r="603" spans="1:28" x14ac:dyDescent="0.3">
      <c r="A603" t="s">
        <v>1730</v>
      </c>
      <c r="B603" t="s">
        <v>29</v>
      </c>
      <c r="C603" t="s">
        <v>1707</v>
      </c>
      <c r="D603" t="s">
        <v>1731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116</v>
      </c>
      <c r="K603" t="s">
        <v>1732</v>
      </c>
      <c r="L603" t="s">
        <v>47</v>
      </c>
      <c r="M603" t="s">
        <v>57</v>
      </c>
      <c r="N603" t="s">
        <v>1258</v>
      </c>
      <c r="O603" t="s">
        <v>38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89</v>
      </c>
      <c r="W603" t="s">
        <v>74</v>
      </c>
      <c r="X603" t="s">
        <v>41</v>
      </c>
      <c r="Y603">
        <v>24</v>
      </c>
      <c r="Z603" t="s">
        <v>151</v>
      </c>
      <c r="AA603" t="s">
        <v>241</v>
      </c>
      <c r="AB603" t="s">
        <v>204</v>
      </c>
    </row>
    <row r="604" spans="1:28" x14ac:dyDescent="0.3">
      <c r="A604" t="s">
        <v>1733</v>
      </c>
      <c r="B604" t="s">
        <v>29</v>
      </c>
      <c r="C604" t="s">
        <v>1707</v>
      </c>
      <c r="D604" t="s">
        <v>1734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1471</v>
      </c>
      <c r="K604" t="s">
        <v>1735</v>
      </c>
      <c r="L604" t="s">
        <v>47</v>
      </c>
      <c r="M604" t="s">
        <v>67</v>
      </c>
      <c r="N604" t="s">
        <v>49</v>
      </c>
      <c r="O604" t="s">
        <v>1736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68</v>
      </c>
      <c r="W604" t="s">
        <v>118</v>
      </c>
      <c r="X604" t="s">
        <v>69</v>
      </c>
      <c r="Y604">
        <v>58</v>
      </c>
      <c r="Z604" t="s">
        <v>42</v>
      </c>
      <c r="AA604" t="s">
        <v>244</v>
      </c>
      <c r="AB604" t="s">
        <v>43</v>
      </c>
    </row>
    <row r="605" spans="1:28" x14ac:dyDescent="0.3">
      <c r="A605" t="s">
        <v>1737</v>
      </c>
      <c r="B605" t="s">
        <v>29</v>
      </c>
      <c r="C605" t="s">
        <v>1738</v>
      </c>
      <c r="D605" t="s">
        <v>1456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169</v>
      </c>
      <c r="K605" t="s">
        <v>34</v>
      </c>
      <c r="L605" t="s">
        <v>47</v>
      </c>
      <c r="M605" t="s">
        <v>57</v>
      </c>
      <c r="N605" t="s">
        <v>107</v>
      </c>
      <c r="O605" t="s">
        <v>38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89</v>
      </c>
      <c r="W605" t="s">
        <v>60</v>
      </c>
      <c r="X605" t="s">
        <v>41</v>
      </c>
      <c r="Y605">
        <v>22</v>
      </c>
      <c r="Z605" t="s">
        <v>423</v>
      </c>
      <c r="AA605" t="s">
        <v>241</v>
      </c>
      <c r="AB605" t="s">
        <v>62</v>
      </c>
    </row>
    <row r="606" spans="1:28" x14ac:dyDescent="0.3">
      <c r="A606" t="s">
        <v>1739</v>
      </c>
      <c r="B606" t="s">
        <v>29</v>
      </c>
      <c r="C606" t="s">
        <v>1738</v>
      </c>
      <c r="D606" t="s">
        <v>1740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471</v>
      </c>
      <c r="K606" t="s">
        <v>34</v>
      </c>
      <c r="L606" t="s">
        <v>47</v>
      </c>
      <c r="M606" t="s">
        <v>91</v>
      </c>
      <c r="N606" t="s">
        <v>107</v>
      </c>
      <c r="O606" t="s">
        <v>38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89</v>
      </c>
      <c r="W606" t="s">
        <v>74</v>
      </c>
      <c r="X606" t="s">
        <v>41</v>
      </c>
      <c r="Y606">
        <v>26</v>
      </c>
      <c r="Z606" t="s">
        <v>1741</v>
      </c>
      <c r="AA606" t="s">
        <v>244</v>
      </c>
      <c r="AB606" t="s">
        <v>52</v>
      </c>
    </row>
    <row r="607" spans="1:28" x14ac:dyDescent="0.3">
      <c r="A607" t="s">
        <v>1742</v>
      </c>
      <c r="B607" t="s">
        <v>29</v>
      </c>
      <c r="C607" t="s">
        <v>1738</v>
      </c>
      <c r="D607" t="s">
        <v>1743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1229</v>
      </c>
      <c r="K607" t="s">
        <v>1744</v>
      </c>
      <c r="L607" t="s">
        <v>47</v>
      </c>
      <c r="M607" t="s">
        <v>48</v>
      </c>
      <c r="N607" t="s">
        <v>107</v>
      </c>
      <c r="O607" t="s">
        <v>380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59</v>
      </c>
      <c r="W607" t="s">
        <v>118</v>
      </c>
      <c r="X607" t="s">
        <v>69</v>
      </c>
      <c r="Y607">
        <v>31</v>
      </c>
      <c r="Z607" t="s">
        <v>113</v>
      </c>
      <c r="AA607" t="s">
        <v>241</v>
      </c>
      <c r="AB607" t="s">
        <v>43</v>
      </c>
    </row>
    <row r="608" spans="1:28" x14ac:dyDescent="0.3">
      <c r="A608" t="s">
        <v>1745</v>
      </c>
      <c r="B608" t="s">
        <v>29</v>
      </c>
      <c r="C608" t="s">
        <v>1746</v>
      </c>
      <c r="D608" t="s">
        <v>1747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321</v>
      </c>
      <c r="K608" t="s">
        <v>34</v>
      </c>
      <c r="L608" t="s">
        <v>47</v>
      </c>
      <c r="M608" t="s">
        <v>48</v>
      </c>
      <c r="N608" t="s">
        <v>798</v>
      </c>
      <c r="O608" t="s">
        <v>38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89</v>
      </c>
      <c r="W608" t="s">
        <v>74</v>
      </c>
      <c r="X608" t="s">
        <v>41</v>
      </c>
      <c r="Y608">
        <v>23</v>
      </c>
      <c r="Z608" t="s">
        <v>42</v>
      </c>
      <c r="AA608" t="s">
        <v>231</v>
      </c>
      <c r="AB608" t="s">
        <v>95</v>
      </c>
    </row>
    <row r="609" spans="1:28" x14ac:dyDescent="0.3">
      <c r="A609" t="s">
        <v>1748</v>
      </c>
      <c r="B609" t="s">
        <v>29</v>
      </c>
      <c r="C609" t="s">
        <v>1746</v>
      </c>
      <c r="D609" t="s">
        <v>551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158</v>
      </c>
      <c r="K609" t="s">
        <v>34</v>
      </c>
      <c r="L609" t="s">
        <v>47</v>
      </c>
      <c r="M609" t="s">
        <v>91</v>
      </c>
      <c r="N609" t="s">
        <v>37</v>
      </c>
      <c r="O609" t="s">
        <v>38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89</v>
      </c>
      <c r="W609" t="s">
        <v>40</v>
      </c>
      <c r="X609" t="s">
        <v>69</v>
      </c>
      <c r="Y609">
        <v>31</v>
      </c>
      <c r="Z609" t="s">
        <v>42</v>
      </c>
      <c r="AA609" t="s">
        <v>244</v>
      </c>
      <c r="AB609" t="s">
        <v>52</v>
      </c>
    </row>
    <row r="610" spans="1:28" x14ac:dyDescent="0.3">
      <c r="A610" t="s">
        <v>1749</v>
      </c>
      <c r="B610" t="s">
        <v>29</v>
      </c>
      <c r="C610" t="s">
        <v>1746</v>
      </c>
      <c r="D610" t="s">
        <v>1750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145</v>
      </c>
      <c r="K610" t="s">
        <v>127</v>
      </c>
      <c r="L610" t="s">
        <v>47</v>
      </c>
      <c r="M610" t="s">
        <v>98</v>
      </c>
      <c r="N610" t="s">
        <v>117</v>
      </c>
      <c r="O610" t="s">
        <v>380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73</v>
      </c>
      <c r="W610" t="s">
        <v>74</v>
      </c>
      <c r="X610" t="s">
        <v>69</v>
      </c>
      <c r="Y610">
        <v>24</v>
      </c>
      <c r="Z610" t="s">
        <v>42</v>
      </c>
      <c r="AA610" t="s">
        <v>241</v>
      </c>
      <c r="AB610" t="s">
        <v>52</v>
      </c>
    </row>
    <row r="611" spans="1:28" x14ac:dyDescent="0.3">
      <c r="A611" t="s">
        <v>1751</v>
      </c>
      <c r="B611" t="s">
        <v>29</v>
      </c>
      <c r="C611" t="s">
        <v>1746</v>
      </c>
      <c r="D611" t="s">
        <v>1752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793</v>
      </c>
      <c r="K611" t="s">
        <v>629</v>
      </c>
      <c r="L611" t="s">
        <v>35</v>
      </c>
      <c r="M611" t="s">
        <v>48</v>
      </c>
      <c r="N611" t="s">
        <v>49</v>
      </c>
      <c r="O611" t="s">
        <v>38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89</v>
      </c>
      <c r="W611" t="s">
        <v>74</v>
      </c>
      <c r="X611" t="s">
        <v>41</v>
      </c>
      <c r="Y611">
        <v>29</v>
      </c>
      <c r="Z611" t="s">
        <v>351</v>
      </c>
      <c r="AA611" t="s">
        <v>241</v>
      </c>
      <c r="AB611" t="s">
        <v>95</v>
      </c>
    </row>
    <row r="612" spans="1:28" x14ac:dyDescent="0.3">
      <c r="A612" t="s">
        <v>1753</v>
      </c>
      <c r="B612" t="s">
        <v>29</v>
      </c>
      <c r="C612" t="s">
        <v>1754</v>
      </c>
      <c r="D612" t="s">
        <v>1755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158</v>
      </c>
      <c r="K612" t="s">
        <v>127</v>
      </c>
      <c r="L612" t="s">
        <v>35</v>
      </c>
      <c r="M612" t="s">
        <v>57</v>
      </c>
      <c r="N612" t="s">
        <v>112</v>
      </c>
      <c r="O612" t="s">
        <v>38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73</v>
      </c>
      <c r="W612" t="s">
        <v>60</v>
      </c>
      <c r="X612" t="s">
        <v>41</v>
      </c>
      <c r="Y612">
        <v>26</v>
      </c>
      <c r="Z612" t="s">
        <v>1492</v>
      </c>
      <c r="AA612" t="s">
        <v>241</v>
      </c>
      <c r="AB612" t="s">
        <v>52</v>
      </c>
    </row>
    <row r="613" spans="1:28" x14ac:dyDescent="0.3">
      <c r="A613" t="s">
        <v>1756</v>
      </c>
      <c r="B613" t="s">
        <v>29</v>
      </c>
      <c r="C613" t="s">
        <v>1754</v>
      </c>
      <c r="D613" t="s">
        <v>1757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200</v>
      </c>
      <c r="K613" t="s">
        <v>127</v>
      </c>
      <c r="L613" t="s">
        <v>35</v>
      </c>
      <c r="M613" t="s">
        <v>57</v>
      </c>
      <c r="N613" t="s">
        <v>1758</v>
      </c>
      <c r="O613" t="s">
        <v>38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89</v>
      </c>
      <c r="W613" t="s">
        <v>74</v>
      </c>
      <c r="X613" t="s">
        <v>41</v>
      </c>
      <c r="Y613">
        <v>20</v>
      </c>
      <c r="Z613" t="s">
        <v>151</v>
      </c>
      <c r="AA613" t="s">
        <v>231</v>
      </c>
      <c r="AB613" t="s">
        <v>52</v>
      </c>
    </row>
    <row r="614" spans="1:28" x14ac:dyDescent="0.3">
      <c r="A614" t="s">
        <v>1759</v>
      </c>
      <c r="B614" t="s">
        <v>29</v>
      </c>
      <c r="C614" t="s">
        <v>1754</v>
      </c>
      <c r="D614" t="s">
        <v>1760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116</v>
      </c>
      <c r="K614" t="s">
        <v>34</v>
      </c>
      <c r="L614" t="s">
        <v>35</v>
      </c>
      <c r="M614" t="s">
        <v>57</v>
      </c>
      <c r="N614" t="s">
        <v>112</v>
      </c>
      <c r="O614" t="s">
        <v>38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89</v>
      </c>
      <c r="W614" t="s">
        <v>74</v>
      </c>
      <c r="X614" t="s">
        <v>41</v>
      </c>
      <c r="Y614">
        <v>23</v>
      </c>
      <c r="Z614" t="s">
        <v>151</v>
      </c>
      <c r="AA614" t="s">
        <v>241</v>
      </c>
      <c r="AB614" t="s">
        <v>52</v>
      </c>
    </row>
    <row r="615" spans="1:28" x14ac:dyDescent="0.3">
      <c r="A615" t="s">
        <v>1761</v>
      </c>
      <c r="B615" t="s">
        <v>29</v>
      </c>
      <c r="C615" t="s">
        <v>1754</v>
      </c>
      <c r="D615" t="s">
        <v>580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145</v>
      </c>
      <c r="K615" t="s">
        <v>34</v>
      </c>
      <c r="L615" t="s">
        <v>47</v>
      </c>
      <c r="M615" t="s">
        <v>36</v>
      </c>
      <c r="N615" t="s">
        <v>107</v>
      </c>
      <c r="O615" t="s">
        <v>38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89</v>
      </c>
      <c r="W615" t="s">
        <v>60</v>
      </c>
      <c r="X615" t="s">
        <v>41</v>
      </c>
      <c r="Y615">
        <v>33</v>
      </c>
      <c r="Z615" t="s">
        <v>42</v>
      </c>
      <c r="AA615" t="s">
        <v>244</v>
      </c>
      <c r="AB615" t="s">
        <v>43</v>
      </c>
    </row>
    <row r="616" spans="1:28" x14ac:dyDescent="0.3">
      <c r="A616" t="s">
        <v>1762</v>
      </c>
      <c r="B616" t="s">
        <v>29</v>
      </c>
      <c r="C616" t="s">
        <v>1754</v>
      </c>
      <c r="D616" t="s">
        <v>688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686</v>
      </c>
      <c r="K616" t="s">
        <v>127</v>
      </c>
      <c r="L616" t="s">
        <v>35</v>
      </c>
      <c r="M616" t="s">
        <v>57</v>
      </c>
      <c r="N616" t="s">
        <v>107</v>
      </c>
      <c r="O616" t="s">
        <v>38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59</v>
      </c>
      <c r="W616" t="s">
        <v>40</v>
      </c>
      <c r="X616" t="s">
        <v>41</v>
      </c>
      <c r="Y616">
        <v>26</v>
      </c>
      <c r="Z616" t="s">
        <v>61</v>
      </c>
      <c r="AA616" t="s">
        <v>241</v>
      </c>
      <c r="AB616" t="s">
        <v>62</v>
      </c>
    </row>
    <row r="617" spans="1:28" x14ac:dyDescent="0.3">
      <c r="A617" t="s">
        <v>1763</v>
      </c>
      <c r="B617" t="s">
        <v>29</v>
      </c>
      <c r="C617" t="s">
        <v>1754</v>
      </c>
      <c r="D617" t="s">
        <v>1273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456</v>
      </c>
      <c r="K617" t="s">
        <v>34</v>
      </c>
      <c r="L617" t="s">
        <v>35</v>
      </c>
      <c r="M617" t="s">
        <v>57</v>
      </c>
      <c r="N617" t="s">
        <v>397</v>
      </c>
      <c r="O617" t="s">
        <v>50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73</v>
      </c>
      <c r="W617" t="s">
        <v>74</v>
      </c>
      <c r="X617" t="s">
        <v>41</v>
      </c>
      <c r="Y617">
        <v>27</v>
      </c>
      <c r="Z617" t="s">
        <v>151</v>
      </c>
      <c r="AA617" t="s">
        <v>241</v>
      </c>
      <c r="AB617" t="s">
        <v>52</v>
      </c>
    </row>
    <row r="618" spans="1:28" x14ac:dyDescent="0.3">
      <c r="A618" t="s">
        <v>1764</v>
      </c>
      <c r="B618" t="s">
        <v>29</v>
      </c>
      <c r="C618" t="s">
        <v>1754</v>
      </c>
      <c r="D618" t="s">
        <v>1765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150</v>
      </c>
      <c r="K618" t="s">
        <v>127</v>
      </c>
      <c r="L618" t="s">
        <v>47</v>
      </c>
      <c r="M618" t="s">
        <v>57</v>
      </c>
      <c r="N618" t="s">
        <v>798</v>
      </c>
      <c r="O618" t="s">
        <v>191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89</v>
      </c>
      <c r="W618" t="s">
        <v>74</v>
      </c>
      <c r="X618" t="s">
        <v>41</v>
      </c>
      <c r="Y618">
        <v>22</v>
      </c>
      <c r="Z618" t="s">
        <v>1766</v>
      </c>
      <c r="AA618" t="s">
        <v>241</v>
      </c>
      <c r="AB618" t="s">
        <v>52</v>
      </c>
    </row>
    <row r="619" spans="1:28" x14ac:dyDescent="0.3">
      <c r="A619" t="s">
        <v>1767</v>
      </c>
      <c r="B619" t="s">
        <v>29</v>
      </c>
      <c r="C619" t="s">
        <v>1754</v>
      </c>
      <c r="D619" t="s">
        <v>1768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1229</v>
      </c>
      <c r="K619" t="s">
        <v>34</v>
      </c>
      <c r="L619" t="s">
        <v>35</v>
      </c>
      <c r="M619" t="s">
        <v>57</v>
      </c>
      <c r="N619" t="s">
        <v>107</v>
      </c>
      <c r="O619" t="s">
        <v>38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59</v>
      </c>
      <c r="W619" t="s">
        <v>74</v>
      </c>
      <c r="X619" t="s">
        <v>41</v>
      </c>
      <c r="Y619">
        <v>23</v>
      </c>
      <c r="Z619" t="s">
        <v>211</v>
      </c>
      <c r="AA619" t="s">
        <v>244</v>
      </c>
      <c r="AB619" t="s">
        <v>43</v>
      </c>
    </row>
    <row r="620" spans="1:28" x14ac:dyDescent="0.3">
      <c r="A620" t="s">
        <v>1769</v>
      </c>
      <c r="B620" t="s">
        <v>29</v>
      </c>
      <c r="C620" t="s">
        <v>1770</v>
      </c>
      <c r="D620" t="s">
        <v>1771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735</v>
      </c>
      <c r="K620" t="s">
        <v>1772</v>
      </c>
      <c r="L620" t="s">
        <v>35</v>
      </c>
      <c r="M620" t="s">
        <v>57</v>
      </c>
      <c r="N620" t="s">
        <v>1773</v>
      </c>
      <c r="O620" t="s">
        <v>38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89</v>
      </c>
      <c r="W620" t="s">
        <v>74</v>
      </c>
      <c r="X620" t="s">
        <v>41</v>
      </c>
      <c r="Y620">
        <v>28</v>
      </c>
      <c r="Z620" t="s">
        <v>351</v>
      </c>
      <c r="AA620" t="s">
        <v>241</v>
      </c>
      <c r="AB620" t="s">
        <v>95</v>
      </c>
    </row>
    <row r="621" spans="1:28" x14ac:dyDescent="0.3">
      <c r="A621" t="s">
        <v>1774</v>
      </c>
      <c r="B621" t="s">
        <v>29</v>
      </c>
      <c r="C621" t="s">
        <v>1770</v>
      </c>
      <c r="D621" t="s">
        <v>1775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185</v>
      </c>
      <c r="K621" t="s">
        <v>34</v>
      </c>
      <c r="L621" t="s">
        <v>47</v>
      </c>
      <c r="M621" t="s">
        <v>48</v>
      </c>
      <c r="N621" t="s">
        <v>49</v>
      </c>
      <c r="O621" t="s">
        <v>88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59</v>
      </c>
      <c r="W621" t="s">
        <v>60</v>
      </c>
      <c r="X621" t="s">
        <v>69</v>
      </c>
      <c r="Y621">
        <v>39</v>
      </c>
      <c r="Z621" t="s">
        <v>427</v>
      </c>
      <c r="AA621" t="s">
        <v>244</v>
      </c>
      <c r="AB621" t="s">
        <v>43</v>
      </c>
    </row>
    <row r="622" spans="1:28" x14ac:dyDescent="0.3">
      <c r="A622" t="s">
        <v>1776</v>
      </c>
      <c r="B622" t="s">
        <v>29</v>
      </c>
      <c r="C622" t="s">
        <v>1770</v>
      </c>
      <c r="D622" t="s">
        <v>1676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1339</v>
      </c>
      <c r="K622" t="s">
        <v>1777</v>
      </c>
      <c r="L622" t="s">
        <v>47</v>
      </c>
      <c r="M622" t="s">
        <v>36</v>
      </c>
      <c r="N622" t="s">
        <v>1778</v>
      </c>
      <c r="O622" t="s">
        <v>38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89</v>
      </c>
      <c r="W622" t="s">
        <v>74</v>
      </c>
      <c r="X622" t="s">
        <v>41</v>
      </c>
      <c r="Y622">
        <v>37</v>
      </c>
      <c r="Z622" t="s">
        <v>42</v>
      </c>
      <c r="AA622" t="s">
        <v>244</v>
      </c>
      <c r="AB622" t="s">
        <v>43</v>
      </c>
    </row>
    <row r="623" spans="1:28" x14ac:dyDescent="0.3">
      <c r="A623" t="s">
        <v>1779</v>
      </c>
      <c r="B623" t="s">
        <v>29</v>
      </c>
      <c r="C623" t="s">
        <v>1770</v>
      </c>
      <c r="D623" t="s">
        <v>1780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190</v>
      </c>
      <c r="K623" t="s">
        <v>794</v>
      </c>
      <c r="L623" t="s">
        <v>35</v>
      </c>
      <c r="M623" t="s">
        <v>48</v>
      </c>
      <c r="N623" t="s">
        <v>112</v>
      </c>
      <c r="O623" t="s">
        <v>88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73</v>
      </c>
      <c r="W623" t="s">
        <v>74</v>
      </c>
      <c r="X623" t="s">
        <v>69</v>
      </c>
      <c r="Y623">
        <v>29</v>
      </c>
      <c r="Z623" t="s">
        <v>42</v>
      </c>
      <c r="AA623" t="s">
        <v>244</v>
      </c>
      <c r="AB623" t="s">
        <v>43</v>
      </c>
    </row>
    <row r="624" spans="1:28" x14ac:dyDescent="0.3">
      <c r="A624" t="s">
        <v>1781</v>
      </c>
      <c r="B624" t="s">
        <v>29</v>
      </c>
      <c r="C624" t="s">
        <v>1782</v>
      </c>
      <c r="D624" t="s">
        <v>1783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116</v>
      </c>
      <c r="K624" t="s">
        <v>34</v>
      </c>
      <c r="L624" t="s">
        <v>35</v>
      </c>
      <c r="M624" t="s">
        <v>36</v>
      </c>
      <c r="N624" t="s">
        <v>49</v>
      </c>
      <c r="O624" t="s">
        <v>38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59</v>
      </c>
      <c r="W624" t="s">
        <v>60</v>
      </c>
      <c r="X624" t="s">
        <v>41</v>
      </c>
      <c r="Y624">
        <v>42</v>
      </c>
      <c r="Z624" t="s">
        <v>42</v>
      </c>
      <c r="AA624" t="s">
        <v>244</v>
      </c>
      <c r="AB624" t="s">
        <v>43</v>
      </c>
    </row>
    <row r="625" spans="1:28" x14ac:dyDescent="0.3">
      <c r="A625" t="s">
        <v>1784</v>
      </c>
      <c r="B625" t="s">
        <v>29</v>
      </c>
      <c r="C625" t="s">
        <v>1782</v>
      </c>
      <c r="D625" t="s">
        <v>1785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219</v>
      </c>
      <c r="K625" t="s">
        <v>127</v>
      </c>
      <c r="L625" t="s">
        <v>47</v>
      </c>
      <c r="M625" t="s">
        <v>57</v>
      </c>
      <c r="N625" t="s">
        <v>107</v>
      </c>
      <c r="O625" t="s">
        <v>50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89</v>
      </c>
      <c r="W625" t="s">
        <v>118</v>
      </c>
      <c r="X625" t="s">
        <v>69</v>
      </c>
      <c r="Y625">
        <v>25</v>
      </c>
      <c r="Z625" t="s">
        <v>51</v>
      </c>
      <c r="AA625" t="s">
        <v>241</v>
      </c>
      <c r="AB625" t="s">
        <v>52</v>
      </c>
    </row>
    <row r="626" spans="1:28" x14ac:dyDescent="0.3">
      <c r="A626" t="s">
        <v>1786</v>
      </c>
      <c r="B626" t="s">
        <v>29</v>
      </c>
      <c r="C626" t="s">
        <v>1787</v>
      </c>
      <c r="D626" t="s">
        <v>1788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158</v>
      </c>
      <c r="K626" t="s">
        <v>794</v>
      </c>
      <c r="L626" t="s">
        <v>35</v>
      </c>
      <c r="M626" t="s">
        <v>57</v>
      </c>
      <c r="N626" t="s">
        <v>94</v>
      </c>
      <c r="O626" t="s">
        <v>38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59</v>
      </c>
      <c r="W626" t="s">
        <v>74</v>
      </c>
      <c r="X626" t="s">
        <v>41</v>
      </c>
      <c r="Y626">
        <v>66</v>
      </c>
      <c r="Z626" t="s">
        <v>1789</v>
      </c>
      <c r="AA626" t="s">
        <v>231</v>
      </c>
      <c r="AB626" t="s">
        <v>62</v>
      </c>
    </row>
    <row r="627" spans="1:28" x14ac:dyDescent="0.3">
      <c r="A627" t="s">
        <v>1790</v>
      </c>
      <c r="B627" t="s">
        <v>29</v>
      </c>
      <c r="C627" t="s">
        <v>1787</v>
      </c>
      <c r="D627" t="s">
        <v>1791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1567</v>
      </c>
      <c r="K627" t="s">
        <v>34</v>
      </c>
      <c r="L627" t="s">
        <v>35</v>
      </c>
      <c r="M627" t="s">
        <v>86</v>
      </c>
      <c r="N627" t="s">
        <v>87</v>
      </c>
      <c r="O627" t="s">
        <v>50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59</v>
      </c>
      <c r="W627" t="s">
        <v>74</v>
      </c>
      <c r="X627" t="s">
        <v>41</v>
      </c>
      <c r="Y627">
        <v>26</v>
      </c>
      <c r="Z627" t="s">
        <v>42</v>
      </c>
      <c r="AA627" t="s">
        <v>241</v>
      </c>
      <c r="AB627" t="s">
        <v>43</v>
      </c>
    </row>
    <row r="628" spans="1:28" x14ac:dyDescent="0.3">
      <c r="A628" t="s">
        <v>1792</v>
      </c>
      <c r="B628" t="s">
        <v>29</v>
      </c>
      <c r="C628" t="s">
        <v>1793</v>
      </c>
      <c r="D628" t="s">
        <v>1794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1246</v>
      </c>
      <c r="K628" t="s">
        <v>1795</v>
      </c>
      <c r="L628" t="s">
        <v>47</v>
      </c>
      <c r="M628" t="s">
        <v>57</v>
      </c>
      <c r="N628" t="s">
        <v>495</v>
      </c>
      <c r="O628" t="s">
        <v>50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73</v>
      </c>
      <c r="W628" t="s">
        <v>74</v>
      </c>
      <c r="X628" t="s">
        <v>41</v>
      </c>
      <c r="Y628">
        <v>21</v>
      </c>
      <c r="Z628" t="s">
        <v>42</v>
      </c>
      <c r="AA628" t="s">
        <v>241</v>
      </c>
      <c r="AB628" t="s">
        <v>43</v>
      </c>
    </row>
    <row r="629" spans="1:28" x14ac:dyDescent="0.3">
      <c r="A629" t="s">
        <v>1796</v>
      </c>
      <c r="B629" t="s">
        <v>29</v>
      </c>
      <c r="C629" t="s">
        <v>1797</v>
      </c>
      <c r="D629" t="s">
        <v>422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1798</v>
      </c>
      <c r="K629" t="s">
        <v>127</v>
      </c>
      <c r="L629" t="s">
        <v>35</v>
      </c>
      <c r="M629" t="s">
        <v>57</v>
      </c>
      <c r="N629" t="s">
        <v>107</v>
      </c>
      <c r="O629" t="s">
        <v>38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73</v>
      </c>
      <c r="W629" t="s">
        <v>74</v>
      </c>
      <c r="X629" t="s">
        <v>41</v>
      </c>
      <c r="Y629">
        <v>26</v>
      </c>
      <c r="Z629" t="s">
        <v>1799</v>
      </c>
      <c r="AA629" t="s">
        <v>241</v>
      </c>
      <c r="AB629" t="s">
        <v>52</v>
      </c>
    </row>
    <row r="630" spans="1:28" x14ac:dyDescent="0.3">
      <c r="A630" t="s">
        <v>1800</v>
      </c>
      <c r="B630" t="s">
        <v>29</v>
      </c>
      <c r="C630" t="s">
        <v>1797</v>
      </c>
      <c r="D630" t="s">
        <v>1335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317</v>
      </c>
      <c r="K630" t="s">
        <v>56</v>
      </c>
      <c r="L630" t="s">
        <v>47</v>
      </c>
      <c r="M630" t="s">
        <v>57</v>
      </c>
      <c r="N630" t="s">
        <v>107</v>
      </c>
      <c r="O630" t="s">
        <v>38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59</v>
      </c>
      <c r="W630" t="s">
        <v>1801</v>
      </c>
      <c r="X630" t="s">
        <v>41</v>
      </c>
      <c r="Y630">
        <v>24</v>
      </c>
      <c r="Z630" t="s">
        <v>407</v>
      </c>
      <c r="AA630" t="s">
        <v>241</v>
      </c>
      <c r="AB630" t="s">
        <v>95</v>
      </c>
    </row>
    <row r="631" spans="1:28" x14ac:dyDescent="0.3">
      <c r="A631" t="s">
        <v>1802</v>
      </c>
      <c r="B631" t="s">
        <v>29</v>
      </c>
      <c r="C631" t="s">
        <v>1803</v>
      </c>
      <c r="D631" t="s">
        <v>734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326</v>
      </c>
      <c r="K631" t="s">
        <v>34</v>
      </c>
      <c r="L631" t="s">
        <v>47</v>
      </c>
      <c r="M631" t="s">
        <v>48</v>
      </c>
      <c r="N631" t="s">
        <v>182</v>
      </c>
      <c r="O631" t="s">
        <v>38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59</v>
      </c>
      <c r="W631" t="s">
        <v>40</v>
      </c>
      <c r="X631" t="s">
        <v>41</v>
      </c>
      <c r="Y631">
        <v>22</v>
      </c>
      <c r="Z631" t="s">
        <v>42</v>
      </c>
      <c r="AA631" t="s">
        <v>241</v>
      </c>
      <c r="AB631" t="s">
        <v>52</v>
      </c>
    </row>
  </sheetData>
  <autoFilter ref="A1:AB63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D8D7-FAD2-4A7E-8F0B-197562267E24}">
  <dimension ref="A1:F28"/>
  <sheetViews>
    <sheetView zoomScale="90" zoomScaleNormal="90" workbookViewId="0">
      <selection activeCell="F24" sqref="F24"/>
    </sheetView>
  </sheetViews>
  <sheetFormatPr defaultRowHeight="14.4" x14ac:dyDescent="0.3"/>
  <cols>
    <col min="1" max="1" width="82.5546875" bestFit="1" customWidth="1"/>
    <col min="2" max="2" width="14.88671875" customWidth="1"/>
    <col min="3" max="3" width="15.88671875" customWidth="1"/>
    <col min="4" max="4" width="16.88671875" customWidth="1"/>
    <col min="5" max="5" width="21.44140625" customWidth="1"/>
    <col min="6" max="6" width="23.33203125" customWidth="1"/>
  </cols>
  <sheetData>
    <row r="1" spans="1:6" x14ac:dyDescent="0.3">
      <c r="A1" s="12" t="s">
        <v>0</v>
      </c>
      <c r="B1" s="11" t="s">
        <v>28</v>
      </c>
      <c r="C1" s="11" t="s">
        <v>44</v>
      </c>
      <c r="D1" s="11" t="s">
        <v>53</v>
      </c>
      <c r="E1" s="11" t="s">
        <v>63</v>
      </c>
      <c r="F1" s="11" t="s">
        <v>70</v>
      </c>
    </row>
    <row r="2" spans="1:6" x14ac:dyDescent="0.3">
      <c r="A2" s="12" t="s">
        <v>1</v>
      </c>
      <c r="B2" s="11" t="s">
        <v>29</v>
      </c>
      <c r="C2" s="11" t="s">
        <v>29</v>
      </c>
      <c r="D2" s="11" t="s">
        <v>29</v>
      </c>
      <c r="E2" s="11" t="s">
        <v>29</v>
      </c>
      <c r="F2" s="11" t="s">
        <v>29</v>
      </c>
    </row>
    <row r="3" spans="1:6" x14ac:dyDescent="0.3">
      <c r="A3" s="12" t="s">
        <v>2</v>
      </c>
      <c r="B3" s="11" t="s">
        <v>30</v>
      </c>
      <c r="C3" s="11" t="s">
        <v>30</v>
      </c>
      <c r="D3" s="11" t="s">
        <v>30</v>
      </c>
      <c r="E3" s="11" t="s">
        <v>30</v>
      </c>
      <c r="F3" s="11" t="s">
        <v>30</v>
      </c>
    </row>
    <row r="4" spans="1:6" x14ac:dyDescent="0.3">
      <c r="A4" s="12" t="s">
        <v>3</v>
      </c>
      <c r="B4" s="11" t="s">
        <v>31</v>
      </c>
      <c r="C4" s="11" t="s">
        <v>45</v>
      </c>
      <c r="D4" s="11" t="s">
        <v>54</v>
      </c>
      <c r="E4" s="11" t="s">
        <v>64</v>
      </c>
      <c r="F4" s="11" t="s">
        <v>71</v>
      </c>
    </row>
    <row r="5" spans="1:6" x14ac:dyDescent="0.3">
      <c r="A5" s="12" t="s">
        <v>4</v>
      </c>
      <c r="B5" s="11" t="s">
        <v>32</v>
      </c>
      <c r="C5" s="11" t="s">
        <v>32</v>
      </c>
      <c r="D5" s="11" t="s">
        <v>32</v>
      </c>
      <c r="E5" s="11" t="s">
        <v>32</v>
      </c>
      <c r="F5" s="11" t="s">
        <v>32</v>
      </c>
    </row>
    <row r="6" spans="1:6" x14ac:dyDescent="0.3">
      <c r="A6" s="12" t="s">
        <v>5</v>
      </c>
      <c r="B6" s="11" t="s">
        <v>32</v>
      </c>
      <c r="C6" s="11" t="s">
        <v>32</v>
      </c>
      <c r="D6" s="11" t="s">
        <v>32</v>
      </c>
      <c r="E6" s="11" t="s">
        <v>32</v>
      </c>
      <c r="F6" s="11" t="s">
        <v>32</v>
      </c>
    </row>
    <row r="7" spans="1:6" x14ac:dyDescent="0.3">
      <c r="A7" s="12" t="s">
        <v>6</v>
      </c>
      <c r="B7" s="11" t="s">
        <v>32</v>
      </c>
      <c r="C7" s="11" t="s">
        <v>32</v>
      </c>
      <c r="D7" s="11" t="s">
        <v>32</v>
      </c>
      <c r="E7" s="11" t="s">
        <v>32</v>
      </c>
      <c r="F7" s="11" t="s">
        <v>32</v>
      </c>
    </row>
    <row r="8" spans="1:6" x14ac:dyDescent="0.3">
      <c r="A8" s="12" t="s">
        <v>7</v>
      </c>
      <c r="B8" s="11" t="s">
        <v>32</v>
      </c>
      <c r="C8" s="11" t="s">
        <v>32</v>
      </c>
      <c r="D8" s="11" t="s">
        <v>32</v>
      </c>
      <c r="E8" s="11" t="s">
        <v>32</v>
      </c>
      <c r="F8" s="11" t="s">
        <v>32</v>
      </c>
    </row>
    <row r="9" spans="1:6" x14ac:dyDescent="0.3">
      <c r="A9" s="12" t="s">
        <v>8</v>
      </c>
      <c r="B9" s="11" t="s">
        <v>32</v>
      </c>
      <c r="C9" s="11" t="s">
        <v>32</v>
      </c>
      <c r="D9" s="11" t="s">
        <v>32</v>
      </c>
      <c r="E9" s="11" t="s">
        <v>32</v>
      </c>
      <c r="F9" s="11" t="s">
        <v>32</v>
      </c>
    </row>
    <row r="10" spans="1:6" x14ac:dyDescent="0.3">
      <c r="A10" s="12" t="s">
        <v>9</v>
      </c>
      <c r="B10" s="11" t="s">
        <v>33</v>
      </c>
      <c r="C10" s="11" t="s">
        <v>46</v>
      </c>
      <c r="D10" s="11" t="s">
        <v>55</v>
      </c>
      <c r="E10" s="11" t="s">
        <v>65</v>
      </c>
      <c r="F10" s="11" t="s">
        <v>72</v>
      </c>
    </row>
    <row r="11" spans="1:6" x14ac:dyDescent="0.3">
      <c r="A11" s="12" t="s">
        <v>10</v>
      </c>
      <c r="B11" s="11" t="s">
        <v>34</v>
      </c>
      <c r="C11" s="11" t="s">
        <v>34</v>
      </c>
      <c r="D11" s="11" t="s">
        <v>56</v>
      </c>
      <c r="E11" s="11" t="s">
        <v>66</v>
      </c>
      <c r="F11" s="11" t="s">
        <v>34</v>
      </c>
    </row>
    <row r="12" spans="1:6" x14ac:dyDescent="0.3">
      <c r="A12" s="12" t="s">
        <v>11</v>
      </c>
      <c r="B12" s="11" t="s">
        <v>35</v>
      </c>
      <c r="C12" s="11" t="s">
        <v>47</v>
      </c>
      <c r="D12" s="11" t="s">
        <v>47</v>
      </c>
      <c r="E12" s="11" t="s">
        <v>35</v>
      </c>
      <c r="F12" s="11" t="s">
        <v>35</v>
      </c>
    </row>
    <row r="13" spans="1:6" x14ac:dyDescent="0.3">
      <c r="A13" s="12" t="s">
        <v>12</v>
      </c>
      <c r="B13" s="11" t="s">
        <v>36</v>
      </c>
      <c r="C13" s="11" t="s">
        <v>48</v>
      </c>
      <c r="D13" s="11" t="s">
        <v>57</v>
      </c>
      <c r="E13" s="11" t="s">
        <v>67</v>
      </c>
      <c r="F13" s="11" t="s">
        <v>48</v>
      </c>
    </row>
    <row r="14" spans="1:6" x14ac:dyDescent="0.3">
      <c r="A14" s="12" t="s">
        <v>13</v>
      </c>
      <c r="B14" s="11" t="s">
        <v>37</v>
      </c>
      <c r="C14" s="11" t="s">
        <v>49</v>
      </c>
      <c r="D14" s="11" t="s">
        <v>58</v>
      </c>
      <c r="E14" s="11" t="s">
        <v>49</v>
      </c>
      <c r="F14" s="11" t="s">
        <v>37</v>
      </c>
    </row>
    <row r="15" spans="1:6" x14ac:dyDescent="0.3">
      <c r="A15" s="12" t="s">
        <v>14</v>
      </c>
      <c r="B15" s="11" t="s">
        <v>38</v>
      </c>
      <c r="C15" s="11" t="s">
        <v>50</v>
      </c>
      <c r="D15" s="11" t="s">
        <v>38</v>
      </c>
      <c r="E15" s="11" t="s">
        <v>50</v>
      </c>
      <c r="F15" s="11" t="s">
        <v>50</v>
      </c>
    </row>
    <row r="16" spans="1:6" x14ac:dyDescent="0.3">
      <c r="A16" s="12" t="s">
        <v>15</v>
      </c>
      <c r="B16" s="11">
        <v>9</v>
      </c>
      <c r="C16" s="11">
        <v>1</v>
      </c>
      <c r="D16" s="11">
        <v>0</v>
      </c>
      <c r="E16" s="11">
        <v>10</v>
      </c>
      <c r="F16" s="11">
        <v>1</v>
      </c>
    </row>
    <row r="17" spans="1:6" x14ac:dyDescent="0.3">
      <c r="A17" s="12" t="s">
        <v>16</v>
      </c>
      <c r="B17" s="11">
        <v>9</v>
      </c>
      <c r="C17" s="11">
        <v>2</v>
      </c>
      <c r="D17" s="11">
        <v>8</v>
      </c>
      <c r="E17" s="11">
        <v>6</v>
      </c>
      <c r="F17" s="11">
        <v>4</v>
      </c>
    </row>
    <row r="18" spans="1:6" x14ac:dyDescent="0.3">
      <c r="A18" s="12" t="s">
        <v>17</v>
      </c>
      <c r="B18" s="11">
        <v>7</v>
      </c>
      <c r="C18" s="11">
        <v>5</v>
      </c>
      <c r="D18" s="11">
        <v>7</v>
      </c>
      <c r="E18" s="11">
        <v>7</v>
      </c>
      <c r="F18" s="11">
        <v>4</v>
      </c>
    </row>
    <row r="19" spans="1:6" x14ac:dyDescent="0.3">
      <c r="A19" s="12" t="s">
        <v>18</v>
      </c>
      <c r="B19" s="11">
        <v>5</v>
      </c>
      <c r="C19" s="11">
        <v>2</v>
      </c>
      <c r="D19" s="11">
        <v>5</v>
      </c>
      <c r="E19" s="11">
        <v>10</v>
      </c>
      <c r="F19" s="11">
        <v>4</v>
      </c>
    </row>
    <row r="20" spans="1:6" x14ac:dyDescent="0.3">
      <c r="A20" s="12" t="s">
        <v>19</v>
      </c>
      <c r="B20" s="11">
        <v>5</v>
      </c>
      <c r="C20" s="11">
        <v>1</v>
      </c>
      <c r="D20" s="11">
        <v>7</v>
      </c>
      <c r="E20" s="11">
        <v>7</v>
      </c>
      <c r="F20" s="11">
        <v>0</v>
      </c>
    </row>
    <row r="21" spans="1:6" x14ac:dyDescent="0.3">
      <c r="A21" s="12" t="s">
        <v>20</v>
      </c>
      <c r="B21" s="11">
        <v>7</v>
      </c>
      <c r="C21" s="11">
        <v>3</v>
      </c>
      <c r="D21" s="11">
        <v>7</v>
      </c>
      <c r="E21" s="11">
        <v>10</v>
      </c>
      <c r="F21" s="11">
        <v>1</v>
      </c>
    </row>
    <row r="22" spans="1:6" x14ac:dyDescent="0.3">
      <c r="A22" s="12" t="s">
        <v>21</v>
      </c>
      <c r="B22" s="11" t="s">
        <v>39</v>
      </c>
      <c r="C22" s="11" t="s">
        <v>39</v>
      </c>
      <c r="D22" s="11" t="s">
        <v>59</v>
      </c>
      <c r="E22" s="11" t="s">
        <v>68</v>
      </c>
      <c r="F22" s="11" t="s">
        <v>73</v>
      </c>
    </row>
    <row r="23" spans="1:6" x14ac:dyDescent="0.3">
      <c r="A23" s="12" t="s">
        <v>22</v>
      </c>
      <c r="B23" s="11" t="s">
        <v>40</v>
      </c>
      <c r="C23" s="11" t="s">
        <v>40</v>
      </c>
      <c r="D23" s="11" t="s">
        <v>60</v>
      </c>
      <c r="E23" s="11" t="s">
        <v>40</v>
      </c>
      <c r="F23" s="11" t="s">
        <v>74</v>
      </c>
    </row>
    <row r="24" spans="1:6" x14ac:dyDescent="0.3">
      <c r="A24" s="12" t="s">
        <v>23</v>
      </c>
      <c r="B24" s="11" t="s">
        <v>41</v>
      </c>
      <c r="C24" s="11" t="s">
        <v>41</v>
      </c>
      <c r="D24" s="11" t="s">
        <v>41</v>
      </c>
      <c r="E24" s="11" t="s">
        <v>69</v>
      </c>
      <c r="F24" s="11" t="s">
        <v>41</v>
      </c>
    </row>
    <row r="25" spans="1:6" x14ac:dyDescent="0.3">
      <c r="A25" s="12" t="s">
        <v>24</v>
      </c>
      <c r="B25" s="11">
        <v>26</v>
      </c>
      <c r="C25" s="11">
        <v>36</v>
      </c>
      <c r="D25" s="11">
        <v>23</v>
      </c>
      <c r="E25" s="11">
        <v>35</v>
      </c>
      <c r="F25" s="11">
        <v>44</v>
      </c>
    </row>
    <row r="26" spans="1:6" x14ac:dyDescent="0.3">
      <c r="A26" s="12" t="s">
        <v>25</v>
      </c>
      <c r="B26" s="11" t="s">
        <v>42</v>
      </c>
      <c r="C26" s="11" t="s">
        <v>51</v>
      </c>
      <c r="D26" s="11" t="s">
        <v>61</v>
      </c>
      <c r="E26" s="11" t="s">
        <v>51</v>
      </c>
      <c r="F26" s="11" t="s">
        <v>42</v>
      </c>
    </row>
    <row r="27" spans="1:6" x14ac:dyDescent="0.3">
      <c r="A27" s="12" t="s">
        <v>26</v>
      </c>
      <c r="B27" s="11" t="s">
        <v>32</v>
      </c>
      <c r="C27" s="11" t="s">
        <v>32</v>
      </c>
      <c r="D27" s="11" t="s">
        <v>32</v>
      </c>
      <c r="E27" s="11" t="s">
        <v>32</v>
      </c>
      <c r="F27" s="11" t="s">
        <v>32</v>
      </c>
    </row>
    <row r="28" spans="1:6" x14ac:dyDescent="0.3">
      <c r="A28" s="12" t="s">
        <v>27</v>
      </c>
      <c r="B28" s="11" t="s">
        <v>43</v>
      </c>
      <c r="C28" s="11" t="s">
        <v>52</v>
      </c>
      <c r="D28" s="11" t="s">
        <v>62</v>
      </c>
      <c r="E28" s="11" t="s">
        <v>43</v>
      </c>
      <c r="F28" s="1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2EBE-E6E0-4A85-9399-A6C99CA59C60}">
  <dimension ref="A1:AG631"/>
  <sheetViews>
    <sheetView topLeftCell="C1" workbookViewId="0">
      <pane ySplit="1" topLeftCell="A47" activePane="bottomLeft" state="frozen"/>
      <selection pane="bottomLeft" activeCell="F42" sqref="F42"/>
    </sheetView>
  </sheetViews>
  <sheetFormatPr defaultRowHeight="14.4" x14ac:dyDescent="0.3"/>
  <cols>
    <col min="1" max="1" width="30" customWidth="1"/>
    <col min="2" max="2" width="31.77734375" style="2" customWidth="1"/>
    <col min="3" max="3" width="32" customWidth="1"/>
    <col min="4" max="4" width="13.6640625" customWidth="1"/>
    <col min="5" max="6" width="55.109375" customWidth="1"/>
    <col min="7" max="7" width="38" customWidth="1"/>
    <col min="8" max="8" width="35" style="6" customWidth="1"/>
    <col min="9" max="10" width="34" customWidth="1"/>
    <col min="11" max="12" width="35.33203125" customWidth="1"/>
    <col min="13" max="13" width="19.21875" customWidth="1"/>
    <col min="14" max="14" width="36.44140625" customWidth="1"/>
    <col min="15" max="15" width="27.33203125" customWidth="1"/>
    <col min="16" max="18" width="27" customWidth="1"/>
    <col min="19" max="19" width="35.33203125" customWidth="1"/>
    <col min="20" max="20" width="22.109375" customWidth="1"/>
    <col min="21" max="21" width="29.33203125" customWidth="1"/>
    <col min="22" max="22" width="20.109375" customWidth="1"/>
    <col min="23" max="23" width="19.109375" customWidth="1"/>
    <col min="24" max="24" width="45.5546875" customWidth="1"/>
    <col min="25" max="25" width="29.21875" customWidth="1"/>
    <col min="26" max="30" width="29.77734375" customWidth="1"/>
    <col min="31" max="31" width="32" customWidth="1"/>
    <col min="32" max="32" width="34.33203125" customWidth="1"/>
    <col min="33" max="33" width="28.21875" bestFit="1" customWidth="1"/>
  </cols>
  <sheetData>
    <row r="1" spans="1:33" s="3" customFormat="1" ht="72" x14ac:dyDescent="0.3">
      <c r="A1" s="3" t="s">
        <v>0</v>
      </c>
      <c r="B1" s="4" t="s">
        <v>2</v>
      </c>
      <c r="C1" s="3" t="s">
        <v>3</v>
      </c>
      <c r="D1" s="3" t="s">
        <v>9</v>
      </c>
      <c r="E1" s="3" t="s">
        <v>10</v>
      </c>
      <c r="F1" s="3" t="s">
        <v>1804</v>
      </c>
      <c r="G1" s="3" t="s">
        <v>11</v>
      </c>
      <c r="H1" s="5" t="s">
        <v>1805</v>
      </c>
      <c r="I1" s="3" t="s">
        <v>13</v>
      </c>
      <c r="J1" s="3" t="s">
        <v>1806</v>
      </c>
      <c r="K1" s="3" t="s">
        <v>14</v>
      </c>
      <c r="L1" s="3" t="s">
        <v>1807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1808</v>
      </c>
      <c r="V1" s="3" t="s">
        <v>23</v>
      </c>
      <c r="W1" s="3" t="s">
        <v>24</v>
      </c>
      <c r="X1" s="3" t="s">
        <v>25</v>
      </c>
      <c r="Y1" s="3" t="s">
        <v>1813</v>
      </c>
      <c r="Z1" s="3" t="s">
        <v>1809</v>
      </c>
      <c r="AA1" s="3" t="s">
        <v>1907</v>
      </c>
      <c r="AB1" s="3" t="s">
        <v>1908</v>
      </c>
      <c r="AC1" s="3" t="s">
        <v>1915</v>
      </c>
      <c r="AD1" s="3" t="s">
        <v>1917</v>
      </c>
      <c r="AE1" s="3" t="s">
        <v>26</v>
      </c>
      <c r="AF1" s="3" t="s">
        <v>27</v>
      </c>
      <c r="AG1" s="7" t="s">
        <v>1810</v>
      </c>
    </row>
    <row r="2" spans="1:33" x14ac:dyDescent="0.3">
      <c r="A2" t="s">
        <v>28</v>
      </c>
      <c r="B2" s="2" t="s">
        <v>30</v>
      </c>
      <c r="C2" t="s">
        <v>31</v>
      </c>
      <c r="D2" t="s">
        <v>33</v>
      </c>
      <c r="E2" t="s">
        <v>34</v>
      </c>
      <c r="F2" t="str">
        <f>IF(ISERROR(SEARCH("Other",Table1[[#This Row],[Q1 - Which Title Best Fits your Current Role?]])),Table1[[#This Row],[Q1 - Which Title Best Fits your Current Role?]],"Other")</f>
        <v>Data Analyst</v>
      </c>
      <c r="G2" t="s">
        <v>35</v>
      </c>
      <c r="H2" s="6">
        <v>115500</v>
      </c>
      <c r="I2" t="s">
        <v>37</v>
      </c>
      <c r="J2" t="str">
        <f>IF(ISERROR(SEARCH("Other",Table1[[#This Row],[Q4 - What Industry do you work in?]])),Table1[[#This Row],[Q4 - What Industry do you work in?]],"Other")</f>
        <v>Healthcare</v>
      </c>
      <c r="K2" t="s">
        <v>38</v>
      </c>
      <c r="L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">
        <v>9</v>
      </c>
      <c r="N2">
        <v>9</v>
      </c>
      <c r="O2">
        <v>7</v>
      </c>
      <c r="P2">
        <v>5</v>
      </c>
      <c r="Q2">
        <v>5</v>
      </c>
      <c r="R2">
        <v>7</v>
      </c>
      <c r="S2" t="s">
        <v>39</v>
      </c>
      <c r="T2" t="s">
        <v>40</v>
      </c>
      <c r="U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" t="s">
        <v>41</v>
      </c>
      <c r="W2">
        <v>26</v>
      </c>
      <c r="X2" t="s">
        <v>42</v>
      </c>
      <c r="Y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" t="str">
        <f>IF(ISERROR(SEARCH("Other",Table1[[#This Row],[Q11 - Which Country do you live in?- Clean]])),Table1[[#This Row],[Q11 - Which Country do you live in?- Clean]],"Other")</f>
        <v>United States</v>
      </c>
      <c r="AA2" t="s">
        <v>42</v>
      </c>
      <c r="AB2" t="s">
        <v>42</v>
      </c>
      <c r="AC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" t="str">
        <f>PROPER(Table1[[#This Row],[Q11 - Which Country do you live in?-Clean4]])</f>
        <v>United States</v>
      </c>
      <c r="AE2" t="s">
        <v>32</v>
      </c>
      <c r="AF2" t="s">
        <v>43</v>
      </c>
      <c r="AG2" t="str">
        <f>IF(ISERROR(SEARCH("Other", Table1[[#This Row],[Q13 - Ethnicity]])), Table1[[#This Row],[Q13 - Ethnicity]], "Other")</f>
        <v>White or Caucasian</v>
      </c>
    </row>
    <row r="3" spans="1:33" x14ac:dyDescent="0.3">
      <c r="A3" t="s">
        <v>44</v>
      </c>
      <c r="B3" s="2" t="s">
        <v>30</v>
      </c>
      <c r="C3" t="s">
        <v>45</v>
      </c>
      <c r="D3" t="s">
        <v>46</v>
      </c>
      <c r="E3" t="s">
        <v>34</v>
      </c>
      <c r="F3" t="str">
        <f>IF(ISERROR(SEARCH("Other",Table1[[#This Row],[Q1 - Which Title Best Fits your Current Role?]])),Table1[[#This Row],[Q1 - Which Title Best Fits your Current Role?]],"Other")</f>
        <v>Data Analyst</v>
      </c>
      <c r="G3" t="s">
        <v>47</v>
      </c>
      <c r="H3" s="6">
        <v>53000</v>
      </c>
      <c r="I3" t="s">
        <v>49</v>
      </c>
      <c r="J3" t="str">
        <f>IF(ISERROR(SEARCH("Other",Table1[[#This Row],[Q4 - What Industry do you work in?]])),Table1[[#This Row],[Q4 - What Industry do you work in?]],"Other")</f>
        <v>Finance</v>
      </c>
      <c r="K3" t="s">
        <v>50</v>
      </c>
      <c r="L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">
        <v>1</v>
      </c>
      <c r="N3">
        <v>2</v>
      </c>
      <c r="O3">
        <v>5</v>
      </c>
      <c r="P3">
        <v>2</v>
      </c>
      <c r="Q3">
        <v>1</v>
      </c>
      <c r="R3">
        <v>3</v>
      </c>
      <c r="S3" t="s">
        <v>39</v>
      </c>
      <c r="T3" t="s">
        <v>40</v>
      </c>
      <c r="U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" t="s">
        <v>41</v>
      </c>
      <c r="W3">
        <v>36</v>
      </c>
      <c r="X3" t="s">
        <v>51</v>
      </c>
      <c r="Y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3" t="str">
        <f>IF(ISERROR(SEARCH("Other",Table1[[#This Row],[Q11 - Which Country do you live in?- Clean]])),Table1[[#This Row],[Q11 - Which Country do you live in?- Clean]],"Other")</f>
        <v>Canada</v>
      </c>
      <c r="AA3" t="s">
        <v>51</v>
      </c>
      <c r="AB3" t="s">
        <v>51</v>
      </c>
      <c r="AC3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3" t="str">
        <f>PROPER(Table1[[#This Row],[Q11 - Which Country do you live in?-Clean4]])</f>
        <v>Canada</v>
      </c>
      <c r="AE3" t="s">
        <v>32</v>
      </c>
      <c r="AF3" t="s">
        <v>52</v>
      </c>
      <c r="AG3" t="str">
        <f>IF(ISERROR(SEARCH("Other", Table1[[#This Row],[Q13 - Ethnicity]])), Table1[[#This Row],[Q13 - Ethnicity]], "Other")</f>
        <v>Asian or Asian American</v>
      </c>
    </row>
    <row r="4" spans="1:33" x14ac:dyDescent="0.3">
      <c r="A4" t="s">
        <v>53</v>
      </c>
      <c r="B4" s="2" t="s">
        <v>30</v>
      </c>
      <c r="C4" t="s">
        <v>54</v>
      </c>
      <c r="D4" t="s">
        <v>55</v>
      </c>
      <c r="E4" t="s">
        <v>56</v>
      </c>
      <c r="F4" t="str">
        <f>IF(ISERROR(SEARCH("Other",Table1[[#This Row],[Q1 - Which Title Best Fits your Current Role?]])),Table1[[#This Row],[Q1 - Which Title Best Fits your Current Role?]],"Other")</f>
        <v>Data Engineer</v>
      </c>
      <c r="G4" t="s">
        <v>47</v>
      </c>
      <c r="H4" s="6">
        <v>20000</v>
      </c>
      <c r="I4" t="s">
        <v>58</v>
      </c>
      <c r="J4" t="str">
        <f>IF(ISERROR(SEARCH("Other",Table1[[#This Row],[Q4 - What Industry do you work in?]])),Table1[[#This Row],[Q4 - What Industry do you work in?]],"Other")</f>
        <v>Other</v>
      </c>
      <c r="K4" t="s">
        <v>38</v>
      </c>
      <c r="L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">
        <v>0</v>
      </c>
      <c r="N4">
        <v>8</v>
      </c>
      <c r="O4">
        <v>7</v>
      </c>
      <c r="P4">
        <v>5</v>
      </c>
      <c r="Q4">
        <v>7</v>
      </c>
      <c r="R4">
        <v>7</v>
      </c>
      <c r="S4" t="s">
        <v>59</v>
      </c>
      <c r="T4" t="s">
        <v>60</v>
      </c>
      <c r="U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" t="s">
        <v>41</v>
      </c>
      <c r="W4">
        <v>23</v>
      </c>
      <c r="X4" t="s">
        <v>61</v>
      </c>
      <c r="Y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4" t="str">
        <f>IF(ISERROR(SEARCH("Other",Table1[[#This Row],[Q11 - Which Country do you live in?- Clean]])),Table1[[#This Row],[Q11 - Which Country do you live in?- Clean]],"Other")</f>
        <v>Nigeria</v>
      </c>
      <c r="AA4" t="s">
        <v>1868</v>
      </c>
      <c r="AB4" t="s">
        <v>1868</v>
      </c>
      <c r="AC4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4" t="str">
        <f>PROPER(Table1[[#This Row],[Q11 - Which Country do you live in?-Clean4]])</f>
        <v>Nigeria</v>
      </c>
      <c r="AE4" t="s">
        <v>32</v>
      </c>
      <c r="AF4" t="s">
        <v>62</v>
      </c>
      <c r="AG4" t="str">
        <f>IF(ISERROR(SEARCH("Other", Table1[[#This Row],[Q13 - Ethnicity]])), Table1[[#This Row],[Q13 - Ethnicity]], "Other")</f>
        <v>Black or African American</v>
      </c>
    </row>
    <row r="5" spans="1:33" x14ac:dyDescent="0.3">
      <c r="A5" t="s">
        <v>63</v>
      </c>
      <c r="B5" s="2" t="s">
        <v>30</v>
      </c>
      <c r="C5" t="s">
        <v>64</v>
      </c>
      <c r="D5" t="s">
        <v>65</v>
      </c>
      <c r="E5" t="s">
        <v>380</v>
      </c>
      <c r="F5" t="str">
        <f>IF(ISERROR(SEARCH("Other",Table1[[#This Row],[Q1 - Which Title Best Fits your Current Role?]])),Table1[[#This Row],[Q1 - Which Title Best Fits your Current Role?]],"Other")</f>
        <v>Other</v>
      </c>
      <c r="G5" t="s">
        <v>35</v>
      </c>
      <c r="H5" s="6">
        <v>187500</v>
      </c>
      <c r="I5" t="s">
        <v>49</v>
      </c>
      <c r="J5" t="str">
        <f>IF(ISERROR(SEARCH("Other",Table1[[#This Row],[Q4 - What Industry do you work in?]])),Table1[[#This Row],[Q4 - What Industry do you work in?]],"Other")</f>
        <v>Finance</v>
      </c>
      <c r="K5" t="s">
        <v>50</v>
      </c>
      <c r="L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">
        <v>10</v>
      </c>
      <c r="N5">
        <v>6</v>
      </c>
      <c r="O5">
        <v>7</v>
      </c>
      <c r="P5">
        <v>10</v>
      </c>
      <c r="Q5">
        <v>7</v>
      </c>
      <c r="R5">
        <v>10</v>
      </c>
      <c r="S5" t="s">
        <v>68</v>
      </c>
      <c r="T5" t="s">
        <v>40</v>
      </c>
      <c r="U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" t="s">
        <v>69</v>
      </c>
      <c r="W5">
        <v>35</v>
      </c>
      <c r="X5" t="s">
        <v>51</v>
      </c>
      <c r="Y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5" t="str">
        <f>IF(ISERROR(SEARCH("Other",Table1[[#This Row],[Q11 - Which Country do you live in?- Clean]])),Table1[[#This Row],[Q11 - Which Country do you live in?- Clean]],"Other")</f>
        <v>Canada</v>
      </c>
      <c r="AA5" t="s">
        <v>51</v>
      </c>
      <c r="AB5" t="s">
        <v>51</v>
      </c>
      <c r="AC5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5" t="str">
        <f>PROPER(Table1[[#This Row],[Q11 - Which Country do you live in?-Clean4]])</f>
        <v>Canada</v>
      </c>
      <c r="AE5" t="s">
        <v>32</v>
      </c>
      <c r="AF5" t="s">
        <v>43</v>
      </c>
      <c r="AG5" t="str">
        <f>IF(ISERROR(SEARCH("Other", Table1[[#This Row],[Q13 - Ethnicity]])), Table1[[#This Row],[Q13 - Ethnicity]], "Other")</f>
        <v>White or Caucasian</v>
      </c>
    </row>
    <row r="6" spans="1:33" x14ac:dyDescent="0.3">
      <c r="A6" t="s">
        <v>70</v>
      </c>
      <c r="B6" s="2" t="s">
        <v>30</v>
      </c>
      <c r="C6" t="s">
        <v>71</v>
      </c>
      <c r="D6" t="s">
        <v>72</v>
      </c>
      <c r="E6" t="s">
        <v>34</v>
      </c>
      <c r="F6" t="str">
        <f>IF(ISERROR(SEARCH("Other",Table1[[#This Row],[Q1 - Which Title Best Fits your Current Role?]])),Table1[[#This Row],[Q1 - Which Title Best Fits your Current Role?]],"Other")</f>
        <v>Data Analyst</v>
      </c>
      <c r="G6" t="s">
        <v>35</v>
      </c>
      <c r="H6" s="6">
        <v>53000</v>
      </c>
      <c r="I6" t="s">
        <v>37</v>
      </c>
      <c r="J6" t="str">
        <f>IF(ISERROR(SEARCH("Other",Table1[[#This Row],[Q4 - What Industry do you work in?]])),Table1[[#This Row],[Q4 - What Industry do you work in?]],"Other")</f>
        <v>Healthcare</v>
      </c>
      <c r="K6" t="s">
        <v>50</v>
      </c>
      <c r="L6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6">
        <v>1</v>
      </c>
      <c r="N6">
        <v>4</v>
      </c>
      <c r="O6">
        <v>4</v>
      </c>
      <c r="P6">
        <v>4</v>
      </c>
      <c r="Q6">
        <v>0</v>
      </c>
      <c r="R6">
        <v>1</v>
      </c>
      <c r="S6" t="s">
        <v>73</v>
      </c>
      <c r="T6" t="s">
        <v>74</v>
      </c>
      <c r="U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" t="s">
        <v>41</v>
      </c>
      <c r="W6">
        <v>44</v>
      </c>
      <c r="X6" t="s">
        <v>42</v>
      </c>
      <c r="Y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" t="str">
        <f>IF(ISERROR(SEARCH("Other",Table1[[#This Row],[Q11 - Which Country do you live in?- Clean]])),Table1[[#This Row],[Q11 - Which Country do you live in?- Clean]],"Other")</f>
        <v>United States</v>
      </c>
      <c r="AA6" t="s">
        <v>42</v>
      </c>
      <c r="AB6" t="s">
        <v>42</v>
      </c>
      <c r="AC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" t="str">
        <f>PROPER(Table1[[#This Row],[Q11 - Which Country do you live in?-Clean4]])</f>
        <v>United States</v>
      </c>
      <c r="AE6" t="s">
        <v>32</v>
      </c>
      <c r="AF6" t="s">
        <v>62</v>
      </c>
      <c r="AG6" t="str">
        <f>IF(ISERROR(SEARCH("Other", Table1[[#This Row],[Q13 - Ethnicity]])), Table1[[#This Row],[Q13 - Ethnicity]], "Other")</f>
        <v>Black or African American</v>
      </c>
    </row>
    <row r="7" spans="1:33" x14ac:dyDescent="0.3">
      <c r="A7" t="s">
        <v>75</v>
      </c>
      <c r="B7" s="2" t="s">
        <v>30</v>
      </c>
      <c r="C7" t="s">
        <v>71</v>
      </c>
      <c r="D7" t="s">
        <v>76</v>
      </c>
      <c r="E7" t="s">
        <v>34</v>
      </c>
      <c r="F7" t="str">
        <f>IF(ISERROR(SEARCH("Other",Table1[[#This Row],[Q1 - Which Title Best Fits your Current Role?]])),Table1[[#This Row],[Q1 - Which Title Best Fits your Current Role?]],"Other")</f>
        <v>Data Analyst</v>
      </c>
      <c r="G7" t="s">
        <v>35</v>
      </c>
      <c r="H7" s="6">
        <v>20000</v>
      </c>
      <c r="I7" t="s">
        <v>77</v>
      </c>
      <c r="J7" t="str">
        <f>IF(ISERROR(SEARCH("Other",Table1[[#This Row],[Q4 - What Industry do you work in?]])),Table1[[#This Row],[Q4 - What Industry do you work in?]],"Other")</f>
        <v>Other</v>
      </c>
      <c r="K7" t="s">
        <v>38</v>
      </c>
      <c r="L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7">
        <v>2</v>
      </c>
      <c r="N7">
        <v>3</v>
      </c>
      <c r="O7">
        <v>3</v>
      </c>
      <c r="P7">
        <v>3</v>
      </c>
      <c r="Q7">
        <v>3</v>
      </c>
      <c r="R7">
        <v>2</v>
      </c>
      <c r="S7" t="s">
        <v>73</v>
      </c>
      <c r="T7" t="s">
        <v>60</v>
      </c>
      <c r="U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7" t="s">
        <v>41</v>
      </c>
      <c r="W7">
        <v>33</v>
      </c>
      <c r="X7" t="s">
        <v>78</v>
      </c>
      <c r="Y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Republic democratic of Congo </v>
      </c>
      <c r="Z7" t="str">
        <f>IF(ISERROR(SEARCH("Other",Table1[[#This Row],[Q11 - Which Country do you live in?- Clean]])),Table1[[#This Row],[Q11 - Which Country do you live in?- Clean]],"Other")</f>
        <v xml:space="preserve">Republic democratic of Congo </v>
      </c>
      <c r="AA7" t="s">
        <v>1879</v>
      </c>
      <c r="AB7" t="s">
        <v>1911</v>
      </c>
      <c r="AC7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7" t="str">
        <f>PROPER(Table1[[#This Row],[Q11 - Which Country do you live in?-Clean4]])</f>
        <v>Other</v>
      </c>
      <c r="AE7" t="s">
        <v>32</v>
      </c>
      <c r="AF7" t="s">
        <v>62</v>
      </c>
      <c r="AG7" t="str">
        <f>IF(ISERROR(SEARCH("Other", Table1[[#This Row],[Q13 - Ethnicity]])), Table1[[#This Row],[Q13 - Ethnicity]], "Other")</f>
        <v>Black or African American</v>
      </c>
    </row>
    <row r="8" spans="1:33" x14ac:dyDescent="0.3">
      <c r="A8" t="s">
        <v>79</v>
      </c>
      <c r="B8" s="2" t="s">
        <v>30</v>
      </c>
      <c r="C8" t="s">
        <v>71</v>
      </c>
      <c r="D8" t="s">
        <v>80</v>
      </c>
      <c r="E8" t="s">
        <v>81</v>
      </c>
      <c r="F8" t="str">
        <f>IF(ISERROR(SEARCH("Other",Table1[[#This Row],[Q1 - Which Title Best Fits your Current Role?]])),Table1[[#This Row],[Q1 - Which Title Best Fits your Current Role?]],"Other")</f>
        <v>Data Scientist</v>
      </c>
      <c r="G8" t="s">
        <v>35</v>
      </c>
      <c r="H8" s="6">
        <v>20000</v>
      </c>
      <c r="I8" t="s">
        <v>49</v>
      </c>
      <c r="J8" t="str">
        <f>IF(ISERROR(SEARCH("Other",Table1[[#This Row],[Q4 - What Industry do you work in?]])),Table1[[#This Row],[Q4 - What Industry do you work in?]],"Other")</f>
        <v>Finance</v>
      </c>
      <c r="K8" t="s">
        <v>38</v>
      </c>
      <c r="L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8">
        <v>0</v>
      </c>
      <c r="N8">
        <v>6</v>
      </c>
      <c r="O8">
        <v>6</v>
      </c>
      <c r="P8">
        <v>6</v>
      </c>
      <c r="Q8">
        <v>6</v>
      </c>
      <c r="R8">
        <v>5</v>
      </c>
      <c r="S8" t="s">
        <v>73</v>
      </c>
      <c r="T8" t="s">
        <v>74</v>
      </c>
      <c r="U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8" t="s">
        <v>41</v>
      </c>
      <c r="W8">
        <v>24</v>
      </c>
      <c r="X8" t="s">
        <v>82</v>
      </c>
      <c r="Y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Other (Please Specify)</v>
      </c>
      <c r="Z8" t="str">
        <f>IF(ISERROR(SEARCH("Other",Table1[[#This Row],[Q11 - Which Country do you live in?- Clean]])),Table1[[#This Row],[Q11 - Which Country do you live in?- Clean]],"Other")</f>
        <v>Other</v>
      </c>
      <c r="AA8" t="s">
        <v>380</v>
      </c>
      <c r="AB8" t="s">
        <v>380</v>
      </c>
      <c r="AC8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8" t="str">
        <f>PROPER(Table1[[#This Row],[Q11 - Which Country do you live in?-Clean4]])</f>
        <v>Other</v>
      </c>
      <c r="AE8" t="s">
        <v>32</v>
      </c>
      <c r="AF8" t="s">
        <v>62</v>
      </c>
      <c r="AG8" t="str">
        <f>IF(ISERROR(SEARCH("Other", Table1[[#This Row],[Q13 - Ethnicity]])), Table1[[#This Row],[Q13 - Ethnicity]], "Other")</f>
        <v>Black or African American</v>
      </c>
    </row>
    <row r="9" spans="1:33" x14ac:dyDescent="0.3">
      <c r="A9" t="s">
        <v>83</v>
      </c>
      <c r="B9" s="2" t="s">
        <v>30</v>
      </c>
      <c r="C9" t="s">
        <v>84</v>
      </c>
      <c r="D9" t="s">
        <v>85</v>
      </c>
      <c r="E9" t="s">
        <v>56</v>
      </c>
      <c r="F9" t="str">
        <f>IF(ISERROR(SEARCH("Other",Table1[[#This Row],[Q1 - Which Title Best Fits your Current Role?]])),Table1[[#This Row],[Q1 - Which Title Best Fits your Current Role?]],"Other")</f>
        <v>Data Engineer</v>
      </c>
      <c r="G9" t="s">
        <v>35</v>
      </c>
      <c r="H9" s="6">
        <v>137500</v>
      </c>
      <c r="I9" t="s">
        <v>87</v>
      </c>
      <c r="J9" t="str">
        <f>IF(ISERROR(SEARCH("Other",Table1[[#This Row],[Q4 - What Industry do you work in?]])),Table1[[#This Row],[Q4 - What Industry do you work in?]],"Other")</f>
        <v>Other</v>
      </c>
      <c r="K9" t="s">
        <v>88</v>
      </c>
      <c r="L9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9">
        <v>10</v>
      </c>
      <c r="N9">
        <v>5</v>
      </c>
      <c r="O9">
        <v>5</v>
      </c>
      <c r="P9">
        <v>5</v>
      </c>
      <c r="Q9">
        <v>5</v>
      </c>
      <c r="R9">
        <v>9</v>
      </c>
      <c r="S9" t="s">
        <v>89</v>
      </c>
      <c r="T9" t="s">
        <v>40</v>
      </c>
      <c r="U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9" t="s">
        <v>41</v>
      </c>
      <c r="W9">
        <v>35</v>
      </c>
      <c r="X9" t="s">
        <v>42</v>
      </c>
      <c r="Y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9" t="str">
        <f>IF(ISERROR(SEARCH("Other",Table1[[#This Row],[Q11 - Which Country do you live in?- Clean]])),Table1[[#This Row],[Q11 - Which Country do you live in?- Clean]],"Other")</f>
        <v>United States</v>
      </c>
      <c r="AA9" t="s">
        <v>42</v>
      </c>
      <c r="AB9" t="s">
        <v>42</v>
      </c>
      <c r="AC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9" t="str">
        <f>PROPER(Table1[[#This Row],[Q11 - Which Country do you live in?-Clean4]])</f>
        <v>United States</v>
      </c>
      <c r="AE9" t="s">
        <v>32</v>
      </c>
      <c r="AF9" t="s">
        <v>52</v>
      </c>
      <c r="AG9" t="str">
        <f>IF(ISERROR(SEARCH("Other", Table1[[#This Row],[Q13 - Ethnicity]])), Table1[[#This Row],[Q13 - Ethnicity]], "Other")</f>
        <v>Asian or Asian American</v>
      </c>
    </row>
    <row r="10" spans="1:33" x14ac:dyDescent="0.3">
      <c r="A10" t="s">
        <v>90</v>
      </c>
      <c r="B10" s="2" t="s">
        <v>30</v>
      </c>
      <c r="C10" t="s">
        <v>84</v>
      </c>
      <c r="D10" t="s">
        <v>65</v>
      </c>
      <c r="E10" t="s">
        <v>34</v>
      </c>
      <c r="F10" t="str">
        <f>IF(ISERROR(SEARCH("Other",Table1[[#This Row],[Q1 - Which Title Best Fits your Current Role?]])),Table1[[#This Row],[Q1 - Which Title Best Fits your Current Role?]],"Other")</f>
        <v>Data Analyst</v>
      </c>
      <c r="G10" t="s">
        <v>35</v>
      </c>
      <c r="H10" s="6">
        <v>95500</v>
      </c>
      <c r="I10" t="s">
        <v>37</v>
      </c>
      <c r="J10" t="str">
        <f>IF(ISERROR(SEARCH("Other",Table1[[#This Row],[Q4 - What Industry do you work in?]])),Table1[[#This Row],[Q4 - What Industry do you work in?]],"Other")</f>
        <v>Healthcare</v>
      </c>
      <c r="K10" t="s">
        <v>50</v>
      </c>
      <c r="L10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0">
        <v>4</v>
      </c>
      <c r="N10">
        <v>4</v>
      </c>
      <c r="O10">
        <v>4</v>
      </c>
      <c r="P10">
        <v>4</v>
      </c>
      <c r="Q10">
        <v>5</v>
      </c>
      <c r="R10">
        <v>5</v>
      </c>
      <c r="S10" t="s">
        <v>89</v>
      </c>
      <c r="T10" t="s">
        <v>74</v>
      </c>
      <c r="U1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" t="s">
        <v>41</v>
      </c>
      <c r="W10">
        <v>35</v>
      </c>
      <c r="X10" t="s">
        <v>42</v>
      </c>
      <c r="Y1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0" t="str">
        <f>IF(ISERROR(SEARCH("Other",Table1[[#This Row],[Q11 - Which Country do you live in?- Clean]])),Table1[[#This Row],[Q11 - Which Country do you live in?- Clean]],"Other")</f>
        <v>United States</v>
      </c>
      <c r="AA10" t="s">
        <v>42</v>
      </c>
      <c r="AB10" t="s">
        <v>42</v>
      </c>
      <c r="AC1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0" t="str">
        <f>PROPER(Table1[[#This Row],[Q11 - Which Country do you live in?-Clean4]])</f>
        <v>United States</v>
      </c>
      <c r="AE10" t="s">
        <v>32</v>
      </c>
      <c r="AF10" t="s">
        <v>52</v>
      </c>
      <c r="AG10" t="str">
        <f>IF(ISERROR(SEARCH("Other", Table1[[#This Row],[Q13 - Ethnicity]])), Table1[[#This Row],[Q13 - Ethnicity]], "Other")</f>
        <v>Asian or Asian American</v>
      </c>
    </row>
    <row r="11" spans="1:33" x14ac:dyDescent="0.3">
      <c r="A11" t="s">
        <v>92</v>
      </c>
      <c r="B11" s="2" t="s">
        <v>30</v>
      </c>
      <c r="C11" t="s">
        <v>84</v>
      </c>
      <c r="D11" t="s">
        <v>93</v>
      </c>
      <c r="E11" t="s">
        <v>34</v>
      </c>
      <c r="F11" t="str">
        <f>IF(ISERROR(SEARCH("Other",Table1[[#This Row],[Q1 - Which Title Best Fits your Current Role?]])),Table1[[#This Row],[Q1 - Which Title Best Fits your Current Role?]],"Other")</f>
        <v>Data Analyst</v>
      </c>
      <c r="G11" t="s">
        <v>35</v>
      </c>
      <c r="H11" s="6">
        <v>53000</v>
      </c>
      <c r="I11" t="s">
        <v>94</v>
      </c>
      <c r="J11" t="str">
        <f>IF(ISERROR(SEARCH("Other",Table1[[#This Row],[Q4 - What Industry do you work in?]])),Table1[[#This Row],[Q4 - What Industry do you work in?]],"Other")</f>
        <v>Telecommunication</v>
      </c>
      <c r="K11" t="s">
        <v>38</v>
      </c>
      <c r="L1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1">
        <v>2</v>
      </c>
      <c r="N11">
        <v>0</v>
      </c>
      <c r="O11">
        <v>3</v>
      </c>
      <c r="P11">
        <v>3</v>
      </c>
      <c r="Q11">
        <v>0</v>
      </c>
      <c r="R11">
        <v>4</v>
      </c>
      <c r="S11" t="s">
        <v>39</v>
      </c>
      <c r="T11" t="s">
        <v>74</v>
      </c>
      <c r="U1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1" t="s">
        <v>41</v>
      </c>
      <c r="W11">
        <v>28</v>
      </c>
      <c r="X11" t="s">
        <v>42</v>
      </c>
      <c r="Y1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1" t="str">
        <f>IF(ISERROR(SEARCH("Other",Table1[[#This Row],[Q11 - Which Country do you live in?- Clean]])),Table1[[#This Row],[Q11 - Which Country do you live in?- Clean]],"Other")</f>
        <v>United States</v>
      </c>
      <c r="AA11" t="s">
        <v>42</v>
      </c>
      <c r="AB11" t="s">
        <v>42</v>
      </c>
      <c r="AC1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1" t="str">
        <f>PROPER(Table1[[#This Row],[Q11 - Which Country do you live in?-Clean4]])</f>
        <v>United States</v>
      </c>
      <c r="AE11" t="s">
        <v>32</v>
      </c>
      <c r="AF11" t="s">
        <v>95</v>
      </c>
      <c r="AG11" t="str">
        <f>IF(ISERROR(SEARCH("Other", Table1[[#This Row],[Q13 - Ethnicity]])), Table1[[#This Row],[Q13 - Ethnicity]], "Other")</f>
        <v>Hispanic or Latino</v>
      </c>
    </row>
    <row r="12" spans="1:33" x14ac:dyDescent="0.3">
      <c r="A12" t="s">
        <v>96</v>
      </c>
      <c r="B12" s="2" t="s">
        <v>30</v>
      </c>
      <c r="C12" t="s">
        <v>84</v>
      </c>
      <c r="D12" t="s">
        <v>97</v>
      </c>
      <c r="E12" t="s">
        <v>34</v>
      </c>
      <c r="F12" t="str">
        <f>IF(ISERROR(SEARCH("Other",Table1[[#This Row],[Q1 - Which Title Best Fits your Current Role?]])),Table1[[#This Row],[Q1 - Which Title Best Fits your Current Role?]],"Other")</f>
        <v>Data Analyst</v>
      </c>
      <c r="G12" t="s">
        <v>35</v>
      </c>
      <c r="H12" s="6">
        <v>75500</v>
      </c>
      <c r="I12" t="s">
        <v>99</v>
      </c>
      <c r="J12" t="str">
        <f>IF(ISERROR(SEARCH("Other",Table1[[#This Row],[Q4 - What Industry do you work in?]])),Table1[[#This Row],[Q4 - What Industry do you work in?]],"Other")</f>
        <v>Other</v>
      </c>
      <c r="K12" t="s">
        <v>38</v>
      </c>
      <c r="L1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2">
        <v>10</v>
      </c>
      <c r="N12">
        <v>10</v>
      </c>
      <c r="O12">
        <v>8</v>
      </c>
      <c r="P12">
        <v>8</v>
      </c>
      <c r="Q12">
        <v>8</v>
      </c>
      <c r="R12">
        <v>10</v>
      </c>
      <c r="S12" t="s">
        <v>89</v>
      </c>
      <c r="T12" t="s">
        <v>40</v>
      </c>
      <c r="U1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2" t="s">
        <v>41</v>
      </c>
      <c r="W12">
        <v>37</v>
      </c>
      <c r="X12" t="s">
        <v>51</v>
      </c>
      <c r="Y1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12" t="str">
        <f>IF(ISERROR(SEARCH("Other",Table1[[#This Row],[Q11 - Which Country do you live in?- Clean]])),Table1[[#This Row],[Q11 - Which Country do you live in?- Clean]],"Other")</f>
        <v>Canada</v>
      </c>
      <c r="AA12" t="s">
        <v>51</v>
      </c>
      <c r="AB12" t="s">
        <v>51</v>
      </c>
      <c r="AC12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12" t="str">
        <f>PROPER(Table1[[#This Row],[Q11 - Which Country do you live in?-Clean4]])</f>
        <v>Canada</v>
      </c>
      <c r="AE12" t="s">
        <v>32</v>
      </c>
      <c r="AF12" t="s">
        <v>43</v>
      </c>
      <c r="AG12" t="str">
        <f>IF(ISERROR(SEARCH("Other", Table1[[#This Row],[Q13 - Ethnicity]])), Table1[[#This Row],[Q13 - Ethnicity]], "Other")</f>
        <v>White or Caucasian</v>
      </c>
    </row>
    <row r="13" spans="1:33" x14ac:dyDescent="0.3">
      <c r="A13" t="s">
        <v>100</v>
      </c>
      <c r="B13" s="2" t="s">
        <v>30</v>
      </c>
      <c r="C13" t="s">
        <v>84</v>
      </c>
      <c r="D13" t="s">
        <v>101</v>
      </c>
      <c r="E13" t="s">
        <v>34</v>
      </c>
      <c r="F13" t="str">
        <f>IF(ISERROR(SEARCH("Other",Table1[[#This Row],[Q1 - Which Title Best Fits your Current Role?]])),Table1[[#This Row],[Q1 - Which Title Best Fits your Current Role?]],"Other")</f>
        <v>Data Analyst</v>
      </c>
      <c r="G13" t="s">
        <v>35</v>
      </c>
      <c r="H13" s="6">
        <v>20000</v>
      </c>
      <c r="I13" t="s">
        <v>102</v>
      </c>
      <c r="J13" t="str">
        <f>IF(ISERROR(SEARCH("Other",Table1[[#This Row],[Q4 - What Industry do you work in?]])),Table1[[#This Row],[Q4 - What Industry do you work in?]],"Other")</f>
        <v>Other</v>
      </c>
      <c r="K13" t="s">
        <v>38</v>
      </c>
      <c r="L1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3">
        <v>3</v>
      </c>
      <c r="N13">
        <v>8</v>
      </c>
      <c r="O13">
        <v>10</v>
      </c>
      <c r="P13">
        <v>10</v>
      </c>
      <c r="Q13">
        <v>7</v>
      </c>
      <c r="R13">
        <v>8</v>
      </c>
      <c r="S13" t="s">
        <v>89</v>
      </c>
      <c r="T13" t="s">
        <v>74</v>
      </c>
      <c r="U1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3" t="s">
        <v>41</v>
      </c>
      <c r="W13">
        <v>32</v>
      </c>
      <c r="X13" t="s">
        <v>103</v>
      </c>
      <c r="Y1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Serbia</v>
      </c>
      <c r="Z13" t="str">
        <f>IF(ISERROR(SEARCH("Other",Table1[[#This Row],[Q11 - Which Country do you live in?- Clean]])),Table1[[#This Row],[Q11 - Which Country do you live in?- Clean]],"Other")</f>
        <v>Serbia</v>
      </c>
      <c r="AA13" t="s">
        <v>1883</v>
      </c>
      <c r="AB13" t="s">
        <v>1883</v>
      </c>
      <c r="AC13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13" t="str">
        <f>PROPER(Table1[[#This Row],[Q11 - Which Country do you live in?-Clean4]])</f>
        <v>Other</v>
      </c>
      <c r="AE13" t="s">
        <v>32</v>
      </c>
      <c r="AF13" t="s">
        <v>43</v>
      </c>
      <c r="AG13" t="str">
        <f>IF(ISERROR(SEARCH("Other", Table1[[#This Row],[Q13 - Ethnicity]])), Table1[[#This Row],[Q13 - Ethnicity]], "Other")</f>
        <v>White or Caucasian</v>
      </c>
    </row>
    <row r="14" spans="1:33" x14ac:dyDescent="0.3">
      <c r="A14" t="s">
        <v>104</v>
      </c>
      <c r="B14" s="2" t="s">
        <v>30</v>
      </c>
      <c r="C14" t="s">
        <v>105</v>
      </c>
      <c r="D14" t="s">
        <v>106</v>
      </c>
      <c r="E14" t="s">
        <v>34</v>
      </c>
      <c r="F14" t="str">
        <f>IF(ISERROR(SEARCH("Other",Table1[[#This Row],[Q1 - Which Title Best Fits your Current Role?]])),Table1[[#This Row],[Q1 - Which Title Best Fits your Current Role?]],"Other")</f>
        <v>Data Analyst</v>
      </c>
      <c r="G14" t="s">
        <v>35</v>
      </c>
      <c r="H14" s="6">
        <v>20000</v>
      </c>
      <c r="I14" t="s">
        <v>107</v>
      </c>
      <c r="J14" t="str">
        <f>IF(ISERROR(SEARCH("Other",Table1[[#This Row],[Q4 - What Industry do you work in?]])),Table1[[#This Row],[Q4 - What Industry do you work in?]],"Other")</f>
        <v>Tech</v>
      </c>
      <c r="K14" t="s">
        <v>50</v>
      </c>
      <c r="L1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4">
        <v>1</v>
      </c>
      <c r="N14">
        <v>10</v>
      </c>
      <c r="O14">
        <v>9</v>
      </c>
      <c r="P14">
        <v>9</v>
      </c>
      <c r="Q14">
        <v>5</v>
      </c>
      <c r="R14">
        <v>10</v>
      </c>
      <c r="S14" t="s">
        <v>89</v>
      </c>
      <c r="T14" t="s">
        <v>74</v>
      </c>
      <c r="U1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4" t="s">
        <v>41</v>
      </c>
      <c r="W14">
        <v>34</v>
      </c>
      <c r="X14" t="s">
        <v>108</v>
      </c>
      <c r="Y1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Argentina</v>
      </c>
      <c r="Z14" t="str">
        <f>IF(ISERROR(SEARCH("Other",Table1[[#This Row],[Q11 - Which Country do you live in?- Clean]])),Table1[[#This Row],[Q11 - Which Country do you live in?- Clean]],"Other")</f>
        <v>Argentina</v>
      </c>
      <c r="AA14" t="s">
        <v>1820</v>
      </c>
      <c r="AB14" t="s">
        <v>1820</v>
      </c>
      <c r="AC14" t="str">
        <f>IF(COUNTIF(Table1[Q11 - Which Country do you live in?-Clean3],Table1[[#This Row],[Q11 - Which Country do you live in?-Clean3]])&lt;3, "Other",Table1[[#This Row],[Q11 - Which Country do you live in?-Clean3]])</f>
        <v>Argentina</v>
      </c>
      <c r="AD14" t="str">
        <f>PROPER(Table1[[#This Row],[Q11 - Which Country do you live in?-Clean4]])</f>
        <v>Argentina</v>
      </c>
      <c r="AE14" t="s">
        <v>32</v>
      </c>
      <c r="AF14" t="s">
        <v>109</v>
      </c>
      <c r="AG14" t="str">
        <f>IF(ISERROR(SEARCH("Other", Table1[[#This Row],[Q13 - Ethnicity]])), Table1[[#This Row],[Q13 - Ethnicity]], "Other")</f>
        <v>Other</v>
      </c>
    </row>
    <row r="15" spans="1:33" x14ac:dyDescent="0.3">
      <c r="A15" t="s">
        <v>110</v>
      </c>
      <c r="B15" s="2" t="s">
        <v>30</v>
      </c>
      <c r="C15" t="s">
        <v>105</v>
      </c>
      <c r="D15" t="s">
        <v>111</v>
      </c>
      <c r="E15" t="s">
        <v>81</v>
      </c>
      <c r="F15" t="str">
        <f>IF(ISERROR(SEARCH("Other",Table1[[#This Row],[Q1 - Which Title Best Fits your Current Role?]])),Table1[[#This Row],[Q1 - Which Title Best Fits your Current Role?]],"Other")</f>
        <v>Data Scientist</v>
      </c>
      <c r="G15" t="s">
        <v>35</v>
      </c>
      <c r="H15" s="6">
        <v>20000</v>
      </c>
      <c r="I15" t="s">
        <v>112</v>
      </c>
      <c r="J15" t="str">
        <f>IF(ISERROR(SEARCH("Other",Table1[[#This Row],[Q4 - What Industry do you work in?]])),Table1[[#This Row],[Q4 - What Industry do you work in?]],"Other")</f>
        <v>Education</v>
      </c>
      <c r="K15" t="s">
        <v>38</v>
      </c>
      <c r="L1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5">
        <v>3</v>
      </c>
      <c r="N15">
        <v>10</v>
      </c>
      <c r="O15">
        <v>10</v>
      </c>
      <c r="P15">
        <v>6</v>
      </c>
      <c r="Q15">
        <v>7</v>
      </c>
      <c r="R15">
        <v>8</v>
      </c>
      <c r="S15" t="s">
        <v>59</v>
      </c>
      <c r="T15" t="s">
        <v>60</v>
      </c>
      <c r="U1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5" t="s">
        <v>41</v>
      </c>
      <c r="W15">
        <v>30</v>
      </c>
      <c r="X15" t="s">
        <v>113</v>
      </c>
      <c r="Y1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15" t="str">
        <f>IF(ISERROR(SEARCH("Other",Table1[[#This Row],[Q11 - Which Country do you live in?- Clean]])),Table1[[#This Row],[Q11 - Which Country do you live in?- Clean]],"Other")</f>
        <v>United Kingdom</v>
      </c>
      <c r="AA15" t="s">
        <v>113</v>
      </c>
      <c r="AB15" t="s">
        <v>113</v>
      </c>
      <c r="AC15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15" t="str">
        <f>PROPER(Table1[[#This Row],[Q11 - Which Country do you live in?-Clean4]])</f>
        <v>United Kingdom</v>
      </c>
      <c r="AE15" t="s">
        <v>32</v>
      </c>
      <c r="AF15" t="s">
        <v>43</v>
      </c>
      <c r="AG15" t="str">
        <f>IF(ISERROR(SEARCH("Other", Table1[[#This Row],[Q13 - Ethnicity]])), Table1[[#This Row],[Q13 - Ethnicity]], "Other")</f>
        <v>White or Caucasian</v>
      </c>
    </row>
    <row r="16" spans="1:33" x14ac:dyDescent="0.3">
      <c r="A16" t="s">
        <v>114</v>
      </c>
      <c r="B16" s="2" t="s">
        <v>30</v>
      </c>
      <c r="C16" t="s">
        <v>115</v>
      </c>
      <c r="D16" t="s">
        <v>116</v>
      </c>
      <c r="E16" t="s">
        <v>34</v>
      </c>
      <c r="F16" t="str">
        <f>IF(ISERROR(SEARCH("Other",Table1[[#This Row],[Q1 - Which Title Best Fits your Current Role?]])),Table1[[#This Row],[Q1 - Which Title Best Fits your Current Role?]],"Other")</f>
        <v>Data Analyst</v>
      </c>
      <c r="G16" t="s">
        <v>47</v>
      </c>
      <c r="H16" s="6">
        <v>53000</v>
      </c>
      <c r="I16" t="s">
        <v>117</v>
      </c>
      <c r="J16" t="str">
        <f>IF(ISERROR(SEARCH("Other",Table1[[#This Row],[Q4 - What Industry do you work in?]])),Table1[[#This Row],[Q4 - What Industry do you work in?]],"Other")</f>
        <v>Construction</v>
      </c>
      <c r="K16" t="s">
        <v>50</v>
      </c>
      <c r="L16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6">
        <v>4</v>
      </c>
      <c r="N16">
        <v>5</v>
      </c>
      <c r="O16">
        <v>5</v>
      </c>
      <c r="P16">
        <v>5</v>
      </c>
      <c r="Q16">
        <v>4</v>
      </c>
      <c r="R16">
        <v>5</v>
      </c>
      <c r="S16" t="s">
        <v>89</v>
      </c>
      <c r="T16" t="s">
        <v>118</v>
      </c>
      <c r="U1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6" t="s">
        <v>41</v>
      </c>
      <c r="W16">
        <v>31</v>
      </c>
      <c r="X16" t="s">
        <v>42</v>
      </c>
      <c r="Y1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6" t="str">
        <f>IF(ISERROR(SEARCH("Other",Table1[[#This Row],[Q11 - Which Country do you live in?- Clean]])),Table1[[#This Row],[Q11 - Which Country do you live in?- Clean]],"Other")</f>
        <v>United States</v>
      </c>
      <c r="AA16" t="s">
        <v>42</v>
      </c>
      <c r="AB16" t="s">
        <v>42</v>
      </c>
      <c r="AC1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6" t="str">
        <f>PROPER(Table1[[#This Row],[Q11 - Which Country do you live in?-Clean4]])</f>
        <v>United States</v>
      </c>
      <c r="AE16" t="s">
        <v>32</v>
      </c>
      <c r="AF16" t="s">
        <v>43</v>
      </c>
      <c r="AG16" t="str">
        <f>IF(ISERROR(SEARCH("Other", Table1[[#This Row],[Q13 - Ethnicity]])), Table1[[#This Row],[Q13 - Ethnicity]], "Other")</f>
        <v>White or Caucasian</v>
      </c>
    </row>
    <row r="17" spans="1:33" x14ac:dyDescent="0.3">
      <c r="A17" t="s">
        <v>119</v>
      </c>
      <c r="B17" s="2" t="s">
        <v>30</v>
      </c>
      <c r="C17" t="s">
        <v>115</v>
      </c>
      <c r="D17" t="s">
        <v>120</v>
      </c>
      <c r="E17" t="s">
        <v>34</v>
      </c>
      <c r="F17" t="str">
        <f>IF(ISERROR(SEARCH("Other",Table1[[#This Row],[Q1 - Which Title Best Fits your Current Role?]])),Table1[[#This Row],[Q1 - Which Title Best Fits your Current Role?]],"Other")</f>
        <v>Data Analyst</v>
      </c>
      <c r="G17" t="s">
        <v>35</v>
      </c>
      <c r="H17" s="6">
        <v>53000</v>
      </c>
      <c r="I17" t="s">
        <v>49</v>
      </c>
      <c r="J17" t="str">
        <f>IF(ISERROR(SEARCH("Other",Table1[[#This Row],[Q4 - What Industry do you work in?]])),Table1[[#This Row],[Q4 - What Industry do you work in?]],"Other")</f>
        <v>Finance</v>
      </c>
      <c r="K17" t="s">
        <v>38</v>
      </c>
      <c r="L1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">
        <v>4</v>
      </c>
      <c r="N17">
        <v>10</v>
      </c>
      <c r="O17">
        <v>7</v>
      </c>
      <c r="P17">
        <v>7</v>
      </c>
      <c r="Q17">
        <v>7</v>
      </c>
      <c r="R17">
        <v>5</v>
      </c>
      <c r="S17" t="s">
        <v>73</v>
      </c>
      <c r="T17" t="s">
        <v>118</v>
      </c>
      <c r="U1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7" t="s">
        <v>41</v>
      </c>
      <c r="W17">
        <v>29</v>
      </c>
      <c r="X17" t="s">
        <v>42</v>
      </c>
      <c r="Y1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7" t="str">
        <f>IF(ISERROR(SEARCH("Other",Table1[[#This Row],[Q11 - Which Country do you live in?- Clean]])),Table1[[#This Row],[Q11 - Which Country do you live in?- Clean]],"Other")</f>
        <v>United States</v>
      </c>
      <c r="AA17" t="s">
        <v>42</v>
      </c>
      <c r="AB17" t="s">
        <v>42</v>
      </c>
      <c r="AC1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7" t="str">
        <f>PROPER(Table1[[#This Row],[Q11 - Which Country do you live in?-Clean4]])</f>
        <v>United States</v>
      </c>
      <c r="AE17" t="s">
        <v>32</v>
      </c>
      <c r="AF17" t="s">
        <v>43</v>
      </c>
      <c r="AG17" t="str">
        <f>IF(ISERROR(SEARCH("Other", Table1[[#This Row],[Q13 - Ethnicity]])), Table1[[#This Row],[Q13 - Ethnicity]], "Other")</f>
        <v>White or Caucasian</v>
      </c>
    </row>
    <row r="18" spans="1:33" x14ac:dyDescent="0.3">
      <c r="A18" t="s">
        <v>121</v>
      </c>
      <c r="B18" s="2" t="s">
        <v>30</v>
      </c>
      <c r="C18" t="s">
        <v>122</v>
      </c>
      <c r="D18" t="s">
        <v>123</v>
      </c>
      <c r="E18" t="s">
        <v>34</v>
      </c>
      <c r="F18" t="str">
        <f>IF(ISERROR(SEARCH("Other",Table1[[#This Row],[Q1 - Which Title Best Fits your Current Role?]])),Table1[[#This Row],[Q1 - Which Title Best Fits your Current Role?]],"Other")</f>
        <v>Data Analyst</v>
      </c>
      <c r="G18" t="s">
        <v>35</v>
      </c>
      <c r="H18" s="6">
        <v>20000</v>
      </c>
      <c r="I18" t="s">
        <v>107</v>
      </c>
      <c r="J18" t="str">
        <f>IF(ISERROR(SEARCH("Other",Table1[[#This Row],[Q4 - What Industry do you work in?]])),Table1[[#This Row],[Q4 - What Industry do you work in?]],"Other")</f>
        <v>Tech</v>
      </c>
      <c r="K18" t="s">
        <v>38</v>
      </c>
      <c r="L1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8">
        <v>1</v>
      </c>
      <c r="N18">
        <v>2</v>
      </c>
      <c r="O18">
        <v>4</v>
      </c>
      <c r="P18">
        <v>2</v>
      </c>
      <c r="Q18">
        <v>2</v>
      </c>
      <c r="R18">
        <v>2</v>
      </c>
      <c r="S18" t="s">
        <v>89</v>
      </c>
      <c r="T18" t="s">
        <v>74</v>
      </c>
      <c r="U1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8" t="s">
        <v>41</v>
      </c>
      <c r="W18">
        <v>22</v>
      </c>
      <c r="X18" t="s">
        <v>124</v>
      </c>
      <c r="Y1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</v>
      </c>
      <c r="Z18" t="str">
        <f>IF(ISERROR(SEARCH("Other",Table1[[#This Row],[Q11 - Which Country do you live in?- Clean]])),Table1[[#This Row],[Q11 - Which Country do you live in?- Clean]],"Other")</f>
        <v>Niger</v>
      </c>
      <c r="AA18" t="s">
        <v>1867</v>
      </c>
      <c r="AB18" t="s">
        <v>1867</v>
      </c>
      <c r="AC18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18" t="str">
        <f>PROPER(Table1[[#This Row],[Q11 - Which Country do you live in?-Clean4]])</f>
        <v>Other</v>
      </c>
      <c r="AE18" t="s">
        <v>32</v>
      </c>
      <c r="AF18" t="s">
        <v>62</v>
      </c>
      <c r="AG18" t="str">
        <f>IF(ISERROR(SEARCH("Other", Table1[[#This Row],[Q13 - Ethnicity]])), Table1[[#This Row],[Q13 - Ethnicity]], "Other")</f>
        <v>Black or African American</v>
      </c>
    </row>
    <row r="19" spans="1:33" x14ac:dyDescent="0.3">
      <c r="A19" t="s">
        <v>125</v>
      </c>
      <c r="B19" s="2" t="s">
        <v>30</v>
      </c>
      <c r="C19" t="s">
        <v>122</v>
      </c>
      <c r="D19" t="s">
        <v>126</v>
      </c>
      <c r="E19" t="s">
        <v>127</v>
      </c>
      <c r="F19" t="str">
        <f>IF(ISERROR(SEARCH("Other",Table1[[#This Row],[Q1 - Which Title Best Fits your Current Role?]])),Table1[[#This Row],[Q1 - Which Title Best Fits your Current Role?]],"Other")</f>
        <v>Student/Looking/None</v>
      </c>
      <c r="G19" t="s">
        <v>35</v>
      </c>
      <c r="H19" s="6">
        <v>20000</v>
      </c>
      <c r="I19" t="s">
        <v>87</v>
      </c>
      <c r="J19" t="str">
        <f>IF(ISERROR(SEARCH("Other",Table1[[#This Row],[Q4 - What Industry do you work in?]])),Table1[[#This Row],[Q4 - What Industry do you work in?]],"Other")</f>
        <v>Other</v>
      </c>
      <c r="K19" t="s">
        <v>38</v>
      </c>
      <c r="L1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9">
        <v>1</v>
      </c>
      <c r="N19">
        <v>3</v>
      </c>
      <c r="O19">
        <v>2</v>
      </c>
      <c r="P19">
        <v>2</v>
      </c>
      <c r="Q19">
        <v>4</v>
      </c>
      <c r="R19">
        <v>1</v>
      </c>
      <c r="S19" t="s">
        <v>73</v>
      </c>
      <c r="T19" t="s">
        <v>74</v>
      </c>
      <c r="U1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9" t="s">
        <v>41</v>
      </c>
      <c r="W19">
        <v>23</v>
      </c>
      <c r="X19" t="s">
        <v>42</v>
      </c>
      <c r="Y1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9" t="str">
        <f>IF(ISERROR(SEARCH("Other",Table1[[#This Row],[Q11 - Which Country do you live in?- Clean]])),Table1[[#This Row],[Q11 - Which Country do you live in?- Clean]],"Other")</f>
        <v>United States</v>
      </c>
      <c r="AA19" t="s">
        <v>42</v>
      </c>
      <c r="AB19" t="s">
        <v>42</v>
      </c>
      <c r="AC1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9" t="str">
        <f>PROPER(Table1[[#This Row],[Q11 - Which Country do you live in?-Clean4]])</f>
        <v>United States</v>
      </c>
      <c r="AE19" t="s">
        <v>32</v>
      </c>
      <c r="AF19" t="s">
        <v>62</v>
      </c>
      <c r="AG19" t="str">
        <f>IF(ISERROR(SEARCH("Other", Table1[[#This Row],[Q13 - Ethnicity]])), Table1[[#This Row],[Q13 - Ethnicity]], "Other")</f>
        <v>Black or African American</v>
      </c>
    </row>
    <row r="20" spans="1:33" x14ac:dyDescent="0.3">
      <c r="A20" t="s">
        <v>128</v>
      </c>
      <c r="B20" s="2" t="s">
        <v>30</v>
      </c>
      <c r="C20" t="s">
        <v>129</v>
      </c>
      <c r="D20" t="s">
        <v>130</v>
      </c>
      <c r="E20" t="s">
        <v>127</v>
      </c>
      <c r="F20" t="str">
        <f>IF(ISERROR(SEARCH("Other",Table1[[#This Row],[Q1 - Which Title Best Fits your Current Role?]])),Table1[[#This Row],[Q1 - Which Title Best Fits your Current Role?]],"Other")</f>
        <v>Student/Looking/None</v>
      </c>
      <c r="G20" t="s">
        <v>47</v>
      </c>
      <c r="H20" s="6">
        <v>53000</v>
      </c>
      <c r="I20" t="s">
        <v>107</v>
      </c>
      <c r="J20" t="str">
        <f>IF(ISERROR(SEARCH("Other",Table1[[#This Row],[Q4 - What Industry do you work in?]])),Table1[[#This Row],[Q4 - What Industry do you work in?]],"Other")</f>
        <v>Tech</v>
      </c>
      <c r="K20" t="s">
        <v>50</v>
      </c>
      <c r="L20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0">
        <v>7</v>
      </c>
      <c r="N20">
        <v>8</v>
      </c>
      <c r="O20">
        <v>8</v>
      </c>
      <c r="P20">
        <v>6</v>
      </c>
      <c r="Q20">
        <v>8</v>
      </c>
      <c r="R20">
        <v>3</v>
      </c>
      <c r="S20" t="s">
        <v>39</v>
      </c>
      <c r="T20" t="s">
        <v>74</v>
      </c>
      <c r="U2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0" t="s">
        <v>69</v>
      </c>
      <c r="W20">
        <v>26</v>
      </c>
      <c r="X20" t="s">
        <v>51</v>
      </c>
      <c r="Y2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20" t="str">
        <f>IF(ISERROR(SEARCH("Other",Table1[[#This Row],[Q11 - Which Country do you live in?- Clean]])),Table1[[#This Row],[Q11 - Which Country do you live in?- Clean]],"Other")</f>
        <v>Canada</v>
      </c>
      <c r="AA20" t="s">
        <v>51</v>
      </c>
      <c r="AB20" t="s">
        <v>51</v>
      </c>
      <c r="AC20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20" t="str">
        <f>PROPER(Table1[[#This Row],[Q11 - Which Country do you live in?-Clean4]])</f>
        <v>Canada</v>
      </c>
      <c r="AE20" t="s">
        <v>32</v>
      </c>
      <c r="AF20" t="s">
        <v>52</v>
      </c>
      <c r="AG20" t="str">
        <f>IF(ISERROR(SEARCH("Other", Table1[[#This Row],[Q13 - Ethnicity]])), Table1[[#This Row],[Q13 - Ethnicity]], "Other")</f>
        <v>Asian or Asian American</v>
      </c>
    </row>
    <row r="21" spans="1:33" x14ac:dyDescent="0.3">
      <c r="A21" t="s">
        <v>131</v>
      </c>
      <c r="B21" s="2" t="s">
        <v>30</v>
      </c>
      <c r="C21" t="s">
        <v>129</v>
      </c>
      <c r="D21" t="s">
        <v>132</v>
      </c>
      <c r="E21" t="s">
        <v>34</v>
      </c>
      <c r="F21" t="str">
        <f>IF(ISERROR(SEARCH("Other",Table1[[#This Row],[Q1 - Which Title Best Fits your Current Role?]])),Table1[[#This Row],[Q1 - Which Title Best Fits your Current Role?]],"Other")</f>
        <v>Data Analyst</v>
      </c>
      <c r="G21" t="s">
        <v>47</v>
      </c>
      <c r="H21" s="6">
        <v>20000</v>
      </c>
      <c r="I21" t="s">
        <v>133</v>
      </c>
      <c r="J21" t="str">
        <f>IF(ISERROR(SEARCH("Other",Table1[[#This Row],[Q4 - What Industry do you work in?]])),Table1[[#This Row],[Q4 - What Industry do you work in?]],"Other")</f>
        <v>Other</v>
      </c>
      <c r="K21" t="s">
        <v>38</v>
      </c>
      <c r="L2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1">
        <v>1</v>
      </c>
      <c r="N21">
        <v>1</v>
      </c>
      <c r="O21">
        <v>1</v>
      </c>
      <c r="P21">
        <v>1</v>
      </c>
      <c r="Q21">
        <v>2</v>
      </c>
      <c r="R21">
        <v>0</v>
      </c>
      <c r="S21" t="s">
        <v>39</v>
      </c>
      <c r="T21" t="s">
        <v>74</v>
      </c>
      <c r="U2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1" t="s">
        <v>41</v>
      </c>
      <c r="W21">
        <v>28</v>
      </c>
      <c r="X21" t="s">
        <v>61</v>
      </c>
      <c r="Y2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21" t="str">
        <f>IF(ISERROR(SEARCH("Other",Table1[[#This Row],[Q11 - Which Country do you live in?- Clean]])),Table1[[#This Row],[Q11 - Which Country do you live in?- Clean]],"Other")</f>
        <v>Nigeria</v>
      </c>
      <c r="AA21" t="s">
        <v>1868</v>
      </c>
      <c r="AB21" t="s">
        <v>1868</v>
      </c>
      <c r="AC21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21" t="str">
        <f>PROPER(Table1[[#This Row],[Q11 - Which Country do you live in?-Clean4]])</f>
        <v>Nigeria</v>
      </c>
      <c r="AE21" t="s">
        <v>32</v>
      </c>
      <c r="AF21" t="s">
        <v>62</v>
      </c>
      <c r="AG21" t="str">
        <f>IF(ISERROR(SEARCH("Other", Table1[[#This Row],[Q13 - Ethnicity]])), Table1[[#This Row],[Q13 - Ethnicity]], "Other")</f>
        <v>Black or African American</v>
      </c>
    </row>
    <row r="22" spans="1:33" x14ac:dyDescent="0.3">
      <c r="A22" t="s">
        <v>134</v>
      </c>
      <c r="B22" s="2" t="s">
        <v>30</v>
      </c>
      <c r="C22" t="s">
        <v>129</v>
      </c>
      <c r="D22" t="s">
        <v>135</v>
      </c>
      <c r="E22" t="s">
        <v>34</v>
      </c>
      <c r="F22" t="str">
        <f>IF(ISERROR(SEARCH("Other",Table1[[#This Row],[Q1 - Which Title Best Fits your Current Role?]])),Table1[[#This Row],[Q1 - Which Title Best Fits your Current Role?]],"Other")</f>
        <v>Data Analyst</v>
      </c>
      <c r="G22" t="s">
        <v>35</v>
      </c>
      <c r="H22" s="6">
        <v>53000</v>
      </c>
      <c r="I22" t="s">
        <v>49</v>
      </c>
      <c r="J22" t="str">
        <f>IF(ISERROR(SEARCH("Other",Table1[[#This Row],[Q4 - What Industry do you work in?]])),Table1[[#This Row],[Q4 - What Industry do you work in?]],"Other")</f>
        <v>Finance</v>
      </c>
      <c r="K22" t="s">
        <v>38</v>
      </c>
      <c r="L2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 t="s">
        <v>59</v>
      </c>
      <c r="T22" t="s">
        <v>40</v>
      </c>
      <c r="U2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2" t="s">
        <v>41</v>
      </c>
      <c r="W22">
        <v>29</v>
      </c>
      <c r="X22" t="s">
        <v>136</v>
      </c>
      <c r="Y2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Kenya</v>
      </c>
      <c r="Z22" t="str">
        <f>IF(ISERROR(SEARCH("Other",Table1[[#This Row],[Q11 - Which Country do you live in?- Clean]])),Table1[[#This Row],[Q11 - Which Country do you live in?- Clean]],"Other")</f>
        <v>Kenya</v>
      </c>
      <c r="AA22" t="s">
        <v>1855</v>
      </c>
      <c r="AB22" t="s">
        <v>1855</v>
      </c>
      <c r="AC22" t="str">
        <f>IF(COUNTIF(Table1[Q11 - Which Country do you live in?-Clean3],Table1[[#This Row],[Q11 - Which Country do you live in?-Clean3]])&lt;3, "Other",Table1[[#This Row],[Q11 - Which Country do you live in?-Clean3]])</f>
        <v>Kenya</v>
      </c>
      <c r="AD22" t="str">
        <f>PROPER(Table1[[#This Row],[Q11 - Which Country do you live in?-Clean4]])</f>
        <v>Kenya</v>
      </c>
      <c r="AE22" t="s">
        <v>32</v>
      </c>
      <c r="AF22" t="s">
        <v>62</v>
      </c>
      <c r="AG22" t="str">
        <f>IF(ISERROR(SEARCH("Other", Table1[[#This Row],[Q13 - Ethnicity]])), Table1[[#This Row],[Q13 - Ethnicity]], "Other")</f>
        <v>Black or African American</v>
      </c>
    </row>
    <row r="23" spans="1:33" x14ac:dyDescent="0.3">
      <c r="A23" t="s">
        <v>137</v>
      </c>
      <c r="B23" s="2" t="s">
        <v>30</v>
      </c>
      <c r="C23" t="s">
        <v>138</v>
      </c>
      <c r="D23" t="s">
        <v>139</v>
      </c>
      <c r="E23" t="s">
        <v>34</v>
      </c>
      <c r="F23" t="str">
        <f>IF(ISERROR(SEARCH("Other",Table1[[#This Row],[Q1 - Which Title Best Fits your Current Role?]])),Table1[[#This Row],[Q1 - Which Title Best Fits your Current Role?]],"Other")</f>
        <v>Data Analyst</v>
      </c>
      <c r="G23" t="s">
        <v>35</v>
      </c>
      <c r="H23" s="6">
        <v>115500</v>
      </c>
      <c r="I23" t="s">
        <v>107</v>
      </c>
      <c r="J23" t="str">
        <f>IF(ISERROR(SEARCH("Other",Table1[[#This Row],[Q4 - What Industry do you work in?]])),Table1[[#This Row],[Q4 - What Industry do you work in?]],"Other")</f>
        <v>Tech</v>
      </c>
      <c r="K23" t="s">
        <v>140</v>
      </c>
      <c r="L23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23">
        <v>10</v>
      </c>
      <c r="N23">
        <v>5</v>
      </c>
      <c r="O23">
        <v>10</v>
      </c>
      <c r="P23">
        <v>6</v>
      </c>
      <c r="Q23">
        <v>10</v>
      </c>
      <c r="R23">
        <v>10</v>
      </c>
      <c r="S23" t="s">
        <v>89</v>
      </c>
      <c r="T23" t="s">
        <v>40</v>
      </c>
      <c r="U2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3" t="s">
        <v>69</v>
      </c>
      <c r="W23">
        <v>31</v>
      </c>
      <c r="X23" t="s">
        <v>42</v>
      </c>
      <c r="Y2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3" t="str">
        <f>IF(ISERROR(SEARCH("Other",Table1[[#This Row],[Q11 - Which Country do you live in?- Clean]])),Table1[[#This Row],[Q11 - Which Country do you live in?- Clean]],"Other")</f>
        <v>United States</v>
      </c>
      <c r="AA23" t="s">
        <v>42</v>
      </c>
      <c r="AB23" t="s">
        <v>42</v>
      </c>
      <c r="AC2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3" t="str">
        <f>PROPER(Table1[[#This Row],[Q11 - Which Country do you live in?-Clean4]])</f>
        <v>United States</v>
      </c>
      <c r="AE23" t="s">
        <v>32</v>
      </c>
      <c r="AF23" t="s">
        <v>43</v>
      </c>
      <c r="AG23" t="str">
        <f>IF(ISERROR(SEARCH("Other", Table1[[#This Row],[Q13 - Ethnicity]])), Table1[[#This Row],[Q13 - Ethnicity]], "Other")</f>
        <v>White or Caucasian</v>
      </c>
    </row>
    <row r="24" spans="1:33" x14ac:dyDescent="0.3">
      <c r="A24" t="s">
        <v>141</v>
      </c>
      <c r="B24" s="2" t="s">
        <v>30</v>
      </c>
      <c r="C24" t="s">
        <v>142</v>
      </c>
      <c r="D24" t="s">
        <v>85</v>
      </c>
      <c r="E24" t="s">
        <v>34</v>
      </c>
      <c r="F24" t="str">
        <f>IF(ISERROR(SEARCH("Other",Table1[[#This Row],[Q1 - Which Title Best Fits your Current Role?]])),Table1[[#This Row],[Q1 - Which Title Best Fits your Current Role?]],"Other")</f>
        <v>Data Analyst</v>
      </c>
      <c r="G24" t="s">
        <v>35</v>
      </c>
      <c r="H24" s="6">
        <v>20000</v>
      </c>
      <c r="I24" t="s">
        <v>37</v>
      </c>
      <c r="J24" t="str">
        <f>IF(ISERROR(SEARCH("Other",Table1[[#This Row],[Q4 - What Industry do you work in?]])),Table1[[#This Row],[Q4 - What Industry do you work in?]],"Other")</f>
        <v>Healthcare</v>
      </c>
      <c r="K24" t="s">
        <v>38</v>
      </c>
      <c r="L2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4">
        <v>5</v>
      </c>
      <c r="N24">
        <v>6</v>
      </c>
      <c r="O24">
        <v>8</v>
      </c>
      <c r="P24">
        <v>8</v>
      </c>
      <c r="Q24">
        <v>7</v>
      </c>
      <c r="R24">
        <v>1</v>
      </c>
      <c r="S24" t="s">
        <v>89</v>
      </c>
      <c r="T24" t="s">
        <v>40</v>
      </c>
      <c r="U2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4" t="s">
        <v>41</v>
      </c>
      <c r="W24">
        <v>28</v>
      </c>
      <c r="X24" t="s">
        <v>143</v>
      </c>
      <c r="Y2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Azerbaijan</v>
      </c>
      <c r="Z24" t="str">
        <f>IF(ISERROR(SEARCH("Other",Table1[[#This Row],[Q11 - Which Country do you live in?- Clean]])),Table1[[#This Row],[Q11 - Which Country do you live in?- Clean]],"Other")</f>
        <v>Azerbaijan</v>
      </c>
      <c r="AA24" t="s">
        <v>1825</v>
      </c>
      <c r="AB24" t="s">
        <v>1825</v>
      </c>
      <c r="AC24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4" t="str">
        <f>PROPER(Table1[[#This Row],[Q11 - Which Country do you live in?-Clean4]])</f>
        <v>Other</v>
      </c>
      <c r="AE24" t="s">
        <v>32</v>
      </c>
      <c r="AF24" t="s">
        <v>43</v>
      </c>
      <c r="AG24" t="str">
        <f>IF(ISERROR(SEARCH("Other", Table1[[#This Row],[Q13 - Ethnicity]])), Table1[[#This Row],[Q13 - Ethnicity]], "Other")</f>
        <v>White or Caucasian</v>
      </c>
    </row>
    <row r="25" spans="1:33" x14ac:dyDescent="0.3">
      <c r="A25" t="s">
        <v>144</v>
      </c>
      <c r="B25" s="2" t="s">
        <v>30</v>
      </c>
      <c r="C25" t="s">
        <v>142</v>
      </c>
      <c r="D25" t="s">
        <v>145</v>
      </c>
      <c r="E25" t="s">
        <v>34</v>
      </c>
      <c r="F25" t="str">
        <f>IF(ISERROR(SEARCH("Other",Table1[[#This Row],[Q1 - Which Title Best Fits your Current Role?]])),Table1[[#This Row],[Q1 - Which Title Best Fits your Current Role?]],"Other")</f>
        <v>Data Analyst</v>
      </c>
      <c r="G25" t="s">
        <v>47</v>
      </c>
      <c r="H25" s="6">
        <v>20000</v>
      </c>
      <c r="I25" t="s">
        <v>49</v>
      </c>
      <c r="J25" t="str">
        <f>IF(ISERROR(SEARCH("Other",Table1[[#This Row],[Q4 - What Industry do you work in?]])),Table1[[#This Row],[Q4 - What Industry do you work in?]],"Other")</f>
        <v>Finance</v>
      </c>
      <c r="K25" t="s">
        <v>38</v>
      </c>
      <c r="L2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 t="s">
        <v>89</v>
      </c>
      <c r="T25" t="s">
        <v>74</v>
      </c>
      <c r="U2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5" t="s">
        <v>41</v>
      </c>
      <c r="W25">
        <v>32</v>
      </c>
      <c r="X25" t="s">
        <v>108</v>
      </c>
      <c r="Y2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Argentina</v>
      </c>
      <c r="Z25" t="str">
        <f>IF(ISERROR(SEARCH("Other",Table1[[#This Row],[Q11 - Which Country do you live in?- Clean]])),Table1[[#This Row],[Q11 - Which Country do you live in?- Clean]],"Other")</f>
        <v>Argentina</v>
      </c>
      <c r="AA25" t="s">
        <v>1820</v>
      </c>
      <c r="AB25" t="s">
        <v>1820</v>
      </c>
      <c r="AC25" t="str">
        <f>IF(COUNTIF(Table1[Q11 - Which Country do you live in?-Clean3],Table1[[#This Row],[Q11 - Which Country do you live in?-Clean3]])&lt;3, "Other",Table1[[#This Row],[Q11 - Which Country do you live in?-Clean3]])</f>
        <v>Argentina</v>
      </c>
      <c r="AD25" t="str">
        <f>PROPER(Table1[[#This Row],[Q11 - Which Country do you live in?-Clean4]])</f>
        <v>Argentina</v>
      </c>
      <c r="AE25" t="s">
        <v>32</v>
      </c>
      <c r="AF25" t="s">
        <v>95</v>
      </c>
      <c r="AG25" t="str">
        <f>IF(ISERROR(SEARCH("Other", Table1[[#This Row],[Q13 - Ethnicity]])), Table1[[#This Row],[Q13 - Ethnicity]], "Other")</f>
        <v>Hispanic or Latino</v>
      </c>
    </row>
    <row r="26" spans="1:33" x14ac:dyDescent="0.3">
      <c r="A26" t="s">
        <v>146</v>
      </c>
      <c r="B26" s="2" t="s">
        <v>30</v>
      </c>
      <c r="C26" t="s">
        <v>142</v>
      </c>
      <c r="D26" t="s">
        <v>147</v>
      </c>
      <c r="E26" t="s">
        <v>34</v>
      </c>
      <c r="F26" t="str">
        <f>IF(ISERROR(SEARCH("Other",Table1[[#This Row],[Q1 - Which Title Best Fits your Current Role?]])),Table1[[#This Row],[Q1 - Which Title Best Fits your Current Role?]],"Other")</f>
        <v>Data Analyst</v>
      </c>
      <c r="G26" t="s">
        <v>47</v>
      </c>
      <c r="H26" s="6">
        <v>20000</v>
      </c>
      <c r="I26" t="s">
        <v>107</v>
      </c>
      <c r="J26" t="str">
        <f>IF(ISERROR(SEARCH("Other",Table1[[#This Row],[Q4 - What Industry do you work in?]])),Table1[[#This Row],[Q4 - What Industry do you work in?]],"Other")</f>
        <v>Tech</v>
      </c>
      <c r="K26" t="s">
        <v>38</v>
      </c>
      <c r="L2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">
        <v>7</v>
      </c>
      <c r="N26">
        <v>8</v>
      </c>
      <c r="O26">
        <v>8</v>
      </c>
      <c r="P26">
        <v>8</v>
      </c>
      <c r="Q26">
        <v>3</v>
      </c>
      <c r="R26">
        <v>8</v>
      </c>
      <c r="S26" t="s">
        <v>59</v>
      </c>
      <c r="T26" t="s">
        <v>74</v>
      </c>
      <c r="U2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6" t="s">
        <v>41</v>
      </c>
      <c r="W26">
        <v>24</v>
      </c>
      <c r="X26" t="s">
        <v>148</v>
      </c>
      <c r="Y2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Sudan</v>
      </c>
      <c r="Z26" t="str">
        <f>IF(ISERROR(SEARCH("Other",Table1[[#This Row],[Q11 - Which Country do you live in?- Clean]])),Table1[[#This Row],[Q11 - Which Country do you live in?- Clean]],"Other")</f>
        <v>Sudan</v>
      </c>
      <c r="AA26" t="s">
        <v>1891</v>
      </c>
      <c r="AB26" t="s">
        <v>1891</v>
      </c>
      <c r="AC26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6" t="str">
        <f>PROPER(Table1[[#This Row],[Q11 - Which Country do you live in?-Clean4]])</f>
        <v>Other</v>
      </c>
      <c r="AE26" t="s">
        <v>32</v>
      </c>
      <c r="AF26" t="s">
        <v>62</v>
      </c>
      <c r="AG26" t="str">
        <f>IF(ISERROR(SEARCH("Other", Table1[[#This Row],[Q13 - Ethnicity]])), Table1[[#This Row],[Q13 - Ethnicity]], "Other")</f>
        <v>Black or African American</v>
      </c>
    </row>
    <row r="27" spans="1:33" x14ac:dyDescent="0.3">
      <c r="A27" t="s">
        <v>149</v>
      </c>
      <c r="B27" s="2" t="s">
        <v>30</v>
      </c>
      <c r="C27" t="s">
        <v>142</v>
      </c>
      <c r="D27" t="s">
        <v>150</v>
      </c>
      <c r="E27" t="s">
        <v>34</v>
      </c>
      <c r="F27" t="str">
        <f>IF(ISERROR(SEARCH("Other",Table1[[#This Row],[Q1 - Which Title Best Fits your Current Role?]])),Table1[[#This Row],[Q1 - Which Title Best Fits your Current Role?]],"Other")</f>
        <v>Data Analyst</v>
      </c>
      <c r="G27" t="s">
        <v>47</v>
      </c>
      <c r="H27" s="6">
        <v>20000</v>
      </c>
      <c r="I27" t="s">
        <v>107</v>
      </c>
      <c r="J27" t="str">
        <f>IF(ISERROR(SEARCH("Other",Table1[[#This Row],[Q4 - What Industry do you work in?]])),Table1[[#This Row],[Q4 - What Industry do you work in?]],"Other")</f>
        <v>Tech</v>
      </c>
      <c r="K27" t="s">
        <v>38</v>
      </c>
      <c r="L2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7">
        <v>4</v>
      </c>
      <c r="N27">
        <v>6</v>
      </c>
      <c r="O27">
        <v>6</v>
      </c>
      <c r="P27">
        <v>6</v>
      </c>
      <c r="Q27">
        <v>7</v>
      </c>
      <c r="R27">
        <v>7</v>
      </c>
      <c r="S27" t="s">
        <v>59</v>
      </c>
      <c r="T27" t="s">
        <v>60</v>
      </c>
      <c r="U2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7" t="s">
        <v>41</v>
      </c>
      <c r="W27">
        <v>31</v>
      </c>
      <c r="X27" t="s">
        <v>151</v>
      </c>
      <c r="Y2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7" t="str">
        <f>IF(ISERROR(SEARCH("Other",Table1[[#This Row],[Q11 - Which Country do you live in?- Clean]])),Table1[[#This Row],[Q11 - Which Country do you live in?- Clean]],"Other")</f>
        <v>India</v>
      </c>
      <c r="AA27" t="s">
        <v>151</v>
      </c>
      <c r="AB27" t="s">
        <v>151</v>
      </c>
      <c r="AC27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7" t="str">
        <f>PROPER(Table1[[#This Row],[Q11 - Which Country do you live in?-Clean4]])</f>
        <v>India</v>
      </c>
      <c r="AE27" t="s">
        <v>32</v>
      </c>
      <c r="AF27" t="s">
        <v>52</v>
      </c>
      <c r="AG27" t="str">
        <f>IF(ISERROR(SEARCH("Other", Table1[[#This Row],[Q13 - Ethnicity]])), Table1[[#This Row],[Q13 - Ethnicity]], "Other")</f>
        <v>Asian or Asian American</v>
      </c>
    </row>
    <row r="28" spans="1:33" x14ac:dyDescent="0.3">
      <c r="A28" t="s">
        <v>152</v>
      </c>
      <c r="B28" s="2" t="s">
        <v>30</v>
      </c>
      <c r="C28" t="s">
        <v>153</v>
      </c>
      <c r="D28" t="s">
        <v>154</v>
      </c>
      <c r="E28" t="s">
        <v>34</v>
      </c>
      <c r="F28" t="str">
        <f>IF(ISERROR(SEARCH("Other",Table1[[#This Row],[Q1 - Which Title Best Fits your Current Role?]])),Table1[[#This Row],[Q1 - Which Title Best Fits your Current Role?]],"Other")</f>
        <v>Data Analyst</v>
      </c>
      <c r="G28" t="s">
        <v>47</v>
      </c>
      <c r="H28" s="6">
        <v>75500</v>
      </c>
      <c r="I28" t="s">
        <v>155</v>
      </c>
      <c r="J28" t="str">
        <f>IF(ISERROR(SEARCH("Other",Table1[[#This Row],[Q4 - What Industry do you work in?]])),Table1[[#This Row],[Q4 - What Industry do you work in?]],"Other")</f>
        <v>Other</v>
      </c>
      <c r="K28" t="s">
        <v>88</v>
      </c>
      <c r="L28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28">
        <v>7</v>
      </c>
      <c r="N28">
        <v>10</v>
      </c>
      <c r="O28">
        <v>5</v>
      </c>
      <c r="P28">
        <v>5</v>
      </c>
      <c r="Q28">
        <v>5</v>
      </c>
      <c r="R28">
        <v>2</v>
      </c>
      <c r="S28" t="s">
        <v>73</v>
      </c>
      <c r="T28" t="s">
        <v>156</v>
      </c>
      <c r="U2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28" t="s">
        <v>41</v>
      </c>
      <c r="W28">
        <v>23</v>
      </c>
      <c r="X28" t="s">
        <v>42</v>
      </c>
      <c r="Y2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8" t="str">
        <f>IF(ISERROR(SEARCH("Other",Table1[[#This Row],[Q11 - Which Country do you live in?- Clean]])),Table1[[#This Row],[Q11 - Which Country do you live in?- Clean]],"Other")</f>
        <v>United States</v>
      </c>
      <c r="AA28" t="s">
        <v>42</v>
      </c>
      <c r="AB28" t="s">
        <v>42</v>
      </c>
      <c r="AC2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8" t="str">
        <f>PROPER(Table1[[#This Row],[Q11 - Which Country do you live in?-Clean4]])</f>
        <v>United States</v>
      </c>
      <c r="AE28" t="s">
        <v>32</v>
      </c>
      <c r="AF28" t="s">
        <v>43</v>
      </c>
      <c r="AG28" t="str">
        <f>IF(ISERROR(SEARCH("Other", Table1[[#This Row],[Q13 - Ethnicity]])), Table1[[#This Row],[Q13 - Ethnicity]], "Other")</f>
        <v>White or Caucasian</v>
      </c>
    </row>
    <row r="29" spans="1:33" x14ac:dyDescent="0.3">
      <c r="A29" t="s">
        <v>157</v>
      </c>
      <c r="B29" s="2" t="s">
        <v>30</v>
      </c>
      <c r="C29" t="s">
        <v>153</v>
      </c>
      <c r="D29" t="s">
        <v>158</v>
      </c>
      <c r="E29" t="s">
        <v>34</v>
      </c>
      <c r="F29" t="str">
        <f>IF(ISERROR(SEARCH("Other",Table1[[#This Row],[Q1 - Which Title Best Fits your Current Role?]])),Table1[[#This Row],[Q1 - Which Title Best Fits your Current Role?]],"Other")</f>
        <v>Data Analyst</v>
      </c>
      <c r="G29" t="s">
        <v>35</v>
      </c>
      <c r="H29" s="6">
        <v>115500</v>
      </c>
      <c r="I29" t="s">
        <v>159</v>
      </c>
      <c r="J29" t="str">
        <f>IF(ISERROR(SEARCH("Other",Table1[[#This Row],[Q4 - What Industry do you work in?]])),Table1[[#This Row],[Q4 - What Industry do you work in?]],"Other")</f>
        <v>Other</v>
      </c>
      <c r="K29" t="s">
        <v>38</v>
      </c>
      <c r="L2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9">
        <v>1</v>
      </c>
      <c r="N29">
        <v>6</v>
      </c>
      <c r="O29">
        <v>9</v>
      </c>
      <c r="P29">
        <v>1</v>
      </c>
      <c r="Q29">
        <v>0</v>
      </c>
      <c r="R29">
        <v>2</v>
      </c>
      <c r="S29" t="s">
        <v>73</v>
      </c>
      <c r="T29" t="s">
        <v>40</v>
      </c>
      <c r="U2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9" t="s">
        <v>69</v>
      </c>
      <c r="W29">
        <v>33</v>
      </c>
      <c r="X29" t="s">
        <v>42</v>
      </c>
      <c r="Y2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9" t="str">
        <f>IF(ISERROR(SEARCH("Other",Table1[[#This Row],[Q11 - Which Country do you live in?- Clean]])),Table1[[#This Row],[Q11 - Which Country do you live in?- Clean]],"Other")</f>
        <v>United States</v>
      </c>
      <c r="AA29" t="s">
        <v>42</v>
      </c>
      <c r="AB29" t="s">
        <v>42</v>
      </c>
      <c r="AC2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9" t="str">
        <f>PROPER(Table1[[#This Row],[Q11 - Which Country do you live in?-Clean4]])</f>
        <v>United States</v>
      </c>
      <c r="AE29" t="s">
        <v>32</v>
      </c>
      <c r="AF29" t="s">
        <v>52</v>
      </c>
      <c r="AG29" t="str">
        <f>IF(ISERROR(SEARCH("Other", Table1[[#This Row],[Q13 - Ethnicity]])), Table1[[#This Row],[Q13 - Ethnicity]], "Other")</f>
        <v>Asian or Asian American</v>
      </c>
    </row>
    <row r="30" spans="1:33" x14ac:dyDescent="0.3">
      <c r="A30" t="s">
        <v>160</v>
      </c>
      <c r="B30" s="2" t="s">
        <v>30</v>
      </c>
      <c r="C30" t="s">
        <v>153</v>
      </c>
      <c r="D30" t="s">
        <v>161</v>
      </c>
      <c r="E30" t="s">
        <v>34</v>
      </c>
      <c r="F30" t="str">
        <f>IF(ISERROR(SEARCH("Other",Table1[[#This Row],[Q1 - Which Title Best Fits your Current Role?]])),Table1[[#This Row],[Q1 - Which Title Best Fits your Current Role?]],"Other")</f>
        <v>Data Analyst</v>
      </c>
      <c r="G30" t="s">
        <v>47</v>
      </c>
      <c r="H30" s="6">
        <v>95500</v>
      </c>
      <c r="I30" t="s">
        <v>37</v>
      </c>
      <c r="J30" t="str">
        <f>IF(ISERROR(SEARCH("Other",Table1[[#This Row],[Q4 - What Industry do you work in?]])),Table1[[#This Row],[Q4 - What Industry do you work in?]],"Other")</f>
        <v>Healthcare</v>
      </c>
      <c r="K30" t="s">
        <v>162</v>
      </c>
      <c r="L30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30">
        <v>6</v>
      </c>
      <c r="N30">
        <v>7</v>
      </c>
      <c r="O30">
        <v>7</v>
      </c>
      <c r="P30">
        <v>7</v>
      </c>
      <c r="Q30">
        <v>7</v>
      </c>
      <c r="R30">
        <v>4</v>
      </c>
      <c r="S30" t="s">
        <v>68</v>
      </c>
      <c r="T30" t="s">
        <v>74</v>
      </c>
      <c r="U3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0" t="s">
        <v>41</v>
      </c>
      <c r="W30">
        <v>43</v>
      </c>
      <c r="X30" t="s">
        <v>42</v>
      </c>
      <c r="Y3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0" t="str">
        <f>IF(ISERROR(SEARCH("Other",Table1[[#This Row],[Q11 - Which Country do you live in?- Clean]])),Table1[[#This Row],[Q11 - Which Country do you live in?- Clean]],"Other")</f>
        <v>United States</v>
      </c>
      <c r="AA30" t="s">
        <v>42</v>
      </c>
      <c r="AB30" t="s">
        <v>42</v>
      </c>
      <c r="AC3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0" t="str">
        <f>PROPER(Table1[[#This Row],[Q11 - Which Country do you live in?-Clean4]])</f>
        <v>United States</v>
      </c>
      <c r="AE30" t="s">
        <v>32</v>
      </c>
      <c r="AF30" t="s">
        <v>43</v>
      </c>
      <c r="AG30" t="str">
        <f>IF(ISERROR(SEARCH("Other", Table1[[#This Row],[Q13 - Ethnicity]])), Table1[[#This Row],[Q13 - Ethnicity]], "Other")</f>
        <v>White or Caucasian</v>
      </c>
    </row>
    <row r="31" spans="1:33" x14ac:dyDescent="0.3">
      <c r="A31" t="s">
        <v>163</v>
      </c>
      <c r="B31" s="2" t="s">
        <v>30</v>
      </c>
      <c r="C31" t="s">
        <v>153</v>
      </c>
      <c r="D31" t="s">
        <v>161</v>
      </c>
      <c r="E31" t="s">
        <v>127</v>
      </c>
      <c r="F31" t="str">
        <f>IF(ISERROR(SEARCH("Other",Table1[[#This Row],[Q1 - Which Title Best Fits your Current Role?]])),Table1[[#This Row],[Q1 - Which Title Best Fits your Current Role?]],"Other")</f>
        <v>Student/Looking/None</v>
      </c>
      <c r="G31" t="s">
        <v>35</v>
      </c>
      <c r="H31" s="6">
        <v>20000</v>
      </c>
      <c r="I31" t="s">
        <v>164</v>
      </c>
      <c r="J31" t="str">
        <f>IF(ISERROR(SEARCH("Other",Table1[[#This Row],[Q4 - What Industry do you work in?]])),Table1[[#This Row],[Q4 - What Industry do you work in?]],"Other")</f>
        <v>Other</v>
      </c>
      <c r="K31" t="s">
        <v>50</v>
      </c>
      <c r="L31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1">
        <v>0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39</v>
      </c>
      <c r="T31" t="s">
        <v>40</v>
      </c>
      <c r="U3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1" t="s">
        <v>69</v>
      </c>
      <c r="W31">
        <v>23</v>
      </c>
      <c r="X31" t="s">
        <v>61</v>
      </c>
      <c r="Y3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31" t="str">
        <f>IF(ISERROR(SEARCH("Other",Table1[[#This Row],[Q11 - Which Country do you live in?- Clean]])),Table1[[#This Row],[Q11 - Which Country do you live in?- Clean]],"Other")</f>
        <v>Nigeria</v>
      </c>
      <c r="AA31" t="s">
        <v>1868</v>
      </c>
      <c r="AB31" t="s">
        <v>1868</v>
      </c>
      <c r="AC31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31" t="str">
        <f>PROPER(Table1[[#This Row],[Q11 - Which Country do you live in?-Clean4]])</f>
        <v>Nigeria</v>
      </c>
      <c r="AE31" t="s">
        <v>32</v>
      </c>
      <c r="AF31" t="s">
        <v>165</v>
      </c>
      <c r="AG31" t="str">
        <f>IF(ISERROR(SEARCH("Other", Table1[[#This Row],[Q13 - Ethnicity]])), Table1[[#This Row],[Q13 - Ethnicity]], "Other")</f>
        <v>Other</v>
      </c>
    </row>
    <row r="32" spans="1:33" x14ac:dyDescent="0.3">
      <c r="A32" t="s">
        <v>166</v>
      </c>
      <c r="B32" s="2" t="s">
        <v>30</v>
      </c>
      <c r="C32" t="s">
        <v>153</v>
      </c>
      <c r="D32" t="s">
        <v>145</v>
      </c>
      <c r="E32" t="s">
        <v>127</v>
      </c>
      <c r="F32" t="str">
        <f>IF(ISERROR(SEARCH("Other",Table1[[#This Row],[Q1 - Which Title Best Fits your Current Role?]])),Table1[[#This Row],[Q1 - Which Title Best Fits your Current Role?]],"Other")</f>
        <v>Student/Looking/None</v>
      </c>
      <c r="G32" t="s">
        <v>35</v>
      </c>
      <c r="H32" s="6">
        <v>53000</v>
      </c>
      <c r="I32" t="s">
        <v>49</v>
      </c>
      <c r="J32" t="str">
        <f>IF(ISERROR(SEARCH("Other",Table1[[#This Row],[Q4 - What Industry do you work in?]])),Table1[[#This Row],[Q4 - What Industry do you work in?]],"Other")</f>
        <v>Finance</v>
      </c>
      <c r="K32" t="s">
        <v>38</v>
      </c>
      <c r="L3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2">
        <v>10</v>
      </c>
      <c r="N32">
        <v>7</v>
      </c>
      <c r="O32">
        <v>10</v>
      </c>
      <c r="P32">
        <v>10</v>
      </c>
      <c r="Q32">
        <v>5</v>
      </c>
      <c r="R32">
        <v>3</v>
      </c>
      <c r="S32" t="s">
        <v>39</v>
      </c>
      <c r="T32" t="s">
        <v>60</v>
      </c>
      <c r="U3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2" t="s">
        <v>41</v>
      </c>
      <c r="W32">
        <v>31</v>
      </c>
      <c r="X32" t="s">
        <v>42</v>
      </c>
      <c r="Y3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2" t="str">
        <f>IF(ISERROR(SEARCH("Other",Table1[[#This Row],[Q11 - Which Country do you live in?- Clean]])),Table1[[#This Row],[Q11 - Which Country do you live in?- Clean]],"Other")</f>
        <v>United States</v>
      </c>
      <c r="AA32" t="s">
        <v>42</v>
      </c>
      <c r="AB32" t="s">
        <v>42</v>
      </c>
      <c r="AC3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2" t="str">
        <f>PROPER(Table1[[#This Row],[Q11 - Which Country do you live in?-Clean4]])</f>
        <v>United States</v>
      </c>
      <c r="AE32" t="s">
        <v>32</v>
      </c>
      <c r="AF32" t="s">
        <v>62</v>
      </c>
      <c r="AG32" t="str">
        <f>IF(ISERROR(SEARCH("Other", Table1[[#This Row],[Q13 - Ethnicity]])), Table1[[#This Row],[Q13 - Ethnicity]], "Other")</f>
        <v>Black or African American</v>
      </c>
    </row>
    <row r="33" spans="1:33" x14ac:dyDescent="0.3">
      <c r="A33" t="s">
        <v>167</v>
      </c>
      <c r="B33" s="2" t="s">
        <v>30</v>
      </c>
      <c r="C33" t="s">
        <v>168</v>
      </c>
      <c r="D33" t="s">
        <v>169</v>
      </c>
      <c r="E33" t="s">
        <v>34</v>
      </c>
      <c r="F33" t="str">
        <f>IF(ISERROR(SEARCH("Other",Table1[[#This Row],[Q1 - Which Title Best Fits your Current Role?]])),Table1[[#This Row],[Q1 - Which Title Best Fits your Current Role?]],"Other")</f>
        <v>Data Analyst</v>
      </c>
      <c r="G33" t="s">
        <v>35</v>
      </c>
      <c r="H33" s="6">
        <v>75500</v>
      </c>
      <c r="I33" t="s">
        <v>49</v>
      </c>
      <c r="J33" t="str">
        <f>IF(ISERROR(SEARCH("Other",Table1[[#This Row],[Q4 - What Industry do you work in?]])),Table1[[#This Row],[Q4 - What Industry do you work in?]],"Other")</f>
        <v>Finance</v>
      </c>
      <c r="K33" t="s">
        <v>38</v>
      </c>
      <c r="L3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3">
        <v>5</v>
      </c>
      <c r="N33">
        <v>6</v>
      </c>
      <c r="O33">
        <v>7</v>
      </c>
      <c r="P33">
        <v>5</v>
      </c>
      <c r="Q33">
        <v>4</v>
      </c>
      <c r="R33">
        <v>4</v>
      </c>
      <c r="S33" t="s">
        <v>89</v>
      </c>
      <c r="T33" t="s">
        <v>170</v>
      </c>
      <c r="U3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33" t="s">
        <v>41</v>
      </c>
      <c r="W33">
        <v>31</v>
      </c>
      <c r="X33" t="s">
        <v>113</v>
      </c>
      <c r="Y3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3" t="str">
        <f>IF(ISERROR(SEARCH("Other",Table1[[#This Row],[Q11 - Which Country do you live in?- Clean]])),Table1[[#This Row],[Q11 - Which Country do you live in?- Clean]],"Other")</f>
        <v>United Kingdom</v>
      </c>
      <c r="AA33" t="s">
        <v>113</v>
      </c>
      <c r="AB33" t="s">
        <v>113</v>
      </c>
      <c r="AC33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3" t="str">
        <f>PROPER(Table1[[#This Row],[Q11 - Which Country do you live in?-Clean4]])</f>
        <v>United Kingdom</v>
      </c>
      <c r="AE33" t="s">
        <v>32</v>
      </c>
      <c r="AF33" t="s">
        <v>43</v>
      </c>
      <c r="AG33" t="str">
        <f>IF(ISERROR(SEARCH("Other", Table1[[#This Row],[Q13 - Ethnicity]])), Table1[[#This Row],[Q13 - Ethnicity]], "Other")</f>
        <v>White or Caucasian</v>
      </c>
    </row>
    <row r="34" spans="1:33" x14ac:dyDescent="0.3">
      <c r="A34" t="s">
        <v>171</v>
      </c>
      <c r="B34" s="2" t="s">
        <v>30</v>
      </c>
      <c r="C34" t="s">
        <v>168</v>
      </c>
      <c r="D34" t="s">
        <v>172</v>
      </c>
      <c r="E34" t="s">
        <v>34</v>
      </c>
      <c r="F34" t="str">
        <f>IF(ISERROR(SEARCH("Other",Table1[[#This Row],[Q1 - Which Title Best Fits your Current Role?]])),Table1[[#This Row],[Q1 - Which Title Best Fits your Current Role?]],"Other")</f>
        <v>Data Analyst</v>
      </c>
      <c r="G34" t="s">
        <v>35</v>
      </c>
      <c r="H34" s="6">
        <v>20000</v>
      </c>
      <c r="I34" t="s">
        <v>82</v>
      </c>
      <c r="J34" t="str">
        <f>IF(ISERROR(SEARCH("Other",Table1[[#This Row],[Q4 - What Industry do you work in?]])),Table1[[#This Row],[Q4 - What Industry do you work in?]],"Other")</f>
        <v>Other</v>
      </c>
      <c r="K34" t="s">
        <v>38</v>
      </c>
      <c r="L3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4">
        <v>8</v>
      </c>
      <c r="N34">
        <v>7</v>
      </c>
      <c r="O34">
        <v>8</v>
      </c>
      <c r="P34">
        <v>7</v>
      </c>
      <c r="Q34">
        <v>7</v>
      </c>
      <c r="R34">
        <v>7</v>
      </c>
      <c r="S34" t="s">
        <v>73</v>
      </c>
      <c r="T34" t="s">
        <v>60</v>
      </c>
      <c r="U3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4" t="s">
        <v>41</v>
      </c>
      <c r="W34">
        <v>25</v>
      </c>
      <c r="X34" t="s">
        <v>151</v>
      </c>
      <c r="Y3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4" t="str">
        <f>IF(ISERROR(SEARCH("Other",Table1[[#This Row],[Q11 - Which Country do you live in?- Clean]])),Table1[[#This Row],[Q11 - Which Country do you live in?- Clean]],"Other")</f>
        <v>India</v>
      </c>
      <c r="AA34" t="s">
        <v>151</v>
      </c>
      <c r="AB34" t="s">
        <v>151</v>
      </c>
      <c r="AC3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4" t="str">
        <f>PROPER(Table1[[#This Row],[Q11 - Which Country do you live in?-Clean4]])</f>
        <v>India</v>
      </c>
      <c r="AE34" t="s">
        <v>32</v>
      </c>
      <c r="AF34" t="s">
        <v>52</v>
      </c>
      <c r="AG34" t="str">
        <f>IF(ISERROR(SEARCH("Other", Table1[[#This Row],[Q13 - Ethnicity]])), Table1[[#This Row],[Q13 - Ethnicity]], "Other")</f>
        <v>Asian or Asian American</v>
      </c>
    </row>
    <row r="35" spans="1:33" x14ac:dyDescent="0.3">
      <c r="A35" t="s">
        <v>173</v>
      </c>
      <c r="B35" s="2" t="s">
        <v>30</v>
      </c>
      <c r="C35" t="s">
        <v>174</v>
      </c>
      <c r="D35" t="s">
        <v>175</v>
      </c>
      <c r="E35" t="s">
        <v>56</v>
      </c>
      <c r="F35" t="str">
        <f>IF(ISERROR(SEARCH("Other",Table1[[#This Row],[Q1 - Which Title Best Fits your Current Role?]])),Table1[[#This Row],[Q1 - Which Title Best Fits your Current Role?]],"Other")</f>
        <v>Data Engineer</v>
      </c>
      <c r="G35" t="s">
        <v>47</v>
      </c>
      <c r="H35" s="6">
        <v>137500</v>
      </c>
      <c r="I35" t="s">
        <v>107</v>
      </c>
      <c r="J35" t="str">
        <f>IF(ISERROR(SEARCH("Other",Table1[[#This Row],[Q4 - What Industry do you work in?]])),Table1[[#This Row],[Q4 - What Industry do you work in?]],"Other")</f>
        <v>Tech</v>
      </c>
      <c r="K35" t="s">
        <v>88</v>
      </c>
      <c r="L35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5">
        <v>8</v>
      </c>
      <c r="N35">
        <v>10</v>
      </c>
      <c r="O35">
        <v>10</v>
      </c>
      <c r="P35">
        <v>9</v>
      </c>
      <c r="Q35">
        <v>9</v>
      </c>
      <c r="R35">
        <v>9</v>
      </c>
      <c r="S35" t="s">
        <v>59</v>
      </c>
      <c r="T35" t="s">
        <v>74</v>
      </c>
      <c r="U3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5" t="s">
        <v>41</v>
      </c>
      <c r="W35">
        <v>43</v>
      </c>
      <c r="X35" t="s">
        <v>42</v>
      </c>
      <c r="Y3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5" t="str">
        <f>IF(ISERROR(SEARCH("Other",Table1[[#This Row],[Q11 - Which Country do you live in?- Clean]])),Table1[[#This Row],[Q11 - Which Country do you live in?- Clean]],"Other")</f>
        <v>United States</v>
      </c>
      <c r="AA35" t="s">
        <v>42</v>
      </c>
      <c r="AB35" t="s">
        <v>42</v>
      </c>
      <c r="AC3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5" t="str">
        <f>PROPER(Table1[[#This Row],[Q11 - Which Country do you live in?-Clean4]])</f>
        <v>United States</v>
      </c>
      <c r="AE35" t="s">
        <v>32</v>
      </c>
      <c r="AF35" t="s">
        <v>43</v>
      </c>
      <c r="AG35" t="str">
        <f>IF(ISERROR(SEARCH("Other", Table1[[#This Row],[Q13 - Ethnicity]])), Table1[[#This Row],[Q13 - Ethnicity]], "Other")</f>
        <v>White or Caucasian</v>
      </c>
    </row>
    <row r="36" spans="1:33" x14ac:dyDescent="0.3">
      <c r="A36" t="s">
        <v>176</v>
      </c>
      <c r="B36" s="2" t="s">
        <v>30</v>
      </c>
      <c r="C36" t="s">
        <v>174</v>
      </c>
      <c r="D36" t="s">
        <v>177</v>
      </c>
      <c r="E36" t="s">
        <v>34</v>
      </c>
      <c r="F36" t="str">
        <f>IF(ISERROR(SEARCH("Other",Table1[[#This Row],[Q1 - Which Title Best Fits your Current Role?]])),Table1[[#This Row],[Q1 - Which Title Best Fits your Current Role?]],"Other")</f>
        <v>Data Analyst</v>
      </c>
      <c r="G36" t="s">
        <v>47</v>
      </c>
      <c r="H36" s="6">
        <v>53000</v>
      </c>
      <c r="I36" t="s">
        <v>49</v>
      </c>
      <c r="J36" t="str">
        <f>IF(ISERROR(SEARCH("Other",Table1[[#This Row],[Q4 - What Industry do you work in?]])),Table1[[#This Row],[Q4 - What Industry do you work in?]],"Other")</f>
        <v>Finance</v>
      </c>
      <c r="K36" t="s">
        <v>38</v>
      </c>
      <c r="L3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">
        <v>2</v>
      </c>
      <c r="N36">
        <v>3</v>
      </c>
      <c r="O36">
        <v>5</v>
      </c>
      <c r="P36">
        <v>5</v>
      </c>
      <c r="Q36">
        <v>5</v>
      </c>
      <c r="R36">
        <v>5</v>
      </c>
      <c r="S36" t="s">
        <v>73</v>
      </c>
      <c r="T36" t="s">
        <v>74</v>
      </c>
      <c r="U3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6" t="s">
        <v>69</v>
      </c>
      <c r="W36">
        <v>26</v>
      </c>
      <c r="X36" t="s">
        <v>51</v>
      </c>
      <c r="Y3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36" t="str">
        <f>IF(ISERROR(SEARCH("Other",Table1[[#This Row],[Q11 - Which Country do you live in?- Clean]])),Table1[[#This Row],[Q11 - Which Country do you live in?- Clean]],"Other")</f>
        <v>Canada</v>
      </c>
      <c r="AA36" t="s">
        <v>51</v>
      </c>
      <c r="AB36" t="s">
        <v>51</v>
      </c>
      <c r="AC36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36" t="str">
        <f>PROPER(Table1[[#This Row],[Q11 - Which Country do you live in?-Clean4]])</f>
        <v>Canada</v>
      </c>
      <c r="AE36" t="s">
        <v>32</v>
      </c>
      <c r="AF36" t="s">
        <v>178</v>
      </c>
      <c r="AG36" t="str">
        <f>IF(ISERROR(SEARCH("Other", Table1[[#This Row],[Q13 - Ethnicity]])), Table1[[#This Row],[Q13 - Ethnicity]], "Other")</f>
        <v>Other</v>
      </c>
    </row>
    <row r="37" spans="1:33" x14ac:dyDescent="0.3">
      <c r="A37" t="s">
        <v>179</v>
      </c>
      <c r="B37" s="2" t="s">
        <v>30</v>
      </c>
      <c r="C37" t="s">
        <v>174</v>
      </c>
      <c r="D37" t="s">
        <v>180</v>
      </c>
      <c r="E37" t="s">
        <v>380</v>
      </c>
      <c r="F37" t="str">
        <f>IF(ISERROR(SEARCH("Other",Table1[[#This Row],[Q1 - Which Title Best Fits your Current Role?]])),Table1[[#This Row],[Q1 - Which Title Best Fits your Current Role?]],"Other")</f>
        <v>Other</v>
      </c>
      <c r="G37" t="s">
        <v>47</v>
      </c>
      <c r="H37" s="6">
        <v>53000</v>
      </c>
      <c r="I37" t="s">
        <v>182</v>
      </c>
      <c r="J37" t="str">
        <f>IF(ISERROR(SEARCH("Other",Table1[[#This Row],[Q4 - What Industry do you work in?]])),Table1[[#This Row],[Q4 - What Industry do you work in?]],"Other")</f>
        <v>Other</v>
      </c>
      <c r="K37" t="s">
        <v>38</v>
      </c>
      <c r="L3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7">
        <v>5</v>
      </c>
      <c r="N37">
        <v>10</v>
      </c>
      <c r="O37">
        <v>8</v>
      </c>
      <c r="P37">
        <v>8</v>
      </c>
      <c r="Q37">
        <v>8</v>
      </c>
      <c r="R37">
        <v>7</v>
      </c>
      <c r="S37" t="s">
        <v>89</v>
      </c>
      <c r="T37" t="s">
        <v>40</v>
      </c>
      <c r="U3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7" t="s">
        <v>41</v>
      </c>
      <c r="W37">
        <v>32</v>
      </c>
      <c r="X37" t="s">
        <v>183</v>
      </c>
      <c r="Y3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Japan</v>
      </c>
      <c r="Z37" t="str">
        <f>IF(ISERROR(SEARCH("Other",Table1[[#This Row],[Q11 - Which Country do you live in?- Clean]])),Table1[[#This Row],[Q11 - Which Country do you live in?- Clean]],"Other")</f>
        <v>Japan</v>
      </c>
      <c r="AA37" t="s">
        <v>1853</v>
      </c>
      <c r="AB37" t="s">
        <v>1853</v>
      </c>
      <c r="AC37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7" t="str">
        <f>PROPER(Table1[[#This Row],[Q11 - Which Country do you live in?-Clean4]])</f>
        <v>Other</v>
      </c>
      <c r="AE37" t="s">
        <v>32</v>
      </c>
      <c r="AF37" t="s">
        <v>43</v>
      </c>
      <c r="AG37" t="str">
        <f>IF(ISERROR(SEARCH("Other", Table1[[#This Row],[Q13 - Ethnicity]])), Table1[[#This Row],[Q13 - Ethnicity]], "Other")</f>
        <v>White or Caucasian</v>
      </c>
    </row>
    <row r="38" spans="1:33" x14ac:dyDescent="0.3">
      <c r="A38" t="s">
        <v>184</v>
      </c>
      <c r="B38" s="2" t="s">
        <v>30</v>
      </c>
      <c r="C38" t="s">
        <v>174</v>
      </c>
      <c r="D38" t="s">
        <v>185</v>
      </c>
      <c r="E38" t="s">
        <v>380</v>
      </c>
      <c r="F38" t="str">
        <f>IF(ISERROR(SEARCH("Other",Table1[[#This Row],[Q1 - Which Title Best Fits your Current Role?]])),Table1[[#This Row],[Q1 - Which Title Best Fits your Current Role?]],"Other")</f>
        <v>Other</v>
      </c>
      <c r="G38" t="s">
        <v>47</v>
      </c>
      <c r="H38" s="6">
        <v>20000</v>
      </c>
      <c r="I38" t="s">
        <v>107</v>
      </c>
      <c r="J38" t="str">
        <f>IF(ISERROR(SEARCH("Other",Table1[[#This Row],[Q4 - What Industry do you work in?]])),Table1[[#This Row],[Q4 - What Industry do you work in?]],"Other")</f>
        <v>Tech</v>
      </c>
      <c r="K38" t="s">
        <v>38</v>
      </c>
      <c r="L3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8">
        <v>2</v>
      </c>
      <c r="N38">
        <v>9</v>
      </c>
      <c r="O38">
        <v>7</v>
      </c>
      <c r="P38">
        <v>7</v>
      </c>
      <c r="Q38">
        <v>5</v>
      </c>
      <c r="R38">
        <v>6</v>
      </c>
      <c r="S38" t="s">
        <v>73</v>
      </c>
      <c r="T38" t="s">
        <v>74</v>
      </c>
      <c r="U3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8" t="s">
        <v>41</v>
      </c>
      <c r="W38">
        <v>31</v>
      </c>
      <c r="X38" t="s">
        <v>187</v>
      </c>
      <c r="Y3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Greece</v>
      </c>
      <c r="Z38" t="str">
        <f>IF(ISERROR(SEARCH("Other",Table1[[#This Row],[Q11 - Which Country do you live in?- Clean]])),Table1[[#This Row],[Q11 - Which Country do you live in?- Clean]],"Other")</f>
        <v>Greece</v>
      </c>
      <c r="AA38" t="s">
        <v>1843</v>
      </c>
      <c r="AB38" t="s">
        <v>1843</v>
      </c>
      <c r="AC38" t="str">
        <f>IF(COUNTIF(Table1[Q11 - Which Country do you live in?-Clean3],Table1[[#This Row],[Q11 - Which Country do you live in?-Clean3]])&lt;3, "Other",Table1[[#This Row],[Q11 - Which Country do you live in?-Clean3]])</f>
        <v>Greece</v>
      </c>
      <c r="AD38" t="str">
        <f>PROPER(Table1[[#This Row],[Q11 - Which Country do you live in?-Clean4]])</f>
        <v>Greece</v>
      </c>
      <c r="AE38" t="s">
        <v>32</v>
      </c>
      <c r="AF38" t="s">
        <v>43</v>
      </c>
      <c r="AG38" t="str">
        <f>IF(ISERROR(SEARCH("Other", Table1[[#This Row],[Q13 - Ethnicity]])), Table1[[#This Row],[Q13 - Ethnicity]], "Other")</f>
        <v>White or Caucasian</v>
      </c>
    </row>
    <row r="39" spans="1:33" x14ac:dyDescent="0.3">
      <c r="A39" t="s">
        <v>188</v>
      </c>
      <c r="B39" s="2" t="s">
        <v>30</v>
      </c>
      <c r="C39" t="s">
        <v>189</v>
      </c>
      <c r="D39" t="s">
        <v>190</v>
      </c>
      <c r="E39" t="s">
        <v>34</v>
      </c>
      <c r="F39" t="str">
        <f>IF(ISERROR(SEARCH("Other",Table1[[#This Row],[Q1 - Which Title Best Fits your Current Role?]])),Table1[[#This Row],[Q1 - Which Title Best Fits your Current Role?]],"Other")</f>
        <v>Data Analyst</v>
      </c>
      <c r="G39" t="s">
        <v>35</v>
      </c>
      <c r="H39" s="6">
        <v>95500</v>
      </c>
      <c r="I39" t="s">
        <v>37</v>
      </c>
      <c r="J39" t="str">
        <f>IF(ISERROR(SEARCH("Other",Table1[[#This Row],[Q4 - What Industry do you work in?]])),Table1[[#This Row],[Q4 - What Industry do you work in?]],"Other")</f>
        <v>Healthcare</v>
      </c>
      <c r="K39" t="s">
        <v>191</v>
      </c>
      <c r="L39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9">
        <v>3</v>
      </c>
      <c r="N39">
        <v>5</v>
      </c>
      <c r="O39">
        <v>6</v>
      </c>
      <c r="P39">
        <v>4</v>
      </c>
      <c r="Q39">
        <v>4</v>
      </c>
      <c r="R39">
        <v>5</v>
      </c>
      <c r="S39" t="s">
        <v>89</v>
      </c>
      <c r="T39" t="s">
        <v>74</v>
      </c>
      <c r="U3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9" t="s">
        <v>41</v>
      </c>
      <c r="W39">
        <v>29</v>
      </c>
      <c r="X39" t="s">
        <v>42</v>
      </c>
      <c r="Y3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9" t="str">
        <f>IF(ISERROR(SEARCH("Other",Table1[[#This Row],[Q11 - Which Country do you live in?- Clean]])),Table1[[#This Row],[Q11 - Which Country do you live in?- Clean]],"Other")</f>
        <v>United States</v>
      </c>
      <c r="AA39" t="s">
        <v>42</v>
      </c>
      <c r="AB39" t="s">
        <v>42</v>
      </c>
      <c r="AC3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9" t="str">
        <f>PROPER(Table1[[#This Row],[Q11 - Which Country do you live in?-Clean4]])</f>
        <v>United States</v>
      </c>
      <c r="AE39" t="s">
        <v>32</v>
      </c>
      <c r="AF39" t="s">
        <v>43</v>
      </c>
      <c r="AG39" t="str">
        <f>IF(ISERROR(SEARCH("Other", Table1[[#This Row],[Q13 - Ethnicity]])), Table1[[#This Row],[Q13 - Ethnicity]], "Other")</f>
        <v>White or Caucasian</v>
      </c>
    </row>
    <row r="40" spans="1:33" x14ac:dyDescent="0.3">
      <c r="A40" t="s">
        <v>192</v>
      </c>
      <c r="B40" s="2" t="s">
        <v>30</v>
      </c>
      <c r="C40" t="s">
        <v>189</v>
      </c>
      <c r="D40" t="s">
        <v>193</v>
      </c>
      <c r="E40" t="s">
        <v>34</v>
      </c>
      <c r="F40" t="str">
        <f>IF(ISERROR(SEARCH("Other",Table1[[#This Row],[Q1 - Which Title Best Fits your Current Role?]])),Table1[[#This Row],[Q1 - Which Title Best Fits your Current Role?]],"Other")</f>
        <v>Data Analyst</v>
      </c>
      <c r="G40" t="s">
        <v>35</v>
      </c>
      <c r="H40" s="6">
        <v>20000</v>
      </c>
      <c r="I40" t="s">
        <v>194</v>
      </c>
      <c r="J40" t="str">
        <f>IF(ISERROR(SEARCH("Other",Table1[[#This Row],[Q4 - What Industry do you work in?]])),Table1[[#This Row],[Q4 - What Industry do you work in?]],"Other")</f>
        <v>Other</v>
      </c>
      <c r="K40" t="s">
        <v>38</v>
      </c>
      <c r="L4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0">
        <v>3</v>
      </c>
      <c r="N40">
        <v>1</v>
      </c>
      <c r="O40">
        <v>3</v>
      </c>
      <c r="P40">
        <v>2</v>
      </c>
      <c r="Q40">
        <v>3</v>
      </c>
      <c r="R40">
        <v>1</v>
      </c>
      <c r="S40" t="s">
        <v>89</v>
      </c>
      <c r="T40" t="s">
        <v>118</v>
      </c>
      <c r="U4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0" t="s">
        <v>41</v>
      </c>
      <c r="W40">
        <v>24</v>
      </c>
      <c r="X40" t="s">
        <v>195</v>
      </c>
      <c r="Y4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Perú </v>
      </c>
      <c r="Z40" t="str">
        <f>IF(ISERROR(SEARCH("Other",Table1[[#This Row],[Q11 - Which Country do you live in?- Clean]])),Table1[[#This Row],[Q11 - Which Country do you live in?- Clean]],"Other")</f>
        <v xml:space="preserve">Perú </v>
      </c>
      <c r="AA40" t="s">
        <v>1874</v>
      </c>
      <c r="AB40" t="s">
        <v>1873</v>
      </c>
      <c r="AC40" t="str">
        <f>IF(COUNTIF(Table1[Q11 - Which Country do you live in?-Clean3],Table1[[#This Row],[Q11 - Which Country do you live in?-Clean3]])&lt;3, "Other",Table1[[#This Row],[Q11 - Which Country do you live in?-Clean3]])</f>
        <v>Peru</v>
      </c>
      <c r="AD40" t="str">
        <f>PROPER(Table1[[#This Row],[Q11 - Which Country do you live in?-Clean4]])</f>
        <v>Peru</v>
      </c>
      <c r="AE40" t="s">
        <v>32</v>
      </c>
      <c r="AF40" t="s">
        <v>95</v>
      </c>
      <c r="AG40" t="str">
        <f>IF(ISERROR(SEARCH("Other", Table1[[#This Row],[Q13 - Ethnicity]])), Table1[[#This Row],[Q13 - Ethnicity]], "Other")</f>
        <v>Hispanic or Latino</v>
      </c>
    </row>
    <row r="41" spans="1:33" x14ac:dyDescent="0.3">
      <c r="A41" t="s">
        <v>196</v>
      </c>
      <c r="B41" s="2" t="s">
        <v>30</v>
      </c>
      <c r="C41" t="s">
        <v>189</v>
      </c>
      <c r="D41" t="s">
        <v>197</v>
      </c>
      <c r="E41" t="s">
        <v>127</v>
      </c>
      <c r="F41" t="str">
        <f>IF(ISERROR(SEARCH("Other",Table1[[#This Row],[Q1 - Which Title Best Fits your Current Role?]])),Table1[[#This Row],[Q1 - Which Title Best Fits your Current Role?]],"Other")</f>
        <v>Student/Looking/None</v>
      </c>
      <c r="G41" t="s">
        <v>35</v>
      </c>
      <c r="H41" s="6">
        <v>53000</v>
      </c>
      <c r="I41" t="s">
        <v>117</v>
      </c>
      <c r="J41" t="str">
        <f>IF(ISERROR(SEARCH("Other",Table1[[#This Row],[Q4 - What Industry do you work in?]])),Table1[[#This Row],[Q4 - What Industry do you work in?]],"Other")</f>
        <v>Construction</v>
      </c>
      <c r="K41" t="s">
        <v>38</v>
      </c>
      <c r="L4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1">
        <v>2</v>
      </c>
      <c r="N41">
        <v>0</v>
      </c>
      <c r="O41">
        <v>2</v>
      </c>
      <c r="P41">
        <v>2</v>
      </c>
      <c r="Q41">
        <v>0</v>
      </c>
      <c r="R41">
        <v>0</v>
      </c>
      <c r="S41" t="s">
        <v>39</v>
      </c>
      <c r="T41" t="s">
        <v>40</v>
      </c>
      <c r="U4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1" t="s">
        <v>41</v>
      </c>
      <c r="W41">
        <v>34</v>
      </c>
      <c r="X41" t="s">
        <v>42</v>
      </c>
      <c r="Y4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1" t="str">
        <f>IF(ISERROR(SEARCH("Other",Table1[[#This Row],[Q11 - Which Country do you live in?- Clean]])),Table1[[#This Row],[Q11 - Which Country do you live in?- Clean]],"Other")</f>
        <v>United States</v>
      </c>
      <c r="AA41" t="s">
        <v>42</v>
      </c>
      <c r="AB41" t="s">
        <v>42</v>
      </c>
      <c r="AC4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1" t="str">
        <f>PROPER(Table1[[#This Row],[Q11 - Which Country do you live in?-Clean4]])</f>
        <v>United States</v>
      </c>
      <c r="AE41" t="s">
        <v>32</v>
      </c>
      <c r="AF41" t="s">
        <v>43</v>
      </c>
      <c r="AG41" t="str">
        <f>IF(ISERROR(SEARCH("Other", Table1[[#This Row],[Q13 - Ethnicity]])), Table1[[#This Row],[Q13 - Ethnicity]], "Other")</f>
        <v>White or Caucasian</v>
      </c>
    </row>
    <row r="42" spans="1:33" x14ac:dyDescent="0.3">
      <c r="A42" t="s">
        <v>198</v>
      </c>
      <c r="B42" s="2" t="s">
        <v>30</v>
      </c>
      <c r="C42" t="s">
        <v>199</v>
      </c>
      <c r="D42" t="s">
        <v>200</v>
      </c>
      <c r="E42" t="s">
        <v>34</v>
      </c>
      <c r="F42" t="str">
        <f>IF(ISERROR(SEARCH("Other",Table1[[#This Row],[Q1 - Which Title Best Fits your Current Role?]])),Table1[[#This Row],[Q1 - Which Title Best Fits your Current Role?]],"Other")</f>
        <v>Data Analyst</v>
      </c>
      <c r="G42" t="s">
        <v>35</v>
      </c>
      <c r="H42" s="6">
        <v>53000</v>
      </c>
      <c r="I42" t="s">
        <v>201</v>
      </c>
      <c r="J42" t="str">
        <f>IF(ISERROR(SEARCH("Other",Table1[[#This Row],[Q4 - What Industry do you work in?]])),Table1[[#This Row],[Q4 - What Industry do you work in?]],"Other")</f>
        <v>Other</v>
      </c>
      <c r="K42" t="s">
        <v>202</v>
      </c>
      <c r="L42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42">
        <v>5</v>
      </c>
      <c r="N42">
        <v>6</v>
      </c>
      <c r="O42">
        <v>6</v>
      </c>
      <c r="P42">
        <v>5</v>
      </c>
      <c r="Q42">
        <v>4</v>
      </c>
      <c r="R42">
        <v>6</v>
      </c>
      <c r="S42" t="s">
        <v>39</v>
      </c>
      <c r="T42" t="s">
        <v>74</v>
      </c>
      <c r="U4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2" t="s">
        <v>41</v>
      </c>
      <c r="W42">
        <v>42</v>
      </c>
      <c r="X42" t="s">
        <v>203</v>
      </c>
      <c r="Y4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Australia</v>
      </c>
      <c r="Z42" t="str">
        <f>IF(ISERROR(SEARCH("Other",Table1[[#This Row],[Q11 - Which Country do you live in?- Clean]])),Table1[[#This Row],[Q11 - Which Country do you live in?- Clean]],"Other")</f>
        <v>Australia</v>
      </c>
      <c r="AA42" t="s">
        <v>1824</v>
      </c>
      <c r="AB42" t="s">
        <v>1824</v>
      </c>
      <c r="AC42" t="str">
        <f>IF(COUNTIF(Table1[Q11 - Which Country do you live in?-Clean3],Table1[[#This Row],[Q11 - Which Country do you live in?-Clean3]])&lt;3, "Other",Table1[[#This Row],[Q11 - Which Country do you live in?-Clean3]])</f>
        <v>Australia</v>
      </c>
      <c r="AD42" t="str">
        <f>PROPER(Table1[[#This Row],[Q11 - Which Country do you live in?-Clean4]])</f>
        <v>Australia</v>
      </c>
      <c r="AE42" t="s">
        <v>32</v>
      </c>
      <c r="AF42" t="s">
        <v>204</v>
      </c>
      <c r="AG42" t="str">
        <f>IF(ISERROR(SEARCH("Other", Table1[[#This Row],[Q13 - Ethnicity]])), Table1[[#This Row],[Q13 - Ethnicity]], "Other")</f>
        <v>Other</v>
      </c>
    </row>
    <row r="43" spans="1:33" x14ac:dyDescent="0.3">
      <c r="A43" t="s">
        <v>205</v>
      </c>
      <c r="B43" s="2" t="s">
        <v>30</v>
      </c>
      <c r="C43" t="s">
        <v>199</v>
      </c>
      <c r="D43" t="s">
        <v>206</v>
      </c>
      <c r="E43" t="s">
        <v>127</v>
      </c>
      <c r="F43" t="str">
        <f>IF(ISERROR(SEARCH("Other",Table1[[#This Row],[Q1 - Which Title Best Fits your Current Role?]])),Table1[[#This Row],[Q1 - Which Title Best Fits your Current Role?]],"Other")</f>
        <v>Student/Looking/None</v>
      </c>
      <c r="G43" t="s">
        <v>35</v>
      </c>
      <c r="H43" s="6">
        <v>20000</v>
      </c>
      <c r="I43" t="s">
        <v>207</v>
      </c>
      <c r="J43" t="str">
        <f>IF(ISERROR(SEARCH("Other",Table1[[#This Row],[Q4 - What Industry do you work in?]])),Table1[[#This Row],[Q4 - What Industry do you work in?]],"Other")</f>
        <v>Other</v>
      </c>
      <c r="K43" t="s">
        <v>208</v>
      </c>
      <c r="L43" t="str">
        <f>IF(ISERROR(SEARCH("SQL",Table1[[#This Row],[Q5 - Favorite Programming Language]])),IF(ISERROR(SEARCH("other",Table1[[#This Row],[Q5 - Favorite Programming Language]])),Table1[[#This Row],[Q5 - Favorite Programming Language]],"Other"),"SQL")</f>
        <v>JavaScript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73</v>
      </c>
      <c r="T43" t="s">
        <v>40</v>
      </c>
      <c r="U4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3" t="s">
        <v>69</v>
      </c>
      <c r="W43">
        <v>40</v>
      </c>
      <c r="X43" t="s">
        <v>42</v>
      </c>
      <c r="Y4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3" t="str">
        <f>IF(ISERROR(SEARCH("Other",Table1[[#This Row],[Q11 - Which Country do you live in?- Clean]])),Table1[[#This Row],[Q11 - Which Country do you live in?- Clean]],"Other")</f>
        <v>United States</v>
      </c>
      <c r="AA43" t="s">
        <v>42</v>
      </c>
      <c r="AB43" t="s">
        <v>42</v>
      </c>
      <c r="AC4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3" t="str">
        <f>PROPER(Table1[[#This Row],[Q11 - Which Country do you live in?-Clean4]])</f>
        <v>United States</v>
      </c>
      <c r="AE43" t="s">
        <v>32</v>
      </c>
      <c r="AF43" t="s">
        <v>52</v>
      </c>
      <c r="AG43" t="str">
        <f>IF(ISERROR(SEARCH("Other", Table1[[#This Row],[Q13 - Ethnicity]])), Table1[[#This Row],[Q13 - Ethnicity]], "Other")</f>
        <v>Asian or Asian American</v>
      </c>
    </row>
    <row r="44" spans="1:33" x14ac:dyDescent="0.3">
      <c r="A44" t="s">
        <v>209</v>
      </c>
      <c r="B44" s="2" t="s">
        <v>30</v>
      </c>
      <c r="C44" t="s">
        <v>199</v>
      </c>
      <c r="D44" t="s">
        <v>210</v>
      </c>
      <c r="E44" t="s">
        <v>127</v>
      </c>
      <c r="F44" t="str">
        <f>IF(ISERROR(SEARCH("Other",Table1[[#This Row],[Q1 - Which Title Best Fits your Current Role?]])),Table1[[#This Row],[Q1 - Which Title Best Fits your Current Role?]],"Other")</f>
        <v>Student/Looking/None</v>
      </c>
      <c r="G44" t="s">
        <v>47</v>
      </c>
      <c r="H44" s="6">
        <v>53000</v>
      </c>
      <c r="I44" t="s">
        <v>94</v>
      </c>
      <c r="J44" t="str">
        <f>IF(ISERROR(SEARCH("Other",Table1[[#This Row],[Q4 - What Industry do you work in?]])),Table1[[#This Row],[Q4 - What Industry do you work in?]],"Other")</f>
        <v>Telecommunication</v>
      </c>
      <c r="K44" t="s">
        <v>38</v>
      </c>
      <c r="L4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4">
        <v>3</v>
      </c>
      <c r="N44">
        <v>1</v>
      </c>
      <c r="O44">
        <v>3</v>
      </c>
      <c r="P44">
        <v>4</v>
      </c>
      <c r="Q44">
        <v>0</v>
      </c>
      <c r="R44">
        <v>3</v>
      </c>
      <c r="S44" t="s">
        <v>59</v>
      </c>
      <c r="T44" t="s">
        <v>60</v>
      </c>
      <c r="U4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4" t="s">
        <v>41</v>
      </c>
      <c r="W44">
        <v>43</v>
      </c>
      <c r="X44" t="s">
        <v>211</v>
      </c>
      <c r="Y4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Spain</v>
      </c>
      <c r="Z44" t="str">
        <f>IF(ISERROR(SEARCH("Other",Table1[[#This Row],[Q11 - Which Country do you live in?- Clean]])),Table1[[#This Row],[Q11 - Which Country do you live in?- Clean]],"Other")</f>
        <v>Spain</v>
      </c>
      <c r="AA44" t="s">
        <v>1889</v>
      </c>
      <c r="AB44" t="s">
        <v>1889</v>
      </c>
      <c r="AC44" t="str">
        <f>IF(COUNTIF(Table1[Q11 - Which Country do you live in?-Clean3],Table1[[#This Row],[Q11 - Which Country do you live in?-Clean3]])&lt;3, "Other",Table1[[#This Row],[Q11 - Which Country do you live in?-Clean3]])</f>
        <v>Spain</v>
      </c>
      <c r="AD44" t="str">
        <f>PROPER(Table1[[#This Row],[Q11 - Which Country do you live in?-Clean4]])</f>
        <v>Spain</v>
      </c>
      <c r="AE44" t="s">
        <v>32</v>
      </c>
      <c r="AF44" t="s">
        <v>43</v>
      </c>
      <c r="AG44" t="str">
        <f>IF(ISERROR(SEARCH("Other", Table1[[#This Row],[Q13 - Ethnicity]])), Table1[[#This Row],[Q13 - Ethnicity]], "Other")</f>
        <v>White or Caucasian</v>
      </c>
    </row>
    <row r="45" spans="1:33" x14ac:dyDescent="0.3">
      <c r="A45" t="s">
        <v>212</v>
      </c>
      <c r="B45" s="2" t="s">
        <v>30</v>
      </c>
      <c r="C45" t="s">
        <v>213</v>
      </c>
      <c r="D45" t="s">
        <v>214</v>
      </c>
      <c r="E45" t="s">
        <v>127</v>
      </c>
      <c r="F45" t="str">
        <f>IF(ISERROR(SEARCH("Other",Table1[[#This Row],[Q1 - Which Title Best Fits your Current Role?]])),Table1[[#This Row],[Q1 - Which Title Best Fits your Current Role?]],"Other")</f>
        <v>Student/Looking/None</v>
      </c>
      <c r="G45" t="s">
        <v>35</v>
      </c>
      <c r="H45" s="6">
        <v>20000</v>
      </c>
      <c r="I45" t="s">
        <v>117</v>
      </c>
      <c r="J45" t="str">
        <f>IF(ISERROR(SEARCH("Other",Table1[[#This Row],[Q4 - What Industry do you work in?]])),Table1[[#This Row],[Q4 - What Industry do you work in?]],"Other")</f>
        <v>Construction</v>
      </c>
      <c r="K45" t="s">
        <v>38</v>
      </c>
      <c r="L4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39</v>
      </c>
      <c r="T45" t="s">
        <v>74</v>
      </c>
      <c r="U4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5" t="s">
        <v>41</v>
      </c>
      <c r="W45">
        <v>23</v>
      </c>
      <c r="X45" t="s">
        <v>215</v>
      </c>
      <c r="Y4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Kenya </v>
      </c>
      <c r="Z45" t="str">
        <f>IF(ISERROR(SEARCH("Other",Table1[[#This Row],[Q11 - Which Country do you live in?- Clean]])),Table1[[#This Row],[Q11 - Which Country do you live in?- Clean]],"Other")</f>
        <v xml:space="preserve">Kenya </v>
      </c>
      <c r="AA45" t="s">
        <v>1856</v>
      </c>
      <c r="AB45" t="s">
        <v>1855</v>
      </c>
      <c r="AC45" t="str">
        <f>IF(COUNTIF(Table1[Q11 - Which Country do you live in?-Clean3],Table1[[#This Row],[Q11 - Which Country do you live in?-Clean3]])&lt;3, "Other",Table1[[#This Row],[Q11 - Which Country do you live in?-Clean3]])</f>
        <v>Kenya</v>
      </c>
      <c r="AD45" t="str">
        <f>PROPER(Table1[[#This Row],[Q11 - Which Country do you live in?-Clean4]])</f>
        <v>Kenya</v>
      </c>
      <c r="AE45" t="s">
        <v>32</v>
      </c>
      <c r="AF45" t="s">
        <v>216</v>
      </c>
      <c r="AG45" t="str">
        <f>IF(ISERROR(SEARCH("Other", Table1[[#This Row],[Q13 - Ethnicity]])), Table1[[#This Row],[Q13 - Ethnicity]], "Other")</f>
        <v>Other</v>
      </c>
    </row>
    <row r="46" spans="1:33" x14ac:dyDescent="0.3">
      <c r="A46" t="s">
        <v>217</v>
      </c>
      <c r="B46" s="2" t="s">
        <v>30</v>
      </c>
      <c r="C46" t="s">
        <v>218</v>
      </c>
      <c r="D46" t="s">
        <v>219</v>
      </c>
      <c r="E46" t="s">
        <v>127</v>
      </c>
      <c r="F46" t="str">
        <f>IF(ISERROR(SEARCH("Other",Table1[[#This Row],[Q1 - Which Title Best Fits your Current Role?]])),Table1[[#This Row],[Q1 - Which Title Best Fits your Current Role?]],"Other")</f>
        <v>Student/Looking/None</v>
      </c>
      <c r="G46" t="s">
        <v>35</v>
      </c>
      <c r="H46" s="6">
        <v>20000</v>
      </c>
      <c r="I46" t="s">
        <v>112</v>
      </c>
      <c r="J46" t="str">
        <f>IF(ISERROR(SEARCH("Other",Table1[[#This Row],[Q4 - What Industry do you work in?]])),Table1[[#This Row],[Q4 - What Industry do you work in?]],"Other")</f>
        <v>Education</v>
      </c>
      <c r="K46" t="s">
        <v>38</v>
      </c>
      <c r="L4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6">
        <v>5</v>
      </c>
      <c r="N46">
        <v>5</v>
      </c>
      <c r="O46">
        <v>3</v>
      </c>
      <c r="P46">
        <v>5</v>
      </c>
      <c r="Q46">
        <v>2</v>
      </c>
      <c r="R46">
        <v>6</v>
      </c>
      <c r="S46" t="s">
        <v>73</v>
      </c>
      <c r="T46" t="s">
        <v>74</v>
      </c>
      <c r="U4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6" t="s">
        <v>41</v>
      </c>
      <c r="W46">
        <v>23</v>
      </c>
      <c r="X46" t="s">
        <v>183</v>
      </c>
      <c r="Y4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Japan</v>
      </c>
      <c r="Z46" t="str">
        <f>IF(ISERROR(SEARCH("Other",Table1[[#This Row],[Q11 - Which Country do you live in?- Clean]])),Table1[[#This Row],[Q11 - Which Country do you live in?- Clean]],"Other")</f>
        <v>Japan</v>
      </c>
      <c r="AA46" t="s">
        <v>1853</v>
      </c>
      <c r="AB46" t="s">
        <v>1853</v>
      </c>
      <c r="AC46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6" t="str">
        <f>PROPER(Table1[[#This Row],[Q11 - Which Country do you live in?-Clean4]])</f>
        <v>Other</v>
      </c>
      <c r="AE46" t="s">
        <v>32</v>
      </c>
      <c r="AF46" t="s">
        <v>52</v>
      </c>
      <c r="AG46" t="str">
        <f>IF(ISERROR(SEARCH("Other", Table1[[#This Row],[Q13 - Ethnicity]])), Table1[[#This Row],[Q13 - Ethnicity]], "Other")</f>
        <v>Asian or Asian American</v>
      </c>
    </row>
    <row r="47" spans="1:33" x14ac:dyDescent="0.3">
      <c r="A47" t="s">
        <v>220</v>
      </c>
      <c r="B47" s="2" t="s">
        <v>30</v>
      </c>
      <c r="C47" t="s">
        <v>218</v>
      </c>
      <c r="D47" t="s">
        <v>221</v>
      </c>
      <c r="E47" t="s">
        <v>34</v>
      </c>
      <c r="F47" t="str">
        <f>IF(ISERROR(SEARCH("Other",Table1[[#This Row],[Q1 - Which Title Best Fits your Current Role?]])),Table1[[#This Row],[Q1 - Which Title Best Fits your Current Role?]],"Other")</f>
        <v>Data Analyst</v>
      </c>
      <c r="G47" t="s">
        <v>35</v>
      </c>
      <c r="H47" s="6">
        <v>95500</v>
      </c>
      <c r="I47" t="s">
        <v>222</v>
      </c>
      <c r="J47" t="str">
        <f>IF(ISERROR(SEARCH("Other",Table1[[#This Row],[Q4 - What Industry do you work in?]])),Table1[[#This Row],[Q4 - What Industry do you work in?]],"Other")</f>
        <v>Other</v>
      </c>
      <c r="K47" t="s">
        <v>38</v>
      </c>
      <c r="L4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">
        <v>8</v>
      </c>
      <c r="N47">
        <v>6</v>
      </c>
      <c r="O47">
        <v>2</v>
      </c>
      <c r="P47">
        <v>3</v>
      </c>
      <c r="Q47">
        <v>6</v>
      </c>
      <c r="R47">
        <v>7</v>
      </c>
      <c r="S47" t="s">
        <v>89</v>
      </c>
      <c r="T47" t="s">
        <v>223</v>
      </c>
      <c r="U4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47" t="s">
        <v>41</v>
      </c>
      <c r="W47">
        <v>28</v>
      </c>
      <c r="X47" t="s">
        <v>42</v>
      </c>
      <c r="Y4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7" t="str">
        <f>IF(ISERROR(SEARCH("Other",Table1[[#This Row],[Q11 - Which Country do you live in?- Clean]])),Table1[[#This Row],[Q11 - Which Country do you live in?- Clean]],"Other")</f>
        <v>United States</v>
      </c>
      <c r="AA47" t="s">
        <v>42</v>
      </c>
      <c r="AB47" t="s">
        <v>42</v>
      </c>
      <c r="AC4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7" t="str">
        <f>PROPER(Table1[[#This Row],[Q11 - Which Country do you live in?-Clean4]])</f>
        <v>United States</v>
      </c>
      <c r="AE47" t="s">
        <v>32</v>
      </c>
      <c r="AF47" t="s">
        <v>43</v>
      </c>
      <c r="AG47" t="str">
        <f>IF(ISERROR(SEARCH("Other", Table1[[#This Row],[Q13 - Ethnicity]])), Table1[[#This Row],[Q13 - Ethnicity]], "Other")</f>
        <v>White or Caucasian</v>
      </c>
    </row>
    <row r="48" spans="1:33" x14ac:dyDescent="0.3">
      <c r="A48" t="s">
        <v>224</v>
      </c>
      <c r="B48" s="2" t="s">
        <v>30</v>
      </c>
      <c r="C48" t="s">
        <v>225</v>
      </c>
      <c r="D48" t="s">
        <v>85</v>
      </c>
      <c r="E48" t="s">
        <v>34</v>
      </c>
      <c r="F48" t="str">
        <f>IF(ISERROR(SEARCH("Other",Table1[[#This Row],[Q1 - Which Title Best Fits your Current Role?]])),Table1[[#This Row],[Q1 - Which Title Best Fits your Current Role?]],"Other")</f>
        <v>Data Analyst</v>
      </c>
      <c r="G48" t="s">
        <v>47</v>
      </c>
      <c r="H48" s="6">
        <v>75500</v>
      </c>
      <c r="I48" t="s">
        <v>49</v>
      </c>
      <c r="J48" t="str">
        <f>IF(ISERROR(SEARCH("Other",Table1[[#This Row],[Q4 - What Industry do you work in?]])),Table1[[#This Row],[Q4 - What Industry do you work in?]],"Other")</f>
        <v>Finance</v>
      </c>
      <c r="K48" t="s">
        <v>88</v>
      </c>
      <c r="L48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8">
        <v>5</v>
      </c>
      <c r="N48">
        <v>7</v>
      </c>
      <c r="O48">
        <v>1</v>
      </c>
      <c r="P48">
        <v>1</v>
      </c>
      <c r="Q48">
        <v>0</v>
      </c>
      <c r="R48">
        <v>8</v>
      </c>
      <c r="S48" t="s">
        <v>89</v>
      </c>
      <c r="T48" t="s">
        <v>74</v>
      </c>
      <c r="U4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8" t="s">
        <v>41</v>
      </c>
      <c r="W48">
        <v>32</v>
      </c>
      <c r="X48" t="s">
        <v>42</v>
      </c>
      <c r="Y4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8" t="str">
        <f>IF(ISERROR(SEARCH("Other",Table1[[#This Row],[Q11 - Which Country do you live in?- Clean]])),Table1[[#This Row],[Q11 - Which Country do you live in?- Clean]],"Other")</f>
        <v>United States</v>
      </c>
      <c r="AA48" t="s">
        <v>42</v>
      </c>
      <c r="AB48" t="s">
        <v>42</v>
      </c>
      <c r="AC4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8" t="str">
        <f>PROPER(Table1[[#This Row],[Q11 - Which Country do you live in?-Clean4]])</f>
        <v>United States</v>
      </c>
      <c r="AE48" t="s">
        <v>32</v>
      </c>
      <c r="AF48" t="s">
        <v>43</v>
      </c>
      <c r="AG48" t="str">
        <f>IF(ISERROR(SEARCH("Other", Table1[[#This Row],[Q13 - Ethnicity]])), Table1[[#This Row],[Q13 - Ethnicity]], "Other")</f>
        <v>White or Caucasian</v>
      </c>
    </row>
    <row r="49" spans="1:33" x14ac:dyDescent="0.3">
      <c r="A49" t="s">
        <v>226</v>
      </c>
      <c r="B49" s="2" t="s">
        <v>30</v>
      </c>
      <c r="C49" t="s">
        <v>227</v>
      </c>
      <c r="D49" t="s">
        <v>228</v>
      </c>
      <c r="E49" t="s">
        <v>34</v>
      </c>
      <c r="F49" t="str">
        <f>IF(ISERROR(SEARCH("Other",Table1[[#This Row],[Q1 - Which Title Best Fits your Current Role?]])),Table1[[#This Row],[Q1 - Which Title Best Fits your Current Role?]],"Other")</f>
        <v>Data Analyst</v>
      </c>
      <c r="G49" t="s">
        <v>35</v>
      </c>
      <c r="H49" s="6">
        <v>75500</v>
      </c>
      <c r="I49" t="s">
        <v>229</v>
      </c>
      <c r="J49" t="str">
        <f>IF(ISERROR(SEARCH("Other",Table1[[#This Row],[Q4 - What Industry do you work in?]])),Table1[[#This Row],[Q4 - What Industry do you work in?]],"Other")</f>
        <v>Other</v>
      </c>
      <c r="K49" t="s">
        <v>50</v>
      </c>
      <c r="L49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9">
        <v>7</v>
      </c>
      <c r="N49">
        <v>8</v>
      </c>
      <c r="O49">
        <v>10</v>
      </c>
      <c r="P49">
        <v>8</v>
      </c>
      <c r="Q49">
        <v>9</v>
      </c>
      <c r="R49">
        <v>9</v>
      </c>
      <c r="S49" t="s">
        <v>73</v>
      </c>
      <c r="T49" t="s">
        <v>40</v>
      </c>
      <c r="U4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9" t="s">
        <v>69</v>
      </c>
      <c r="W49">
        <v>41</v>
      </c>
      <c r="X49" t="s">
        <v>42</v>
      </c>
      <c r="Y4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9" t="str">
        <f>IF(ISERROR(SEARCH("Other",Table1[[#This Row],[Q11 - Which Country do you live in?- Clean]])),Table1[[#This Row],[Q11 - Which Country do you live in?- Clean]],"Other")</f>
        <v>United States</v>
      </c>
      <c r="AA49" t="s">
        <v>42</v>
      </c>
      <c r="AB49" t="s">
        <v>42</v>
      </c>
      <c r="AC4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9" t="str">
        <f>PROPER(Table1[[#This Row],[Q11 - Which Country do you live in?-Clean4]])</f>
        <v>United States</v>
      </c>
      <c r="AE49" t="s">
        <v>32</v>
      </c>
      <c r="AF49" t="s">
        <v>43</v>
      </c>
      <c r="AG49" t="str">
        <f>IF(ISERROR(SEARCH("Other", Table1[[#This Row],[Q13 - Ethnicity]])), Table1[[#This Row],[Q13 - Ethnicity]], "Other")</f>
        <v>White or Caucasian</v>
      </c>
    </row>
    <row r="50" spans="1:33" x14ac:dyDescent="0.3">
      <c r="A50" t="s">
        <v>230</v>
      </c>
      <c r="B50" s="2" t="s">
        <v>30</v>
      </c>
      <c r="C50" t="s">
        <v>227</v>
      </c>
      <c r="D50" t="s">
        <v>193</v>
      </c>
      <c r="E50" t="s">
        <v>34</v>
      </c>
      <c r="F50" t="str">
        <f>IF(ISERROR(SEARCH("Other",Table1[[#This Row],[Q1 - Which Title Best Fits your Current Role?]])),Table1[[#This Row],[Q1 - Which Title Best Fits your Current Role?]],"Other")</f>
        <v>Data Analyst</v>
      </c>
      <c r="G50" t="s">
        <v>35</v>
      </c>
      <c r="H50" s="6">
        <v>53000</v>
      </c>
      <c r="I50" t="s">
        <v>49</v>
      </c>
      <c r="J50" t="str">
        <f>IF(ISERROR(SEARCH("Other",Table1[[#This Row],[Q4 - What Industry do you work in?]])),Table1[[#This Row],[Q4 - What Industry do you work in?]],"Other")</f>
        <v>Finance</v>
      </c>
      <c r="K50" t="s">
        <v>38</v>
      </c>
      <c r="L5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0">
        <v>5</v>
      </c>
      <c r="N50">
        <v>6</v>
      </c>
      <c r="O50">
        <v>6</v>
      </c>
      <c r="P50">
        <v>6</v>
      </c>
      <c r="Q50">
        <v>6</v>
      </c>
      <c r="R50">
        <v>6</v>
      </c>
      <c r="S50" t="s">
        <v>89</v>
      </c>
      <c r="T50" t="s">
        <v>40</v>
      </c>
      <c r="U5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0" t="s">
        <v>41</v>
      </c>
      <c r="W50">
        <v>33</v>
      </c>
      <c r="X50" t="s">
        <v>113</v>
      </c>
      <c r="Y5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50" t="str">
        <f>IF(ISERROR(SEARCH("Other",Table1[[#This Row],[Q11 - Which Country do you live in?- Clean]])),Table1[[#This Row],[Q11 - Which Country do you live in?- Clean]],"Other")</f>
        <v>United Kingdom</v>
      </c>
      <c r="AA50" t="s">
        <v>113</v>
      </c>
      <c r="AB50" t="s">
        <v>113</v>
      </c>
      <c r="AC50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50" t="str">
        <f>PROPER(Table1[[#This Row],[Q11 - Which Country do you live in?-Clean4]])</f>
        <v>United Kingdom</v>
      </c>
      <c r="AE50" t="s">
        <v>231</v>
      </c>
      <c r="AF50" t="s">
        <v>43</v>
      </c>
      <c r="AG50" t="str">
        <f>IF(ISERROR(SEARCH("Other", Table1[[#This Row],[Q13 - Ethnicity]])), Table1[[#This Row],[Q13 - Ethnicity]], "Other")</f>
        <v>White or Caucasian</v>
      </c>
    </row>
    <row r="51" spans="1:33" x14ac:dyDescent="0.3">
      <c r="A51" t="s">
        <v>232</v>
      </c>
      <c r="B51" s="2" t="s">
        <v>30</v>
      </c>
      <c r="C51" t="s">
        <v>227</v>
      </c>
      <c r="D51" t="s">
        <v>233</v>
      </c>
      <c r="E51" t="s">
        <v>380</v>
      </c>
      <c r="F51" t="str">
        <f>IF(ISERROR(SEARCH("Other",Table1[[#This Row],[Q1 - Which Title Best Fits your Current Role?]])),Table1[[#This Row],[Q1 - Which Title Best Fits your Current Role?]],"Other")</f>
        <v>Other</v>
      </c>
      <c r="G51" t="s">
        <v>35</v>
      </c>
      <c r="H51" s="6">
        <v>187500</v>
      </c>
      <c r="I51" t="s">
        <v>107</v>
      </c>
      <c r="J51" t="str">
        <f>IF(ISERROR(SEARCH("Other",Table1[[#This Row],[Q4 - What Industry do you work in?]])),Table1[[#This Row],[Q4 - What Industry do you work in?]],"Other")</f>
        <v>Tech</v>
      </c>
      <c r="K51" t="s">
        <v>38</v>
      </c>
      <c r="L5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1">
        <v>10</v>
      </c>
      <c r="N51">
        <v>8</v>
      </c>
      <c r="O51">
        <v>9</v>
      </c>
      <c r="P51">
        <v>8</v>
      </c>
      <c r="Q51">
        <v>8</v>
      </c>
      <c r="R51">
        <v>10</v>
      </c>
      <c r="S51" t="s">
        <v>59</v>
      </c>
      <c r="T51" t="s">
        <v>60</v>
      </c>
      <c r="U5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1" t="s">
        <v>41</v>
      </c>
      <c r="W51">
        <v>38</v>
      </c>
      <c r="X51" t="s">
        <v>42</v>
      </c>
      <c r="Y5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1" t="str">
        <f>IF(ISERROR(SEARCH("Other",Table1[[#This Row],[Q11 - Which Country do you live in?- Clean]])),Table1[[#This Row],[Q11 - Which Country do you live in?- Clean]],"Other")</f>
        <v>United States</v>
      </c>
      <c r="AA51" t="s">
        <v>42</v>
      </c>
      <c r="AB51" t="s">
        <v>42</v>
      </c>
      <c r="AC5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1" t="str">
        <f>PROPER(Table1[[#This Row],[Q11 - Which Country do you live in?-Clean4]])</f>
        <v>United States</v>
      </c>
      <c r="AE51" t="s">
        <v>32</v>
      </c>
      <c r="AF51" t="s">
        <v>95</v>
      </c>
      <c r="AG51" t="str">
        <f>IF(ISERROR(SEARCH("Other", Table1[[#This Row],[Q13 - Ethnicity]])), Table1[[#This Row],[Q13 - Ethnicity]], "Other")</f>
        <v>Hispanic or Latino</v>
      </c>
    </row>
    <row r="52" spans="1:33" x14ac:dyDescent="0.3">
      <c r="A52" t="s">
        <v>235</v>
      </c>
      <c r="B52" s="2" t="s">
        <v>30</v>
      </c>
      <c r="C52" t="s">
        <v>227</v>
      </c>
      <c r="D52" t="s">
        <v>210</v>
      </c>
      <c r="E52" t="s">
        <v>34</v>
      </c>
      <c r="F52" t="str">
        <f>IF(ISERROR(SEARCH("Other",Table1[[#This Row],[Q1 - Which Title Best Fits your Current Role?]])),Table1[[#This Row],[Q1 - Which Title Best Fits your Current Role?]],"Other")</f>
        <v>Data Analyst</v>
      </c>
      <c r="G52" t="s">
        <v>47</v>
      </c>
      <c r="H52" s="6">
        <v>20000</v>
      </c>
      <c r="I52" t="s">
        <v>107</v>
      </c>
      <c r="J52" t="str">
        <f>IF(ISERROR(SEARCH("Other",Table1[[#This Row],[Q4 - What Industry do you work in?]])),Table1[[#This Row],[Q4 - What Industry do you work in?]],"Other")</f>
        <v>Tech</v>
      </c>
      <c r="K52" t="s">
        <v>191</v>
      </c>
      <c r="L52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2">
        <v>8</v>
      </c>
      <c r="N52">
        <v>8</v>
      </c>
      <c r="O52">
        <v>8</v>
      </c>
      <c r="P52">
        <v>8</v>
      </c>
      <c r="Q52">
        <v>5</v>
      </c>
      <c r="R52">
        <v>10</v>
      </c>
      <c r="S52" t="s">
        <v>59</v>
      </c>
      <c r="T52" t="s">
        <v>74</v>
      </c>
      <c r="U5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2" t="s">
        <v>69</v>
      </c>
      <c r="W52">
        <v>22</v>
      </c>
      <c r="X52" t="s">
        <v>151</v>
      </c>
      <c r="Y5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2" t="str">
        <f>IF(ISERROR(SEARCH("Other",Table1[[#This Row],[Q11 - Which Country do you live in?- Clean]])),Table1[[#This Row],[Q11 - Which Country do you live in?- Clean]],"Other")</f>
        <v>India</v>
      </c>
      <c r="AA52" t="s">
        <v>151</v>
      </c>
      <c r="AB52" t="s">
        <v>151</v>
      </c>
      <c r="AC52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2" t="str">
        <f>PROPER(Table1[[#This Row],[Q11 - Which Country do you live in?-Clean4]])</f>
        <v>India</v>
      </c>
      <c r="AE52" t="s">
        <v>32</v>
      </c>
      <c r="AF52" t="s">
        <v>204</v>
      </c>
      <c r="AG52" t="str">
        <f>IF(ISERROR(SEARCH("Other", Table1[[#This Row],[Q13 - Ethnicity]])), Table1[[#This Row],[Q13 - Ethnicity]], "Other")</f>
        <v>Other</v>
      </c>
    </row>
    <row r="53" spans="1:33" x14ac:dyDescent="0.3">
      <c r="A53" t="s">
        <v>236</v>
      </c>
      <c r="B53" s="2" t="s">
        <v>30</v>
      </c>
      <c r="C53" t="s">
        <v>237</v>
      </c>
      <c r="D53" t="s">
        <v>238</v>
      </c>
      <c r="E53" t="s">
        <v>127</v>
      </c>
      <c r="F53" t="str">
        <f>IF(ISERROR(SEARCH("Other",Table1[[#This Row],[Q1 - Which Title Best Fits your Current Role?]])),Table1[[#This Row],[Q1 - Which Title Best Fits your Current Role?]],"Other")</f>
        <v>Student/Looking/None</v>
      </c>
      <c r="G53" t="s">
        <v>35</v>
      </c>
      <c r="H53" s="6">
        <v>20000</v>
      </c>
      <c r="I53" t="s">
        <v>239</v>
      </c>
      <c r="J53" t="str">
        <f>IF(ISERROR(SEARCH("Other",Table1[[#This Row],[Q4 - What Industry do you work in?]])),Table1[[#This Row],[Q4 - What Industry do you work in?]],"Other")</f>
        <v>Other</v>
      </c>
      <c r="K53" t="s">
        <v>50</v>
      </c>
      <c r="L5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3">
        <v>1</v>
      </c>
      <c r="N53">
        <v>3</v>
      </c>
      <c r="O53">
        <v>6</v>
      </c>
      <c r="P53">
        <v>6</v>
      </c>
      <c r="Q53">
        <v>6</v>
      </c>
      <c r="R53">
        <v>9</v>
      </c>
      <c r="S53" t="s">
        <v>73</v>
      </c>
      <c r="T53" t="s">
        <v>40</v>
      </c>
      <c r="U5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3" t="s">
        <v>41</v>
      </c>
      <c r="W53">
        <v>36</v>
      </c>
      <c r="X53" t="s">
        <v>240</v>
      </c>
      <c r="Y5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Barbados</v>
      </c>
      <c r="Z53" t="str">
        <f>IF(ISERROR(SEARCH("Other",Table1[[#This Row],[Q11 - Which Country do you live in?- Clean]])),Table1[[#This Row],[Q11 - Which Country do you live in?- Clean]],"Other")</f>
        <v>Barbados</v>
      </c>
      <c r="AA53" t="s">
        <v>1827</v>
      </c>
      <c r="AB53" t="s">
        <v>1827</v>
      </c>
      <c r="AC53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3" t="str">
        <f>PROPER(Table1[[#This Row],[Q11 - Which Country do you live in?-Clean4]])</f>
        <v>Other</v>
      </c>
      <c r="AE53" t="s">
        <v>241</v>
      </c>
      <c r="AF53" t="s">
        <v>62</v>
      </c>
      <c r="AG53" t="str">
        <f>IF(ISERROR(SEARCH("Other", Table1[[#This Row],[Q13 - Ethnicity]])), Table1[[#This Row],[Q13 - Ethnicity]], "Other")</f>
        <v>Black or African American</v>
      </c>
    </row>
    <row r="54" spans="1:33" x14ac:dyDescent="0.3">
      <c r="A54" t="s">
        <v>242</v>
      </c>
      <c r="B54" s="2" t="s">
        <v>30</v>
      </c>
      <c r="C54" t="s">
        <v>237</v>
      </c>
      <c r="D54" t="s">
        <v>243</v>
      </c>
      <c r="E54" t="s">
        <v>56</v>
      </c>
      <c r="F54" t="str">
        <f>IF(ISERROR(SEARCH("Other",Table1[[#This Row],[Q1 - Which Title Best Fits your Current Role?]])),Table1[[#This Row],[Q1 - Which Title Best Fits your Current Role?]],"Other")</f>
        <v>Data Engineer</v>
      </c>
      <c r="G54" t="s">
        <v>47</v>
      </c>
      <c r="H54" s="6">
        <v>75500</v>
      </c>
      <c r="I54" t="s">
        <v>49</v>
      </c>
      <c r="J54" t="str">
        <f>IF(ISERROR(SEARCH("Other",Table1[[#This Row],[Q4 - What Industry do you work in?]])),Table1[[#This Row],[Q4 - What Industry do you work in?]],"Other")</f>
        <v>Finance</v>
      </c>
      <c r="K54" t="s">
        <v>38</v>
      </c>
      <c r="L5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">
        <v>2</v>
      </c>
      <c r="N54">
        <v>1</v>
      </c>
      <c r="O54">
        <v>1</v>
      </c>
      <c r="P54">
        <v>1</v>
      </c>
      <c r="Q54">
        <v>3</v>
      </c>
      <c r="R54">
        <v>7</v>
      </c>
      <c r="S54" t="s">
        <v>59</v>
      </c>
      <c r="T54" t="s">
        <v>40</v>
      </c>
      <c r="U5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4" t="s">
        <v>69</v>
      </c>
      <c r="W54">
        <v>28</v>
      </c>
      <c r="X54" t="s">
        <v>42</v>
      </c>
      <c r="Y5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4" t="str">
        <f>IF(ISERROR(SEARCH("Other",Table1[[#This Row],[Q11 - Which Country do you live in?- Clean]])),Table1[[#This Row],[Q11 - Which Country do you live in?- Clean]],"Other")</f>
        <v>United States</v>
      </c>
      <c r="AA54" t="s">
        <v>42</v>
      </c>
      <c r="AB54" t="s">
        <v>42</v>
      </c>
      <c r="AC5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4" t="str">
        <f>PROPER(Table1[[#This Row],[Q11 - Which Country do you live in?-Clean4]])</f>
        <v>United States</v>
      </c>
      <c r="AE54" t="s">
        <v>244</v>
      </c>
      <c r="AF54" t="s">
        <v>52</v>
      </c>
      <c r="AG54" t="str">
        <f>IF(ISERROR(SEARCH("Other", Table1[[#This Row],[Q13 - Ethnicity]])), Table1[[#This Row],[Q13 - Ethnicity]], "Other")</f>
        <v>Asian or Asian American</v>
      </c>
    </row>
    <row r="55" spans="1:33" x14ac:dyDescent="0.3">
      <c r="A55" t="s">
        <v>245</v>
      </c>
      <c r="B55" s="2" t="s">
        <v>30</v>
      </c>
      <c r="C55" t="s">
        <v>246</v>
      </c>
      <c r="D55" t="s">
        <v>247</v>
      </c>
      <c r="E55" t="s">
        <v>127</v>
      </c>
      <c r="F55" t="str">
        <f>IF(ISERROR(SEARCH("Other",Table1[[#This Row],[Q1 - Which Title Best Fits your Current Role?]])),Table1[[#This Row],[Q1 - Which Title Best Fits your Current Role?]],"Other")</f>
        <v>Student/Looking/None</v>
      </c>
      <c r="G55" t="s">
        <v>35</v>
      </c>
      <c r="H55" s="6">
        <v>20000</v>
      </c>
      <c r="I55" t="s">
        <v>248</v>
      </c>
      <c r="J55" t="str">
        <f>IF(ISERROR(SEARCH("Other",Table1[[#This Row],[Q4 - What Industry do you work in?]])),Table1[[#This Row],[Q4 - What Industry do you work in?]],"Other")</f>
        <v>Other</v>
      </c>
      <c r="K55" t="s">
        <v>249</v>
      </c>
      <c r="L55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>
        <v>7</v>
      </c>
      <c r="S55" t="s">
        <v>68</v>
      </c>
      <c r="T55" t="s">
        <v>250</v>
      </c>
      <c r="U5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55" t="s">
        <v>41</v>
      </c>
      <c r="W55">
        <v>30</v>
      </c>
      <c r="X55" t="s">
        <v>251</v>
      </c>
      <c r="Y5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South Africa</v>
      </c>
      <c r="Z55" t="str">
        <f>IF(ISERROR(SEARCH("Other",Table1[[#This Row],[Q11 - Which Country do you live in?- Clean]])),Table1[[#This Row],[Q11 - Which Country do you live in?- Clean]],"Other")</f>
        <v>South Africa</v>
      </c>
      <c r="AA55" t="s">
        <v>1886</v>
      </c>
      <c r="AB55" t="s">
        <v>1914</v>
      </c>
      <c r="AC55" t="str">
        <f>IF(COUNTIF(Table1[Q11 - Which Country do you live in?-Clean3],Table1[[#This Row],[Q11 - Which Country do you live in?-Clean3]])&lt;3, "Other",Table1[[#This Row],[Q11 - Which Country do you live in?-Clean3]])</f>
        <v>Africa</v>
      </c>
      <c r="AD55" t="str">
        <f>PROPER(Table1[[#This Row],[Q11 - Which Country do you live in?-Clean4]])</f>
        <v>Africa</v>
      </c>
      <c r="AE55" t="s">
        <v>32</v>
      </c>
      <c r="AF55" t="s">
        <v>252</v>
      </c>
      <c r="AG55" t="str">
        <f>IF(ISERROR(SEARCH("Other", Table1[[#This Row],[Q13 - Ethnicity]])), Table1[[#This Row],[Q13 - Ethnicity]], "Other")</f>
        <v>Other</v>
      </c>
    </row>
    <row r="56" spans="1:33" x14ac:dyDescent="0.3">
      <c r="A56" t="s">
        <v>253</v>
      </c>
      <c r="B56" s="2" t="s">
        <v>30</v>
      </c>
      <c r="C56" t="s">
        <v>246</v>
      </c>
      <c r="D56" t="s">
        <v>254</v>
      </c>
      <c r="E56" t="s">
        <v>34</v>
      </c>
      <c r="F56" t="str">
        <f>IF(ISERROR(SEARCH("Other",Table1[[#This Row],[Q1 - Which Title Best Fits your Current Role?]])),Table1[[#This Row],[Q1 - Which Title Best Fits your Current Role?]],"Other")</f>
        <v>Data Analyst</v>
      </c>
      <c r="G56" t="s">
        <v>35</v>
      </c>
      <c r="H56" s="6">
        <v>75500</v>
      </c>
      <c r="I56" t="s">
        <v>107</v>
      </c>
      <c r="J56" t="str">
        <f>IF(ISERROR(SEARCH("Other",Table1[[#This Row],[Q4 - What Industry do you work in?]])),Table1[[#This Row],[Q4 - What Industry do you work in?]],"Other")</f>
        <v>Tech</v>
      </c>
      <c r="K56" t="s">
        <v>38</v>
      </c>
      <c r="L5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6">
        <v>6</v>
      </c>
      <c r="N56">
        <v>6</v>
      </c>
      <c r="O56">
        <v>6</v>
      </c>
      <c r="P56">
        <v>6</v>
      </c>
      <c r="Q56">
        <v>5</v>
      </c>
      <c r="R56">
        <v>6</v>
      </c>
      <c r="S56" t="s">
        <v>73</v>
      </c>
      <c r="T56" t="s">
        <v>255</v>
      </c>
      <c r="U5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56" t="s">
        <v>69</v>
      </c>
      <c r="W56">
        <v>24</v>
      </c>
      <c r="X56" t="s">
        <v>42</v>
      </c>
      <c r="Y5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6" t="str">
        <f>IF(ISERROR(SEARCH("Other",Table1[[#This Row],[Q11 - Which Country do you live in?- Clean]])),Table1[[#This Row],[Q11 - Which Country do you live in?- Clean]],"Other")</f>
        <v>United States</v>
      </c>
      <c r="AA56" t="s">
        <v>42</v>
      </c>
      <c r="AB56" t="s">
        <v>42</v>
      </c>
      <c r="AC5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6" t="str">
        <f>PROPER(Table1[[#This Row],[Q11 - Which Country do you live in?-Clean4]])</f>
        <v>United States</v>
      </c>
      <c r="AE56" t="s">
        <v>241</v>
      </c>
      <c r="AF56" t="s">
        <v>95</v>
      </c>
      <c r="AG56" t="str">
        <f>IF(ISERROR(SEARCH("Other", Table1[[#This Row],[Q13 - Ethnicity]])), Table1[[#This Row],[Q13 - Ethnicity]], "Other")</f>
        <v>Hispanic or Latino</v>
      </c>
    </row>
    <row r="57" spans="1:33" x14ac:dyDescent="0.3">
      <c r="A57" t="s">
        <v>256</v>
      </c>
      <c r="B57" s="2" t="s">
        <v>30</v>
      </c>
      <c r="C57" t="s">
        <v>257</v>
      </c>
      <c r="D57" t="s">
        <v>258</v>
      </c>
      <c r="E57" t="s">
        <v>380</v>
      </c>
      <c r="F57" t="str">
        <f>IF(ISERROR(SEARCH("Other",Table1[[#This Row],[Q1 - Which Title Best Fits your Current Role?]])),Table1[[#This Row],[Q1 - Which Title Best Fits your Current Role?]],"Other")</f>
        <v>Other</v>
      </c>
      <c r="G57" t="s">
        <v>47</v>
      </c>
      <c r="H57" s="6">
        <v>53000</v>
      </c>
      <c r="I57" t="s">
        <v>260</v>
      </c>
      <c r="J57" t="str">
        <f>IF(ISERROR(SEARCH("Other",Table1[[#This Row],[Q4 - What Industry do you work in?]])),Table1[[#This Row],[Q4 - What Industry do you work in?]],"Other")</f>
        <v>Other</v>
      </c>
      <c r="K57" t="s">
        <v>261</v>
      </c>
      <c r="L57" t="str">
        <f>IF(ISERROR(SEARCH("SQL",Table1[[#This Row],[Q5 - Favorite Programming Language]])),IF(ISERROR(SEARCH("other",Table1[[#This Row],[Q5 - Favorite Programming Language]])),Table1[[#This Row],[Q5 - Favorite Programming Language]],"Other"),"SQL")</f>
        <v>C/C++</v>
      </c>
      <c r="M57">
        <v>3</v>
      </c>
      <c r="N57">
        <v>6</v>
      </c>
      <c r="O57">
        <v>7</v>
      </c>
      <c r="P57">
        <v>7</v>
      </c>
      <c r="Q57">
        <v>0</v>
      </c>
      <c r="R57">
        <v>3</v>
      </c>
      <c r="S57" t="s">
        <v>39</v>
      </c>
      <c r="T57" t="s">
        <v>74</v>
      </c>
      <c r="U5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7" t="s">
        <v>41</v>
      </c>
      <c r="W57">
        <v>29</v>
      </c>
      <c r="X57" t="s">
        <v>42</v>
      </c>
      <c r="Y5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7" t="str">
        <f>IF(ISERROR(SEARCH("Other",Table1[[#This Row],[Q11 - Which Country do you live in?- Clean]])),Table1[[#This Row],[Q11 - Which Country do you live in?- Clean]],"Other")</f>
        <v>United States</v>
      </c>
      <c r="AA57" t="s">
        <v>42</v>
      </c>
      <c r="AB57" t="s">
        <v>42</v>
      </c>
      <c r="AC5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7" t="str">
        <f>PROPER(Table1[[#This Row],[Q11 - Which Country do you live in?-Clean4]])</f>
        <v>United States</v>
      </c>
      <c r="AE57" t="s">
        <v>241</v>
      </c>
      <c r="AF57" t="s">
        <v>43</v>
      </c>
      <c r="AG57" t="str">
        <f>IF(ISERROR(SEARCH("Other", Table1[[#This Row],[Q13 - Ethnicity]])), Table1[[#This Row],[Q13 - Ethnicity]], "Other")</f>
        <v>White or Caucasian</v>
      </c>
    </row>
    <row r="58" spans="1:33" x14ac:dyDescent="0.3">
      <c r="A58" t="s">
        <v>262</v>
      </c>
      <c r="B58" s="2" t="s">
        <v>30</v>
      </c>
      <c r="C58" t="s">
        <v>263</v>
      </c>
      <c r="D58" t="s">
        <v>264</v>
      </c>
      <c r="E58" t="s">
        <v>34</v>
      </c>
      <c r="F58" t="str">
        <f>IF(ISERROR(SEARCH("Other",Table1[[#This Row],[Q1 - Which Title Best Fits your Current Role?]])),Table1[[#This Row],[Q1 - Which Title Best Fits your Current Role?]],"Other")</f>
        <v>Data Analyst</v>
      </c>
      <c r="G58" t="s">
        <v>47</v>
      </c>
      <c r="H58" s="6">
        <v>20000</v>
      </c>
      <c r="I58" t="s">
        <v>107</v>
      </c>
      <c r="J58" t="str">
        <f>IF(ISERROR(SEARCH("Other",Table1[[#This Row],[Q4 - What Industry do you work in?]])),Table1[[#This Row],[Q4 - What Industry do you work in?]],"Other")</f>
        <v>Tech</v>
      </c>
      <c r="K58" t="s">
        <v>38</v>
      </c>
      <c r="L5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8">
        <v>4</v>
      </c>
      <c r="N58">
        <v>9</v>
      </c>
      <c r="O58">
        <v>10</v>
      </c>
      <c r="P58">
        <v>9</v>
      </c>
      <c r="Q58">
        <v>9</v>
      </c>
      <c r="R58">
        <v>10</v>
      </c>
      <c r="S58" t="s">
        <v>59</v>
      </c>
      <c r="T58" t="s">
        <v>74</v>
      </c>
      <c r="U5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8" t="s">
        <v>41</v>
      </c>
      <c r="W58">
        <v>29</v>
      </c>
      <c r="X58" t="s">
        <v>265</v>
      </c>
      <c r="Y5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Colombia</v>
      </c>
      <c r="Z58" t="str">
        <f>IF(ISERROR(SEARCH("Other",Table1[[#This Row],[Q11 - Which Country do you live in?- Clean]])),Table1[[#This Row],[Q11 - Which Country do you live in?- Clean]],"Other")</f>
        <v>Colombia</v>
      </c>
      <c r="AA58" t="s">
        <v>1833</v>
      </c>
      <c r="AB58" t="s">
        <v>1833</v>
      </c>
      <c r="AC58" t="str">
        <f>IF(COUNTIF(Table1[Q11 - Which Country do you live in?-Clean3],Table1[[#This Row],[Q11 - Which Country do you live in?-Clean3]])&lt;3, "Other",Table1[[#This Row],[Q11 - Which Country do you live in?-Clean3]])</f>
        <v>Colombia</v>
      </c>
      <c r="AD58" t="str">
        <f>PROPER(Table1[[#This Row],[Q11 - Which Country do you live in?-Clean4]])</f>
        <v>Colombia</v>
      </c>
      <c r="AE58" t="s">
        <v>266</v>
      </c>
      <c r="AF58" t="s">
        <v>95</v>
      </c>
      <c r="AG58" t="str">
        <f>IF(ISERROR(SEARCH("Other", Table1[[#This Row],[Q13 - Ethnicity]])), Table1[[#This Row],[Q13 - Ethnicity]], "Other")</f>
        <v>Hispanic or Latino</v>
      </c>
    </row>
    <row r="59" spans="1:33" x14ac:dyDescent="0.3">
      <c r="A59" t="s">
        <v>267</v>
      </c>
      <c r="B59" s="2" t="s">
        <v>30</v>
      </c>
      <c r="C59" t="s">
        <v>268</v>
      </c>
      <c r="D59" t="s">
        <v>269</v>
      </c>
      <c r="E59" t="s">
        <v>380</v>
      </c>
      <c r="F59" t="str">
        <f>IF(ISERROR(SEARCH("Other",Table1[[#This Row],[Q1 - Which Title Best Fits your Current Role?]])),Table1[[#This Row],[Q1 - Which Title Best Fits your Current Role?]],"Other")</f>
        <v>Other</v>
      </c>
      <c r="G59" t="s">
        <v>35</v>
      </c>
      <c r="H59" s="6">
        <v>53000</v>
      </c>
      <c r="I59" t="s">
        <v>182</v>
      </c>
      <c r="J59" t="str">
        <f>IF(ISERROR(SEARCH("Other",Table1[[#This Row],[Q4 - What Industry do you work in?]])),Table1[[#This Row],[Q4 - What Industry do you work in?]],"Other")</f>
        <v>Other</v>
      </c>
      <c r="K59" t="s">
        <v>38</v>
      </c>
      <c r="L5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9">
        <v>6</v>
      </c>
      <c r="N59">
        <v>8</v>
      </c>
      <c r="O59">
        <v>8</v>
      </c>
      <c r="P59">
        <v>7</v>
      </c>
      <c r="Q59">
        <v>9</v>
      </c>
      <c r="R59">
        <v>7</v>
      </c>
      <c r="S59" t="s">
        <v>89</v>
      </c>
      <c r="T59" t="s">
        <v>60</v>
      </c>
      <c r="U5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9" t="s">
        <v>41</v>
      </c>
      <c r="W59">
        <v>38</v>
      </c>
      <c r="X59" t="s">
        <v>271</v>
      </c>
      <c r="Y5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59" t="str">
        <f>IF(ISERROR(SEARCH("Other",Table1[[#This Row],[Q11 - Which Country do you live in?- Clean]])),Table1[[#This Row],[Q11 - Which Country do you live in?- Clean]],"Other")</f>
        <v>Germany</v>
      </c>
      <c r="AA59" t="s">
        <v>1841</v>
      </c>
      <c r="AB59" t="s">
        <v>1841</v>
      </c>
      <c r="AC59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59" t="str">
        <f>PROPER(Table1[[#This Row],[Q11 - Which Country do you live in?-Clean4]])</f>
        <v>Germany</v>
      </c>
      <c r="AE59" t="s">
        <v>244</v>
      </c>
      <c r="AF59" t="s">
        <v>43</v>
      </c>
      <c r="AG59" t="str">
        <f>IF(ISERROR(SEARCH("Other", Table1[[#This Row],[Q13 - Ethnicity]])), Table1[[#This Row],[Q13 - Ethnicity]], "Other")</f>
        <v>White or Caucasian</v>
      </c>
    </row>
    <row r="60" spans="1:33" x14ac:dyDescent="0.3">
      <c r="A60" t="s">
        <v>272</v>
      </c>
      <c r="B60" s="2" t="s">
        <v>30</v>
      </c>
      <c r="C60" t="s">
        <v>268</v>
      </c>
      <c r="D60" t="s">
        <v>273</v>
      </c>
      <c r="E60" t="s">
        <v>34</v>
      </c>
      <c r="F60" t="str">
        <f>IF(ISERROR(SEARCH("Other",Table1[[#This Row],[Q1 - Which Title Best Fits your Current Role?]])),Table1[[#This Row],[Q1 - Which Title Best Fits your Current Role?]],"Other")</f>
        <v>Data Analyst</v>
      </c>
      <c r="G60" t="s">
        <v>35</v>
      </c>
      <c r="H60" s="6">
        <v>20000</v>
      </c>
      <c r="I60" t="s">
        <v>49</v>
      </c>
      <c r="J60" t="str">
        <f>IF(ISERROR(SEARCH("Other",Table1[[#This Row],[Q4 - What Industry do you work in?]])),Table1[[#This Row],[Q4 - What Industry do you work in?]],"Other")</f>
        <v>Finance</v>
      </c>
      <c r="K60" t="s">
        <v>274</v>
      </c>
      <c r="L60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60">
        <v>3</v>
      </c>
      <c r="N60">
        <v>5</v>
      </c>
      <c r="O60">
        <v>4</v>
      </c>
      <c r="P60">
        <v>3</v>
      </c>
      <c r="Q60">
        <v>3</v>
      </c>
      <c r="R60">
        <v>3</v>
      </c>
      <c r="S60" t="s">
        <v>73</v>
      </c>
      <c r="T60" t="s">
        <v>60</v>
      </c>
      <c r="U6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60" t="s">
        <v>41</v>
      </c>
      <c r="W60">
        <v>31</v>
      </c>
      <c r="X60" t="s">
        <v>275</v>
      </c>
      <c r="Y6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Bulgaria</v>
      </c>
      <c r="Z60" t="str">
        <f>IF(ISERROR(SEARCH("Other",Table1[[#This Row],[Q11 - Which Country do you live in?- Clean]])),Table1[[#This Row],[Q11 - Which Country do you live in?- Clean]],"Other")</f>
        <v>Bulgaria</v>
      </c>
      <c r="AA60" t="s">
        <v>1831</v>
      </c>
      <c r="AB60" t="s">
        <v>1831</v>
      </c>
      <c r="AC60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60" t="str">
        <f>PROPER(Table1[[#This Row],[Q11 - Which Country do you live in?-Clean4]])</f>
        <v>Other</v>
      </c>
      <c r="AE60" t="s">
        <v>244</v>
      </c>
      <c r="AF60" t="s">
        <v>43</v>
      </c>
      <c r="AG60" t="str">
        <f>IF(ISERROR(SEARCH("Other", Table1[[#This Row],[Q13 - Ethnicity]])), Table1[[#This Row],[Q13 - Ethnicity]], "Other")</f>
        <v>White or Caucasian</v>
      </c>
    </row>
    <row r="61" spans="1:33" x14ac:dyDescent="0.3">
      <c r="A61" t="s">
        <v>276</v>
      </c>
      <c r="B61" s="2" t="s">
        <v>30</v>
      </c>
      <c r="C61" t="s">
        <v>277</v>
      </c>
      <c r="D61" t="s">
        <v>190</v>
      </c>
      <c r="E61" t="s">
        <v>127</v>
      </c>
      <c r="F61" t="str">
        <f>IF(ISERROR(SEARCH("Other",Table1[[#This Row],[Q1 - Which Title Best Fits your Current Role?]])),Table1[[#This Row],[Q1 - Which Title Best Fits your Current Role?]],"Other")</f>
        <v>Student/Looking/None</v>
      </c>
      <c r="G61" t="s">
        <v>47</v>
      </c>
      <c r="H61" s="6">
        <v>20000</v>
      </c>
      <c r="I61" t="s">
        <v>107</v>
      </c>
      <c r="J61" t="str">
        <f>IF(ISERROR(SEARCH("Other",Table1[[#This Row],[Q4 - What Industry do you work in?]])),Table1[[#This Row],[Q4 - What Industry do you work in?]],"Other")</f>
        <v>Tech</v>
      </c>
      <c r="K61" t="s">
        <v>38</v>
      </c>
      <c r="L6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1">
        <v>1</v>
      </c>
      <c r="N61">
        <v>4</v>
      </c>
      <c r="O61">
        <v>5</v>
      </c>
      <c r="P61">
        <v>5</v>
      </c>
      <c r="Q61">
        <v>1</v>
      </c>
      <c r="R61">
        <v>1</v>
      </c>
      <c r="S61" t="s">
        <v>73</v>
      </c>
      <c r="T61" t="s">
        <v>74</v>
      </c>
      <c r="U6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1" t="s">
        <v>41</v>
      </c>
      <c r="W61">
        <v>25</v>
      </c>
      <c r="X61" t="s">
        <v>42</v>
      </c>
      <c r="Y6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1" t="str">
        <f>IF(ISERROR(SEARCH("Other",Table1[[#This Row],[Q11 - Which Country do you live in?- Clean]])),Table1[[#This Row],[Q11 - Which Country do you live in?- Clean]],"Other")</f>
        <v>United States</v>
      </c>
      <c r="AA61" t="s">
        <v>42</v>
      </c>
      <c r="AB61" t="s">
        <v>42</v>
      </c>
      <c r="AC6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1" t="str">
        <f>PROPER(Table1[[#This Row],[Q11 - Which Country do you live in?-Clean4]])</f>
        <v>United States</v>
      </c>
      <c r="AE61" t="s">
        <v>244</v>
      </c>
      <c r="AF61" t="s">
        <v>43</v>
      </c>
      <c r="AG61" t="str">
        <f>IF(ISERROR(SEARCH("Other", Table1[[#This Row],[Q13 - Ethnicity]])), Table1[[#This Row],[Q13 - Ethnicity]], "Other")</f>
        <v>White or Caucasian</v>
      </c>
    </row>
    <row r="62" spans="1:33" x14ac:dyDescent="0.3">
      <c r="A62" t="s">
        <v>278</v>
      </c>
      <c r="B62" s="2" t="s">
        <v>30</v>
      </c>
      <c r="C62" t="s">
        <v>277</v>
      </c>
      <c r="D62" t="s">
        <v>279</v>
      </c>
      <c r="E62" t="s">
        <v>34</v>
      </c>
      <c r="F62" t="str">
        <f>IF(ISERROR(SEARCH("Other",Table1[[#This Row],[Q1 - Which Title Best Fits your Current Role?]])),Table1[[#This Row],[Q1 - Which Title Best Fits your Current Role?]],"Other")</f>
        <v>Data Analyst</v>
      </c>
      <c r="G62" t="s">
        <v>47</v>
      </c>
      <c r="H62" s="6">
        <v>75500</v>
      </c>
      <c r="I62" t="s">
        <v>94</v>
      </c>
      <c r="J62" t="str">
        <f>IF(ISERROR(SEARCH("Other",Table1[[#This Row],[Q4 - What Industry do you work in?]])),Table1[[#This Row],[Q4 - What Industry do you work in?]],"Other")</f>
        <v>Telecommunication</v>
      </c>
      <c r="K62" t="s">
        <v>38</v>
      </c>
      <c r="L6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2">
        <v>4</v>
      </c>
      <c r="N62">
        <v>6</v>
      </c>
      <c r="O62">
        <v>4</v>
      </c>
      <c r="P62">
        <v>5</v>
      </c>
      <c r="Q62">
        <v>4</v>
      </c>
      <c r="R62">
        <v>4</v>
      </c>
      <c r="S62" t="s">
        <v>89</v>
      </c>
      <c r="T62" t="s">
        <v>74</v>
      </c>
      <c r="U6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2" t="s">
        <v>41</v>
      </c>
      <c r="W62">
        <v>24</v>
      </c>
      <c r="X62" t="s">
        <v>42</v>
      </c>
      <c r="Y6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2" t="str">
        <f>IF(ISERROR(SEARCH("Other",Table1[[#This Row],[Q11 - Which Country do you live in?- Clean]])),Table1[[#This Row],[Q11 - Which Country do you live in?- Clean]],"Other")</f>
        <v>United States</v>
      </c>
      <c r="AA62" t="s">
        <v>42</v>
      </c>
      <c r="AB62" t="s">
        <v>42</v>
      </c>
      <c r="AC6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2" t="str">
        <f>PROPER(Table1[[#This Row],[Q11 - Which Country do you live in?-Clean4]])</f>
        <v>United States</v>
      </c>
      <c r="AE62" t="s">
        <v>244</v>
      </c>
      <c r="AF62" t="s">
        <v>43</v>
      </c>
      <c r="AG62" t="str">
        <f>IF(ISERROR(SEARCH("Other", Table1[[#This Row],[Q13 - Ethnicity]])), Table1[[#This Row],[Q13 - Ethnicity]], "Other")</f>
        <v>White or Caucasian</v>
      </c>
    </row>
    <row r="63" spans="1:33" x14ac:dyDescent="0.3">
      <c r="A63" t="s">
        <v>280</v>
      </c>
      <c r="B63" s="2" t="s">
        <v>30</v>
      </c>
      <c r="C63" t="s">
        <v>281</v>
      </c>
      <c r="D63" t="s">
        <v>282</v>
      </c>
      <c r="E63" t="s">
        <v>380</v>
      </c>
      <c r="F63" t="str">
        <f>IF(ISERROR(SEARCH("Other",Table1[[#This Row],[Q1 - Which Title Best Fits your Current Role?]])),Table1[[#This Row],[Q1 - Which Title Best Fits your Current Role?]],"Other")</f>
        <v>Other</v>
      </c>
      <c r="G63" t="s">
        <v>35</v>
      </c>
      <c r="H63" s="6">
        <v>53000</v>
      </c>
      <c r="I63" t="s">
        <v>107</v>
      </c>
      <c r="J63" t="str">
        <f>IF(ISERROR(SEARCH("Other",Table1[[#This Row],[Q4 - What Industry do you work in?]])),Table1[[#This Row],[Q4 - What Industry do you work in?]],"Other")</f>
        <v>Tech</v>
      </c>
      <c r="K63" t="s">
        <v>38</v>
      </c>
      <c r="L6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3">
        <v>6</v>
      </c>
      <c r="N63">
        <v>7</v>
      </c>
      <c r="O63">
        <v>4</v>
      </c>
      <c r="P63">
        <v>3</v>
      </c>
      <c r="Q63">
        <v>9</v>
      </c>
      <c r="R63">
        <v>8</v>
      </c>
      <c r="S63" t="s">
        <v>73</v>
      </c>
      <c r="T63" t="s">
        <v>74</v>
      </c>
      <c r="U6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3" t="s">
        <v>41</v>
      </c>
      <c r="W63">
        <v>28</v>
      </c>
      <c r="X63" t="s">
        <v>284</v>
      </c>
      <c r="Y6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Turkey</v>
      </c>
      <c r="Z63" t="str">
        <f>IF(ISERROR(SEARCH("Other",Table1[[#This Row],[Q11 - Which Country do you live in?- Clean]])),Table1[[#This Row],[Q11 - Which Country do you live in?- Clean]],"Other")</f>
        <v>Turkey</v>
      </c>
      <c r="AA63" t="s">
        <v>1895</v>
      </c>
      <c r="AB63" t="s">
        <v>1895</v>
      </c>
      <c r="AC63" t="str">
        <f>IF(COUNTIF(Table1[Q11 - Which Country do you live in?-Clean3],Table1[[#This Row],[Q11 - Which Country do you live in?-Clean3]])&lt;3, "Other",Table1[[#This Row],[Q11 - Which Country do you live in?-Clean3]])</f>
        <v>Turkey</v>
      </c>
      <c r="AD63" t="str">
        <f>PROPER(Table1[[#This Row],[Q11 - Which Country do you live in?-Clean4]])</f>
        <v>Turkey</v>
      </c>
      <c r="AE63" t="s">
        <v>241</v>
      </c>
      <c r="AF63" t="s">
        <v>43</v>
      </c>
      <c r="AG63" t="str">
        <f>IF(ISERROR(SEARCH("Other", Table1[[#This Row],[Q13 - Ethnicity]])), Table1[[#This Row],[Q13 - Ethnicity]], "Other")</f>
        <v>White or Caucasian</v>
      </c>
    </row>
    <row r="64" spans="1:33" x14ac:dyDescent="0.3">
      <c r="A64" t="s">
        <v>285</v>
      </c>
      <c r="B64" s="2" t="s">
        <v>30</v>
      </c>
      <c r="C64" t="s">
        <v>286</v>
      </c>
      <c r="D64" t="s">
        <v>287</v>
      </c>
      <c r="E64" t="s">
        <v>127</v>
      </c>
      <c r="F64" t="str">
        <f>IF(ISERROR(SEARCH("Other",Table1[[#This Row],[Q1 - Which Title Best Fits your Current Role?]])),Table1[[#This Row],[Q1 - Which Title Best Fits your Current Role?]],"Other")</f>
        <v>Student/Looking/None</v>
      </c>
      <c r="G64" t="s">
        <v>47</v>
      </c>
      <c r="H64" s="6">
        <v>20000</v>
      </c>
      <c r="I64" t="s">
        <v>107</v>
      </c>
      <c r="J64" t="str">
        <f>IF(ISERROR(SEARCH("Other",Table1[[#This Row],[Q4 - What Industry do you work in?]])),Table1[[#This Row],[Q4 - What Industry do you work in?]],"Other")</f>
        <v>Tech</v>
      </c>
      <c r="K64" t="s">
        <v>38</v>
      </c>
      <c r="L6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4">
        <v>7</v>
      </c>
      <c r="N64">
        <v>5</v>
      </c>
      <c r="O64">
        <v>8</v>
      </c>
      <c r="P64">
        <v>0</v>
      </c>
      <c r="Q64">
        <v>0</v>
      </c>
      <c r="R64">
        <v>0</v>
      </c>
      <c r="S64" t="s">
        <v>89</v>
      </c>
      <c r="T64" t="s">
        <v>118</v>
      </c>
      <c r="U6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64" t="s">
        <v>69</v>
      </c>
      <c r="W64">
        <v>23</v>
      </c>
      <c r="X64" t="s">
        <v>151</v>
      </c>
      <c r="Y6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64" t="str">
        <f>IF(ISERROR(SEARCH("Other",Table1[[#This Row],[Q11 - Which Country do you live in?- Clean]])),Table1[[#This Row],[Q11 - Which Country do you live in?- Clean]],"Other")</f>
        <v>India</v>
      </c>
      <c r="AA64" t="s">
        <v>151</v>
      </c>
      <c r="AB64" t="s">
        <v>151</v>
      </c>
      <c r="AC6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64" t="str">
        <f>PROPER(Table1[[#This Row],[Q11 - Which Country do you live in?-Clean4]])</f>
        <v>India</v>
      </c>
      <c r="AE64" t="s">
        <v>241</v>
      </c>
      <c r="AF64" t="s">
        <v>52</v>
      </c>
      <c r="AG64" t="str">
        <f>IF(ISERROR(SEARCH("Other", Table1[[#This Row],[Q13 - Ethnicity]])), Table1[[#This Row],[Q13 - Ethnicity]], "Other")</f>
        <v>Asian or Asian American</v>
      </c>
    </row>
    <row r="65" spans="1:33" x14ac:dyDescent="0.3">
      <c r="A65" t="s">
        <v>288</v>
      </c>
      <c r="B65" s="2" t="s">
        <v>30</v>
      </c>
      <c r="C65" t="s">
        <v>286</v>
      </c>
      <c r="D65" t="s">
        <v>289</v>
      </c>
      <c r="E65" t="s">
        <v>56</v>
      </c>
      <c r="F65" t="str">
        <f>IF(ISERROR(SEARCH("Other",Table1[[#This Row],[Q1 - Which Title Best Fits your Current Role?]])),Table1[[#This Row],[Q1 - Which Title Best Fits your Current Role?]],"Other")</f>
        <v>Data Engineer</v>
      </c>
      <c r="G65" t="s">
        <v>47</v>
      </c>
      <c r="H65" s="6">
        <v>20000</v>
      </c>
      <c r="I65" t="s">
        <v>107</v>
      </c>
      <c r="J65" t="str">
        <f>IF(ISERROR(SEARCH("Other",Table1[[#This Row],[Q4 - What Industry do you work in?]])),Table1[[#This Row],[Q4 - What Industry do you work in?]],"Other")</f>
        <v>Tech</v>
      </c>
      <c r="K65" t="s">
        <v>50</v>
      </c>
      <c r="L6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65">
        <v>2</v>
      </c>
      <c r="N65">
        <v>3</v>
      </c>
      <c r="O65">
        <v>2</v>
      </c>
      <c r="P65">
        <v>5</v>
      </c>
      <c r="Q65">
        <v>5</v>
      </c>
      <c r="R65">
        <v>7</v>
      </c>
      <c r="S65" t="s">
        <v>89</v>
      </c>
      <c r="T65" t="s">
        <v>40</v>
      </c>
      <c r="U6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65" t="s">
        <v>41</v>
      </c>
      <c r="W65">
        <v>21</v>
      </c>
      <c r="X65" t="s">
        <v>211</v>
      </c>
      <c r="Y6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Spain</v>
      </c>
      <c r="Z65" t="str">
        <f>IF(ISERROR(SEARCH("Other",Table1[[#This Row],[Q11 - Which Country do you live in?- Clean]])),Table1[[#This Row],[Q11 - Which Country do you live in?- Clean]],"Other")</f>
        <v>Spain</v>
      </c>
      <c r="AA65" t="s">
        <v>1889</v>
      </c>
      <c r="AB65" t="s">
        <v>1889</v>
      </c>
      <c r="AC65" t="str">
        <f>IF(COUNTIF(Table1[Q11 - Which Country do you live in?-Clean3],Table1[[#This Row],[Q11 - Which Country do you live in?-Clean3]])&lt;3, "Other",Table1[[#This Row],[Q11 - Which Country do you live in?-Clean3]])</f>
        <v>Spain</v>
      </c>
      <c r="AD65" t="str">
        <f>PROPER(Table1[[#This Row],[Q11 - Which Country do you live in?-Clean4]])</f>
        <v>Spain</v>
      </c>
      <c r="AE65" t="s">
        <v>244</v>
      </c>
      <c r="AF65" t="s">
        <v>95</v>
      </c>
      <c r="AG65" t="str">
        <f>IF(ISERROR(SEARCH("Other", Table1[[#This Row],[Q13 - Ethnicity]])), Table1[[#This Row],[Q13 - Ethnicity]], "Other")</f>
        <v>Hispanic or Latino</v>
      </c>
    </row>
    <row r="66" spans="1:33" x14ac:dyDescent="0.3">
      <c r="A66" t="s">
        <v>290</v>
      </c>
      <c r="B66" s="2" t="s">
        <v>30</v>
      </c>
      <c r="C66" t="s">
        <v>291</v>
      </c>
      <c r="D66" t="s">
        <v>292</v>
      </c>
      <c r="E66" t="s">
        <v>34</v>
      </c>
      <c r="F66" t="str">
        <f>IF(ISERROR(SEARCH("Other",Table1[[#This Row],[Q1 - Which Title Best Fits your Current Role?]])),Table1[[#This Row],[Q1 - Which Title Best Fits your Current Role?]],"Other")</f>
        <v>Data Analyst</v>
      </c>
      <c r="G66" t="s">
        <v>47</v>
      </c>
      <c r="H66" s="6">
        <v>20000</v>
      </c>
      <c r="I66" t="s">
        <v>159</v>
      </c>
      <c r="J66" t="str">
        <f>IF(ISERROR(SEARCH("Other",Table1[[#This Row],[Q4 - What Industry do you work in?]])),Table1[[#This Row],[Q4 - What Industry do you work in?]],"Other")</f>
        <v>Other</v>
      </c>
      <c r="K66" t="s">
        <v>38</v>
      </c>
      <c r="L6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6">
        <v>4</v>
      </c>
      <c r="N66">
        <v>4</v>
      </c>
      <c r="O66">
        <v>4</v>
      </c>
      <c r="P66">
        <v>4</v>
      </c>
      <c r="Q66">
        <v>5</v>
      </c>
      <c r="R66">
        <v>6</v>
      </c>
      <c r="S66" t="s">
        <v>89</v>
      </c>
      <c r="T66" t="s">
        <v>40</v>
      </c>
      <c r="U6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66" t="s">
        <v>41</v>
      </c>
      <c r="W66">
        <v>29</v>
      </c>
      <c r="X66" t="s">
        <v>293</v>
      </c>
      <c r="Y6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France</v>
      </c>
      <c r="Z66" t="str">
        <f>IF(ISERROR(SEARCH("Other",Table1[[#This Row],[Q11 - Which Country do you live in?- Clean]])),Table1[[#This Row],[Q11 - Which Country do you live in?- Clean]],"Other")</f>
        <v>France</v>
      </c>
      <c r="AA66" t="s">
        <v>1840</v>
      </c>
      <c r="AB66" t="s">
        <v>1840</v>
      </c>
      <c r="AC66" t="str">
        <f>IF(COUNTIF(Table1[Q11 - Which Country do you live in?-Clean3],Table1[[#This Row],[Q11 - Which Country do you live in?-Clean3]])&lt;3, "Other",Table1[[#This Row],[Q11 - Which Country do you live in?-Clean3]])</f>
        <v>France</v>
      </c>
      <c r="AD66" t="str">
        <f>PROPER(Table1[[#This Row],[Q11 - Which Country do you live in?-Clean4]])</f>
        <v>France</v>
      </c>
      <c r="AE66" t="s">
        <v>241</v>
      </c>
      <c r="AF66" t="s">
        <v>294</v>
      </c>
      <c r="AG66" t="str">
        <f>IF(ISERROR(SEARCH("Other", Table1[[#This Row],[Q13 - Ethnicity]])), Table1[[#This Row],[Q13 - Ethnicity]], "Other")</f>
        <v>Other</v>
      </c>
    </row>
    <row r="67" spans="1:33" x14ac:dyDescent="0.3">
      <c r="A67" t="s">
        <v>295</v>
      </c>
      <c r="B67" s="2" t="s">
        <v>30</v>
      </c>
      <c r="C67" t="s">
        <v>296</v>
      </c>
      <c r="D67" t="s">
        <v>297</v>
      </c>
      <c r="E67" t="s">
        <v>34</v>
      </c>
      <c r="F67" t="str">
        <f>IF(ISERROR(SEARCH("Other",Table1[[#This Row],[Q1 - Which Title Best Fits your Current Role?]])),Table1[[#This Row],[Q1 - Which Title Best Fits your Current Role?]],"Other")</f>
        <v>Data Analyst</v>
      </c>
      <c r="G67" t="s">
        <v>35</v>
      </c>
      <c r="H67" s="6">
        <v>53000</v>
      </c>
      <c r="I67" t="s">
        <v>107</v>
      </c>
      <c r="J67" t="str">
        <f>IF(ISERROR(SEARCH("Other",Table1[[#This Row],[Q4 - What Industry do you work in?]])),Table1[[#This Row],[Q4 - What Industry do you work in?]],"Other")</f>
        <v>Tech</v>
      </c>
      <c r="K67" t="s">
        <v>38</v>
      </c>
      <c r="L6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7">
        <v>5</v>
      </c>
      <c r="N67">
        <v>6</v>
      </c>
      <c r="O67">
        <v>7</v>
      </c>
      <c r="P67">
        <v>7</v>
      </c>
      <c r="Q67">
        <v>7</v>
      </c>
      <c r="R67">
        <v>6</v>
      </c>
      <c r="S67" t="s">
        <v>73</v>
      </c>
      <c r="T67" t="s">
        <v>74</v>
      </c>
      <c r="U6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7" t="s">
        <v>41</v>
      </c>
      <c r="W67">
        <v>25</v>
      </c>
      <c r="X67" t="s">
        <v>42</v>
      </c>
      <c r="Y6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7" t="str">
        <f>IF(ISERROR(SEARCH("Other",Table1[[#This Row],[Q11 - Which Country do you live in?- Clean]])),Table1[[#This Row],[Q11 - Which Country do you live in?- Clean]],"Other")</f>
        <v>United States</v>
      </c>
      <c r="AA67" t="s">
        <v>42</v>
      </c>
      <c r="AB67" t="s">
        <v>42</v>
      </c>
      <c r="AC6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7" t="str">
        <f>PROPER(Table1[[#This Row],[Q11 - Which Country do you live in?-Clean4]])</f>
        <v>United States</v>
      </c>
      <c r="AE67" t="s">
        <v>241</v>
      </c>
      <c r="AF67" t="s">
        <v>52</v>
      </c>
      <c r="AG67" t="str">
        <f>IF(ISERROR(SEARCH("Other", Table1[[#This Row],[Q13 - Ethnicity]])), Table1[[#This Row],[Q13 - Ethnicity]], "Other")</f>
        <v>Asian or Asian American</v>
      </c>
    </row>
    <row r="68" spans="1:33" x14ac:dyDescent="0.3">
      <c r="A68" t="s">
        <v>298</v>
      </c>
      <c r="B68" s="2" t="s">
        <v>30</v>
      </c>
      <c r="C68" t="s">
        <v>296</v>
      </c>
      <c r="D68" t="s">
        <v>116</v>
      </c>
      <c r="E68" t="s">
        <v>34</v>
      </c>
      <c r="F68" t="str">
        <f>IF(ISERROR(SEARCH("Other",Table1[[#This Row],[Q1 - Which Title Best Fits your Current Role?]])),Table1[[#This Row],[Q1 - Which Title Best Fits your Current Role?]],"Other")</f>
        <v>Data Analyst</v>
      </c>
      <c r="G68" t="s">
        <v>47</v>
      </c>
      <c r="H68" s="6">
        <v>53000</v>
      </c>
      <c r="I68" t="s">
        <v>107</v>
      </c>
      <c r="J68" t="str">
        <f>IF(ISERROR(SEARCH("Other",Table1[[#This Row],[Q4 - What Industry do you work in?]])),Table1[[#This Row],[Q4 - What Industry do you work in?]],"Other")</f>
        <v>Tech</v>
      </c>
      <c r="K68" t="s">
        <v>38</v>
      </c>
      <c r="L6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8">
        <v>6</v>
      </c>
      <c r="N68">
        <v>6</v>
      </c>
      <c r="O68">
        <v>6</v>
      </c>
      <c r="P68">
        <v>6</v>
      </c>
      <c r="Q68">
        <v>3</v>
      </c>
      <c r="R68">
        <v>5</v>
      </c>
      <c r="S68" t="s">
        <v>73</v>
      </c>
      <c r="T68" t="s">
        <v>118</v>
      </c>
      <c r="U6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68" t="s">
        <v>41</v>
      </c>
      <c r="W68">
        <v>27</v>
      </c>
      <c r="X68" t="s">
        <v>271</v>
      </c>
      <c r="Y6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68" t="str">
        <f>IF(ISERROR(SEARCH("Other",Table1[[#This Row],[Q11 - Which Country do you live in?- Clean]])),Table1[[#This Row],[Q11 - Which Country do you live in?- Clean]],"Other")</f>
        <v>Germany</v>
      </c>
      <c r="AA68" t="s">
        <v>1841</v>
      </c>
      <c r="AB68" t="s">
        <v>1841</v>
      </c>
      <c r="AC68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68" t="str">
        <f>PROPER(Table1[[#This Row],[Q11 - Which Country do you live in?-Clean4]])</f>
        <v>Germany</v>
      </c>
      <c r="AE68" t="s">
        <v>244</v>
      </c>
      <c r="AF68" t="s">
        <v>62</v>
      </c>
      <c r="AG68" t="str">
        <f>IF(ISERROR(SEARCH("Other", Table1[[#This Row],[Q13 - Ethnicity]])), Table1[[#This Row],[Q13 - Ethnicity]], "Other")</f>
        <v>Black or African American</v>
      </c>
    </row>
    <row r="69" spans="1:33" x14ac:dyDescent="0.3">
      <c r="A69" t="s">
        <v>299</v>
      </c>
      <c r="B69" s="2" t="s">
        <v>30</v>
      </c>
      <c r="C69" t="s">
        <v>300</v>
      </c>
      <c r="D69" t="s">
        <v>301</v>
      </c>
      <c r="E69" t="s">
        <v>34</v>
      </c>
      <c r="F69" t="str">
        <f>IF(ISERROR(SEARCH("Other",Table1[[#This Row],[Q1 - Which Title Best Fits your Current Role?]])),Table1[[#This Row],[Q1 - Which Title Best Fits your Current Role?]],"Other")</f>
        <v>Data Analyst</v>
      </c>
      <c r="G69" t="s">
        <v>35</v>
      </c>
      <c r="H69" s="6">
        <v>53000</v>
      </c>
      <c r="I69" t="s">
        <v>107</v>
      </c>
      <c r="J69" t="str">
        <f>IF(ISERROR(SEARCH("Other",Table1[[#This Row],[Q4 - What Industry do you work in?]])),Table1[[#This Row],[Q4 - What Industry do you work in?]],"Other")</f>
        <v>Tech</v>
      </c>
      <c r="K69" t="s">
        <v>38</v>
      </c>
      <c r="L6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9">
        <v>3</v>
      </c>
      <c r="N69">
        <v>9</v>
      </c>
      <c r="O69">
        <v>10</v>
      </c>
      <c r="P69">
        <v>8</v>
      </c>
      <c r="Q69">
        <v>9</v>
      </c>
      <c r="R69">
        <v>9</v>
      </c>
      <c r="S69" t="s">
        <v>59</v>
      </c>
      <c r="T69" t="s">
        <v>74</v>
      </c>
      <c r="U6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9" t="s">
        <v>41</v>
      </c>
      <c r="W69">
        <v>23</v>
      </c>
      <c r="X69" t="s">
        <v>151</v>
      </c>
      <c r="Y6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69" t="str">
        <f>IF(ISERROR(SEARCH("Other",Table1[[#This Row],[Q11 - Which Country do you live in?- Clean]])),Table1[[#This Row],[Q11 - Which Country do you live in?- Clean]],"Other")</f>
        <v>India</v>
      </c>
      <c r="AA69" t="s">
        <v>151</v>
      </c>
      <c r="AB69" t="s">
        <v>151</v>
      </c>
      <c r="AC69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69" t="str">
        <f>PROPER(Table1[[#This Row],[Q11 - Which Country do you live in?-Clean4]])</f>
        <v>India</v>
      </c>
      <c r="AE69" t="s">
        <v>241</v>
      </c>
      <c r="AF69" t="s">
        <v>52</v>
      </c>
      <c r="AG69" t="str">
        <f>IF(ISERROR(SEARCH("Other", Table1[[#This Row],[Q13 - Ethnicity]])), Table1[[#This Row],[Q13 - Ethnicity]], "Other")</f>
        <v>Asian or Asian American</v>
      </c>
    </row>
    <row r="70" spans="1:33" x14ac:dyDescent="0.3">
      <c r="A70" t="s">
        <v>302</v>
      </c>
      <c r="B70" s="2" t="s">
        <v>30</v>
      </c>
      <c r="C70" t="s">
        <v>300</v>
      </c>
      <c r="D70" t="s">
        <v>303</v>
      </c>
      <c r="E70" t="s">
        <v>380</v>
      </c>
      <c r="F70" t="str">
        <f>IF(ISERROR(SEARCH("Other",Table1[[#This Row],[Q1 - Which Title Best Fits your Current Role?]])),Table1[[#This Row],[Q1 - Which Title Best Fits your Current Role?]],"Other")</f>
        <v>Other</v>
      </c>
      <c r="G70" t="s">
        <v>47</v>
      </c>
      <c r="H70" s="6">
        <v>95500</v>
      </c>
      <c r="I70" t="s">
        <v>305</v>
      </c>
      <c r="J70" t="str">
        <f>IF(ISERROR(SEARCH("Other",Table1[[#This Row],[Q4 - What Industry do you work in?]])),Table1[[#This Row],[Q4 - What Industry do you work in?]],"Other")</f>
        <v>Other</v>
      </c>
      <c r="K70" t="s">
        <v>50</v>
      </c>
      <c r="L70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70">
        <v>4</v>
      </c>
      <c r="N70">
        <v>3</v>
      </c>
      <c r="O70">
        <v>3</v>
      </c>
      <c r="P70">
        <v>5</v>
      </c>
      <c r="Q70">
        <v>5</v>
      </c>
      <c r="R70">
        <v>5</v>
      </c>
      <c r="S70" t="s">
        <v>73</v>
      </c>
      <c r="T70" t="s">
        <v>74</v>
      </c>
      <c r="U7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70" t="s">
        <v>41</v>
      </c>
      <c r="W70">
        <v>32</v>
      </c>
      <c r="X70" t="s">
        <v>42</v>
      </c>
      <c r="Y7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70" t="str">
        <f>IF(ISERROR(SEARCH("Other",Table1[[#This Row],[Q11 - Which Country do you live in?- Clean]])),Table1[[#This Row],[Q11 - Which Country do you live in?- Clean]],"Other")</f>
        <v>United States</v>
      </c>
      <c r="AA70" t="s">
        <v>42</v>
      </c>
      <c r="AB70" t="s">
        <v>42</v>
      </c>
      <c r="AC7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70" t="str">
        <f>PROPER(Table1[[#This Row],[Q11 - Which Country do you live in?-Clean4]])</f>
        <v>United States</v>
      </c>
      <c r="AE70" t="s">
        <v>244</v>
      </c>
      <c r="AF70" t="s">
        <v>52</v>
      </c>
      <c r="AG70" t="str">
        <f>IF(ISERROR(SEARCH("Other", Table1[[#This Row],[Q13 - Ethnicity]])), Table1[[#This Row],[Q13 - Ethnicity]], "Other")</f>
        <v>Asian or Asian American</v>
      </c>
    </row>
    <row r="71" spans="1:33" x14ac:dyDescent="0.3">
      <c r="A71" t="s">
        <v>306</v>
      </c>
      <c r="B71" s="2" t="s">
        <v>30</v>
      </c>
      <c r="C71" t="s">
        <v>307</v>
      </c>
      <c r="D71" t="s">
        <v>308</v>
      </c>
      <c r="E71" t="s">
        <v>127</v>
      </c>
      <c r="F71" t="str">
        <f>IF(ISERROR(SEARCH("Other",Table1[[#This Row],[Q1 - Which Title Best Fits your Current Role?]])),Table1[[#This Row],[Q1 - Which Title Best Fits your Current Role?]],"Other")</f>
        <v>Student/Looking/None</v>
      </c>
      <c r="G71" t="s">
        <v>35</v>
      </c>
      <c r="H71" s="6">
        <v>115500</v>
      </c>
      <c r="I71" t="s">
        <v>37</v>
      </c>
      <c r="J71" t="str">
        <f>IF(ISERROR(SEARCH("Other",Table1[[#This Row],[Q4 - What Industry do you work in?]])),Table1[[#This Row],[Q4 - What Industry do you work in?]],"Other")</f>
        <v>Healthcare</v>
      </c>
      <c r="K71" t="s">
        <v>38</v>
      </c>
      <c r="L7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71">
        <v>5</v>
      </c>
      <c r="N71">
        <v>5</v>
      </c>
      <c r="O71">
        <v>7</v>
      </c>
      <c r="P71">
        <v>5</v>
      </c>
      <c r="Q71">
        <v>7</v>
      </c>
      <c r="R71">
        <v>7</v>
      </c>
      <c r="S71" t="s">
        <v>89</v>
      </c>
      <c r="T71" t="s">
        <v>40</v>
      </c>
      <c r="U7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71" t="s">
        <v>41</v>
      </c>
      <c r="W71">
        <v>22</v>
      </c>
      <c r="X71" t="s">
        <v>151</v>
      </c>
      <c r="Y7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71" t="str">
        <f>IF(ISERROR(SEARCH("Other",Table1[[#This Row],[Q11 - Which Country do you live in?- Clean]])),Table1[[#This Row],[Q11 - Which Country do you live in?- Clean]],"Other")</f>
        <v>India</v>
      </c>
      <c r="AA71" t="s">
        <v>151</v>
      </c>
      <c r="AB71" t="s">
        <v>151</v>
      </c>
      <c r="AC71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71" t="str">
        <f>PROPER(Table1[[#This Row],[Q11 - Which Country do you live in?-Clean4]])</f>
        <v>India</v>
      </c>
      <c r="AE71" t="s">
        <v>241</v>
      </c>
      <c r="AF71" t="s">
        <v>52</v>
      </c>
      <c r="AG71" t="str">
        <f>IF(ISERROR(SEARCH("Other", Table1[[#This Row],[Q13 - Ethnicity]])), Table1[[#This Row],[Q13 - Ethnicity]], "Other")</f>
        <v>Asian or Asian American</v>
      </c>
    </row>
    <row r="72" spans="1:33" x14ac:dyDescent="0.3">
      <c r="A72" t="s">
        <v>309</v>
      </c>
      <c r="B72" s="2" t="s">
        <v>30</v>
      </c>
      <c r="C72" t="s">
        <v>307</v>
      </c>
      <c r="D72" t="s">
        <v>310</v>
      </c>
      <c r="E72" t="s">
        <v>34</v>
      </c>
      <c r="F72" t="str">
        <f>IF(ISERROR(SEARCH("Other",Table1[[#This Row],[Q1 - Which Title Best Fits your Current Role?]])),Table1[[#This Row],[Q1 - Which Title Best Fits your Current Role?]],"Other")</f>
        <v>Data Analyst</v>
      </c>
      <c r="G72" t="s">
        <v>47</v>
      </c>
      <c r="H72" s="6">
        <v>20000</v>
      </c>
      <c r="I72" t="s">
        <v>107</v>
      </c>
      <c r="J72" t="str">
        <f>IF(ISERROR(SEARCH("Other",Table1[[#This Row],[Q4 - What Industry do you work in?]])),Table1[[#This Row],[Q4 - What Industry do you work in?]],"Other")</f>
        <v>Tech</v>
      </c>
      <c r="K72" t="s">
        <v>38</v>
      </c>
      <c r="L7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72">
        <v>2</v>
      </c>
      <c r="N72">
        <v>9</v>
      </c>
      <c r="O72">
        <v>9</v>
      </c>
      <c r="P72">
        <v>8</v>
      </c>
      <c r="Q72">
        <v>6</v>
      </c>
      <c r="R72">
        <v>2</v>
      </c>
      <c r="S72" t="s">
        <v>59</v>
      </c>
      <c r="T72" t="s">
        <v>74</v>
      </c>
      <c r="U7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72" t="s">
        <v>41</v>
      </c>
      <c r="W72">
        <v>25</v>
      </c>
      <c r="X72" t="s">
        <v>311</v>
      </c>
      <c r="Y7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Thailand</v>
      </c>
      <c r="Z72" t="str">
        <f>IF(ISERROR(SEARCH("Other",Table1[[#This Row],[Q11 - Which Country do you live in?- Clean]])),Table1[[#This Row],[Q11 - Which Country do you live in?- Clean]],"Other")</f>
        <v>Thailand</v>
      </c>
      <c r="AA72" t="s">
        <v>1893</v>
      </c>
      <c r="AB72" t="s">
        <v>1893</v>
      </c>
      <c r="AC72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72" t="str">
        <f>PROPER(Table1[[#This Row],[Q11 - Which Country do you live in?-Clean4]])</f>
        <v>Other</v>
      </c>
      <c r="AE72" t="s">
        <v>241</v>
      </c>
      <c r="AF72" t="s">
        <v>52</v>
      </c>
      <c r="AG72" t="str">
        <f>IF(ISERROR(SEARCH("Other", Table1[[#This Row],[Q13 - Ethnicity]])), Table1[[#This Row],[Q13 - Ethnicity]], "Other")</f>
        <v>Asian or Asian American</v>
      </c>
    </row>
    <row r="73" spans="1:33" x14ac:dyDescent="0.3">
      <c r="A73" t="s">
        <v>312</v>
      </c>
      <c r="B73" s="2" t="s">
        <v>30</v>
      </c>
      <c r="C73" t="s">
        <v>313</v>
      </c>
      <c r="D73" t="s">
        <v>80</v>
      </c>
      <c r="E73" t="s">
        <v>34</v>
      </c>
      <c r="F73" t="str">
        <f>IF(ISERROR(SEARCH("Other",Table1[[#This Row],[Q1 - Which Title Best Fits your Current Role?]])),Table1[[#This Row],[Q1 - Which Title Best Fits your Current Role?]],"Other")</f>
        <v>Data Analyst</v>
      </c>
      <c r="G73" t="s">
        <v>35</v>
      </c>
      <c r="H73" s="6">
        <v>20000</v>
      </c>
      <c r="I73" t="s">
        <v>94</v>
      </c>
      <c r="J73" t="str">
        <f>IF(ISERROR(SEARCH("Other",Table1[[#This Row],[Q4 - What Industry do you work in?]])),Table1[[#This Row],[Q4 - What Industry do you work in?]],"Other")</f>
        <v>Telecommunication</v>
      </c>
      <c r="K73" t="s">
        <v>38</v>
      </c>
      <c r="L7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73">
        <v>2</v>
      </c>
      <c r="N73">
        <v>8</v>
      </c>
      <c r="O73">
        <v>6</v>
      </c>
      <c r="P73">
        <v>6</v>
      </c>
      <c r="Q73">
        <v>5</v>
      </c>
      <c r="R73">
        <v>5</v>
      </c>
      <c r="S73" t="s">
        <v>89</v>
      </c>
      <c r="T73" t="s">
        <v>40</v>
      </c>
      <c r="U7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73" t="s">
        <v>69</v>
      </c>
      <c r="W73">
        <v>36</v>
      </c>
      <c r="X73" t="s">
        <v>271</v>
      </c>
      <c r="Y7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73" t="str">
        <f>IF(ISERROR(SEARCH("Other",Table1[[#This Row],[Q11 - Which Country do you live in?- Clean]])),Table1[[#This Row],[Q11 - Which Country do you live in?- Clean]],"Other")</f>
        <v>Germany</v>
      </c>
      <c r="AA73" t="s">
        <v>1841</v>
      </c>
      <c r="AB73" t="s">
        <v>1841</v>
      </c>
      <c r="AC73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73" t="str">
        <f>PROPER(Table1[[#This Row],[Q11 - Which Country do you live in?-Clean4]])</f>
        <v>Germany</v>
      </c>
      <c r="AE73" t="s">
        <v>244</v>
      </c>
      <c r="AF73" t="s">
        <v>43</v>
      </c>
      <c r="AG73" t="str">
        <f>IF(ISERROR(SEARCH("Other", Table1[[#This Row],[Q13 - Ethnicity]])), Table1[[#This Row],[Q13 - Ethnicity]], "Other")</f>
        <v>White or Caucasian</v>
      </c>
    </row>
    <row r="74" spans="1:33" x14ac:dyDescent="0.3">
      <c r="A74" t="s">
        <v>314</v>
      </c>
      <c r="B74" s="2" t="s">
        <v>30</v>
      </c>
      <c r="C74" t="s">
        <v>315</v>
      </c>
      <c r="D74" t="s">
        <v>150</v>
      </c>
      <c r="E74" t="s">
        <v>34</v>
      </c>
      <c r="F74" t="str">
        <f>IF(ISERROR(SEARCH("Other",Table1[[#This Row],[Q1 - Which Title Best Fits your Current Role?]])),Table1[[#This Row],[Q1 - Which Title Best Fits your Current Role?]],"Other")</f>
        <v>Data Analyst</v>
      </c>
      <c r="G74" t="s">
        <v>35</v>
      </c>
      <c r="H74" s="6">
        <v>115500</v>
      </c>
      <c r="I74" t="s">
        <v>107</v>
      </c>
      <c r="J74" t="str">
        <f>IF(ISERROR(SEARCH("Other",Table1[[#This Row],[Q4 - What Industry do you work in?]])),Table1[[#This Row],[Q4 - What Industry do you work in?]],"Other")</f>
        <v>Tech</v>
      </c>
      <c r="K74" t="s">
        <v>88</v>
      </c>
      <c r="L74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74">
        <v>10</v>
      </c>
      <c r="N74">
        <v>6</v>
      </c>
      <c r="O74">
        <v>9</v>
      </c>
      <c r="P74">
        <v>5</v>
      </c>
      <c r="Q74">
        <v>8</v>
      </c>
      <c r="R74">
        <v>7</v>
      </c>
      <c r="S74" t="s">
        <v>59</v>
      </c>
      <c r="T74" t="s">
        <v>60</v>
      </c>
      <c r="U7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74" t="s">
        <v>69</v>
      </c>
      <c r="W74">
        <v>27</v>
      </c>
      <c r="X74" t="s">
        <v>42</v>
      </c>
      <c r="Y7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74" t="str">
        <f>IF(ISERROR(SEARCH("Other",Table1[[#This Row],[Q11 - Which Country do you live in?- Clean]])),Table1[[#This Row],[Q11 - Which Country do you live in?- Clean]],"Other")</f>
        <v>United States</v>
      </c>
      <c r="AA74" t="s">
        <v>42</v>
      </c>
      <c r="AB74" t="s">
        <v>42</v>
      </c>
      <c r="AC7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74" t="str">
        <f>PROPER(Table1[[#This Row],[Q11 - Which Country do you live in?-Clean4]])</f>
        <v>United States</v>
      </c>
      <c r="AE74" t="s">
        <v>241</v>
      </c>
      <c r="AF74" t="s">
        <v>43</v>
      </c>
      <c r="AG74" t="str">
        <f>IF(ISERROR(SEARCH("Other", Table1[[#This Row],[Q13 - Ethnicity]])), Table1[[#This Row],[Q13 - Ethnicity]], "Other")</f>
        <v>White or Caucasian</v>
      </c>
    </row>
    <row r="75" spans="1:33" x14ac:dyDescent="0.3">
      <c r="A75" t="s">
        <v>316</v>
      </c>
      <c r="B75" s="2" t="s">
        <v>30</v>
      </c>
      <c r="C75" t="s">
        <v>315</v>
      </c>
      <c r="D75" t="s">
        <v>317</v>
      </c>
      <c r="E75" t="s">
        <v>380</v>
      </c>
      <c r="F75" t="str">
        <f>IF(ISERROR(SEARCH("Other",Table1[[#This Row],[Q1 - Which Title Best Fits your Current Role?]])),Table1[[#This Row],[Q1 - Which Title Best Fits your Current Role?]],"Other")</f>
        <v>Other</v>
      </c>
      <c r="G75" t="s">
        <v>35</v>
      </c>
      <c r="H75" s="6">
        <v>20000</v>
      </c>
      <c r="I75" t="s">
        <v>107</v>
      </c>
      <c r="J75" t="str">
        <f>IF(ISERROR(SEARCH("Other",Table1[[#This Row],[Q4 - What Industry do you work in?]])),Table1[[#This Row],[Q4 - What Industry do you work in?]],"Other")</f>
        <v>Tech</v>
      </c>
      <c r="K75" t="s">
        <v>38</v>
      </c>
      <c r="L7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75">
        <v>5</v>
      </c>
      <c r="N75">
        <v>5</v>
      </c>
      <c r="O75">
        <v>5</v>
      </c>
      <c r="P75">
        <v>5</v>
      </c>
      <c r="Q75">
        <v>5</v>
      </c>
      <c r="R75">
        <v>1</v>
      </c>
      <c r="S75" t="s">
        <v>89</v>
      </c>
      <c r="T75" t="s">
        <v>319</v>
      </c>
      <c r="U7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75" t="s">
        <v>41</v>
      </c>
      <c r="W75">
        <v>23</v>
      </c>
      <c r="X75" t="s">
        <v>151</v>
      </c>
      <c r="Y7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75" t="str">
        <f>IF(ISERROR(SEARCH("Other",Table1[[#This Row],[Q11 - Which Country do you live in?- Clean]])),Table1[[#This Row],[Q11 - Which Country do you live in?- Clean]],"Other")</f>
        <v>India</v>
      </c>
      <c r="AA75" t="s">
        <v>151</v>
      </c>
      <c r="AB75" t="s">
        <v>151</v>
      </c>
      <c r="AC75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75" t="str">
        <f>PROPER(Table1[[#This Row],[Q11 - Which Country do you live in?-Clean4]])</f>
        <v>India</v>
      </c>
      <c r="AE75" t="s">
        <v>241</v>
      </c>
      <c r="AF75" t="s">
        <v>52</v>
      </c>
      <c r="AG75" t="str">
        <f>IF(ISERROR(SEARCH("Other", Table1[[#This Row],[Q13 - Ethnicity]])), Table1[[#This Row],[Q13 - Ethnicity]], "Other")</f>
        <v>Asian or Asian American</v>
      </c>
    </row>
    <row r="76" spans="1:33" x14ac:dyDescent="0.3">
      <c r="A76" t="s">
        <v>320</v>
      </c>
      <c r="B76" s="2" t="s">
        <v>30</v>
      </c>
      <c r="C76" t="s">
        <v>315</v>
      </c>
      <c r="D76" t="s">
        <v>321</v>
      </c>
      <c r="E76" t="s">
        <v>127</v>
      </c>
      <c r="F76" t="str">
        <f>IF(ISERROR(SEARCH("Other",Table1[[#This Row],[Q1 - Which Title Best Fits your Current Role?]])),Table1[[#This Row],[Q1 - Which Title Best Fits your Current Role?]],"Other")</f>
        <v>Student/Looking/None</v>
      </c>
      <c r="G76" t="s">
        <v>35</v>
      </c>
      <c r="H76" s="6">
        <v>20000</v>
      </c>
      <c r="I76" t="s">
        <v>107</v>
      </c>
      <c r="J76" t="str">
        <f>IF(ISERROR(SEARCH("Other",Table1[[#This Row],[Q4 - What Industry do you work in?]])),Table1[[#This Row],[Q4 - What Industry do you work in?]],"Other")</f>
        <v>Tech</v>
      </c>
      <c r="K76" t="s">
        <v>322</v>
      </c>
      <c r="L76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76">
        <v>2</v>
      </c>
      <c r="N76">
        <v>3</v>
      </c>
      <c r="O76">
        <v>3</v>
      </c>
      <c r="P76">
        <v>3</v>
      </c>
      <c r="Q76">
        <v>3</v>
      </c>
      <c r="R76">
        <v>6</v>
      </c>
      <c r="S76" t="s">
        <v>39</v>
      </c>
      <c r="T76" t="s">
        <v>74</v>
      </c>
      <c r="U7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76" t="s">
        <v>41</v>
      </c>
      <c r="W76">
        <v>26</v>
      </c>
      <c r="X76" t="s">
        <v>323</v>
      </c>
      <c r="Y7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Netherlands</v>
      </c>
      <c r="Z76" t="str">
        <f>IF(ISERROR(SEARCH("Other",Table1[[#This Row],[Q11 - Which Country do you live in?- Clean]])),Table1[[#This Row],[Q11 - Which Country do you live in?- Clean]],"Other")</f>
        <v>Netherlands</v>
      </c>
      <c r="AA76" t="s">
        <v>1866</v>
      </c>
      <c r="AB76" t="s">
        <v>1866</v>
      </c>
      <c r="AC76" t="str">
        <f>IF(COUNTIF(Table1[Q11 - Which Country do you live in?-Clean3],Table1[[#This Row],[Q11 - Which Country do you live in?-Clean3]])&lt;3, "Other",Table1[[#This Row],[Q11 - Which Country do you live in?-Clean3]])</f>
        <v>Netherlands</v>
      </c>
      <c r="AD76" t="str">
        <f>PROPER(Table1[[#This Row],[Q11 - Which Country do you live in?-Clean4]])</f>
        <v>Netherlands</v>
      </c>
      <c r="AE76" t="s">
        <v>241</v>
      </c>
      <c r="AF76" t="s">
        <v>62</v>
      </c>
      <c r="AG76" t="str">
        <f>IF(ISERROR(SEARCH("Other", Table1[[#This Row],[Q13 - Ethnicity]])), Table1[[#This Row],[Q13 - Ethnicity]], "Other")</f>
        <v>Black or African American</v>
      </c>
    </row>
    <row r="77" spans="1:33" x14ac:dyDescent="0.3">
      <c r="A77" t="s">
        <v>324</v>
      </c>
      <c r="B77" s="2" t="s">
        <v>30</v>
      </c>
      <c r="C77" t="s">
        <v>325</v>
      </c>
      <c r="D77" t="s">
        <v>326</v>
      </c>
      <c r="E77" t="s">
        <v>380</v>
      </c>
      <c r="F77" t="str">
        <f>IF(ISERROR(SEARCH("Other",Table1[[#This Row],[Q1 - Which Title Best Fits your Current Role?]])),Table1[[#This Row],[Q1 - Which Title Best Fits your Current Role?]],"Other")</f>
        <v>Other</v>
      </c>
      <c r="G77" t="s">
        <v>47</v>
      </c>
      <c r="H77" s="6">
        <v>95500</v>
      </c>
      <c r="I77" t="s">
        <v>37</v>
      </c>
      <c r="J77" t="str">
        <f>IF(ISERROR(SEARCH("Other",Table1[[#This Row],[Q4 - What Industry do you work in?]])),Table1[[#This Row],[Q4 - What Industry do you work in?]],"Other")</f>
        <v>Healthcare</v>
      </c>
      <c r="K77" t="s">
        <v>38</v>
      </c>
      <c r="L7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77">
        <v>9</v>
      </c>
      <c r="N77">
        <v>10</v>
      </c>
      <c r="O77">
        <v>10</v>
      </c>
      <c r="P77">
        <v>10</v>
      </c>
      <c r="Q77">
        <v>10</v>
      </c>
      <c r="R77">
        <v>10</v>
      </c>
      <c r="S77" t="s">
        <v>68</v>
      </c>
      <c r="T77" t="s">
        <v>60</v>
      </c>
      <c r="U7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77" t="s">
        <v>69</v>
      </c>
      <c r="W77">
        <v>33</v>
      </c>
      <c r="X77" t="s">
        <v>42</v>
      </c>
      <c r="Y7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77" t="str">
        <f>IF(ISERROR(SEARCH("Other",Table1[[#This Row],[Q11 - Which Country do you live in?- Clean]])),Table1[[#This Row],[Q11 - Which Country do you live in?- Clean]],"Other")</f>
        <v>United States</v>
      </c>
      <c r="AA77" t="s">
        <v>42</v>
      </c>
      <c r="AB77" t="s">
        <v>42</v>
      </c>
      <c r="AC7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77" t="str">
        <f>PROPER(Table1[[#This Row],[Q11 - Which Country do you live in?-Clean4]])</f>
        <v>United States</v>
      </c>
      <c r="AE77" t="s">
        <v>328</v>
      </c>
      <c r="AF77" t="s">
        <v>95</v>
      </c>
      <c r="AG77" t="str">
        <f>IF(ISERROR(SEARCH("Other", Table1[[#This Row],[Q13 - Ethnicity]])), Table1[[#This Row],[Q13 - Ethnicity]], "Other")</f>
        <v>Hispanic or Latino</v>
      </c>
    </row>
    <row r="78" spans="1:33" x14ac:dyDescent="0.3">
      <c r="A78" t="s">
        <v>329</v>
      </c>
      <c r="B78" s="2" t="s">
        <v>30</v>
      </c>
      <c r="C78" t="s">
        <v>325</v>
      </c>
      <c r="D78" t="s">
        <v>190</v>
      </c>
      <c r="E78" t="s">
        <v>34</v>
      </c>
      <c r="F78" t="str">
        <f>IF(ISERROR(SEARCH("Other",Table1[[#This Row],[Q1 - Which Title Best Fits your Current Role?]])),Table1[[#This Row],[Q1 - Which Title Best Fits your Current Role?]],"Other")</f>
        <v>Data Analyst</v>
      </c>
      <c r="G78" t="s">
        <v>35</v>
      </c>
      <c r="H78" s="6">
        <v>115500</v>
      </c>
      <c r="I78" t="s">
        <v>182</v>
      </c>
      <c r="J78" t="str">
        <f>IF(ISERROR(SEARCH("Other",Table1[[#This Row],[Q4 - What Industry do you work in?]])),Table1[[#This Row],[Q4 - What Industry do you work in?]],"Other")</f>
        <v>Other</v>
      </c>
      <c r="K78" t="s">
        <v>38</v>
      </c>
      <c r="L7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78">
        <v>3</v>
      </c>
      <c r="N78">
        <v>5</v>
      </c>
      <c r="O78">
        <v>3</v>
      </c>
      <c r="P78">
        <v>3</v>
      </c>
      <c r="Q78">
        <v>5</v>
      </c>
      <c r="R78">
        <v>5</v>
      </c>
      <c r="S78" t="s">
        <v>59</v>
      </c>
      <c r="T78" t="s">
        <v>74</v>
      </c>
      <c r="U7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78" t="s">
        <v>41</v>
      </c>
      <c r="W78">
        <v>27</v>
      </c>
      <c r="X78" t="s">
        <v>284</v>
      </c>
      <c r="Y7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Turkey</v>
      </c>
      <c r="Z78" t="str">
        <f>IF(ISERROR(SEARCH("Other",Table1[[#This Row],[Q11 - Which Country do you live in?- Clean]])),Table1[[#This Row],[Q11 - Which Country do you live in?- Clean]],"Other")</f>
        <v>Turkey</v>
      </c>
      <c r="AA78" t="s">
        <v>1895</v>
      </c>
      <c r="AB78" t="s">
        <v>1895</v>
      </c>
      <c r="AC78" t="str">
        <f>IF(COUNTIF(Table1[Q11 - Which Country do you live in?-Clean3],Table1[[#This Row],[Q11 - Which Country do you live in?-Clean3]])&lt;3, "Other",Table1[[#This Row],[Q11 - Which Country do you live in?-Clean3]])</f>
        <v>Turkey</v>
      </c>
      <c r="AD78" t="str">
        <f>PROPER(Table1[[#This Row],[Q11 - Which Country do you live in?-Clean4]])</f>
        <v>Turkey</v>
      </c>
      <c r="AE78" t="s">
        <v>244</v>
      </c>
      <c r="AF78" t="s">
        <v>43</v>
      </c>
      <c r="AG78" t="str">
        <f>IF(ISERROR(SEARCH("Other", Table1[[#This Row],[Q13 - Ethnicity]])), Table1[[#This Row],[Q13 - Ethnicity]], "Other")</f>
        <v>White or Caucasian</v>
      </c>
    </row>
    <row r="79" spans="1:33" x14ac:dyDescent="0.3">
      <c r="A79" t="s">
        <v>330</v>
      </c>
      <c r="B79" s="2" t="s">
        <v>30</v>
      </c>
      <c r="C79" t="s">
        <v>331</v>
      </c>
      <c r="D79" t="s">
        <v>169</v>
      </c>
      <c r="E79" t="s">
        <v>34</v>
      </c>
      <c r="F79" t="str">
        <f>IF(ISERROR(SEARCH("Other",Table1[[#This Row],[Q1 - Which Title Best Fits your Current Role?]])),Table1[[#This Row],[Q1 - Which Title Best Fits your Current Role?]],"Other")</f>
        <v>Data Analyst</v>
      </c>
      <c r="G79" t="s">
        <v>35</v>
      </c>
      <c r="H79" s="6">
        <v>53000</v>
      </c>
      <c r="I79" t="s">
        <v>112</v>
      </c>
      <c r="J79" t="str">
        <f>IF(ISERROR(SEARCH("Other",Table1[[#This Row],[Q4 - What Industry do you work in?]])),Table1[[#This Row],[Q4 - What Industry do you work in?]],"Other")</f>
        <v>Education</v>
      </c>
      <c r="K79" t="s">
        <v>50</v>
      </c>
      <c r="L79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79">
        <v>3</v>
      </c>
      <c r="N79">
        <v>6</v>
      </c>
      <c r="O79">
        <v>5</v>
      </c>
      <c r="P79">
        <v>4</v>
      </c>
      <c r="Q79">
        <v>3</v>
      </c>
      <c r="R79">
        <v>4</v>
      </c>
      <c r="S79" t="s">
        <v>89</v>
      </c>
      <c r="T79" t="s">
        <v>74</v>
      </c>
      <c r="U7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79" t="s">
        <v>41</v>
      </c>
      <c r="W79">
        <v>42</v>
      </c>
      <c r="X79" t="s">
        <v>42</v>
      </c>
      <c r="Y7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79" t="str">
        <f>IF(ISERROR(SEARCH("Other",Table1[[#This Row],[Q11 - Which Country do you live in?- Clean]])),Table1[[#This Row],[Q11 - Which Country do you live in?- Clean]],"Other")</f>
        <v>United States</v>
      </c>
      <c r="AA79" t="s">
        <v>42</v>
      </c>
      <c r="AB79" t="s">
        <v>42</v>
      </c>
      <c r="AC7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79" t="str">
        <f>PROPER(Table1[[#This Row],[Q11 - Which Country do you live in?-Clean4]])</f>
        <v>United States</v>
      </c>
      <c r="AE79" t="s">
        <v>266</v>
      </c>
      <c r="AF79" t="s">
        <v>43</v>
      </c>
      <c r="AG79" t="str">
        <f>IF(ISERROR(SEARCH("Other", Table1[[#This Row],[Q13 - Ethnicity]])), Table1[[#This Row],[Q13 - Ethnicity]], "Other")</f>
        <v>White or Caucasian</v>
      </c>
    </row>
    <row r="80" spans="1:33" x14ac:dyDescent="0.3">
      <c r="A80" t="s">
        <v>332</v>
      </c>
      <c r="B80" s="2" t="s">
        <v>30</v>
      </c>
      <c r="C80" t="s">
        <v>331</v>
      </c>
      <c r="D80" t="s">
        <v>303</v>
      </c>
      <c r="E80" t="s">
        <v>34</v>
      </c>
      <c r="F80" t="str">
        <f>IF(ISERROR(SEARCH("Other",Table1[[#This Row],[Q1 - Which Title Best Fits your Current Role?]])),Table1[[#This Row],[Q1 - Which Title Best Fits your Current Role?]],"Other")</f>
        <v>Data Analyst</v>
      </c>
      <c r="G80" t="s">
        <v>35</v>
      </c>
      <c r="H80" s="6">
        <v>20000</v>
      </c>
      <c r="I80" t="s">
        <v>107</v>
      </c>
      <c r="J80" t="str">
        <f>IF(ISERROR(SEARCH("Other",Table1[[#This Row],[Q4 - What Industry do you work in?]])),Table1[[#This Row],[Q4 - What Industry do you work in?]],"Other")</f>
        <v>Tech</v>
      </c>
      <c r="K80" t="s">
        <v>38</v>
      </c>
      <c r="L8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80">
        <v>6</v>
      </c>
      <c r="N80">
        <v>7</v>
      </c>
      <c r="O80">
        <v>8</v>
      </c>
      <c r="P80">
        <v>7</v>
      </c>
      <c r="Q80">
        <v>7</v>
      </c>
      <c r="R80">
        <v>8</v>
      </c>
      <c r="S80" t="s">
        <v>59</v>
      </c>
      <c r="T80" t="s">
        <v>60</v>
      </c>
      <c r="U8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80" t="s">
        <v>41</v>
      </c>
      <c r="W80">
        <v>29</v>
      </c>
      <c r="X80" t="s">
        <v>211</v>
      </c>
      <c r="Y8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Spain</v>
      </c>
      <c r="Z80" t="str">
        <f>IF(ISERROR(SEARCH("Other",Table1[[#This Row],[Q11 - Which Country do you live in?- Clean]])),Table1[[#This Row],[Q11 - Which Country do you live in?- Clean]],"Other")</f>
        <v>Spain</v>
      </c>
      <c r="AA80" t="s">
        <v>1889</v>
      </c>
      <c r="AB80" t="s">
        <v>1889</v>
      </c>
      <c r="AC80" t="str">
        <f>IF(COUNTIF(Table1[Q11 - Which Country do you live in?-Clean3],Table1[[#This Row],[Q11 - Which Country do you live in?-Clean3]])&lt;3, "Other",Table1[[#This Row],[Q11 - Which Country do you live in?-Clean3]])</f>
        <v>Spain</v>
      </c>
      <c r="AD80" t="str">
        <f>PROPER(Table1[[#This Row],[Q11 - Which Country do you live in?-Clean4]])</f>
        <v>Spain</v>
      </c>
      <c r="AE80" t="s">
        <v>244</v>
      </c>
      <c r="AF80" t="s">
        <v>43</v>
      </c>
      <c r="AG80" t="str">
        <f>IF(ISERROR(SEARCH("Other", Table1[[#This Row],[Q13 - Ethnicity]])), Table1[[#This Row],[Q13 - Ethnicity]], "Other")</f>
        <v>White or Caucasian</v>
      </c>
    </row>
    <row r="81" spans="1:33" x14ac:dyDescent="0.3">
      <c r="A81" t="s">
        <v>333</v>
      </c>
      <c r="B81" s="2" t="s">
        <v>30</v>
      </c>
      <c r="C81" t="s">
        <v>334</v>
      </c>
      <c r="D81" t="s">
        <v>335</v>
      </c>
      <c r="E81" t="s">
        <v>34</v>
      </c>
      <c r="F81" t="str">
        <f>IF(ISERROR(SEARCH("Other",Table1[[#This Row],[Q1 - Which Title Best Fits your Current Role?]])),Table1[[#This Row],[Q1 - Which Title Best Fits your Current Role?]],"Other")</f>
        <v>Data Analyst</v>
      </c>
      <c r="G81" t="s">
        <v>47</v>
      </c>
      <c r="H81" s="6">
        <v>137500</v>
      </c>
      <c r="I81" t="s">
        <v>107</v>
      </c>
      <c r="J81" t="str">
        <f>IF(ISERROR(SEARCH("Other",Table1[[#This Row],[Q4 - What Industry do you work in?]])),Table1[[#This Row],[Q4 - What Industry do you work in?]],"Other")</f>
        <v>Tech</v>
      </c>
      <c r="K81" t="s">
        <v>38</v>
      </c>
      <c r="L8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81">
        <v>4</v>
      </c>
      <c r="N81">
        <v>7</v>
      </c>
      <c r="O81">
        <v>6</v>
      </c>
      <c r="P81">
        <v>4</v>
      </c>
      <c r="Q81">
        <v>2</v>
      </c>
      <c r="R81">
        <v>4</v>
      </c>
      <c r="S81" t="s">
        <v>59</v>
      </c>
      <c r="T81" t="s">
        <v>74</v>
      </c>
      <c r="U8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81" t="s">
        <v>69</v>
      </c>
      <c r="W81">
        <v>27</v>
      </c>
      <c r="X81" t="s">
        <v>42</v>
      </c>
      <c r="Y8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81" t="str">
        <f>IF(ISERROR(SEARCH("Other",Table1[[#This Row],[Q11 - Which Country do you live in?- Clean]])),Table1[[#This Row],[Q11 - Which Country do you live in?- Clean]],"Other")</f>
        <v>United States</v>
      </c>
      <c r="AA81" t="s">
        <v>42</v>
      </c>
      <c r="AB81" t="s">
        <v>42</v>
      </c>
      <c r="AC8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81" t="str">
        <f>PROPER(Table1[[#This Row],[Q11 - Which Country do you live in?-Clean4]])</f>
        <v>United States</v>
      </c>
      <c r="AE81" t="s">
        <v>244</v>
      </c>
      <c r="AF81" t="s">
        <v>52</v>
      </c>
      <c r="AG81" t="str">
        <f>IF(ISERROR(SEARCH("Other", Table1[[#This Row],[Q13 - Ethnicity]])), Table1[[#This Row],[Q13 - Ethnicity]], "Other")</f>
        <v>Asian or Asian American</v>
      </c>
    </row>
    <row r="82" spans="1:33" x14ac:dyDescent="0.3">
      <c r="A82" t="s">
        <v>336</v>
      </c>
      <c r="B82" s="2" t="s">
        <v>30</v>
      </c>
      <c r="C82" t="s">
        <v>334</v>
      </c>
      <c r="D82" t="s">
        <v>337</v>
      </c>
      <c r="E82" t="s">
        <v>127</v>
      </c>
      <c r="F82" t="str">
        <f>IF(ISERROR(SEARCH("Other",Table1[[#This Row],[Q1 - Which Title Best Fits your Current Role?]])),Table1[[#This Row],[Q1 - Which Title Best Fits your Current Role?]],"Other")</f>
        <v>Student/Looking/None</v>
      </c>
      <c r="G82" t="s">
        <v>47</v>
      </c>
      <c r="H82" s="6">
        <v>53000</v>
      </c>
      <c r="I82" t="s">
        <v>37</v>
      </c>
      <c r="J82" t="str">
        <f>IF(ISERROR(SEARCH("Other",Table1[[#This Row],[Q4 - What Industry do you work in?]])),Table1[[#This Row],[Q4 - What Industry do you work in?]],"Other")</f>
        <v>Healthcare</v>
      </c>
      <c r="K82" t="s">
        <v>38</v>
      </c>
      <c r="L8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82">
        <v>0</v>
      </c>
      <c r="N82">
        <v>10</v>
      </c>
      <c r="O82">
        <v>10</v>
      </c>
      <c r="P82">
        <v>10</v>
      </c>
      <c r="Q82">
        <v>4</v>
      </c>
      <c r="R82">
        <v>2</v>
      </c>
      <c r="S82" t="s">
        <v>89</v>
      </c>
      <c r="T82" t="s">
        <v>40</v>
      </c>
      <c r="U8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82" t="s">
        <v>69</v>
      </c>
      <c r="W82">
        <v>39</v>
      </c>
      <c r="X82" t="s">
        <v>42</v>
      </c>
      <c r="Y8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82" t="str">
        <f>IF(ISERROR(SEARCH("Other",Table1[[#This Row],[Q11 - Which Country do you live in?- Clean]])),Table1[[#This Row],[Q11 - Which Country do you live in?- Clean]],"Other")</f>
        <v>United States</v>
      </c>
      <c r="AA82" t="s">
        <v>42</v>
      </c>
      <c r="AB82" t="s">
        <v>42</v>
      </c>
      <c r="AC8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82" t="str">
        <f>PROPER(Table1[[#This Row],[Q11 - Which Country do you live in?-Clean4]])</f>
        <v>United States</v>
      </c>
      <c r="AE82" t="s">
        <v>241</v>
      </c>
      <c r="AF82" t="s">
        <v>95</v>
      </c>
      <c r="AG82" t="str">
        <f>IF(ISERROR(SEARCH("Other", Table1[[#This Row],[Q13 - Ethnicity]])), Table1[[#This Row],[Q13 - Ethnicity]], "Other")</f>
        <v>Hispanic or Latino</v>
      </c>
    </row>
    <row r="83" spans="1:33" x14ac:dyDescent="0.3">
      <c r="A83" t="s">
        <v>338</v>
      </c>
      <c r="B83" s="2" t="s">
        <v>30</v>
      </c>
      <c r="C83" t="s">
        <v>339</v>
      </c>
      <c r="D83" t="s">
        <v>340</v>
      </c>
      <c r="E83" t="s">
        <v>34</v>
      </c>
      <c r="F83" t="str">
        <f>IF(ISERROR(SEARCH("Other",Table1[[#This Row],[Q1 - Which Title Best Fits your Current Role?]])),Table1[[#This Row],[Q1 - Which Title Best Fits your Current Role?]],"Other")</f>
        <v>Data Analyst</v>
      </c>
      <c r="G83" t="s">
        <v>35</v>
      </c>
      <c r="H83" s="6">
        <v>53000</v>
      </c>
      <c r="I83" t="s">
        <v>94</v>
      </c>
      <c r="J83" t="str">
        <f>IF(ISERROR(SEARCH("Other",Table1[[#This Row],[Q4 - What Industry do you work in?]])),Table1[[#This Row],[Q4 - What Industry do you work in?]],"Other")</f>
        <v>Telecommunication</v>
      </c>
      <c r="K83" t="s">
        <v>38</v>
      </c>
      <c r="L8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83">
        <v>6</v>
      </c>
      <c r="N83">
        <v>6</v>
      </c>
      <c r="O83">
        <v>7</v>
      </c>
      <c r="P83">
        <v>5</v>
      </c>
      <c r="Q83">
        <v>6</v>
      </c>
      <c r="R83">
        <v>7</v>
      </c>
      <c r="S83" t="s">
        <v>73</v>
      </c>
      <c r="T83" t="s">
        <v>118</v>
      </c>
      <c r="U8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83" t="s">
        <v>41</v>
      </c>
      <c r="W83">
        <v>31</v>
      </c>
      <c r="X83" t="s">
        <v>341</v>
      </c>
      <c r="Y8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Denmark</v>
      </c>
      <c r="Z83" t="str">
        <f>IF(ISERROR(SEARCH("Other",Table1[[#This Row],[Q11 - Which Country do you live in?- Clean]])),Table1[[#This Row],[Q11 - Which Country do you live in?- Clean]],"Other")</f>
        <v>Denmark</v>
      </c>
      <c r="AA83" t="s">
        <v>1836</v>
      </c>
      <c r="AB83" t="s">
        <v>1836</v>
      </c>
      <c r="AC83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83" t="str">
        <f>PROPER(Table1[[#This Row],[Q11 - Which Country do you live in?-Clean4]])</f>
        <v>Other</v>
      </c>
      <c r="AE83" t="s">
        <v>244</v>
      </c>
      <c r="AF83" t="s">
        <v>43</v>
      </c>
      <c r="AG83" t="str">
        <f>IF(ISERROR(SEARCH("Other", Table1[[#This Row],[Q13 - Ethnicity]])), Table1[[#This Row],[Q13 - Ethnicity]], "Other")</f>
        <v>White or Caucasian</v>
      </c>
    </row>
    <row r="84" spans="1:33" x14ac:dyDescent="0.3">
      <c r="A84" t="s">
        <v>342</v>
      </c>
      <c r="B84" s="2" t="s">
        <v>30</v>
      </c>
      <c r="C84" t="s">
        <v>339</v>
      </c>
      <c r="D84" t="s">
        <v>343</v>
      </c>
      <c r="E84" t="s">
        <v>34</v>
      </c>
      <c r="F84" t="str">
        <f>IF(ISERROR(SEARCH("Other",Table1[[#This Row],[Q1 - Which Title Best Fits your Current Role?]])),Table1[[#This Row],[Q1 - Which Title Best Fits your Current Role?]],"Other")</f>
        <v>Data Analyst</v>
      </c>
      <c r="G84" t="s">
        <v>35</v>
      </c>
      <c r="H84" s="6">
        <v>75500</v>
      </c>
      <c r="I84" t="s">
        <v>344</v>
      </c>
      <c r="J84" t="str">
        <f>IF(ISERROR(SEARCH("Other",Table1[[#This Row],[Q4 - What Industry do you work in?]])),Table1[[#This Row],[Q4 - What Industry do you work in?]],"Other")</f>
        <v>Other</v>
      </c>
      <c r="K84" t="s">
        <v>38</v>
      </c>
      <c r="L8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84">
        <v>7</v>
      </c>
      <c r="N84">
        <v>7</v>
      </c>
      <c r="O84">
        <v>5</v>
      </c>
      <c r="P84">
        <v>9</v>
      </c>
      <c r="Q84">
        <v>7</v>
      </c>
      <c r="R84">
        <v>8</v>
      </c>
      <c r="S84" t="s">
        <v>59</v>
      </c>
      <c r="T84" t="s">
        <v>60</v>
      </c>
      <c r="U8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84" t="s">
        <v>41</v>
      </c>
      <c r="W84">
        <v>29</v>
      </c>
      <c r="X84" t="s">
        <v>345</v>
      </c>
      <c r="Y8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Brazil</v>
      </c>
      <c r="Z84" t="str">
        <f>IF(ISERROR(SEARCH("Other",Table1[[#This Row],[Q11 - Which Country do you live in?- Clean]])),Table1[[#This Row],[Q11 - Which Country do you live in?- Clean]],"Other")</f>
        <v>Brazil</v>
      </c>
      <c r="AA84" t="s">
        <v>1830</v>
      </c>
      <c r="AB84" t="s">
        <v>1830</v>
      </c>
      <c r="AC84" t="str">
        <f>IF(COUNTIF(Table1[Q11 - Which Country do you live in?-Clean3],Table1[[#This Row],[Q11 - Which Country do you live in?-Clean3]])&lt;3, "Other",Table1[[#This Row],[Q11 - Which Country do you live in?-Clean3]])</f>
        <v>Brazil</v>
      </c>
      <c r="AD84" t="str">
        <f>PROPER(Table1[[#This Row],[Q11 - Which Country do you live in?-Clean4]])</f>
        <v>Brazil</v>
      </c>
      <c r="AE84" t="s">
        <v>241</v>
      </c>
      <c r="AF84" t="s">
        <v>95</v>
      </c>
      <c r="AG84" t="str">
        <f>IF(ISERROR(SEARCH("Other", Table1[[#This Row],[Q13 - Ethnicity]])), Table1[[#This Row],[Q13 - Ethnicity]], "Other")</f>
        <v>Hispanic or Latino</v>
      </c>
    </row>
    <row r="85" spans="1:33" x14ac:dyDescent="0.3">
      <c r="A85" t="s">
        <v>346</v>
      </c>
      <c r="B85" s="2" t="s">
        <v>30</v>
      </c>
      <c r="C85" t="s">
        <v>347</v>
      </c>
      <c r="D85" t="s">
        <v>348</v>
      </c>
      <c r="E85" t="s">
        <v>34</v>
      </c>
      <c r="F85" t="str">
        <f>IF(ISERROR(SEARCH("Other",Table1[[#This Row],[Q1 - Which Title Best Fits your Current Role?]])),Table1[[#This Row],[Q1 - Which Title Best Fits your Current Role?]],"Other")</f>
        <v>Data Analyst</v>
      </c>
      <c r="G85" t="s">
        <v>35</v>
      </c>
      <c r="H85" s="6">
        <v>75500</v>
      </c>
      <c r="I85" t="s">
        <v>112</v>
      </c>
      <c r="J85" t="str">
        <f>IF(ISERROR(SEARCH("Other",Table1[[#This Row],[Q4 - What Industry do you work in?]])),Table1[[#This Row],[Q4 - What Industry do you work in?]],"Other")</f>
        <v>Education</v>
      </c>
      <c r="K85" t="s">
        <v>50</v>
      </c>
      <c r="L8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85">
        <v>7</v>
      </c>
      <c r="N85">
        <v>7</v>
      </c>
      <c r="O85">
        <v>7</v>
      </c>
      <c r="P85">
        <v>7</v>
      </c>
      <c r="Q85">
        <v>4</v>
      </c>
      <c r="R85">
        <v>7</v>
      </c>
      <c r="S85" t="s">
        <v>59</v>
      </c>
      <c r="T85" t="s">
        <v>40</v>
      </c>
      <c r="U8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85" t="s">
        <v>41</v>
      </c>
      <c r="W85">
        <v>31</v>
      </c>
      <c r="X85" t="s">
        <v>42</v>
      </c>
      <c r="Y8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85" t="str">
        <f>IF(ISERROR(SEARCH("Other",Table1[[#This Row],[Q11 - Which Country do you live in?- Clean]])),Table1[[#This Row],[Q11 - Which Country do you live in?- Clean]],"Other")</f>
        <v>United States</v>
      </c>
      <c r="AA85" t="s">
        <v>42</v>
      </c>
      <c r="AB85" t="s">
        <v>42</v>
      </c>
      <c r="AC8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85" t="str">
        <f>PROPER(Table1[[#This Row],[Q11 - Which Country do you live in?-Clean4]])</f>
        <v>United States</v>
      </c>
      <c r="AE85" t="s">
        <v>244</v>
      </c>
      <c r="AF85" t="s">
        <v>43</v>
      </c>
      <c r="AG85" t="str">
        <f>IF(ISERROR(SEARCH("Other", Table1[[#This Row],[Q13 - Ethnicity]])), Table1[[#This Row],[Q13 - Ethnicity]], "Other")</f>
        <v>White or Caucasian</v>
      </c>
    </row>
    <row r="86" spans="1:33" x14ac:dyDescent="0.3">
      <c r="A86" t="s">
        <v>349</v>
      </c>
      <c r="B86" s="2" t="s">
        <v>30</v>
      </c>
      <c r="C86" t="s">
        <v>350</v>
      </c>
      <c r="D86" t="s">
        <v>46</v>
      </c>
      <c r="E86" t="s">
        <v>34</v>
      </c>
      <c r="F86" t="str">
        <f>IF(ISERROR(SEARCH("Other",Table1[[#This Row],[Q1 - Which Title Best Fits your Current Role?]])),Table1[[#This Row],[Q1 - Which Title Best Fits your Current Role?]],"Other")</f>
        <v>Data Analyst</v>
      </c>
      <c r="G86" t="s">
        <v>35</v>
      </c>
      <c r="H86" s="6">
        <v>20000</v>
      </c>
      <c r="I86" t="s">
        <v>49</v>
      </c>
      <c r="J86" t="str">
        <f>IF(ISERROR(SEARCH("Other",Table1[[#This Row],[Q4 - What Industry do you work in?]])),Table1[[#This Row],[Q4 - What Industry do you work in?]],"Other")</f>
        <v>Finance</v>
      </c>
      <c r="K86" t="s">
        <v>38</v>
      </c>
      <c r="L8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86">
        <v>10</v>
      </c>
      <c r="N86">
        <v>9</v>
      </c>
      <c r="O86">
        <v>9</v>
      </c>
      <c r="P86">
        <v>10</v>
      </c>
      <c r="Q86">
        <v>9</v>
      </c>
      <c r="R86">
        <v>10</v>
      </c>
      <c r="S86" t="s">
        <v>89</v>
      </c>
      <c r="T86" t="s">
        <v>118</v>
      </c>
      <c r="U8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86" t="s">
        <v>41</v>
      </c>
      <c r="W86">
        <v>30</v>
      </c>
      <c r="X86" t="s">
        <v>351</v>
      </c>
      <c r="Y8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Mexico</v>
      </c>
      <c r="Z86" t="str">
        <f>IF(ISERROR(SEARCH("Other",Table1[[#This Row],[Q11 - Which Country do you live in?- Clean]])),Table1[[#This Row],[Q11 - Which Country do you live in?- Clean]],"Other")</f>
        <v>Mexico</v>
      </c>
      <c r="AA86" t="s">
        <v>1862</v>
      </c>
      <c r="AB86" t="s">
        <v>1862</v>
      </c>
      <c r="AC86" t="str">
        <f>IF(COUNTIF(Table1[Q11 - Which Country do you live in?-Clean3],Table1[[#This Row],[Q11 - Which Country do you live in?-Clean3]])&lt;3, "Other",Table1[[#This Row],[Q11 - Which Country do you live in?-Clean3]])</f>
        <v>Mexico</v>
      </c>
      <c r="AD86" t="str">
        <f>PROPER(Table1[[#This Row],[Q11 - Which Country do you live in?-Clean4]])</f>
        <v>Mexico</v>
      </c>
      <c r="AE86" t="s">
        <v>244</v>
      </c>
      <c r="AF86" t="s">
        <v>95</v>
      </c>
      <c r="AG86" t="str">
        <f>IF(ISERROR(SEARCH("Other", Table1[[#This Row],[Q13 - Ethnicity]])), Table1[[#This Row],[Q13 - Ethnicity]], "Other")</f>
        <v>Hispanic or Latino</v>
      </c>
    </row>
    <row r="87" spans="1:33" x14ac:dyDescent="0.3">
      <c r="A87" t="s">
        <v>352</v>
      </c>
      <c r="B87" s="2" t="s">
        <v>30</v>
      </c>
      <c r="C87" t="s">
        <v>350</v>
      </c>
      <c r="D87" t="s">
        <v>353</v>
      </c>
      <c r="E87" t="s">
        <v>56</v>
      </c>
      <c r="F87" t="str">
        <f>IF(ISERROR(SEARCH("Other",Table1[[#This Row],[Q1 - Which Title Best Fits your Current Role?]])),Table1[[#This Row],[Q1 - Which Title Best Fits your Current Role?]],"Other")</f>
        <v>Data Engineer</v>
      </c>
      <c r="G87" t="s">
        <v>35</v>
      </c>
      <c r="H87" s="6">
        <v>20000</v>
      </c>
      <c r="I87" t="s">
        <v>107</v>
      </c>
      <c r="J87" t="str">
        <f>IF(ISERROR(SEARCH("Other",Table1[[#This Row],[Q4 - What Industry do you work in?]])),Table1[[#This Row],[Q4 - What Industry do you work in?]],"Other")</f>
        <v>Tech</v>
      </c>
      <c r="K87" t="s">
        <v>38</v>
      </c>
      <c r="L8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87">
        <v>7</v>
      </c>
      <c r="N87">
        <v>8</v>
      </c>
      <c r="O87">
        <v>6</v>
      </c>
      <c r="P87">
        <v>5</v>
      </c>
      <c r="Q87">
        <v>5</v>
      </c>
      <c r="R87">
        <v>9</v>
      </c>
      <c r="S87" t="s">
        <v>73</v>
      </c>
      <c r="T87" t="s">
        <v>74</v>
      </c>
      <c r="U8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87" t="s">
        <v>41</v>
      </c>
      <c r="W87">
        <v>33</v>
      </c>
      <c r="X87" t="s">
        <v>351</v>
      </c>
      <c r="Y8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Mexico</v>
      </c>
      <c r="Z87" t="str">
        <f>IF(ISERROR(SEARCH("Other",Table1[[#This Row],[Q11 - Which Country do you live in?- Clean]])),Table1[[#This Row],[Q11 - Which Country do you live in?- Clean]],"Other")</f>
        <v>Mexico</v>
      </c>
      <c r="AA87" t="s">
        <v>1862</v>
      </c>
      <c r="AB87" t="s">
        <v>1862</v>
      </c>
      <c r="AC87" t="str">
        <f>IF(COUNTIF(Table1[Q11 - Which Country do you live in?-Clean3],Table1[[#This Row],[Q11 - Which Country do you live in?-Clean3]])&lt;3, "Other",Table1[[#This Row],[Q11 - Which Country do you live in?-Clean3]])</f>
        <v>Mexico</v>
      </c>
      <c r="AD87" t="str">
        <f>PROPER(Table1[[#This Row],[Q11 - Which Country do you live in?-Clean4]])</f>
        <v>Mexico</v>
      </c>
      <c r="AE87" t="s">
        <v>244</v>
      </c>
      <c r="AF87" t="s">
        <v>95</v>
      </c>
      <c r="AG87" t="str">
        <f>IF(ISERROR(SEARCH("Other", Table1[[#This Row],[Q13 - Ethnicity]])), Table1[[#This Row],[Q13 - Ethnicity]], "Other")</f>
        <v>Hispanic or Latino</v>
      </c>
    </row>
    <row r="88" spans="1:33" x14ac:dyDescent="0.3">
      <c r="A88" t="s">
        <v>354</v>
      </c>
      <c r="B88" s="2" t="s">
        <v>30</v>
      </c>
      <c r="C88" t="s">
        <v>355</v>
      </c>
      <c r="D88" t="s">
        <v>356</v>
      </c>
      <c r="E88" t="s">
        <v>34</v>
      </c>
      <c r="F88" t="str">
        <f>IF(ISERROR(SEARCH("Other",Table1[[#This Row],[Q1 - Which Title Best Fits your Current Role?]])),Table1[[#This Row],[Q1 - Which Title Best Fits your Current Role?]],"Other")</f>
        <v>Data Analyst</v>
      </c>
      <c r="G88" t="s">
        <v>47</v>
      </c>
      <c r="H88" s="6">
        <v>75500</v>
      </c>
      <c r="I88" t="s">
        <v>87</v>
      </c>
      <c r="J88" t="str">
        <f>IF(ISERROR(SEARCH("Other",Table1[[#This Row],[Q4 - What Industry do you work in?]])),Table1[[#This Row],[Q4 - What Industry do you work in?]],"Other")</f>
        <v>Other</v>
      </c>
      <c r="K88" t="s">
        <v>38</v>
      </c>
      <c r="L8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88">
        <v>7</v>
      </c>
      <c r="N88">
        <v>8</v>
      </c>
      <c r="O88">
        <v>9</v>
      </c>
      <c r="P88">
        <v>7</v>
      </c>
      <c r="Q88">
        <v>7</v>
      </c>
      <c r="R88">
        <v>7</v>
      </c>
      <c r="S88" t="s">
        <v>89</v>
      </c>
      <c r="T88" t="s">
        <v>74</v>
      </c>
      <c r="U8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88" t="s">
        <v>41</v>
      </c>
      <c r="W88">
        <v>25</v>
      </c>
      <c r="X88" t="s">
        <v>42</v>
      </c>
      <c r="Y8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88" t="str">
        <f>IF(ISERROR(SEARCH("Other",Table1[[#This Row],[Q11 - Which Country do you live in?- Clean]])),Table1[[#This Row],[Q11 - Which Country do you live in?- Clean]],"Other")</f>
        <v>United States</v>
      </c>
      <c r="AA88" t="s">
        <v>42</v>
      </c>
      <c r="AB88" t="s">
        <v>42</v>
      </c>
      <c r="AC8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88" t="str">
        <f>PROPER(Table1[[#This Row],[Q11 - Which Country do you live in?-Clean4]])</f>
        <v>United States</v>
      </c>
      <c r="AE88" t="s">
        <v>241</v>
      </c>
      <c r="AF88" t="s">
        <v>43</v>
      </c>
      <c r="AG88" t="str">
        <f>IF(ISERROR(SEARCH("Other", Table1[[#This Row],[Q13 - Ethnicity]])), Table1[[#This Row],[Q13 - Ethnicity]], "Other")</f>
        <v>White or Caucasian</v>
      </c>
    </row>
    <row r="89" spans="1:33" x14ac:dyDescent="0.3">
      <c r="A89" t="s">
        <v>357</v>
      </c>
      <c r="B89" s="2" t="s">
        <v>30</v>
      </c>
      <c r="C89" t="s">
        <v>355</v>
      </c>
      <c r="D89" t="s">
        <v>279</v>
      </c>
      <c r="E89" t="s">
        <v>127</v>
      </c>
      <c r="F89" t="str">
        <f>IF(ISERROR(SEARCH("Other",Table1[[#This Row],[Q1 - Which Title Best Fits your Current Role?]])),Table1[[#This Row],[Q1 - Which Title Best Fits your Current Role?]],"Other")</f>
        <v>Student/Looking/None</v>
      </c>
      <c r="G89" t="s">
        <v>47</v>
      </c>
      <c r="H89" s="6">
        <v>20000</v>
      </c>
      <c r="I89" t="s">
        <v>107</v>
      </c>
      <c r="J89" t="str">
        <f>IF(ISERROR(SEARCH("Other",Table1[[#This Row],[Q4 - What Industry do you work in?]])),Table1[[#This Row],[Q4 - What Industry do you work in?]],"Other")</f>
        <v>Tech</v>
      </c>
      <c r="K89" t="s">
        <v>50</v>
      </c>
      <c r="L89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89</v>
      </c>
      <c r="T89" t="s">
        <v>60</v>
      </c>
      <c r="U8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89" t="s">
        <v>41</v>
      </c>
      <c r="W89">
        <v>23</v>
      </c>
      <c r="X89" t="s">
        <v>151</v>
      </c>
      <c r="Y8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89" t="str">
        <f>IF(ISERROR(SEARCH("Other",Table1[[#This Row],[Q11 - Which Country do you live in?- Clean]])),Table1[[#This Row],[Q11 - Which Country do you live in?- Clean]],"Other")</f>
        <v>India</v>
      </c>
      <c r="AA89" t="s">
        <v>151</v>
      </c>
      <c r="AB89" t="s">
        <v>151</v>
      </c>
      <c r="AC89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89" t="str">
        <f>PROPER(Table1[[#This Row],[Q11 - Which Country do you live in?-Clean4]])</f>
        <v>India</v>
      </c>
      <c r="AE89" t="s">
        <v>241</v>
      </c>
      <c r="AF89" t="s">
        <v>204</v>
      </c>
      <c r="AG89" t="str">
        <f>IF(ISERROR(SEARCH("Other", Table1[[#This Row],[Q13 - Ethnicity]])), Table1[[#This Row],[Q13 - Ethnicity]], "Other")</f>
        <v>Other</v>
      </c>
    </row>
    <row r="90" spans="1:33" x14ac:dyDescent="0.3">
      <c r="A90" t="s">
        <v>358</v>
      </c>
      <c r="B90" s="2" t="s">
        <v>30</v>
      </c>
      <c r="C90" t="s">
        <v>355</v>
      </c>
      <c r="D90" t="s">
        <v>72</v>
      </c>
      <c r="E90" t="s">
        <v>34</v>
      </c>
      <c r="F90" t="str">
        <f>IF(ISERROR(SEARCH("Other",Table1[[#This Row],[Q1 - Which Title Best Fits your Current Role?]])),Table1[[#This Row],[Q1 - Which Title Best Fits your Current Role?]],"Other")</f>
        <v>Data Analyst</v>
      </c>
      <c r="G90" t="s">
        <v>35</v>
      </c>
      <c r="H90" s="6">
        <v>53000</v>
      </c>
      <c r="I90" t="s">
        <v>359</v>
      </c>
      <c r="J90" t="str">
        <f>IF(ISERROR(SEARCH("Other",Table1[[#This Row],[Q4 - What Industry do you work in?]])),Table1[[#This Row],[Q4 - What Industry do you work in?]],"Other")</f>
        <v>Other</v>
      </c>
      <c r="K90" t="s">
        <v>360</v>
      </c>
      <c r="L90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90">
        <v>4</v>
      </c>
      <c r="N90">
        <v>4</v>
      </c>
      <c r="O90">
        <v>3</v>
      </c>
      <c r="P90">
        <v>3</v>
      </c>
      <c r="Q90">
        <v>5</v>
      </c>
      <c r="R90">
        <v>6</v>
      </c>
      <c r="S90" t="s">
        <v>39</v>
      </c>
      <c r="T90" t="s">
        <v>74</v>
      </c>
      <c r="U9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90" t="s">
        <v>41</v>
      </c>
      <c r="W90">
        <v>33</v>
      </c>
      <c r="X90" t="s">
        <v>42</v>
      </c>
      <c r="Y9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90" t="str">
        <f>IF(ISERROR(SEARCH("Other",Table1[[#This Row],[Q11 - Which Country do you live in?- Clean]])),Table1[[#This Row],[Q11 - Which Country do you live in?- Clean]],"Other")</f>
        <v>United States</v>
      </c>
      <c r="AA90" t="s">
        <v>42</v>
      </c>
      <c r="AB90" t="s">
        <v>42</v>
      </c>
      <c r="AC9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90" t="str">
        <f>PROPER(Table1[[#This Row],[Q11 - Which Country do you live in?-Clean4]])</f>
        <v>United States</v>
      </c>
      <c r="AE90" t="s">
        <v>241</v>
      </c>
      <c r="AF90" t="s">
        <v>52</v>
      </c>
      <c r="AG90" t="str">
        <f>IF(ISERROR(SEARCH("Other", Table1[[#This Row],[Q13 - Ethnicity]])), Table1[[#This Row],[Q13 - Ethnicity]], "Other")</f>
        <v>Asian or Asian American</v>
      </c>
    </row>
    <row r="91" spans="1:33" x14ac:dyDescent="0.3">
      <c r="A91" t="s">
        <v>361</v>
      </c>
      <c r="B91" s="2" t="s">
        <v>30</v>
      </c>
      <c r="C91" t="s">
        <v>355</v>
      </c>
      <c r="D91" t="s">
        <v>362</v>
      </c>
      <c r="E91" t="s">
        <v>380</v>
      </c>
      <c r="F91" t="str">
        <f>IF(ISERROR(SEARCH("Other",Table1[[#This Row],[Q1 - Which Title Best Fits your Current Role?]])),Table1[[#This Row],[Q1 - Which Title Best Fits your Current Role?]],"Other")</f>
        <v>Other</v>
      </c>
      <c r="G91" t="s">
        <v>35</v>
      </c>
      <c r="H91" s="6">
        <v>75500</v>
      </c>
      <c r="I91" t="s">
        <v>99</v>
      </c>
      <c r="J91" t="str">
        <f>IF(ISERROR(SEARCH("Other",Table1[[#This Row],[Q4 - What Industry do you work in?]])),Table1[[#This Row],[Q4 - What Industry do you work in?]],"Other")</f>
        <v>Other</v>
      </c>
      <c r="K91" t="s">
        <v>38</v>
      </c>
      <c r="L9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91">
        <v>7</v>
      </c>
      <c r="N91">
        <v>9</v>
      </c>
      <c r="O91">
        <v>9</v>
      </c>
      <c r="P91">
        <v>8</v>
      </c>
      <c r="Q91">
        <v>8</v>
      </c>
      <c r="R91">
        <v>9</v>
      </c>
      <c r="S91" t="s">
        <v>89</v>
      </c>
      <c r="T91" t="s">
        <v>60</v>
      </c>
      <c r="U9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91" t="s">
        <v>41</v>
      </c>
      <c r="W91">
        <v>35</v>
      </c>
      <c r="X91" t="s">
        <v>363</v>
      </c>
      <c r="Y9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Chile</v>
      </c>
      <c r="Z91" t="str">
        <f>IF(ISERROR(SEARCH("Other",Table1[[#This Row],[Q11 - Which Country do you live in?- Clean]])),Table1[[#This Row],[Q11 - Which Country do you live in?- Clean]],"Other")</f>
        <v>Chile</v>
      </c>
      <c r="AA91" t="s">
        <v>1832</v>
      </c>
      <c r="AB91" t="s">
        <v>1832</v>
      </c>
      <c r="AC91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91" t="str">
        <f>PROPER(Table1[[#This Row],[Q11 - Which Country do you live in?-Clean4]])</f>
        <v>Other</v>
      </c>
      <c r="AE91" t="s">
        <v>241</v>
      </c>
      <c r="AF91" t="s">
        <v>95</v>
      </c>
      <c r="AG91" t="str">
        <f>IF(ISERROR(SEARCH("Other", Table1[[#This Row],[Q13 - Ethnicity]])), Table1[[#This Row],[Q13 - Ethnicity]], "Other")</f>
        <v>Hispanic or Latino</v>
      </c>
    </row>
    <row r="92" spans="1:33" x14ac:dyDescent="0.3">
      <c r="A92" t="s">
        <v>364</v>
      </c>
      <c r="B92" s="2" t="s">
        <v>30</v>
      </c>
      <c r="C92" t="s">
        <v>355</v>
      </c>
      <c r="D92" t="s">
        <v>214</v>
      </c>
      <c r="E92" t="s">
        <v>34</v>
      </c>
      <c r="F92" t="str">
        <f>IF(ISERROR(SEARCH("Other",Table1[[#This Row],[Q1 - Which Title Best Fits your Current Role?]])),Table1[[#This Row],[Q1 - Which Title Best Fits your Current Role?]],"Other")</f>
        <v>Data Analyst</v>
      </c>
      <c r="G92" t="s">
        <v>47</v>
      </c>
      <c r="H92" s="6">
        <v>53000</v>
      </c>
      <c r="I92" t="s">
        <v>365</v>
      </c>
      <c r="J92" t="str">
        <f>IF(ISERROR(SEARCH("Other",Table1[[#This Row],[Q4 - What Industry do you work in?]])),Table1[[#This Row],[Q4 - What Industry do you work in?]],"Other")</f>
        <v>Other</v>
      </c>
      <c r="K92" t="s">
        <v>38</v>
      </c>
      <c r="L9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92">
        <v>6</v>
      </c>
      <c r="N92">
        <v>8</v>
      </c>
      <c r="O92">
        <v>5</v>
      </c>
      <c r="P92" t="s">
        <v>32</v>
      </c>
      <c r="Q92">
        <v>6</v>
      </c>
      <c r="R92">
        <v>9</v>
      </c>
      <c r="S92" t="s">
        <v>89</v>
      </c>
      <c r="T92" t="s">
        <v>40</v>
      </c>
      <c r="U9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92" t="s">
        <v>69</v>
      </c>
      <c r="W92">
        <v>42</v>
      </c>
      <c r="X92" t="s">
        <v>187</v>
      </c>
      <c r="Y9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Greece</v>
      </c>
      <c r="Z92" t="str">
        <f>IF(ISERROR(SEARCH("Other",Table1[[#This Row],[Q11 - Which Country do you live in?- Clean]])),Table1[[#This Row],[Q11 - Which Country do you live in?- Clean]],"Other")</f>
        <v>Greece</v>
      </c>
      <c r="AA92" t="s">
        <v>1843</v>
      </c>
      <c r="AB92" t="s">
        <v>1843</v>
      </c>
      <c r="AC92" t="str">
        <f>IF(COUNTIF(Table1[Q11 - Which Country do you live in?-Clean3],Table1[[#This Row],[Q11 - Which Country do you live in?-Clean3]])&lt;3, "Other",Table1[[#This Row],[Q11 - Which Country do you live in?-Clean3]])</f>
        <v>Greece</v>
      </c>
      <c r="AD92" t="str">
        <f>PROPER(Table1[[#This Row],[Q11 - Which Country do you live in?-Clean4]])</f>
        <v>Greece</v>
      </c>
      <c r="AE92" t="s">
        <v>244</v>
      </c>
      <c r="AF92" t="s">
        <v>43</v>
      </c>
      <c r="AG92" t="str">
        <f>IF(ISERROR(SEARCH("Other", Table1[[#This Row],[Q13 - Ethnicity]])), Table1[[#This Row],[Q13 - Ethnicity]], "Other")</f>
        <v>White or Caucasian</v>
      </c>
    </row>
    <row r="93" spans="1:33" x14ac:dyDescent="0.3">
      <c r="A93" t="s">
        <v>366</v>
      </c>
      <c r="B93" s="2" t="s">
        <v>30</v>
      </c>
      <c r="C93" t="s">
        <v>367</v>
      </c>
      <c r="D93" t="s">
        <v>368</v>
      </c>
      <c r="E93" t="s">
        <v>34</v>
      </c>
      <c r="F93" t="str">
        <f>IF(ISERROR(SEARCH("Other",Table1[[#This Row],[Q1 - Which Title Best Fits your Current Role?]])),Table1[[#This Row],[Q1 - Which Title Best Fits your Current Role?]],"Other")</f>
        <v>Data Analyst</v>
      </c>
      <c r="G93" t="s">
        <v>47</v>
      </c>
      <c r="H93" s="6">
        <v>75500</v>
      </c>
      <c r="I93" t="s">
        <v>107</v>
      </c>
      <c r="J93" t="str">
        <f>IF(ISERROR(SEARCH("Other",Table1[[#This Row],[Q4 - What Industry do you work in?]])),Table1[[#This Row],[Q4 - What Industry do you work in?]],"Other")</f>
        <v>Tech</v>
      </c>
      <c r="K93" t="s">
        <v>38</v>
      </c>
      <c r="L9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93">
        <v>3</v>
      </c>
      <c r="N93">
        <v>4</v>
      </c>
      <c r="O93">
        <v>2</v>
      </c>
      <c r="P93">
        <v>1</v>
      </c>
      <c r="Q93">
        <v>0</v>
      </c>
      <c r="R93">
        <v>4</v>
      </c>
      <c r="S93" t="s">
        <v>89</v>
      </c>
      <c r="T93" t="s">
        <v>74</v>
      </c>
      <c r="U9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93" t="s">
        <v>41</v>
      </c>
      <c r="W93">
        <v>25</v>
      </c>
      <c r="X93" t="s">
        <v>42</v>
      </c>
      <c r="Y9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93" t="str">
        <f>IF(ISERROR(SEARCH("Other",Table1[[#This Row],[Q11 - Which Country do you live in?- Clean]])),Table1[[#This Row],[Q11 - Which Country do you live in?- Clean]],"Other")</f>
        <v>United States</v>
      </c>
      <c r="AA93" t="s">
        <v>42</v>
      </c>
      <c r="AB93" t="s">
        <v>42</v>
      </c>
      <c r="AC9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93" t="str">
        <f>PROPER(Table1[[#This Row],[Q11 - Which Country do you live in?-Clean4]])</f>
        <v>United States</v>
      </c>
      <c r="AE93" t="s">
        <v>241</v>
      </c>
      <c r="AF93" t="s">
        <v>43</v>
      </c>
      <c r="AG93" t="str">
        <f>IF(ISERROR(SEARCH("Other", Table1[[#This Row],[Q13 - Ethnicity]])), Table1[[#This Row],[Q13 - Ethnicity]], "Other")</f>
        <v>White or Caucasian</v>
      </c>
    </row>
    <row r="94" spans="1:33" x14ac:dyDescent="0.3">
      <c r="A94" t="s">
        <v>369</v>
      </c>
      <c r="B94" s="2" t="s">
        <v>30</v>
      </c>
      <c r="C94" t="s">
        <v>370</v>
      </c>
      <c r="D94" t="s">
        <v>371</v>
      </c>
      <c r="E94" t="s">
        <v>34</v>
      </c>
      <c r="F94" t="str">
        <f>IF(ISERROR(SEARCH("Other",Table1[[#This Row],[Q1 - Which Title Best Fits your Current Role?]])),Table1[[#This Row],[Q1 - Which Title Best Fits your Current Role?]],"Other")</f>
        <v>Data Analyst</v>
      </c>
      <c r="G94" t="s">
        <v>47</v>
      </c>
      <c r="H94" s="6">
        <v>95500</v>
      </c>
      <c r="I94" t="s">
        <v>182</v>
      </c>
      <c r="J94" t="str">
        <f>IF(ISERROR(SEARCH("Other",Table1[[#This Row],[Q4 - What Industry do you work in?]])),Table1[[#This Row],[Q4 - What Industry do you work in?]],"Other")</f>
        <v>Other</v>
      </c>
      <c r="K94" t="s">
        <v>38</v>
      </c>
      <c r="L9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94">
        <v>5</v>
      </c>
      <c r="N94">
        <v>4</v>
      </c>
      <c r="O94">
        <v>5</v>
      </c>
      <c r="P94">
        <v>4</v>
      </c>
      <c r="Q94">
        <v>3</v>
      </c>
      <c r="R94">
        <v>6</v>
      </c>
      <c r="S94" t="s">
        <v>89</v>
      </c>
      <c r="T94" t="s">
        <v>372</v>
      </c>
      <c r="U9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94" t="s">
        <v>41</v>
      </c>
      <c r="W94">
        <v>23</v>
      </c>
      <c r="X94" t="s">
        <v>42</v>
      </c>
      <c r="Y9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94" t="str">
        <f>IF(ISERROR(SEARCH("Other",Table1[[#This Row],[Q11 - Which Country do you live in?- Clean]])),Table1[[#This Row],[Q11 - Which Country do you live in?- Clean]],"Other")</f>
        <v>United States</v>
      </c>
      <c r="AA94" t="s">
        <v>42</v>
      </c>
      <c r="AB94" t="s">
        <v>42</v>
      </c>
      <c r="AC9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94" t="str">
        <f>PROPER(Table1[[#This Row],[Q11 - Which Country do you live in?-Clean4]])</f>
        <v>United States</v>
      </c>
      <c r="AE94" t="s">
        <v>241</v>
      </c>
      <c r="AF94" t="s">
        <v>43</v>
      </c>
      <c r="AG94" t="str">
        <f>IF(ISERROR(SEARCH("Other", Table1[[#This Row],[Q13 - Ethnicity]])), Table1[[#This Row],[Q13 - Ethnicity]], "Other")</f>
        <v>White or Caucasian</v>
      </c>
    </row>
    <row r="95" spans="1:33" x14ac:dyDescent="0.3">
      <c r="A95" t="s">
        <v>373</v>
      </c>
      <c r="B95" s="2" t="s">
        <v>30</v>
      </c>
      <c r="C95" t="s">
        <v>374</v>
      </c>
      <c r="D95" t="s">
        <v>375</v>
      </c>
      <c r="E95" t="s">
        <v>380</v>
      </c>
      <c r="F95" t="str">
        <f>IF(ISERROR(SEARCH("Other",Table1[[#This Row],[Q1 - Which Title Best Fits your Current Role?]])),Table1[[#This Row],[Q1 - Which Title Best Fits your Current Role?]],"Other")</f>
        <v>Other</v>
      </c>
      <c r="G95" t="s">
        <v>47</v>
      </c>
      <c r="H95" s="6">
        <v>53000</v>
      </c>
      <c r="I95" t="s">
        <v>37</v>
      </c>
      <c r="J95" t="str">
        <f>IF(ISERROR(SEARCH("Other",Table1[[#This Row],[Q4 - What Industry do you work in?]])),Table1[[#This Row],[Q4 - What Industry do you work in?]],"Other")</f>
        <v>Healthcare</v>
      </c>
      <c r="K95" t="s">
        <v>208</v>
      </c>
      <c r="L95" t="str">
        <f>IF(ISERROR(SEARCH("SQL",Table1[[#This Row],[Q5 - Favorite Programming Language]])),IF(ISERROR(SEARCH("other",Table1[[#This Row],[Q5 - Favorite Programming Language]])),Table1[[#This Row],[Q5 - Favorite Programming Language]],"Other"),"SQL")</f>
        <v>JavaScript</v>
      </c>
      <c r="M95">
        <v>2</v>
      </c>
      <c r="N95">
        <v>4</v>
      </c>
      <c r="O95">
        <v>6</v>
      </c>
      <c r="P95">
        <v>5</v>
      </c>
      <c r="Q95">
        <v>3</v>
      </c>
      <c r="R95">
        <v>4</v>
      </c>
      <c r="S95" t="s">
        <v>59</v>
      </c>
      <c r="T95" t="s">
        <v>74</v>
      </c>
      <c r="U9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95" t="s">
        <v>69</v>
      </c>
      <c r="W95">
        <v>51</v>
      </c>
      <c r="X95" t="s">
        <v>42</v>
      </c>
      <c r="Y9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95" t="str">
        <f>IF(ISERROR(SEARCH("Other",Table1[[#This Row],[Q11 - Which Country do you live in?- Clean]])),Table1[[#This Row],[Q11 - Which Country do you live in?- Clean]],"Other")</f>
        <v>United States</v>
      </c>
      <c r="AA95" t="s">
        <v>42</v>
      </c>
      <c r="AB95" t="s">
        <v>42</v>
      </c>
      <c r="AC9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95" t="str">
        <f>PROPER(Table1[[#This Row],[Q11 - Which Country do you live in?-Clean4]])</f>
        <v>United States</v>
      </c>
      <c r="AE95" t="s">
        <v>241</v>
      </c>
      <c r="AF95" t="s">
        <v>62</v>
      </c>
      <c r="AG95" t="str">
        <f>IF(ISERROR(SEARCH("Other", Table1[[#This Row],[Q13 - Ethnicity]])), Table1[[#This Row],[Q13 - Ethnicity]], "Other")</f>
        <v>Black or African American</v>
      </c>
    </row>
    <row r="96" spans="1:33" x14ac:dyDescent="0.3">
      <c r="A96" t="s">
        <v>377</v>
      </c>
      <c r="B96" s="2" t="s">
        <v>30</v>
      </c>
      <c r="C96" t="s">
        <v>378</v>
      </c>
      <c r="D96" t="s">
        <v>379</v>
      </c>
      <c r="E96" t="s">
        <v>34</v>
      </c>
      <c r="F96" t="str">
        <f>IF(ISERROR(SEARCH("Other",Table1[[#This Row],[Q1 - Which Title Best Fits your Current Role?]])),Table1[[#This Row],[Q1 - Which Title Best Fits your Current Role?]],"Other")</f>
        <v>Data Analyst</v>
      </c>
      <c r="G96" t="s">
        <v>47</v>
      </c>
      <c r="H96" s="6">
        <v>20000</v>
      </c>
      <c r="I96" t="s">
        <v>94</v>
      </c>
      <c r="J96" t="str">
        <f>IF(ISERROR(SEARCH("Other",Table1[[#This Row],[Q4 - What Industry do you work in?]])),Table1[[#This Row],[Q4 - What Industry do you work in?]],"Other")</f>
        <v>Telecommunication</v>
      </c>
      <c r="K96" t="s">
        <v>380</v>
      </c>
      <c r="L96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96">
        <v>1</v>
      </c>
      <c r="N96">
        <v>4</v>
      </c>
      <c r="O96">
        <v>4</v>
      </c>
      <c r="P96">
        <v>3</v>
      </c>
      <c r="Q96">
        <v>2</v>
      </c>
      <c r="R96">
        <v>6</v>
      </c>
      <c r="S96" t="s">
        <v>39</v>
      </c>
      <c r="T96" t="s">
        <v>74</v>
      </c>
      <c r="U9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96" t="s">
        <v>41</v>
      </c>
      <c r="W96">
        <v>30</v>
      </c>
      <c r="X96" t="s">
        <v>113</v>
      </c>
      <c r="Y9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96" t="str">
        <f>IF(ISERROR(SEARCH("Other",Table1[[#This Row],[Q11 - Which Country do you live in?- Clean]])),Table1[[#This Row],[Q11 - Which Country do you live in?- Clean]],"Other")</f>
        <v>United Kingdom</v>
      </c>
      <c r="AA96" t="s">
        <v>113</v>
      </c>
      <c r="AB96" t="s">
        <v>113</v>
      </c>
      <c r="AC96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96" t="str">
        <f>PROPER(Table1[[#This Row],[Q11 - Which Country do you live in?-Clean4]])</f>
        <v>United Kingdom</v>
      </c>
      <c r="AE96" t="s">
        <v>241</v>
      </c>
      <c r="AF96" t="s">
        <v>62</v>
      </c>
      <c r="AG96" t="str">
        <f>IF(ISERROR(SEARCH("Other", Table1[[#This Row],[Q13 - Ethnicity]])), Table1[[#This Row],[Q13 - Ethnicity]], "Other")</f>
        <v>Black or African American</v>
      </c>
    </row>
    <row r="97" spans="1:33" x14ac:dyDescent="0.3">
      <c r="A97" t="s">
        <v>381</v>
      </c>
      <c r="B97" s="2" t="s">
        <v>30</v>
      </c>
      <c r="C97" t="s">
        <v>382</v>
      </c>
      <c r="D97" t="s">
        <v>337</v>
      </c>
      <c r="E97" t="s">
        <v>34</v>
      </c>
      <c r="F97" t="str">
        <f>IF(ISERROR(SEARCH("Other",Table1[[#This Row],[Q1 - Which Title Best Fits your Current Role?]])),Table1[[#This Row],[Q1 - Which Title Best Fits your Current Role?]],"Other")</f>
        <v>Data Analyst</v>
      </c>
      <c r="G97" t="s">
        <v>35</v>
      </c>
      <c r="H97" s="6">
        <v>53000</v>
      </c>
      <c r="I97" t="s">
        <v>49</v>
      </c>
      <c r="J97" t="str">
        <f>IF(ISERROR(SEARCH("Other",Table1[[#This Row],[Q4 - What Industry do you work in?]])),Table1[[#This Row],[Q4 - What Industry do you work in?]],"Other")</f>
        <v>Finance</v>
      </c>
      <c r="K97" t="s">
        <v>38</v>
      </c>
      <c r="L9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97">
        <v>8</v>
      </c>
      <c r="N97">
        <v>9</v>
      </c>
      <c r="O97">
        <v>9</v>
      </c>
      <c r="P97">
        <v>9</v>
      </c>
      <c r="Q97">
        <v>9</v>
      </c>
      <c r="R97">
        <v>8</v>
      </c>
      <c r="S97" t="s">
        <v>39</v>
      </c>
      <c r="T97" t="s">
        <v>74</v>
      </c>
      <c r="U9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97" t="s">
        <v>41</v>
      </c>
      <c r="W97">
        <v>23</v>
      </c>
      <c r="X97" t="s">
        <v>151</v>
      </c>
      <c r="Y9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97" t="str">
        <f>IF(ISERROR(SEARCH("Other",Table1[[#This Row],[Q11 - Which Country do you live in?- Clean]])),Table1[[#This Row],[Q11 - Which Country do you live in?- Clean]],"Other")</f>
        <v>India</v>
      </c>
      <c r="AA97" t="s">
        <v>151</v>
      </c>
      <c r="AB97" t="s">
        <v>151</v>
      </c>
      <c r="AC97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97" t="str">
        <f>PROPER(Table1[[#This Row],[Q11 - Which Country do you live in?-Clean4]])</f>
        <v>India</v>
      </c>
      <c r="AE97" t="s">
        <v>241</v>
      </c>
      <c r="AF97" t="s">
        <v>52</v>
      </c>
      <c r="AG97" t="str">
        <f>IF(ISERROR(SEARCH("Other", Table1[[#This Row],[Q13 - Ethnicity]])), Table1[[#This Row],[Q13 - Ethnicity]], "Other")</f>
        <v>Asian or Asian American</v>
      </c>
    </row>
    <row r="98" spans="1:33" x14ac:dyDescent="0.3">
      <c r="A98" t="s">
        <v>383</v>
      </c>
      <c r="B98" s="2" t="s">
        <v>30</v>
      </c>
      <c r="C98" t="s">
        <v>384</v>
      </c>
      <c r="D98" t="s">
        <v>123</v>
      </c>
      <c r="E98" t="s">
        <v>380</v>
      </c>
      <c r="F98" t="str">
        <f>IF(ISERROR(SEARCH("Other",Table1[[#This Row],[Q1 - Which Title Best Fits your Current Role?]])),Table1[[#This Row],[Q1 - Which Title Best Fits your Current Role?]],"Other")</f>
        <v>Other</v>
      </c>
      <c r="G98" t="s">
        <v>35</v>
      </c>
      <c r="H98" s="6">
        <v>53000</v>
      </c>
      <c r="I98" t="s">
        <v>359</v>
      </c>
      <c r="J98" t="str">
        <f>IF(ISERROR(SEARCH("Other",Table1[[#This Row],[Q4 - What Industry do you work in?]])),Table1[[#This Row],[Q4 - What Industry do you work in?]],"Other")</f>
        <v>Other</v>
      </c>
      <c r="K98" t="s">
        <v>50</v>
      </c>
      <c r="L9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98">
        <v>3</v>
      </c>
      <c r="N98">
        <v>5</v>
      </c>
      <c r="O98">
        <v>5</v>
      </c>
      <c r="P98">
        <v>6</v>
      </c>
      <c r="Q98">
        <v>3</v>
      </c>
      <c r="R98">
        <v>4</v>
      </c>
      <c r="S98" t="s">
        <v>89</v>
      </c>
      <c r="T98" t="s">
        <v>74</v>
      </c>
      <c r="U9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98" t="s">
        <v>41</v>
      </c>
      <c r="W98">
        <v>24</v>
      </c>
      <c r="X98" t="s">
        <v>51</v>
      </c>
      <c r="Y9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98" t="str">
        <f>IF(ISERROR(SEARCH("Other",Table1[[#This Row],[Q11 - Which Country do you live in?- Clean]])),Table1[[#This Row],[Q11 - Which Country do you live in?- Clean]],"Other")</f>
        <v>Canada</v>
      </c>
      <c r="AA98" t="s">
        <v>51</v>
      </c>
      <c r="AB98" t="s">
        <v>51</v>
      </c>
      <c r="AC98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98" t="str">
        <f>PROPER(Table1[[#This Row],[Q11 - Which Country do you live in?-Clean4]])</f>
        <v>Canada</v>
      </c>
      <c r="AE98" t="s">
        <v>241</v>
      </c>
      <c r="AF98" t="s">
        <v>52</v>
      </c>
      <c r="AG98" t="str">
        <f>IF(ISERROR(SEARCH("Other", Table1[[#This Row],[Q13 - Ethnicity]])), Table1[[#This Row],[Q13 - Ethnicity]], "Other")</f>
        <v>Asian or Asian American</v>
      </c>
    </row>
    <row r="99" spans="1:33" x14ac:dyDescent="0.3">
      <c r="A99" t="s">
        <v>386</v>
      </c>
      <c r="B99" s="2" t="s">
        <v>30</v>
      </c>
      <c r="C99" t="s">
        <v>387</v>
      </c>
      <c r="D99" t="s">
        <v>123</v>
      </c>
      <c r="E99" t="s">
        <v>127</v>
      </c>
      <c r="F99" t="str">
        <f>IF(ISERROR(SEARCH("Other",Table1[[#This Row],[Q1 - Which Title Best Fits your Current Role?]])),Table1[[#This Row],[Q1 - Which Title Best Fits your Current Role?]],"Other")</f>
        <v>Student/Looking/None</v>
      </c>
      <c r="G99" t="s">
        <v>35</v>
      </c>
      <c r="H99" s="6">
        <v>53000</v>
      </c>
      <c r="I99" t="s">
        <v>107</v>
      </c>
      <c r="J99" t="str">
        <f>IF(ISERROR(SEARCH("Other",Table1[[#This Row],[Q4 - What Industry do you work in?]])),Table1[[#This Row],[Q4 - What Industry do you work in?]],"Other")</f>
        <v>Tech</v>
      </c>
      <c r="K99" t="s">
        <v>38</v>
      </c>
      <c r="L9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 t="s">
        <v>59</v>
      </c>
      <c r="T99" t="s">
        <v>118</v>
      </c>
      <c r="U9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99" t="s">
        <v>41</v>
      </c>
      <c r="W99">
        <v>25</v>
      </c>
      <c r="X99" t="s">
        <v>203</v>
      </c>
      <c r="Y9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Australia</v>
      </c>
      <c r="Z99" t="str">
        <f>IF(ISERROR(SEARCH("Other",Table1[[#This Row],[Q11 - Which Country do you live in?- Clean]])),Table1[[#This Row],[Q11 - Which Country do you live in?- Clean]],"Other")</f>
        <v>Australia</v>
      </c>
      <c r="AA99" t="s">
        <v>1824</v>
      </c>
      <c r="AB99" t="s">
        <v>1824</v>
      </c>
      <c r="AC99" t="str">
        <f>IF(COUNTIF(Table1[Q11 - Which Country do you live in?-Clean3],Table1[[#This Row],[Q11 - Which Country do you live in?-Clean3]])&lt;3, "Other",Table1[[#This Row],[Q11 - Which Country do you live in?-Clean3]])</f>
        <v>Australia</v>
      </c>
      <c r="AD99" t="str">
        <f>PROPER(Table1[[#This Row],[Q11 - Which Country do you live in?-Clean4]])</f>
        <v>Australia</v>
      </c>
      <c r="AE99" t="s">
        <v>244</v>
      </c>
      <c r="AF99" t="s">
        <v>52</v>
      </c>
      <c r="AG99" t="str">
        <f>IF(ISERROR(SEARCH("Other", Table1[[#This Row],[Q13 - Ethnicity]])), Table1[[#This Row],[Q13 - Ethnicity]], "Other")</f>
        <v>Asian or Asian American</v>
      </c>
    </row>
    <row r="100" spans="1:33" x14ac:dyDescent="0.3">
      <c r="A100" t="s">
        <v>388</v>
      </c>
      <c r="B100" s="2" t="s">
        <v>30</v>
      </c>
      <c r="C100" t="s">
        <v>387</v>
      </c>
      <c r="D100" t="s">
        <v>389</v>
      </c>
      <c r="E100" t="s">
        <v>34</v>
      </c>
      <c r="F100" t="str">
        <f>IF(ISERROR(SEARCH("Other",Table1[[#This Row],[Q1 - Which Title Best Fits your Current Role?]])),Table1[[#This Row],[Q1 - Which Title Best Fits your Current Role?]],"Other")</f>
        <v>Data Analyst</v>
      </c>
      <c r="G100" t="s">
        <v>35</v>
      </c>
      <c r="H100" s="6">
        <v>53000</v>
      </c>
      <c r="I100" t="s">
        <v>49</v>
      </c>
      <c r="J100" t="str">
        <f>IF(ISERROR(SEARCH("Other",Table1[[#This Row],[Q4 - What Industry do you work in?]])),Table1[[#This Row],[Q4 - What Industry do you work in?]],"Other")</f>
        <v>Finance</v>
      </c>
      <c r="K100" t="s">
        <v>38</v>
      </c>
      <c r="L10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00">
        <v>4</v>
      </c>
      <c r="N100">
        <v>4</v>
      </c>
      <c r="O100">
        <v>6</v>
      </c>
      <c r="P100">
        <v>4</v>
      </c>
      <c r="Q100">
        <v>5</v>
      </c>
      <c r="R100">
        <v>6</v>
      </c>
      <c r="S100" t="s">
        <v>73</v>
      </c>
      <c r="T100" t="s">
        <v>74</v>
      </c>
      <c r="U10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0" t="s">
        <v>69</v>
      </c>
      <c r="W100">
        <v>55</v>
      </c>
      <c r="X100" t="s">
        <v>42</v>
      </c>
      <c r="Y10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00" t="str">
        <f>IF(ISERROR(SEARCH("Other",Table1[[#This Row],[Q11 - Which Country do you live in?- Clean]])),Table1[[#This Row],[Q11 - Which Country do you live in?- Clean]],"Other")</f>
        <v>United States</v>
      </c>
      <c r="AA100" t="s">
        <v>42</v>
      </c>
      <c r="AB100" t="s">
        <v>42</v>
      </c>
      <c r="AC10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00" t="str">
        <f>PROPER(Table1[[#This Row],[Q11 - Which Country do you live in?-Clean4]])</f>
        <v>United States</v>
      </c>
      <c r="AE100" t="s">
        <v>244</v>
      </c>
      <c r="AF100" t="s">
        <v>390</v>
      </c>
      <c r="AG100" t="str">
        <f>IF(ISERROR(SEARCH("Other", Table1[[#This Row],[Q13 - Ethnicity]])), Table1[[#This Row],[Q13 - Ethnicity]], "Other")</f>
        <v>Other</v>
      </c>
    </row>
    <row r="101" spans="1:33" x14ac:dyDescent="0.3">
      <c r="A101" t="s">
        <v>391</v>
      </c>
      <c r="B101" s="2" t="s">
        <v>30</v>
      </c>
      <c r="C101" t="s">
        <v>392</v>
      </c>
      <c r="D101" t="s">
        <v>393</v>
      </c>
      <c r="E101" t="s">
        <v>34</v>
      </c>
      <c r="F101" t="str">
        <f>IF(ISERROR(SEARCH("Other",Table1[[#This Row],[Q1 - Which Title Best Fits your Current Role?]])),Table1[[#This Row],[Q1 - Which Title Best Fits your Current Role?]],"Other")</f>
        <v>Data Analyst</v>
      </c>
      <c r="G101" t="s">
        <v>47</v>
      </c>
      <c r="H101" s="6">
        <v>95500</v>
      </c>
      <c r="I101" t="s">
        <v>394</v>
      </c>
      <c r="J101" t="str">
        <f>IF(ISERROR(SEARCH("Other",Table1[[#This Row],[Q4 - What Industry do you work in?]])),Table1[[#This Row],[Q4 - What Industry do you work in?]],"Other")</f>
        <v>Other</v>
      </c>
      <c r="K101" t="s">
        <v>50</v>
      </c>
      <c r="L101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01">
        <v>8</v>
      </c>
      <c r="N101">
        <v>10</v>
      </c>
      <c r="O101">
        <v>8</v>
      </c>
      <c r="P101">
        <v>7</v>
      </c>
      <c r="Q101">
        <v>8</v>
      </c>
      <c r="R101">
        <v>10</v>
      </c>
      <c r="S101" t="s">
        <v>68</v>
      </c>
      <c r="T101" t="s">
        <v>40</v>
      </c>
      <c r="U10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01" t="s">
        <v>69</v>
      </c>
      <c r="W101">
        <v>30</v>
      </c>
      <c r="X101" t="s">
        <v>42</v>
      </c>
      <c r="Y10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01" t="str">
        <f>IF(ISERROR(SEARCH("Other",Table1[[#This Row],[Q11 - Which Country do you live in?- Clean]])),Table1[[#This Row],[Q11 - Which Country do you live in?- Clean]],"Other")</f>
        <v>United States</v>
      </c>
      <c r="AA101" t="s">
        <v>42</v>
      </c>
      <c r="AB101" t="s">
        <v>42</v>
      </c>
      <c r="AC10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01" t="str">
        <f>PROPER(Table1[[#This Row],[Q11 - Which Country do you live in?-Clean4]])</f>
        <v>United States</v>
      </c>
      <c r="AE101" t="s">
        <v>244</v>
      </c>
      <c r="AF101" t="s">
        <v>43</v>
      </c>
      <c r="AG101" t="str">
        <f>IF(ISERROR(SEARCH("Other", Table1[[#This Row],[Q13 - Ethnicity]])), Table1[[#This Row],[Q13 - Ethnicity]], "Other")</f>
        <v>White or Caucasian</v>
      </c>
    </row>
    <row r="102" spans="1:33" x14ac:dyDescent="0.3">
      <c r="A102" t="s">
        <v>395</v>
      </c>
      <c r="B102" s="2" t="s">
        <v>30</v>
      </c>
      <c r="C102" t="s">
        <v>392</v>
      </c>
      <c r="D102" t="s">
        <v>396</v>
      </c>
      <c r="E102" t="s">
        <v>34</v>
      </c>
      <c r="F102" t="str">
        <f>IF(ISERROR(SEARCH("Other",Table1[[#This Row],[Q1 - Which Title Best Fits your Current Role?]])),Table1[[#This Row],[Q1 - Which Title Best Fits your Current Role?]],"Other")</f>
        <v>Data Analyst</v>
      </c>
      <c r="G102" t="s">
        <v>35</v>
      </c>
      <c r="H102" s="6">
        <v>53000</v>
      </c>
      <c r="I102" t="s">
        <v>397</v>
      </c>
      <c r="J102" t="str">
        <f>IF(ISERROR(SEARCH("Other",Table1[[#This Row],[Q4 - What Industry do you work in?]])),Table1[[#This Row],[Q4 - What Industry do you work in?]],"Other")</f>
        <v>Other</v>
      </c>
      <c r="K102" t="s">
        <v>38</v>
      </c>
      <c r="L10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4</v>
      </c>
      <c r="S102" t="s">
        <v>73</v>
      </c>
      <c r="T102" t="s">
        <v>74</v>
      </c>
      <c r="U10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2" t="s">
        <v>41</v>
      </c>
      <c r="W102">
        <v>25</v>
      </c>
      <c r="X102" t="s">
        <v>51</v>
      </c>
      <c r="Y10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102" t="str">
        <f>IF(ISERROR(SEARCH("Other",Table1[[#This Row],[Q11 - Which Country do you live in?- Clean]])),Table1[[#This Row],[Q11 - Which Country do you live in?- Clean]],"Other")</f>
        <v>Canada</v>
      </c>
      <c r="AA102" t="s">
        <v>51</v>
      </c>
      <c r="AB102" t="s">
        <v>51</v>
      </c>
      <c r="AC102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102" t="str">
        <f>PROPER(Table1[[#This Row],[Q11 - Which Country do you live in?-Clean4]])</f>
        <v>Canada</v>
      </c>
      <c r="AE102" t="s">
        <v>241</v>
      </c>
      <c r="AF102" t="s">
        <v>52</v>
      </c>
      <c r="AG102" t="str">
        <f>IF(ISERROR(SEARCH("Other", Table1[[#This Row],[Q13 - Ethnicity]])), Table1[[#This Row],[Q13 - Ethnicity]], "Other")</f>
        <v>Asian or Asian American</v>
      </c>
    </row>
    <row r="103" spans="1:33" x14ac:dyDescent="0.3">
      <c r="A103" t="s">
        <v>398</v>
      </c>
      <c r="B103" s="2" t="s">
        <v>30</v>
      </c>
      <c r="C103" t="s">
        <v>399</v>
      </c>
      <c r="D103" t="s">
        <v>400</v>
      </c>
      <c r="E103" t="s">
        <v>34</v>
      </c>
      <c r="F103" t="str">
        <f>IF(ISERROR(SEARCH("Other",Table1[[#This Row],[Q1 - Which Title Best Fits your Current Role?]])),Table1[[#This Row],[Q1 - Which Title Best Fits your Current Role?]],"Other")</f>
        <v>Data Analyst</v>
      </c>
      <c r="G103" t="s">
        <v>35</v>
      </c>
      <c r="H103" s="6">
        <v>75500</v>
      </c>
      <c r="I103" t="s">
        <v>401</v>
      </c>
      <c r="J103" t="str">
        <f>IF(ISERROR(SEARCH("Other",Table1[[#This Row],[Q4 - What Industry do you work in?]])),Table1[[#This Row],[Q4 - What Industry do you work in?]],"Other")</f>
        <v>Other</v>
      </c>
      <c r="K103" t="s">
        <v>38</v>
      </c>
      <c r="L10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03">
        <v>6</v>
      </c>
      <c r="N103">
        <v>9</v>
      </c>
      <c r="O103">
        <v>7</v>
      </c>
      <c r="P103">
        <v>6</v>
      </c>
      <c r="Q103">
        <v>7</v>
      </c>
      <c r="R103">
        <v>7</v>
      </c>
      <c r="S103" t="s">
        <v>89</v>
      </c>
      <c r="T103" t="s">
        <v>74</v>
      </c>
      <c r="U10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3" t="s">
        <v>41</v>
      </c>
      <c r="W103">
        <v>28</v>
      </c>
      <c r="X103" t="s">
        <v>42</v>
      </c>
      <c r="Y10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03" t="str">
        <f>IF(ISERROR(SEARCH("Other",Table1[[#This Row],[Q11 - Which Country do you live in?- Clean]])),Table1[[#This Row],[Q11 - Which Country do you live in?- Clean]],"Other")</f>
        <v>United States</v>
      </c>
      <c r="AA103" t="s">
        <v>42</v>
      </c>
      <c r="AB103" t="s">
        <v>42</v>
      </c>
      <c r="AC10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03" t="str">
        <f>PROPER(Table1[[#This Row],[Q11 - Which Country do you live in?-Clean4]])</f>
        <v>United States</v>
      </c>
      <c r="AE103" t="s">
        <v>244</v>
      </c>
      <c r="AF103" t="s">
        <v>43</v>
      </c>
      <c r="AG103" t="str">
        <f>IF(ISERROR(SEARCH("Other", Table1[[#This Row],[Q13 - Ethnicity]])), Table1[[#This Row],[Q13 - Ethnicity]], "Other")</f>
        <v>White or Caucasian</v>
      </c>
    </row>
    <row r="104" spans="1:33" x14ac:dyDescent="0.3">
      <c r="A104" t="s">
        <v>402</v>
      </c>
      <c r="B104" s="2" t="s">
        <v>30</v>
      </c>
      <c r="C104" t="s">
        <v>403</v>
      </c>
      <c r="D104" t="s">
        <v>389</v>
      </c>
      <c r="E104" t="s">
        <v>380</v>
      </c>
      <c r="F104" t="str">
        <f>IF(ISERROR(SEARCH("Other",Table1[[#This Row],[Q1 - Which Title Best Fits your Current Role?]])),Table1[[#This Row],[Q1 - Which Title Best Fits your Current Role?]],"Other")</f>
        <v>Other</v>
      </c>
      <c r="G104" t="s">
        <v>35</v>
      </c>
      <c r="H104" s="6">
        <v>53000</v>
      </c>
      <c r="I104" t="s">
        <v>397</v>
      </c>
      <c r="J104" t="str">
        <f>IF(ISERROR(SEARCH("Other",Table1[[#This Row],[Q4 - What Industry do you work in?]])),Table1[[#This Row],[Q4 - What Industry do you work in?]],"Other")</f>
        <v>Other</v>
      </c>
      <c r="K104" t="s">
        <v>38</v>
      </c>
      <c r="L10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04">
        <v>8</v>
      </c>
      <c r="N104">
        <v>8</v>
      </c>
      <c r="O104">
        <v>9</v>
      </c>
      <c r="P104">
        <v>9</v>
      </c>
      <c r="Q104">
        <v>10</v>
      </c>
      <c r="R104">
        <v>10</v>
      </c>
      <c r="S104" t="s">
        <v>68</v>
      </c>
      <c r="T104" t="s">
        <v>74</v>
      </c>
      <c r="U10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4" t="s">
        <v>41</v>
      </c>
      <c r="W104">
        <v>34</v>
      </c>
      <c r="X104" t="s">
        <v>113</v>
      </c>
      <c r="Y10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104" t="str">
        <f>IF(ISERROR(SEARCH("Other",Table1[[#This Row],[Q11 - Which Country do you live in?- Clean]])),Table1[[#This Row],[Q11 - Which Country do you live in?- Clean]],"Other")</f>
        <v>United Kingdom</v>
      </c>
      <c r="AA104" t="s">
        <v>113</v>
      </c>
      <c r="AB104" t="s">
        <v>113</v>
      </c>
      <c r="AC104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104" t="str">
        <f>PROPER(Table1[[#This Row],[Q11 - Which Country do you live in?-Clean4]])</f>
        <v>United Kingdom</v>
      </c>
      <c r="AE104" t="s">
        <v>241</v>
      </c>
      <c r="AF104" t="s">
        <v>43</v>
      </c>
      <c r="AG104" t="str">
        <f>IF(ISERROR(SEARCH("Other", Table1[[#This Row],[Q13 - Ethnicity]])), Table1[[#This Row],[Q13 - Ethnicity]], "Other")</f>
        <v>White or Caucasian</v>
      </c>
    </row>
    <row r="105" spans="1:33" x14ac:dyDescent="0.3">
      <c r="A105" t="s">
        <v>405</v>
      </c>
      <c r="B105" s="2" t="s">
        <v>30</v>
      </c>
      <c r="C105" t="s">
        <v>403</v>
      </c>
      <c r="D105" t="s">
        <v>406</v>
      </c>
      <c r="E105" t="s">
        <v>34</v>
      </c>
      <c r="F105" t="str">
        <f>IF(ISERROR(SEARCH("Other",Table1[[#This Row],[Q1 - Which Title Best Fits your Current Role?]])),Table1[[#This Row],[Q1 - Which Title Best Fits your Current Role?]],"Other")</f>
        <v>Data Analyst</v>
      </c>
      <c r="G105" t="s">
        <v>35</v>
      </c>
      <c r="H105" s="6">
        <v>20000</v>
      </c>
      <c r="I105" t="s">
        <v>107</v>
      </c>
      <c r="J105" t="str">
        <f>IF(ISERROR(SEARCH("Other",Table1[[#This Row],[Q4 - What Industry do you work in?]])),Table1[[#This Row],[Q4 - What Industry do you work in?]],"Other")</f>
        <v>Tech</v>
      </c>
      <c r="K105" t="s">
        <v>38</v>
      </c>
      <c r="L10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05">
        <v>8</v>
      </c>
      <c r="N105">
        <v>10</v>
      </c>
      <c r="O105">
        <v>9</v>
      </c>
      <c r="P105">
        <v>9</v>
      </c>
      <c r="Q105">
        <v>10</v>
      </c>
      <c r="R105">
        <v>8</v>
      </c>
      <c r="S105" t="s">
        <v>89</v>
      </c>
      <c r="T105" t="s">
        <v>74</v>
      </c>
      <c r="U10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5" t="s">
        <v>69</v>
      </c>
      <c r="W105">
        <v>28</v>
      </c>
      <c r="X105" t="s">
        <v>407</v>
      </c>
      <c r="Y10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Costa Rica</v>
      </c>
      <c r="Z105" t="str">
        <f>IF(ISERROR(SEARCH("Other",Table1[[#This Row],[Q11 - Which Country do you live in?- Clean]])),Table1[[#This Row],[Q11 - Which Country do you live in?- Clean]],"Other")</f>
        <v>Costa Rica</v>
      </c>
      <c r="AA105" t="s">
        <v>1834</v>
      </c>
      <c r="AB105" t="s">
        <v>1834</v>
      </c>
      <c r="AC105" t="str">
        <f>IF(COUNTIF(Table1[Q11 - Which Country do you live in?-Clean3],Table1[[#This Row],[Q11 - Which Country do you live in?-Clean3]])&lt;3, "Other",Table1[[#This Row],[Q11 - Which Country do you live in?-Clean3]])</f>
        <v>Costa Rica</v>
      </c>
      <c r="AD105" t="str">
        <f>PROPER(Table1[[#This Row],[Q11 - Which Country do you live in?-Clean4]])</f>
        <v>Costa Rica</v>
      </c>
      <c r="AE105" t="s">
        <v>241</v>
      </c>
      <c r="AF105" t="s">
        <v>95</v>
      </c>
      <c r="AG105" t="str">
        <f>IF(ISERROR(SEARCH("Other", Table1[[#This Row],[Q13 - Ethnicity]])), Table1[[#This Row],[Q13 - Ethnicity]], "Other")</f>
        <v>Hispanic or Latino</v>
      </c>
    </row>
    <row r="106" spans="1:33" x14ac:dyDescent="0.3">
      <c r="A106" t="s">
        <v>408</v>
      </c>
      <c r="B106" s="2" t="s">
        <v>30</v>
      </c>
      <c r="C106" t="s">
        <v>409</v>
      </c>
      <c r="D106" t="s">
        <v>410</v>
      </c>
      <c r="E106" t="s">
        <v>127</v>
      </c>
      <c r="F106" t="str">
        <f>IF(ISERROR(SEARCH("Other",Table1[[#This Row],[Q1 - Which Title Best Fits your Current Role?]])),Table1[[#This Row],[Q1 - Which Title Best Fits your Current Role?]],"Other")</f>
        <v>Student/Looking/None</v>
      </c>
      <c r="G106" t="s">
        <v>47</v>
      </c>
      <c r="H106" s="6">
        <v>20000</v>
      </c>
      <c r="I106" t="s">
        <v>411</v>
      </c>
      <c r="J106" t="str">
        <f>IF(ISERROR(SEARCH("Other",Table1[[#This Row],[Q4 - What Industry do you work in?]])),Table1[[#This Row],[Q4 - What Industry do you work in?]],"Other")</f>
        <v>Other</v>
      </c>
      <c r="K106" t="s">
        <v>380</v>
      </c>
      <c r="L106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06">
        <v>7</v>
      </c>
      <c r="N106">
        <v>9</v>
      </c>
      <c r="O106">
        <v>7</v>
      </c>
      <c r="P106">
        <v>8</v>
      </c>
      <c r="Q106">
        <v>8</v>
      </c>
      <c r="R106">
        <v>10</v>
      </c>
      <c r="S106" t="s">
        <v>89</v>
      </c>
      <c r="T106" t="s">
        <v>74</v>
      </c>
      <c r="U10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6" t="s">
        <v>41</v>
      </c>
      <c r="W106">
        <v>24</v>
      </c>
      <c r="X106" t="s">
        <v>412</v>
      </c>
      <c r="Y10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Vietnam</v>
      </c>
      <c r="Z106" t="str">
        <f>IF(ISERROR(SEARCH("Other",Table1[[#This Row],[Q11 - Which Country do you live in?- Clean]])),Table1[[#This Row],[Q11 - Which Country do you live in?- Clean]],"Other")</f>
        <v>Vietnam</v>
      </c>
      <c r="AA106" t="s">
        <v>1901</v>
      </c>
      <c r="AB106" t="s">
        <v>1901</v>
      </c>
      <c r="AC106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106" t="str">
        <f>PROPER(Table1[[#This Row],[Q11 - Which Country do you live in?-Clean4]])</f>
        <v>Other</v>
      </c>
      <c r="AE106" t="s">
        <v>241</v>
      </c>
      <c r="AF106" t="s">
        <v>52</v>
      </c>
      <c r="AG106" t="str">
        <f>IF(ISERROR(SEARCH("Other", Table1[[#This Row],[Q13 - Ethnicity]])), Table1[[#This Row],[Q13 - Ethnicity]], "Other")</f>
        <v>Asian or Asian American</v>
      </c>
    </row>
    <row r="107" spans="1:33" x14ac:dyDescent="0.3">
      <c r="A107" t="s">
        <v>413</v>
      </c>
      <c r="B107" s="2" t="s">
        <v>30</v>
      </c>
      <c r="C107" t="s">
        <v>409</v>
      </c>
      <c r="D107" t="s">
        <v>80</v>
      </c>
      <c r="E107" t="s">
        <v>127</v>
      </c>
      <c r="F107" t="str">
        <f>IF(ISERROR(SEARCH("Other",Table1[[#This Row],[Q1 - Which Title Best Fits your Current Role?]])),Table1[[#This Row],[Q1 - Which Title Best Fits your Current Role?]],"Other")</f>
        <v>Student/Looking/None</v>
      </c>
      <c r="G107" t="s">
        <v>35</v>
      </c>
      <c r="H107" s="6">
        <v>20000</v>
      </c>
      <c r="I107" t="s">
        <v>37</v>
      </c>
      <c r="J107" t="str">
        <f>IF(ISERROR(SEARCH("Other",Table1[[#This Row],[Q4 - What Industry do you work in?]])),Table1[[#This Row],[Q4 - What Industry do you work in?]],"Other")</f>
        <v>Healthcare</v>
      </c>
      <c r="K107" t="s">
        <v>38</v>
      </c>
      <c r="L10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07">
        <v>3</v>
      </c>
      <c r="N107">
        <v>7</v>
      </c>
      <c r="O107">
        <v>7</v>
      </c>
      <c r="P107">
        <v>7</v>
      </c>
      <c r="Q107">
        <v>1</v>
      </c>
      <c r="R107">
        <v>2</v>
      </c>
      <c r="S107" t="s">
        <v>73</v>
      </c>
      <c r="T107" t="s">
        <v>74</v>
      </c>
      <c r="U10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7" t="s">
        <v>41</v>
      </c>
      <c r="W107">
        <v>31</v>
      </c>
      <c r="X107" t="s">
        <v>42</v>
      </c>
      <c r="Y10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07" t="str">
        <f>IF(ISERROR(SEARCH("Other",Table1[[#This Row],[Q11 - Which Country do you live in?- Clean]])),Table1[[#This Row],[Q11 - Which Country do you live in?- Clean]],"Other")</f>
        <v>United States</v>
      </c>
      <c r="AA107" t="s">
        <v>42</v>
      </c>
      <c r="AB107" t="s">
        <v>42</v>
      </c>
      <c r="AC10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07" t="str">
        <f>PROPER(Table1[[#This Row],[Q11 - Which Country do you live in?-Clean4]])</f>
        <v>United States</v>
      </c>
      <c r="AE107" t="s">
        <v>244</v>
      </c>
      <c r="AF107" t="s">
        <v>62</v>
      </c>
      <c r="AG107" t="str">
        <f>IF(ISERROR(SEARCH("Other", Table1[[#This Row],[Q13 - Ethnicity]])), Table1[[#This Row],[Q13 - Ethnicity]], "Other")</f>
        <v>Black or African American</v>
      </c>
    </row>
    <row r="108" spans="1:33" x14ac:dyDescent="0.3">
      <c r="A108" t="s">
        <v>414</v>
      </c>
      <c r="B108" s="2" t="s">
        <v>30</v>
      </c>
      <c r="C108" t="s">
        <v>415</v>
      </c>
      <c r="D108" t="s">
        <v>154</v>
      </c>
      <c r="E108" t="s">
        <v>34</v>
      </c>
      <c r="F108" t="str">
        <f>IF(ISERROR(SEARCH("Other",Table1[[#This Row],[Q1 - Which Title Best Fits your Current Role?]])),Table1[[#This Row],[Q1 - Which Title Best Fits your Current Role?]],"Other")</f>
        <v>Data Analyst</v>
      </c>
      <c r="G108" t="s">
        <v>35</v>
      </c>
      <c r="H108" s="6">
        <v>53000</v>
      </c>
      <c r="I108" t="s">
        <v>416</v>
      </c>
      <c r="J108" t="str">
        <f>IF(ISERROR(SEARCH("Other",Table1[[#This Row],[Q4 - What Industry do you work in?]])),Table1[[#This Row],[Q4 - What Industry do you work in?]],"Other")</f>
        <v>Other</v>
      </c>
      <c r="K108" t="s">
        <v>417</v>
      </c>
      <c r="L108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108">
        <v>3</v>
      </c>
      <c r="N108">
        <v>6</v>
      </c>
      <c r="O108">
        <v>6</v>
      </c>
      <c r="P108">
        <v>6</v>
      </c>
      <c r="Q108">
        <v>4</v>
      </c>
      <c r="R108">
        <v>4</v>
      </c>
      <c r="S108" t="s">
        <v>59</v>
      </c>
      <c r="T108" t="s">
        <v>74</v>
      </c>
      <c r="U10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8" t="s">
        <v>41</v>
      </c>
      <c r="W108">
        <v>25</v>
      </c>
      <c r="X108" t="s">
        <v>51</v>
      </c>
      <c r="Y10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108" t="str">
        <f>IF(ISERROR(SEARCH("Other",Table1[[#This Row],[Q11 - Which Country do you live in?- Clean]])),Table1[[#This Row],[Q11 - Which Country do you live in?- Clean]],"Other")</f>
        <v>Canada</v>
      </c>
      <c r="AA108" t="s">
        <v>51</v>
      </c>
      <c r="AB108" t="s">
        <v>51</v>
      </c>
      <c r="AC108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108" t="str">
        <f>PROPER(Table1[[#This Row],[Q11 - Which Country do you live in?-Clean4]])</f>
        <v>Canada</v>
      </c>
      <c r="AE108" t="s">
        <v>241</v>
      </c>
      <c r="AF108" t="s">
        <v>52</v>
      </c>
      <c r="AG108" t="str">
        <f>IF(ISERROR(SEARCH("Other", Table1[[#This Row],[Q13 - Ethnicity]])), Table1[[#This Row],[Q13 - Ethnicity]], "Other")</f>
        <v>Asian or Asian American</v>
      </c>
    </row>
    <row r="109" spans="1:33" x14ac:dyDescent="0.3">
      <c r="A109" t="s">
        <v>418</v>
      </c>
      <c r="B109" s="2" t="s">
        <v>30</v>
      </c>
      <c r="C109" t="s">
        <v>415</v>
      </c>
      <c r="D109" t="s">
        <v>130</v>
      </c>
      <c r="E109" t="s">
        <v>34</v>
      </c>
      <c r="F109" t="str">
        <f>IF(ISERROR(SEARCH("Other",Table1[[#This Row],[Q1 - Which Title Best Fits your Current Role?]])),Table1[[#This Row],[Q1 - Which Title Best Fits your Current Role?]],"Other")</f>
        <v>Data Analyst</v>
      </c>
      <c r="G109" t="s">
        <v>35</v>
      </c>
      <c r="H109" s="6">
        <v>115500</v>
      </c>
      <c r="I109" t="s">
        <v>49</v>
      </c>
      <c r="J109" t="str">
        <f>IF(ISERROR(SEARCH("Other",Table1[[#This Row],[Q4 - What Industry do you work in?]])),Table1[[#This Row],[Q4 - What Industry do you work in?]],"Other")</f>
        <v>Finance</v>
      </c>
      <c r="K109" t="s">
        <v>38</v>
      </c>
      <c r="L10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09">
        <v>5</v>
      </c>
      <c r="N109">
        <v>1</v>
      </c>
      <c r="O109">
        <v>4</v>
      </c>
      <c r="P109">
        <v>3</v>
      </c>
      <c r="Q109">
        <v>3</v>
      </c>
      <c r="R109">
        <v>4</v>
      </c>
      <c r="S109" t="s">
        <v>59</v>
      </c>
      <c r="T109" t="s">
        <v>74</v>
      </c>
      <c r="U10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09" t="s">
        <v>69</v>
      </c>
      <c r="W109">
        <v>38</v>
      </c>
      <c r="X109" t="s">
        <v>42</v>
      </c>
      <c r="Y10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09" t="str">
        <f>IF(ISERROR(SEARCH("Other",Table1[[#This Row],[Q11 - Which Country do you live in?- Clean]])),Table1[[#This Row],[Q11 - Which Country do you live in?- Clean]],"Other")</f>
        <v>United States</v>
      </c>
      <c r="AA109" t="s">
        <v>42</v>
      </c>
      <c r="AB109" t="s">
        <v>42</v>
      </c>
      <c r="AC10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09" t="str">
        <f>PROPER(Table1[[#This Row],[Q11 - Which Country do you live in?-Clean4]])</f>
        <v>United States</v>
      </c>
      <c r="AE109" t="s">
        <v>241</v>
      </c>
      <c r="AF109" t="s">
        <v>43</v>
      </c>
      <c r="AG109" t="str">
        <f>IF(ISERROR(SEARCH("Other", Table1[[#This Row],[Q13 - Ethnicity]])), Table1[[#This Row],[Q13 - Ethnicity]], "Other")</f>
        <v>White or Caucasian</v>
      </c>
    </row>
    <row r="110" spans="1:33" x14ac:dyDescent="0.3">
      <c r="A110" t="s">
        <v>419</v>
      </c>
      <c r="B110" s="2" t="s">
        <v>30</v>
      </c>
      <c r="C110" t="s">
        <v>415</v>
      </c>
      <c r="D110" t="s">
        <v>321</v>
      </c>
      <c r="E110" t="s">
        <v>34</v>
      </c>
      <c r="F110" t="str">
        <f>IF(ISERROR(SEARCH("Other",Table1[[#This Row],[Q1 - Which Title Best Fits your Current Role?]])),Table1[[#This Row],[Q1 - Which Title Best Fits your Current Role?]],"Other")</f>
        <v>Data Analyst</v>
      </c>
      <c r="G110" t="s">
        <v>47</v>
      </c>
      <c r="H110" s="6">
        <v>53000</v>
      </c>
      <c r="I110" t="s">
        <v>49</v>
      </c>
      <c r="J110" t="str">
        <f>IF(ISERROR(SEARCH("Other",Table1[[#This Row],[Q4 - What Industry do you work in?]])),Table1[[#This Row],[Q4 - What Industry do you work in?]],"Other")</f>
        <v>Finance</v>
      </c>
      <c r="K110" t="s">
        <v>38</v>
      </c>
      <c r="L11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10">
        <v>5</v>
      </c>
      <c r="N110">
        <v>5</v>
      </c>
      <c r="O110">
        <v>5</v>
      </c>
      <c r="P110">
        <v>5</v>
      </c>
      <c r="Q110">
        <v>4</v>
      </c>
      <c r="R110">
        <v>5</v>
      </c>
      <c r="S110" t="s">
        <v>89</v>
      </c>
      <c r="T110" t="s">
        <v>118</v>
      </c>
      <c r="U11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10" t="s">
        <v>41</v>
      </c>
      <c r="W110">
        <v>30</v>
      </c>
      <c r="X110" t="s">
        <v>323</v>
      </c>
      <c r="Y11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Netherlands</v>
      </c>
      <c r="Z110" t="str">
        <f>IF(ISERROR(SEARCH("Other",Table1[[#This Row],[Q11 - Which Country do you live in?- Clean]])),Table1[[#This Row],[Q11 - Which Country do you live in?- Clean]],"Other")</f>
        <v>Netherlands</v>
      </c>
      <c r="AA110" t="s">
        <v>1866</v>
      </c>
      <c r="AB110" t="s">
        <v>1866</v>
      </c>
      <c r="AC110" t="str">
        <f>IF(COUNTIF(Table1[Q11 - Which Country do you live in?-Clean3],Table1[[#This Row],[Q11 - Which Country do you live in?-Clean3]])&lt;3, "Other",Table1[[#This Row],[Q11 - Which Country do you live in?-Clean3]])</f>
        <v>Netherlands</v>
      </c>
      <c r="AD110" t="str">
        <f>PROPER(Table1[[#This Row],[Q11 - Which Country do you live in?-Clean4]])</f>
        <v>Netherlands</v>
      </c>
      <c r="AE110" t="s">
        <v>241</v>
      </c>
      <c r="AF110" t="s">
        <v>95</v>
      </c>
      <c r="AG110" t="str">
        <f>IF(ISERROR(SEARCH("Other", Table1[[#This Row],[Q13 - Ethnicity]])), Table1[[#This Row],[Q13 - Ethnicity]], "Other")</f>
        <v>Hispanic or Latino</v>
      </c>
    </row>
    <row r="111" spans="1:33" x14ac:dyDescent="0.3">
      <c r="A111" t="s">
        <v>420</v>
      </c>
      <c r="B111" s="2" t="s">
        <v>30</v>
      </c>
      <c r="C111" t="s">
        <v>415</v>
      </c>
      <c r="D111" t="s">
        <v>321</v>
      </c>
      <c r="E111" t="s">
        <v>34</v>
      </c>
      <c r="F111" t="str">
        <f>IF(ISERROR(SEARCH("Other",Table1[[#This Row],[Q1 - Which Title Best Fits your Current Role?]])),Table1[[#This Row],[Q1 - Which Title Best Fits your Current Role?]],"Other")</f>
        <v>Data Analyst</v>
      </c>
      <c r="G111" t="s">
        <v>35</v>
      </c>
      <c r="H111" s="6">
        <v>20000</v>
      </c>
      <c r="I111" t="s">
        <v>107</v>
      </c>
      <c r="J111" t="str">
        <f>IF(ISERROR(SEARCH("Other",Table1[[#This Row],[Q4 - What Industry do you work in?]])),Table1[[#This Row],[Q4 - What Industry do you work in?]],"Other")</f>
        <v>Tech</v>
      </c>
      <c r="K111" t="s">
        <v>261</v>
      </c>
      <c r="L111" t="str">
        <f>IF(ISERROR(SEARCH("SQL",Table1[[#This Row],[Q5 - Favorite Programming Language]])),IF(ISERROR(SEARCH("other",Table1[[#This Row],[Q5 - Favorite Programming Language]])),Table1[[#This Row],[Q5 - Favorite Programming Language]],"Other"),"SQL")</f>
        <v>C/C++</v>
      </c>
      <c r="M111">
        <v>0</v>
      </c>
      <c r="N111">
        <v>0</v>
      </c>
      <c r="O111">
        <v>0</v>
      </c>
      <c r="P111">
        <v>2</v>
      </c>
      <c r="Q111">
        <v>2</v>
      </c>
      <c r="R111">
        <v>5</v>
      </c>
      <c r="S111" t="s">
        <v>89</v>
      </c>
      <c r="T111" t="s">
        <v>60</v>
      </c>
      <c r="U11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11" t="s">
        <v>41</v>
      </c>
      <c r="W111">
        <v>25</v>
      </c>
      <c r="X111" t="s">
        <v>151</v>
      </c>
      <c r="Y11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111" t="str">
        <f>IF(ISERROR(SEARCH("Other",Table1[[#This Row],[Q11 - Which Country do you live in?- Clean]])),Table1[[#This Row],[Q11 - Which Country do you live in?- Clean]],"Other")</f>
        <v>India</v>
      </c>
      <c r="AA111" t="s">
        <v>151</v>
      </c>
      <c r="AB111" t="s">
        <v>151</v>
      </c>
      <c r="AC111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111" t="str">
        <f>PROPER(Table1[[#This Row],[Q11 - Which Country do you live in?-Clean4]])</f>
        <v>India</v>
      </c>
      <c r="AE111" t="s">
        <v>241</v>
      </c>
      <c r="AF111" t="s">
        <v>52</v>
      </c>
      <c r="AG111" t="str">
        <f>IF(ISERROR(SEARCH("Other", Table1[[#This Row],[Q13 - Ethnicity]])), Table1[[#This Row],[Q13 - Ethnicity]], "Other")</f>
        <v>Asian or Asian American</v>
      </c>
    </row>
    <row r="112" spans="1:33" x14ac:dyDescent="0.3">
      <c r="A112" t="s">
        <v>421</v>
      </c>
      <c r="B112" s="2" t="s">
        <v>30</v>
      </c>
      <c r="C112" t="s">
        <v>422</v>
      </c>
      <c r="D112" t="s">
        <v>335</v>
      </c>
      <c r="E112" t="s">
        <v>34</v>
      </c>
      <c r="F112" t="str">
        <f>IF(ISERROR(SEARCH("Other",Table1[[#This Row],[Q1 - Which Title Best Fits your Current Role?]])),Table1[[#This Row],[Q1 - Which Title Best Fits your Current Role?]],"Other")</f>
        <v>Data Analyst</v>
      </c>
      <c r="G112" t="s">
        <v>35</v>
      </c>
      <c r="H112" s="6">
        <v>20000</v>
      </c>
      <c r="I112" t="s">
        <v>107</v>
      </c>
      <c r="J112" t="str">
        <f>IF(ISERROR(SEARCH("Other",Table1[[#This Row],[Q4 - What Industry do you work in?]])),Table1[[#This Row],[Q4 - What Industry do you work in?]],"Other")</f>
        <v>Tech</v>
      </c>
      <c r="K112" t="s">
        <v>38</v>
      </c>
      <c r="L11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12">
        <v>1</v>
      </c>
      <c r="N112">
        <v>2</v>
      </c>
      <c r="O112">
        <v>1</v>
      </c>
      <c r="P112">
        <v>5</v>
      </c>
      <c r="Q112">
        <v>6</v>
      </c>
      <c r="R112">
        <v>6</v>
      </c>
      <c r="S112" t="s">
        <v>89</v>
      </c>
      <c r="T112" t="s">
        <v>74</v>
      </c>
      <c r="U11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12" t="s">
        <v>69</v>
      </c>
      <c r="W112">
        <v>29</v>
      </c>
      <c r="X112" t="s">
        <v>423</v>
      </c>
      <c r="Y11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112" t="str">
        <f>IF(ISERROR(SEARCH("Other",Table1[[#This Row],[Q11 - Which Country do you live in?- Clean]])),Table1[[#This Row],[Q11 - Which Country do you live in?- Clean]],"Other")</f>
        <v xml:space="preserve">Nigeria </v>
      </c>
      <c r="AA112" t="s">
        <v>1869</v>
      </c>
      <c r="AB112" t="s">
        <v>1868</v>
      </c>
      <c r="AC112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112" t="str">
        <f>PROPER(Table1[[#This Row],[Q11 - Which Country do you live in?-Clean4]])</f>
        <v>Nigeria</v>
      </c>
      <c r="AE112" t="s">
        <v>241</v>
      </c>
      <c r="AF112" t="s">
        <v>62</v>
      </c>
      <c r="AG112" t="str">
        <f>IF(ISERROR(SEARCH("Other", Table1[[#This Row],[Q13 - Ethnicity]])), Table1[[#This Row],[Q13 - Ethnicity]], "Other")</f>
        <v>Black or African American</v>
      </c>
    </row>
    <row r="113" spans="1:33" x14ac:dyDescent="0.3">
      <c r="A113" t="s">
        <v>424</v>
      </c>
      <c r="B113" s="2" t="s">
        <v>30</v>
      </c>
      <c r="C113" t="s">
        <v>425</v>
      </c>
      <c r="D113" t="s">
        <v>426</v>
      </c>
      <c r="E113" t="s">
        <v>81</v>
      </c>
      <c r="F113" t="str">
        <f>IF(ISERROR(SEARCH("Other",Table1[[#This Row],[Q1 - Which Title Best Fits your Current Role?]])),Table1[[#This Row],[Q1 - Which Title Best Fits your Current Role?]],"Other")</f>
        <v>Data Scientist</v>
      </c>
      <c r="G113" t="s">
        <v>35</v>
      </c>
      <c r="H113" s="6">
        <v>187500</v>
      </c>
      <c r="I113" t="s">
        <v>49</v>
      </c>
      <c r="J113" t="str">
        <f>IF(ISERROR(SEARCH("Other",Table1[[#This Row],[Q4 - What Industry do you work in?]])),Table1[[#This Row],[Q4 - What Industry do you work in?]],"Other")</f>
        <v>Finance</v>
      </c>
      <c r="K113" t="s">
        <v>38</v>
      </c>
      <c r="L11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13">
        <v>7</v>
      </c>
      <c r="N113">
        <v>5</v>
      </c>
      <c r="O113">
        <v>3</v>
      </c>
      <c r="P113">
        <v>6</v>
      </c>
      <c r="Q113">
        <v>4</v>
      </c>
      <c r="R113">
        <v>4</v>
      </c>
      <c r="S113" t="s">
        <v>73</v>
      </c>
      <c r="T113" t="s">
        <v>60</v>
      </c>
      <c r="U11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13" t="s">
        <v>41</v>
      </c>
      <c r="W113">
        <v>21</v>
      </c>
      <c r="X113" t="s">
        <v>427</v>
      </c>
      <c r="Y11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Portugal</v>
      </c>
      <c r="Z113" t="str">
        <f>IF(ISERROR(SEARCH("Other",Table1[[#This Row],[Q11 - Which Country do you live in?- Clean]])),Table1[[#This Row],[Q11 - Which Country do you live in?- Clean]],"Other")</f>
        <v>Portugal</v>
      </c>
      <c r="AA113" t="s">
        <v>1877</v>
      </c>
      <c r="AB113" t="s">
        <v>1877</v>
      </c>
      <c r="AC113" t="str">
        <f>IF(COUNTIF(Table1[Q11 - Which Country do you live in?-Clean3],Table1[[#This Row],[Q11 - Which Country do you live in?-Clean3]])&lt;3, "Other",Table1[[#This Row],[Q11 - Which Country do you live in?-Clean3]])</f>
        <v>Portugal</v>
      </c>
      <c r="AD113" t="str">
        <f>PROPER(Table1[[#This Row],[Q11 - Which Country do you live in?-Clean4]])</f>
        <v>Portugal</v>
      </c>
      <c r="AE113" t="s">
        <v>244</v>
      </c>
      <c r="AF113" t="s">
        <v>43</v>
      </c>
      <c r="AG113" t="str">
        <f>IF(ISERROR(SEARCH("Other", Table1[[#This Row],[Q13 - Ethnicity]])), Table1[[#This Row],[Q13 - Ethnicity]], "Other")</f>
        <v>White or Caucasian</v>
      </c>
    </row>
    <row r="114" spans="1:33" x14ac:dyDescent="0.3">
      <c r="A114" t="s">
        <v>428</v>
      </c>
      <c r="B114" s="2" t="s">
        <v>30</v>
      </c>
      <c r="C114" t="s">
        <v>425</v>
      </c>
      <c r="D114" t="s">
        <v>429</v>
      </c>
      <c r="E114" t="s">
        <v>34</v>
      </c>
      <c r="F114" t="str">
        <f>IF(ISERROR(SEARCH("Other",Table1[[#This Row],[Q1 - Which Title Best Fits your Current Role?]])),Table1[[#This Row],[Q1 - Which Title Best Fits your Current Role?]],"Other")</f>
        <v>Data Analyst</v>
      </c>
      <c r="G114" t="s">
        <v>35</v>
      </c>
      <c r="H114" s="6">
        <v>75500</v>
      </c>
      <c r="I114" t="s">
        <v>430</v>
      </c>
      <c r="J114" t="str">
        <f>IF(ISERROR(SEARCH("Other",Table1[[#This Row],[Q4 - What Industry do you work in?]])),Table1[[#This Row],[Q4 - What Industry do you work in?]],"Other")</f>
        <v>Other</v>
      </c>
      <c r="K114" t="s">
        <v>88</v>
      </c>
      <c r="L114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114">
        <v>5</v>
      </c>
      <c r="N114">
        <v>8</v>
      </c>
      <c r="O114">
        <v>8</v>
      </c>
      <c r="P114">
        <v>7</v>
      </c>
      <c r="Q114">
        <v>6</v>
      </c>
      <c r="R114">
        <v>7</v>
      </c>
      <c r="S114" t="s">
        <v>68</v>
      </c>
      <c r="T114" t="s">
        <v>40</v>
      </c>
      <c r="U11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14" t="s">
        <v>69</v>
      </c>
      <c r="W114">
        <v>39</v>
      </c>
      <c r="X114" t="s">
        <v>42</v>
      </c>
      <c r="Y11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14" t="str">
        <f>IF(ISERROR(SEARCH("Other",Table1[[#This Row],[Q11 - Which Country do you live in?- Clean]])),Table1[[#This Row],[Q11 - Which Country do you live in?- Clean]],"Other")</f>
        <v>United States</v>
      </c>
      <c r="AA114" t="s">
        <v>42</v>
      </c>
      <c r="AB114" t="s">
        <v>42</v>
      </c>
      <c r="AC11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14" t="str">
        <f>PROPER(Table1[[#This Row],[Q11 - Which Country do you live in?-Clean4]])</f>
        <v>United States</v>
      </c>
      <c r="AE114" t="s">
        <v>241</v>
      </c>
      <c r="AF114" t="s">
        <v>52</v>
      </c>
      <c r="AG114" t="str">
        <f>IF(ISERROR(SEARCH("Other", Table1[[#This Row],[Q13 - Ethnicity]])), Table1[[#This Row],[Q13 - Ethnicity]], "Other")</f>
        <v>Asian or Asian American</v>
      </c>
    </row>
    <row r="115" spans="1:33" x14ac:dyDescent="0.3">
      <c r="A115" t="s">
        <v>431</v>
      </c>
      <c r="B115" s="2" t="s">
        <v>30</v>
      </c>
      <c r="C115" t="s">
        <v>432</v>
      </c>
      <c r="D115" t="s">
        <v>326</v>
      </c>
      <c r="E115" t="s">
        <v>127</v>
      </c>
      <c r="F115" t="str">
        <f>IF(ISERROR(SEARCH("Other",Table1[[#This Row],[Q1 - Which Title Best Fits your Current Role?]])),Table1[[#This Row],[Q1 - Which Title Best Fits your Current Role?]],"Other")</f>
        <v>Student/Looking/None</v>
      </c>
      <c r="G115" t="s">
        <v>47</v>
      </c>
      <c r="H115" s="6">
        <v>20000</v>
      </c>
      <c r="I115" t="s">
        <v>82</v>
      </c>
      <c r="J115" t="str">
        <f>IF(ISERROR(SEARCH("Other",Table1[[#This Row],[Q4 - What Industry do you work in?]])),Table1[[#This Row],[Q4 - What Industry do you work in?]],"Other")</f>
        <v>Other</v>
      </c>
      <c r="K115" t="s">
        <v>38</v>
      </c>
      <c r="L11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</v>
      </c>
      <c r="S115" t="s">
        <v>89</v>
      </c>
      <c r="T115" t="s">
        <v>74</v>
      </c>
      <c r="U11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15" t="s">
        <v>41</v>
      </c>
      <c r="W115">
        <v>25</v>
      </c>
      <c r="X115" t="s">
        <v>433</v>
      </c>
      <c r="Y11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turkey</v>
      </c>
      <c r="Z115" t="str">
        <f>IF(ISERROR(SEARCH("Other",Table1[[#This Row],[Q11 - Which Country do you live in?- Clean]])),Table1[[#This Row],[Q11 - Which Country do you live in?- Clean]],"Other")</f>
        <v>turkey</v>
      </c>
      <c r="AA115" t="s">
        <v>1903</v>
      </c>
      <c r="AB115" t="s">
        <v>1903</v>
      </c>
      <c r="AC115" t="str">
        <f>IF(COUNTIF(Table1[Q11 - Which Country do you live in?-Clean3],Table1[[#This Row],[Q11 - Which Country do you live in?-Clean3]])&lt;3, "Other",Table1[[#This Row],[Q11 - Which Country do you live in?-Clean3]])</f>
        <v>turkey</v>
      </c>
      <c r="AD115" t="str">
        <f>PROPER(Table1[[#This Row],[Q11 - Which Country do you live in?-Clean4]])</f>
        <v>Turkey</v>
      </c>
      <c r="AE115" t="s">
        <v>241</v>
      </c>
      <c r="AF115" t="s">
        <v>43</v>
      </c>
      <c r="AG115" t="str">
        <f>IF(ISERROR(SEARCH("Other", Table1[[#This Row],[Q13 - Ethnicity]])), Table1[[#This Row],[Q13 - Ethnicity]], "Other")</f>
        <v>White or Caucasian</v>
      </c>
    </row>
    <row r="116" spans="1:33" x14ac:dyDescent="0.3">
      <c r="A116" t="s">
        <v>434</v>
      </c>
      <c r="B116" s="2" t="s">
        <v>30</v>
      </c>
      <c r="C116" t="s">
        <v>432</v>
      </c>
      <c r="D116" t="s">
        <v>303</v>
      </c>
      <c r="E116" t="s">
        <v>380</v>
      </c>
      <c r="F116" t="str">
        <f>IF(ISERROR(SEARCH("Other",Table1[[#This Row],[Q1 - Which Title Best Fits your Current Role?]])),Table1[[#This Row],[Q1 - Which Title Best Fits your Current Role?]],"Other")</f>
        <v>Other</v>
      </c>
      <c r="G116" t="s">
        <v>35</v>
      </c>
      <c r="H116" s="6">
        <v>95500</v>
      </c>
      <c r="I116" t="s">
        <v>49</v>
      </c>
      <c r="J116" t="str">
        <f>IF(ISERROR(SEARCH("Other",Table1[[#This Row],[Q4 - What Industry do you work in?]])),Table1[[#This Row],[Q4 - What Industry do you work in?]],"Other")</f>
        <v>Finance</v>
      </c>
      <c r="K116" t="s">
        <v>436</v>
      </c>
      <c r="L116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16">
        <v>7</v>
      </c>
      <c r="N116">
        <v>9</v>
      </c>
      <c r="O116">
        <v>10</v>
      </c>
      <c r="P116">
        <v>6</v>
      </c>
      <c r="Q116">
        <v>4</v>
      </c>
      <c r="R116">
        <v>4</v>
      </c>
      <c r="S116" t="s">
        <v>89</v>
      </c>
      <c r="T116" t="s">
        <v>437</v>
      </c>
      <c r="U11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116" t="s">
        <v>69</v>
      </c>
      <c r="W116">
        <v>42</v>
      </c>
      <c r="X116" t="s">
        <v>42</v>
      </c>
      <c r="Y11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16" t="str">
        <f>IF(ISERROR(SEARCH("Other",Table1[[#This Row],[Q11 - Which Country do you live in?- Clean]])),Table1[[#This Row],[Q11 - Which Country do you live in?- Clean]],"Other")</f>
        <v>United States</v>
      </c>
      <c r="AA116" t="s">
        <v>42</v>
      </c>
      <c r="AB116" t="s">
        <v>42</v>
      </c>
      <c r="AC11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16" t="str">
        <f>PROPER(Table1[[#This Row],[Q11 - Which Country do you live in?-Clean4]])</f>
        <v>United States</v>
      </c>
      <c r="AE116" t="s">
        <v>244</v>
      </c>
      <c r="AF116" t="s">
        <v>95</v>
      </c>
      <c r="AG116" t="str">
        <f>IF(ISERROR(SEARCH("Other", Table1[[#This Row],[Q13 - Ethnicity]])), Table1[[#This Row],[Q13 - Ethnicity]], "Other")</f>
        <v>Hispanic or Latino</v>
      </c>
    </row>
    <row r="117" spans="1:33" x14ac:dyDescent="0.3">
      <c r="A117" t="s">
        <v>438</v>
      </c>
      <c r="B117" s="2" t="s">
        <v>30</v>
      </c>
      <c r="C117" t="s">
        <v>439</v>
      </c>
      <c r="D117" t="s">
        <v>440</v>
      </c>
      <c r="E117" t="s">
        <v>34</v>
      </c>
      <c r="F117" t="str">
        <f>IF(ISERROR(SEARCH("Other",Table1[[#This Row],[Q1 - Which Title Best Fits your Current Role?]])),Table1[[#This Row],[Q1 - Which Title Best Fits your Current Role?]],"Other")</f>
        <v>Data Analyst</v>
      </c>
      <c r="G117" t="s">
        <v>47</v>
      </c>
      <c r="H117" s="6">
        <v>53000</v>
      </c>
      <c r="I117" t="s">
        <v>107</v>
      </c>
      <c r="J117" t="str">
        <f>IF(ISERROR(SEARCH("Other",Table1[[#This Row],[Q4 - What Industry do you work in?]])),Table1[[#This Row],[Q4 - What Industry do you work in?]],"Other")</f>
        <v>Tech</v>
      </c>
      <c r="K117" t="s">
        <v>50</v>
      </c>
      <c r="L11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17">
        <v>10</v>
      </c>
      <c r="N117">
        <v>8</v>
      </c>
      <c r="O117">
        <v>9</v>
      </c>
      <c r="P117">
        <v>10</v>
      </c>
      <c r="Q117">
        <v>10</v>
      </c>
      <c r="R117">
        <v>10</v>
      </c>
      <c r="S117" t="s">
        <v>59</v>
      </c>
      <c r="T117" t="s">
        <v>74</v>
      </c>
      <c r="U11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17" t="s">
        <v>41</v>
      </c>
      <c r="W117">
        <v>25</v>
      </c>
      <c r="X117" t="s">
        <v>42</v>
      </c>
      <c r="Y11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17" t="str">
        <f>IF(ISERROR(SEARCH("Other",Table1[[#This Row],[Q11 - Which Country do you live in?- Clean]])),Table1[[#This Row],[Q11 - Which Country do you live in?- Clean]],"Other")</f>
        <v>United States</v>
      </c>
      <c r="AA117" t="s">
        <v>42</v>
      </c>
      <c r="AB117" t="s">
        <v>42</v>
      </c>
      <c r="AC11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17" t="str">
        <f>PROPER(Table1[[#This Row],[Q11 - Which Country do you live in?-Clean4]])</f>
        <v>United States</v>
      </c>
      <c r="AE117" t="s">
        <v>241</v>
      </c>
      <c r="AF117" t="s">
        <v>43</v>
      </c>
      <c r="AG117" t="str">
        <f>IF(ISERROR(SEARCH("Other", Table1[[#This Row],[Q13 - Ethnicity]])), Table1[[#This Row],[Q13 - Ethnicity]], "Other")</f>
        <v>White or Caucasian</v>
      </c>
    </row>
    <row r="118" spans="1:33" x14ac:dyDescent="0.3">
      <c r="A118" t="s">
        <v>441</v>
      </c>
      <c r="B118" s="2" t="s">
        <v>30</v>
      </c>
      <c r="C118" t="s">
        <v>442</v>
      </c>
      <c r="D118" t="s">
        <v>158</v>
      </c>
      <c r="E118" t="s">
        <v>81</v>
      </c>
      <c r="F118" t="str">
        <f>IF(ISERROR(SEARCH("Other",Table1[[#This Row],[Q1 - Which Title Best Fits your Current Role?]])),Table1[[#This Row],[Q1 - Which Title Best Fits your Current Role?]],"Other")</f>
        <v>Data Scientist</v>
      </c>
      <c r="G118" t="s">
        <v>47</v>
      </c>
      <c r="H118" s="6">
        <v>95500</v>
      </c>
      <c r="I118" t="s">
        <v>49</v>
      </c>
      <c r="J118" t="str">
        <f>IF(ISERROR(SEARCH("Other",Table1[[#This Row],[Q4 - What Industry do you work in?]])),Table1[[#This Row],[Q4 - What Industry do you work in?]],"Other")</f>
        <v>Finance</v>
      </c>
      <c r="K118" t="s">
        <v>38</v>
      </c>
      <c r="L11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18">
        <v>8</v>
      </c>
      <c r="N118">
        <v>7</v>
      </c>
      <c r="O118">
        <v>6</v>
      </c>
      <c r="P118">
        <v>6</v>
      </c>
      <c r="Q118">
        <v>5</v>
      </c>
      <c r="R118">
        <v>9</v>
      </c>
      <c r="S118" t="s">
        <v>89</v>
      </c>
      <c r="T118" t="s">
        <v>74</v>
      </c>
      <c r="U11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18" t="s">
        <v>41</v>
      </c>
      <c r="W118">
        <v>22</v>
      </c>
      <c r="X118" t="s">
        <v>42</v>
      </c>
      <c r="Y11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18" t="str">
        <f>IF(ISERROR(SEARCH("Other",Table1[[#This Row],[Q11 - Which Country do you live in?- Clean]])),Table1[[#This Row],[Q11 - Which Country do you live in?- Clean]],"Other")</f>
        <v>United States</v>
      </c>
      <c r="AA118" t="s">
        <v>42</v>
      </c>
      <c r="AB118" t="s">
        <v>42</v>
      </c>
      <c r="AC11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18" t="str">
        <f>PROPER(Table1[[#This Row],[Q11 - Which Country do you live in?-Clean4]])</f>
        <v>United States</v>
      </c>
      <c r="AE118" t="s">
        <v>241</v>
      </c>
      <c r="AF118" t="s">
        <v>43</v>
      </c>
      <c r="AG118" t="str">
        <f>IF(ISERROR(SEARCH("Other", Table1[[#This Row],[Q13 - Ethnicity]])), Table1[[#This Row],[Q13 - Ethnicity]], "Other")</f>
        <v>White or Caucasian</v>
      </c>
    </row>
    <row r="119" spans="1:33" x14ac:dyDescent="0.3">
      <c r="A119" t="s">
        <v>443</v>
      </c>
      <c r="B119" s="2" t="s">
        <v>30</v>
      </c>
      <c r="C119" t="s">
        <v>442</v>
      </c>
      <c r="D119" t="s">
        <v>269</v>
      </c>
      <c r="E119" t="s">
        <v>34</v>
      </c>
      <c r="F119" t="str">
        <f>IF(ISERROR(SEARCH("Other",Table1[[#This Row],[Q1 - Which Title Best Fits your Current Role?]])),Table1[[#This Row],[Q1 - Which Title Best Fits your Current Role?]],"Other")</f>
        <v>Data Analyst</v>
      </c>
      <c r="G119" t="s">
        <v>47</v>
      </c>
      <c r="H119" s="6">
        <v>20000</v>
      </c>
      <c r="I119" t="s">
        <v>444</v>
      </c>
      <c r="J119" t="str">
        <f>IF(ISERROR(SEARCH("Other",Table1[[#This Row],[Q4 - What Industry do you work in?]])),Table1[[#This Row],[Q4 - What Industry do you work in?]],"Other")</f>
        <v>Other</v>
      </c>
      <c r="K119" t="s">
        <v>38</v>
      </c>
      <c r="L11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19">
        <v>1</v>
      </c>
      <c r="N119">
        <v>4</v>
      </c>
      <c r="O119">
        <v>4</v>
      </c>
      <c r="P119">
        <v>3</v>
      </c>
      <c r="Q119" t="s">
        <v>32</v>
      </c>
      <c r="R119">
        <v>5</v>
      </c>
      <c r="S119" t="s">
        <v>59</v>
      </c>
      <c r="T119" t="s">
        <v>74</v>
      </c>
      <c r="U11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19" t="s">
        <v>41</v>
      </c>
      <c r="W119">
        <v>23</v>
      </c>
      <c r="X119" t="s">
        <v>265</v>
      </c>
      <c r="Y11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Colombia</v>
      </c>
      <c r="Z119" t="str">
        <f>IF(ISERROR(SEARCH("Other",Table1[[#This Row],[Q11 - Which Country do you live in?- Clean]])),Table1[[#This Row],[Q11 - Which Country do you live in?- Clean]],"Other")</f>
        <v>Colombia</v>
      </c>
      <c r="AA119" t="s">
        <v>1833</v>
      </c>
      <c r="AB119" t="s">
        <v>1833</v>
      </c>
      <c r="AC119" t="str">
        <f>IF(COUNTIF(Table1[Q11 - Which Country do you live in?-Clean3],Table1[[#This Row],[Q11 - Which Country do you live in?-Clean3]])&lt;3, "Other",Table1[[#This Row],[Q11 - Which Country do you live in?-Clean3]])</f>
        <v>Colombia</v>
      </c>
      <c r="AD119" t="str">
        <f>PROPER(Table1[[#This Row],[Q11 - Which Country do you live in?-Clean4]])</f>
        <v>Colombia</v>
      </c>
      <c r="AE119" t="s">
        <v>231</v>
      </c>
      <c r="AF119" t="s">
        <v>95</v>
      </c>
      <c r="AG119" t="str">
        <f>IF(ISERROR(SEARCH("Other", Table1[[#This Row],[Q13 - Ethnicity]])), Table1[[#This Row],[Q13 - Ethnicity]], "Other")</f>
        <v>Hispanic or Latino</v>
      </c>
    </row>
    <row r="120" spans="1:33" x14ac:dyDescent="0.3">
      <c r="A120" t="s">
        <v>445</v>
      </c>
      <c r="B120" s="2" t="s">
        <v>30</v>
      </c>
      <c r="C120" t="s">
        <v>446</v>
      </c>
      <c r="D120" t="s">
        <v>303</v>
      </c>
      <c r="E120" t="s">
        <v>56</v>
      </c>
      <c r="F120" t="str">
        <f>IF(ISERROR(SEARCH("Other",Table1[[#This Row],[Q1 - Which Title Best Fits your Current Role?]])),Table1[[#This Row],[Q1 - Which Title Best Fits your Current Role?]],"Other")</f>
        <v>Data Engineer</v>
      </c>
      <c r="G120" t="s">
        <v>35</v>
      </c>
      <c r="H120" s="6">
        <v>53000</v>
      </c>
      <c r="I120" t="s">
        <v>447</v>
      </c>
      <c r="J120" t="str">
        <f>IF(ISERROR(SEARCH("Other",Table1[[#This Row],[Q4 - What Industry do you work in?]])),Table1[[#This Row],[Q4 - What Industry do you work in?]],"Other")</f>
        <v>Other</v>
      </c>
      <c r="K120" t="s">
        <v>208</v>
      </c>
      <c r="L120" t="str">
        <f>IF(ISERROR(SEARCH("SQL",Table1[[#This Row],[Q5 - Favorite Programming Language]])),IF(ISERROR(SEARCH("other",Table1[[#This Row],[Q5 - Favorite Programming Language]])),Table1[[#This Row],[Q5 - Favorite Programming Language]],"Other"),"SQL")</f>
        <v>JavaScript</v>
      </c>
      <c r="M120">
        <v>6</v>
      </c>
      <c r="N120">
        <v>6</v>
      </c>
      <c r="O120">
        <v>6</v>
      </c>
      <c r="P120">
        <v>6</v>
      </c>
      <c r="Q120">
        <v>6</v>
      </c>
      <c r="R120">
        <v>6</v>
      </c>
      <c r="S120" t="s">
        <v>73</v>
      </c>
      <c r="T120" t="s">
        <v>118</v>
      </c>
      <c r="U12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20" t="s">
        <v>41</v>
      </c>
      <c r="W120">
        <v>25</v>
      </c>
      <c r="X120" t="s">
        <v>448</v>
      </c>
      <c r="Y12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Egypt</v>
      </c>
      <c r="Z120" t="str">
        <f>IF(ISERROR(SEARCH("Other",Table1[[#This Row],[Q11 - Which Country do you live in?- Clean]])),Table1[[#This Row],[Q11 - Which Country do you live in?- Clean]],"Other")</f>
        <v>Egypt</v>
      </c>
      <c r="AA120" t="s">
        <v>1837</v>
      </c>
      <c r="AB120" t="s">
        <v>1837</v>
      </c>
      <c r="AC120" t="str">
        <f>IF(COUNTIF(Table1[Q11 - Which Country do you live in?-Clean3],Table1[[#This Row],[Q11 - Which Country do you live in?-Clean3]])&lt;3, "Other",Table1[[#This Row],[Q11 - Which Country do you live in?-Clean3]])</f>
        <v>Egypt</v>
      </c>
      <c r="AD120" t="str">
        <f>PROPER(Table1[[#This Row],[Q11 - Which Country do you live in?-Clean4]])</f>
        <v>Egypt</v>
      </c>
      <c r="AE120" t="s">
        <v>231</v>
      </c>
      <c r="AF120" t="s">
        <v>449</v>
      </c>
      <c r="AG120" t="str">
        <f>IF(ISERROR(SEARCH("Other", Table1[[#This Row],[Q13 - Ethnicity]])), Table1[[#This Row],[Q13 - Ethnicity]], "Other")</f>
        <v>Other</v>
      </c>
    </row>
    <row r="121" spans="1:33" x14ac:dyDescent="0.3">
      <c r="A121" t="s">
        <v>450</v>
      </c>
      <c r="B121" s="2" t="s">
        <v>30</v>
      </c>
      <c r="C121" t="s">
        <v>446</v>
      </c>
      <c r="D121" t="s">
        <v>130</v>
      </c>
      <c r="E121" t="s">
        <v>56</v>
      </c>
      <c r="F121" t="str">
        <f>IF(ISERROR(SEARCH("Other",Table1[[#This Row],[Q1 - Which Title Best Fits your Current Role?]])),Table1[[#This Row],[Q1 - Which Title Best Fits your Current Role?]],"Other")</f>
        <v>Data Engineer</v>
      </c>
      <c r="G121" t="s">
        <v>35</v>
      </c>
      <c r="H121" s="6">
        <v>75500</v>
      </c>
      <c r="I121" t="s">
        <v>451</v>
      </c>
      <c r="J121" t="str">
        <f>IF(ISERROR(SEARCH("Other",Table1[[#This Row],[Q4 - What Industry do you work in?]])),Table1[[#This Row],[Q4 - What Industry do you work in?]],"Other")</f>
        <v>Other</v>
      </c>
      <c r="K121" t="s">
        <v>38</v>
      </c>
      <c r="L12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21">
        <v>5</v>
      </c>
      <c r="N121">
        <v>7</v>
      </c>
      <c r="O121">
        <v>7</v>
      </c>
      <c r="P121">
        <v>6</v>
      </c>
      <c r="Q121">
        <v>6</v>
      </c>
      <c r="R121">
        <v>7</v>
      </c>
      <c r="S121" t="s">
        <v>89</v>
      </c>
      <c r="T121" t="s">
        <v>74</v>
      </c>
      <c r="U12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21" t="s">
        <v>41</v>
      </c>
      <c r="W121">
        <v>45</v>
      </c>
      <c r="X121" t="s">
        <v>51</v>
      </c>
      <c r="Y12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121" t="str">
        <f>IF(ISERROR(SEARCH("Other",Table1[[#This Row],[Q11 - Which Country do you live in?- Clean]])),Table1[[#This Row],[Q11 - Which Country do you live in?- Clean]],"Other")</f>
        <v>Canada</v>
      </c>
      <c r="AA121" t="s">
        <v>51</v>
      </c>
      <c r="AB121" t="s">
        <v>51</v>
      </c>
      <c r="AC121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121" t="str">
        <f>PROPER(Table1[[#This Row],[Q11 - Which Country do you live in?-Clean4]])</f>
        <v>Canada</v>
      </c>
      <c r="AE121" t="s">
        <v>244</v>
      </c>
      <c r="AF121" t="s">
        <v>43</v>
      </c>
      <c r="AG121" t="str">
        <f>IF(ISERROR(SEARCH("Other", Table1[[#This Row],[Q13 - Ethnicity]])), Table1[[#This Row],[Q13 - Ethnicity]], "Other")</f>
        <v>White or Caucasian</v>
      </c>
    </row>
    <row r="122" spans="1:33" x14ac:dyDescent="0.3">
      <c r="A122" t="s">
        <v>452</v>
      </c>
      <c r="B122" s="2" t="s">
        <v>30</v>
      </c>
      <c r="C122" t="s">
        <v>453</v>
      </c>
      <c r="D122" t="s">
        <v>97</v>
      </c>
      <c r="E122" t="s">
        <v>34</v>
      </c>
      <c r="F122" t="str">
        <f>IF(ISERROR(SEARCH("Other",Table1[[#This Row],[Q1 - Which Title Best Fits your Current Role?]])),Table1[[#This Row],[Q1 - Which Title Best Fits your Current Role?]],"Other")</f>
        <v>Data Analyst</v>
      </c>
      <c r="G122" t="s">
        <v>35</v>
      </c>
      <c r="H122" s="6">
        <v>75500</v>
      </c>
      <c r="I122" t="s">
        <v>37</v>
      </c>
      <c r="J122" t="str">
        <f>IF(ISERROR(SEARCH("Other",Table1[[#This Row],[Q4 - What Industry do you work in?]])),Table1[[#This Row],[Q4 - What Industry do you work in?]],"Other")</f>
        <v>Healthcare</v>
      </c>
      <c r="K122" t="s">
        <v>454</v>
      </c>
      <c r="L122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122">
        <v>7</v>
      </c>
      <c r="N122">
        <v>3</v>
      </c>
      <c r="O122">
        <v>8</v>
      </c>
      <c r="P122">
        <v>6</v>
      </c>
      <c r="Q122">
        <v>8</v>
      </c>
      <c r="R122">
        <v>8</v>
      </c>
      <c r="S122" t="s">
        <v>59</v>
      </c>
      <c r="T122" t="s">
        <v>60</v>
      </c>
      <c r="U12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22" t="s">
        <v>41</v>
      </c>
      <c r="W122">
        <v>24</v>
      </c>
      <c r="X122" t="s">
        <v>42</v>
      </c>
      <c r="Y12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22" t="str">
        <f>IF(ISERROR(SEARCH("Other",Table1[[#This Row],[Q11 - Which Country do you live in?- Clean]])),Table1[[#This Row],[Q11 - Which Country do you live in?- Clean]],"Other")</f>
        <v>United States</v>
      </c>
      <c r="AA122" t="s">
        <v>42</v>
      </c>
      <c r="AB122" t="s">
        <v>42</v>
      </c>
      <c r="AC12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22" t="str">
        <f>PROPER(Table1[[#This Row],[Q11 - Which Country do you live in?-Clean4]])</f>
        <v>United States</v>
      </c>
      <c r="AE122" t="s">
        <v>241</v>
      </c>
      <c r="AF122" t="s">
        <v>43</v>
      </c>
      <c r="AG122" t="str">
        <f>IF(ISERROR(SEARCH("Other", Table1[[#This Row],[Q13 - Ethnicity]])), Table1[[#This Row],[Q13 - Ethnicity]], "Other")</f>
        <v>White or Caucasian</v>
      </c>
    </row>
    <row r="123" spans="1:33" x14ac:dyDescent="0.3">
      <c r="A123" t="s">
        <v>455</v>
      </c>
      <c r="B123" s="2" t="s">
        <v>30</v>
      </c>
      <c r="C123" t="s">
        <v>453</v>
      </c>
      <c r="D123" t="s">
        <v>456</v>
      </c>
      <c r="E123" t="s">
        <v>127</v>
      </c>
      <c r="F123" t="str">
        <f>IF(ISERROR(SEARCH("Other",Table1[[#This Row],[Q1 - Which Title Best Fits your Current Role?]])),Table1[[#This Row],[Q1 - Which Title Best Fits your Current Role?]],"Other")</f>
        <v>Student/Looking/None</v>
      </c>
      <c r="G123" t="s">
        <v>47</v>
      </c>
      <c r="H123" s="6">
        <v>20000</v>
      </c>
      <c r="I123" t="s">
        <v>457</v>
      </c>
      <c r="J123" t="str">
        <f>IF(ISERROR(SEARCH("Other",Table1[[#This Row],[Q4 - What Industry do you work in?]])),Table1[[#This Row],[Q4 - What Industry do you work in?]],"Other")</f>
        <v>Other</v>
      </c>
      <c r="K123" t="s">
        <v>50</v>
      </c>
      <c r="L12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23">
        <v>1</v>
      </c>
      <c r="N123">
        <v>9</v>
      </c>
      <c r="O123">
        <v>6</v>
      </c>
      <c r="P123">
        <v>0</v>
      </c>
      <c r="Q123">
        <v>0</v>
      </c>
      <c r="R123">
        <v>0</v>
      </c>
      <c r="S123" t="s">
        <v>73</v>
      </c>
      <c r="T123" t="s">
        <v>74</v>
      </c>
      <c r="U12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23" t="s">
        <v>41</v>
      </c>
      <c r="W123">
        <v>25</v>
      </c>
      <c r="X123" t="s">
        <v>42</v>
      </c>
      <c r="Y12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23" t="str">
        <f>IF(ISERROR(SEARCH("Other",Table1[[#This Row],[Q11 - Which Country do you live in?- Clean]])),Table1[[#This Row],[Q11 - Which Country do you live in?- Clean]],"Other")</f>
        <v>United States</v>
      </c>
      <c r="AA123" t="s">
        <v>42</v>
      </c>
      <c r="AB123" t="s">
        <v>42</v>
      </c>
      <c r="AC12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23" t="str">
        <f>PROPER(Table1[[#This Row],[Q11 - Which Country do you live in?-Clean4]])</f>
        <v>United States</v>
      </c>
      <c r="AE123" t="s">
        <v>32</v>
      </c>
      <c r="AF123" t="s">
        <v>62</v>
      </c>
      <c r="AG123" t="str">
        <f>IF(ISERROR(SEARCH("Other", Table1[[#This Row],[Q13 - Ethnicity]])), Table1[[#This Row],[Q13 - Ethnicity]], "Other")</f>
        <v>Black or African American</v>
      </c>
    </row>
    <row r="124" spans="1:33" x14ac:dyDescent="0.3">
      <c r="A124" t="s">
        <v>458</v>
      </c>
      <c r="B124" s="2" t="s">
        <v>30</v>
      </c>
      <c r="C124" t="s">
        <v>459</v>
      </c>
      <c r="D124" t="s">
        <v>340</v>
      </c>
      <c r="E124" t="s">
        <v>34</v>
      </c>
      <c r="F124" t="str">
        <f>IF(ISERROR(SEARCH("Other",Table1[[#This Row],[Q1 - Which Title Best Fits your Current Role?]])),Table1[[#This Row],[Q1 - Which Title Best Fits your Current Role?]],"Other")</f>
        <v>Data Analyst</v>
      </c>
      <c r="G124" t="s">
        <v>35</v>
      </c>
      <c r="H124" s="6">
        <v>75500</v>
      </c>
      <c r="I124" t="s">
        <v>344</v>
      </c>
      <c r="J124" t="str">
        <f>IF(ISERROR(SEARCH("Other",Table1[[#This Row],[Q4 - What Industry do you work in?]])),Table1[[#This Row],[Q4 - What Industry do you work in?]],"Other")</f>
        <v>Other</v>
      </c>
      <c r="K124" t="s">
        <v>38</v>
      </c>
      <c r="L12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24">
        <v>9</v>
      </c>
      <c r="N124">
        <v>8</v>
      </c>
      <c r="O124">
        <v>9</v>
      </c>
      <c r="P124">
        <v>9</v>
      </c>
      <c r="Q124">
        <v>8</v>
      </c>
      <c r="R124">
        <v>8</v>
      </c>
      <c r="S124" t="s">
        <v>73</v>
      </c>
      <c r="T124" t="s">
        <v>60</v>
      </c>
      <c r="U12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24" t="s">
        <v>41</v>
      </c>
      <c r="W124">
        <v>26</v>
      </c>
      <c r="X124" t="s">
        <v>42</v>
      </c>
      <c r="Y12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24" t="str">
        <f>IF(ISERROR(SEARCH("Other",Table1[[#This Row],[Q11 - Which Country do you live in?- Clean]])),Table1[[#This Row],[Q11 - Which Country do you live in?- Clean]],"Other")</f>
        <v>United States</v>
      </c>
      <c r="AA124" t="s">
        <v>42</v>
      </c>
      <c r="AB124" t="s">
        <v>42</v>
      </c>
      <c r="AC12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24" t="str">
        <f>PROPER(Table1[[#This Row],[Q11 - Which Country do you live in?-Clean4]])</f>
        <v>United States</v>
      </c>
      <c r="AE124" t="s">
        <v>241</v>
      </c>
      <c r="AF124" t="s">
        <v>43</v>
      </c>
      <c r="AG124" t="str">
        <f>IF(ISERROR(SEARCH("Other", Table1[[#This Row],[Q13 - Ethnicity]])), Table1[[#This Row],[Q13 - Ethnicity]], "Other")</f>
        <v>White or Caucasian</v>
      </c>
    </row>
    <row r="125" spans="1:33" x14ac:dyDescent="0.3">
      <c r="A125" t="s">
        <v>460</v>
      </c>
      <c r="B125" s="2" t="s">
        <v>30</v>
      </c>
      <c r="C125" t="s">
        <v>461</v>
      </c>
      <c r="D125" t="s">
        <v>337</v>
      </c>
      <c r="E125" t="s">
        <v>34</v>
      </c>
      <c r="F125" t="str">
        <f>IF(ISERROR(SEARCH("Other",Table1[[#This Row],[Q1 - Which Title Best Fits your Current Role?]])),Table1[[#This Row],[Q1 - Which Title Best Fits your Current Role?]],"Other")</f>
        <v>Data Analyst</v>
      </c>
      <c r="G125" t="s">
        <v>47</v>
      </c>
      <c r="H125" s="6">
        <v>53000</v>
      </c>
      <c r="I125" t="s">
        <v>107</v>
      </c>
      <c r="J125" t="str">
        <f>IF(ISERROR(SEARCH("Other",Table1[[#This Row],[Q4 - What Industry do you work in?]])),Table1[[#This Row],[Q4 - What Industry do you work in?]],"Other")</f>
        <v>Tech</v>
      </c>
      <c r="K125" t="s">
        <v>50</v>
      </c>
      <c r="L12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25">
        <v>4</v>
      </c>
      <c r="N125">
        <v>7</v>
      </c>
      <c r="O125">
        <v>8</v>
      </c>
      <c r="P125">
        <v>8</v>
      </c>
      <c r="Q125">
        <v>5</v>
      </c>
      <c r="R125">
        <v>7</v>
      </c>
      <c r="S125" t="s">
        <v>59</v>
      </c>
      <c r="T125" t="s">
        <v>74</v>
      </c>
      <c r="U12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25" t="s">
        <v>41</v>
      </c>
      <c r="W125">
        <v>23</v>
      </c>
      <c r="X125" t="s">
        <v>51</v>
      </c>
      <c r="Y12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125" t="str">
        <f>IF(ISERROR(SEARCH("Other",Table1[[#This Row],[Q11 - Which Country do you live in?- Clean]])),Table1[[#This Row],[Q11 - Which Country do you live in?- Clean]],"Other")</f>
        <v>Canada</v>
      </c>
      <c r="AA125" t="s">
        <v>51</v>
      </c>
      <c r="AB125" t="s">
        <v>51</v>
      </c>
      <c r="AC125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125" t="str">
        <f>PROPER(Table1[[#This Row],[Q11 - Which Country do you live in?-Clean4]])</f>
        <v>Canada</v>
      </c>
      <c r="AE125" t="s">
        <v>241</v>
      </c>
      <c r="AF125" t="s">
        <v>52</v>
      </c>
      <c r="AG125" t="str">
        <f>IF(ISERROR(SEARCH("Other", Table1[[#This Row],[Q13 - Ethnicity]])), Table1[[#This Row],[Q13 - Ethnicity]], "Other")</f>
        <v>Asian or Asian American</v>
      </c>
    </row>
    <row r="126" spans="1:33" x14ac:dyDescent="0.3">
      <c r="A126" t="s">
        <v>462</v>
      </c>
      <c r="B126" s="2" t="s">
        <v>30</v>
      </c>
      <c r="C126" t="s">
        <v>463</v>
      </c>
      <c r="D126" t="s">
        <v>175</v>
      </c>
      <c r="E126" t="s">
        <v>127</v>
      </c>
      <c r="F126" t="str">
        <f>IF(ISERROR(SEARCH("Other",Table1[[#This Row],[Q1 - Which Title Best Fits your Current Role?]])),Table1[[#This Row],[Q1 - Which Title Best Fits your Current Role?]],"Other")</f>
        <v>Student/Looking/None</v>
      </c>
      <c r="G126" t="s">
        <v>35</v>
      </c>
      <c r="H126" s="6">
        <v>20000</v>
      </c>
      <c r="I126" t="s">
        <v>464</v>
      </c>
      <c r="J126" t="str">
        <f>IF(ISERROR(SEARCH("Other",Table1[[#This Row],[Q4 - What Industry do you work in?]])),Table1[[#This Row],[Q4 - What Industry do you work in?]],"Other")</f>
        <v>Other</v>
      </c>
      <c r="K126" t="s">
        <v>38</v>
      </c>
      <c r="L12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3</v>
      </c>
      <c r="S126" t="s">
        <v>73</v>
      </c>
      <c r="T126" t="s">
        <v>40</v>
      </c>
      <c r="U12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26" t="s">
        <v>69</v>
      </c>
      <c r="W126">
        <v>42</v>
      </c>
      <c r="X126" t="s">
        <v>113</v>
      </c>
      <c r="Y12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126" t="str">
        <f>IF(ISERROR(SEARCH("Other",Table1[[#This Row],[Q11 - Which Country do you live in?- Clean]])),Table1[[#This Row],[Q11 - Which Country do you live in?- Clean]],"Other")</f>
        <v>United Kingdom</v>
      </c>
      <c r="AA126" t="s">
        <v>113</v>
      </c>
      <c r="AB126" t="s">
        <v>113</v>
      </c>
      <c r="AC126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126" t="str">
        <f>PROPER(Table1[[#This Row],[Q11 - Which Country do you live in?-Clean4]])</f>
        <v>United Kingdom</v>
      </c>
      <c r="AE126" t="s">
        <v>244</v>
      </c>
      <c r="AF126" t="s">
        <v>43</v>
      </c>
      <c r="AG126" t="str">
        <f>IF(ISERROR(SEARCH("Other", Table1[[#This Row],[Q13 - Ethnicity]])), Table1[[#This Row],[Q13 - Ethnicity]], "Other")</f>
        <v>White or Caucasian</v>
      </c>
    </row>
    <row r="127" spans="1:33" x14ac:dyDescent="0.3">
      <c r="A127" t="s">
        <v>465</v>
      </c>
      <c r="B127" s="2" t="s">
        <v>30</v>
      </c>
      <c r="C127" t="s">
        <v>466</v>
      </c>
      <c r="D127" t="s">
        <v>46</v>
      </c>
      <c r="E127" t="s">
        <v>380</v>
      </c>
      <c r="F127" t="str">
        <f>IF(ISERROR(SEARCH("Other",Table1[[#This Row],[Q1 - Which Title Best Fits your Current Role?]])),Table1[[#This Row],[Q1 - Which Title Best Fits your Current Role?]],"Other")</f>
        <v>Other</v>
      </c>
      <c r="G127" t="s">
        <v>35</v>
      </c>
      <c r="H127" s="6">
        <v>53000</v>
      </c>
      <c r="I127" t="s">
        <v>112</v>
      </c>
      <c r="J127" t="str">
        <f>IF(ISERROR(SEARCH("Other",Table1[[#This Row],[Q4 - What Industry do you work in?]])),Table1[[#This Row],[Q4 - What Industry do you work in?]],"Other")</f>
        <v>Education</v>
      </c>
      <c r="K127" t="s">
        <v>468</v>
      </c>
      <c r="L127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27">
        <v>0</v>
      </c>
      <c r="N127">
        <v>0</v>
      </c>
      <c r="O127">
        <v>2</v>
      </c>
      <c r="P127">
        <v>0</v>
      </c>
      <c r="Q127">
        <v>0</v>
      </c>
      <c r="R127">
        <v>0</v>
      </c>
      <c r="S127" t="s">
        <v>39</v>
      </c>
      <c r="T127" t="s">
        <v>60</v>
      </c>
      <c r="U12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27" t="s">
        <v>69</v>
      </c>
      <c r="W127">
        <v>42</v>
      </c>
      <c r="X127" t="s">
        <v>42</v>
      </c>
      <c r="Y12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27" t="str">
        <f>IF(ISERROR(SEARCH("Other",Table1[[#This Row],[Q11 - Which Country do you live in?- Clean]])),Table1[[#This Row],[Q11 - Which Country do you live in?- Clean]],"Other")</f>
        <v>United States</v>
      </c>
      <c r="AA127" t="s">
        <v>42</v>
      </c>
      <c r="AB127" t="s">
        <v>42</v>
      </c>
      <c r="AC12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27" t="str">
        <f>PROPER(Table1[[#This Row],[Q11 - Which Country do you live in?-Clean4]])</f>
        <v>United States</v>
      </c>
      <c r="AE127" t="s">
        <v>241</v>
      </c>
      <c r="AF127" t="s">
        <v>62</v>
      </c>
      <c r="AG127" t="str">
        <f>IF(ISERROR(SEARCH("Other", Table1[[#This Row],[Q13 - Ethnicity]])), Table1[[#This Row],[Q13 - Ethnicity]], "Other")</f>
        <v>Black or African American</v>
      </c>
    </row>
    <row r="128" spans="1:33" x14ac:dyDescent="0.3">
      <c r="A128" t="s">
        <v>469</v>
      </c>
      <c r="B128" s="2" t="s">
        <v>30</v>
      </c>
      <c r="C128" t="s">
        <v>470</v>
      </c>
      <c r="D128" t="s">
        <v>471</v>
      </c>
      <c r="E128" t="s">
        <v>380</v>
      </c>
      <c r="F128" t="str">
        <f>IF(ISERROR(SEARCH("Other",Table1[[#This Row],[Q1 - Which Title Best Fits your Current Role?]])),Table1[[#This Row],[Q1 - Which Title Best Fits your Current Role?]],"Other")</f>
        <v>Other</v>
      </c>
      <c r="G128" t="s">
        <v>47</v>
      </c>
      <c r="H128" s="6">
        <v>20000</v>
      </c>
      <c r="I128" t="s">
        <v>107</v>
      </c>
      <c r="J128" t="str">
        <f>IF(ISERROR(SEARCH("Other",Table1[[#This Row],[Q4 - What Industry do you work in?]])),Table1[[#This Row],[Q4 - What Industry do you work in?]],"Other")</f>
        <v>Tech</v>
      </c>
      <c r="K128" t="s">
        <v>38</v>
      </c>
      <c r="L12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28">
        <v>0</v>
      </c>
      <c r="N128">
        <v>6</v>
      </c>
      <c r="O128">
        <v>5</v>
      </c>
      <c r="P128">
        <v>5</v>
      </c>
      <c r="Q128">
        <v>3</v>
      </c>
      <c r="R128">
        <v>1</v>
      </c>
      <c r="S128" t="s">
        <v>89</v>
      </c>
      <c r="T128" t="s">
        <v>74</v>
      </c>
      <c r="U12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28" t="s">
        <v>41</v>
      </c>
      <c r="W128">
        <v>25</v>
      </c>
      <c r="X128" t="s">
        <v>151</v>
      </c>
      <c r="Y12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128" t="str">
        <f>IF(ISERROR(SEARCH("Other",Table1[[#This Row],[Q11 - Which Country do you live in?- Clean]])),Table1[[#This Row],[Q11 - Which Country do you live in?- Clean]],"Other")</f>
        <v>India</v>
      </c>
      <c r="AA128" t="s">
        <v>151</v>
      </c>
      <c r="AB128" t="s">
        <v>151</v>
      </c>
      <c r="AC128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128" t="str">
        <f>PROPER(Table1[[#This Row],[Q11 - Which Country do you live in?-Clean4]])</f>
        <v>India</v>
      </c>
      <c r="AE128" t="s">
        <v>244</v>
      </c>
      <c r="AF128" t="s">
        <v>52</v>
      </c>
      <c r="AG128" t="str">
        <f>IF(ISERROR(SEARCH("Other", Table1[[#This Row],[Q13 - Ethnicity]])), Table1[[#This Row],[Q13 - Ethnicity]], "Other")</f>
        <v>Asian or Asian American</v>
      </c>
    </row>
    <row r="129" spans="1:33" x14ac:dyDescent="0.3">
      <c r="A129" t="s">
        <v>472</v>
      </c>
      <c r="B129" s="2" t="s">
        <v>30</v>
      </c>
      <c r="C129" t="s">
        <v>473</v>
      </c>
      <c r="D129" t="s">
        <v>474</v>
      </c>
      <c r="E129" t="s">
        <v>34</v>
      </c>
      <c r="F129" t="str">
        <f>IF(ISERROR(SEARCH("Other",Table1[[#This Row],[Q1 - Which Title Best Fits your Current Role?]])),Table1[[#This Row],[Q1 - Which Title Best Fits your Current Role?]],"Other")</f>
        <v>Data Analyst</v>
      </c>
      <c r="G129" t="s">
        <v>35</v>
      </c>
      <c r="H129" s="6">
        <v>95500</v>
      </c>
      <c r="I129" t="s">
        <v>107</v>
      </c>
      <c r="J129" t="str">
        <f>IF(ISERROR(SEARCH("Other",Table1[[#This Row],[Q4 - What Industry do you work in?]])),Table1[[#This Row],[Q4 - What Industry do you work in?]],"Other")</f>
        <v>Tech</v>
      </c>
      <c r="K129" t="s">
        <v>50</v>
      </c>
      <c r="L129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29">
        <v>8</v>
      </c>
      <c r="N129">
        <v>10</v>
      </c>
      <c r="O129">
        <v>10</v>
      </c>
      <c r="P129">
        <v>10</v>
      </c>
      <c r="Q129">
        <v>2</v>
      </c>
      <c r="R129">
        <v>7</v>
      </c>
      <c r="S129" t="s">
        <v>59</v>
      </c>
      <c r="T129" t="s">
        <v>40</v>
      </c>
      <c r="U12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29" t="s">
        <v>41</v>
      </c>
      <c r="W129">
        <v>38</v>
      </c>
      <c r="X129" t="s">
        <v>42</v>
      </c>
      <c r="Y12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29" t="str">
        <f>IF(ISERROR(SEARCH("Other",Table1[[#This Row],[Q11 - Which Country do you live in?- Clean]])),Table1[[#This Row],[Q11 - Which Country do you live in?- Clean]],"Other")</f>
        <v>United States</v>
      </c>
      <c r="AA129" t="s">
        <v>42</v>
      </c>
      <c r="AB129" t="s">
        <v>42</v>
      </c>
      <c r="AC12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29" t="str">
        <f>PROPER(Table1[[#This Row],[Q11 - Which Country do you live in?-Clean4]])</f>
        <v>United States</v>
      </c>
      <c r="AE129" t="s">
        <v>244</v>
      </c>
      <c r="AF129" t="s">
        <v>43</v>
      </c>
      <c r="AG129" t="str">
        <f>IF(ISERROR(SEARCH("Other", Table1[[#This Row],[Q13 - Ethnicity]])), Table1[[#This Row],[Q13 - Ethnicity]], "Other")</f>
        <v>White or Caucasian</v>
      </c>
    </row>
    <row r="130" spans="1:33" x14ac:dyDescent="0.3">
      <c r="A130" t="s">
        <v>475</v>
      </c>
      <c r="B130" s="2" t="s">
        <v>30</v>
      </c>
      <c r="C130" t="s">
        <v>473</v>
      </c>
      <c r="D130" t="s">
        <v>476</v>
      </c>
      <c r="E130" t="s">
        <v>380</v>
      </c>
      <c r="F130" t="str">
        <f>IF(ISERROR(SEARCH("Other",Table1[[#This Row],[Q1 - Which Title Best Fits your Current Role?]])),Table1[[#This Row],[Q1 - Which Title Best Fits your Current Role?]],"Other")</f>
        <v>Other</v>
      </c>
      <c r="G130" t="s">
        <v>47</v>
      </c>
      <c r="H130" s="6">
        <v>20000</v>
      </c>
      <c r="I130" t="s">
        <v>107</v>
      </c>
      <c r="J130" t="str">
        <f>IF(ISERROR(SEARCH("Other",Table1[[#This Row],[Q4 - What Industry do you work in?]])),Table1[[#This Row],[Q4 - What Industry do you work in?]],"Other")</f>
        <v>Tech</v>
      </c>
      <c r="K130" t="s">
        <v>38</v>
      </c>
      <c r="L13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30">
        <v>5</v>
      </c>
      <c r="N130">
        <v>6</v>
      </c>
      <c r="O130">
        <v>6</v>
      </c>
      <c r="P130">
        <v>6</v>
      </c>
      <c r="Q130">
        <v>6</v>
      </c>
      <c r="R130">
        <v>4</v>
      </c>
      <c r="S130" t="s">
        <v>59</v>
      </c>
      <c r="T130" t="s">
        <v>74</v>
      </c>
      <c r="U13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30" t="s">
        <v>41</v>
      </c>
      <c r="W130">
        <v>24</v>
      </c>
      <c r="X130" t="s">
        <v>407</v>
      </c>
      <c r="Y13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Costa Rica</v>
      </c>
      <c r="Z130" t="str">
        <f>IF(ISERROR(SEARCH("Other",Table1[[#This Row],[Q11 - Which Country do you live in?- Clean]])),Table1[[#This Row],[Q11 - Which Country do you live in?- Clean]],"Other")</f>
        <v>Costa Rica</v>
      </c>
      <c r="AA130" t="s">
        <v>1834</v>
      </c>
      <c r="AB130" t="s">
        <v>1834</v>
      </c>
      <c r="AC130" t="str">
        <f>IF(COUNTIF(Table1[Q11 - Which Country do you live in?-Clean3],Table1[[#This Row],[Q11 - Which Country do you live in?-Clean3]])&lt;3, "Other",Table1[[#This Row],[Q11 - Which Country do you live in?-Clean3]])</f>
        <v>Costa Rica</v>
      </c>
      <c r="AD130" t="str">
        <f>PROPER(Table1[[#This Row],[Q11 - Which Country do you live in?-Clean4]])</f>
        <v>Costa Rica</v>
      </c>
      <c r="AE130" t="s">
        <v>241</v>
      </c>
      <c r="AF130" t="s">
        <v>95</v>
      </c>
      <c r="AG130" t="str">
        <f>IF(ISERROR(SEARCH("Other", Table1[[#This Row],[Q13 - Ethnicity]])), Table1[[#This Row],[Q13 - Ethnicity]], "Other")</f>
        <v>Hispanic or Latino</v>
      </c>
    </row>
    <row r="131" spans="1:33" x14ac:dyDescent="0.3">
      <c r="A131" t="s">
        <v>478</v>
      </c>
      <c r="B131" s="2" t="s">
        <v>30</v>
      </c>
      <c r="C131" t="s">
        <v>479</v>
      </c>
      <c r="D131" t="s">
        <v>175</v>
      </c>
      <c r="E131" t="s">
        <v>34</v>
      </c>
      <c r="F131" t="str">
        <f>IF(ISERROR(SEARCH("Other",Table1[[#This Row],[Q1 - Which Title Best Fits your Current Role?]])),Table1[[#This Row],[Q1 - Which Title Best Fits your Current Role?]],"Other")</f>
        <v>Data Analyst</v>
      </c>
      <c r="G131" t="s">
        <v>35</v>
      </c>
      <c r="H131" s="6">
        <v>75500</v>
      </c>
      <c r="I131" t="s">
        <v>112</v>
      </c>
      <c r="J131" t="str">
        <f>IF(ISERROR(SEARCH("Other",Table1[[#This Row],[Q4 - What Industry do you work in?]])),Table1[[#This Row],[Q4 - What Industry do you work in?]],"Other")</f>
        <v>Education</v>
      </c>
      <c r="K131" t="s">
        <v>50</v>
      </c>
      <c r="L131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31">
        <v>7</v>
      </c>
      <c r="N131">
        <v>10</v>
      </c>
      <c r="O131">
        <v>10</v>
      </c>
      <c r="P131">
        <v>10</v>
      </c>
      <c r="Q131">
        <v>8</v>
      </c>
      <c r="R131">
        <v>10</v>
      </c>
      <c r="S131" t="s">
        <v>89</v>
      </c>
      <c r="T131" t="s">
        <v>60</v>
      </c>
      <c r="U13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31" t="s">
        <v>41</v>
      </c>
      <c r="W131">
        <v>28</v>
      </c>
      <c r="X131" t="s">
        <v>42</v>
      </c>
      <c r="Y13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31" t="str">
        <f>IF(ISERROR(SEARCH("Other",Table1[[#This Row],[Q11 - Which Country do you live in?- Clean]])),Table1[[#This Row],[Q11 - Which Country do you live in?- Clean]],"Other")</f>
        <v>United States</v>
      </c>
      <c r="AA131" t="s">
        <v>42</v>
      </c>
      <c r="AB131" t="s">
        <v>42</v>
      </c>
      <c r="AC13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31" t="str">
        <f>PROPER(Table1[[#This Row],[Q11 - Which Country do you live in?-Clean4]])</f>
        <v>United States</v>
      </c>
      <c r="AE131" t="s">
        <v>241</v>
      </c>
      <c r="AF131" t="s">
        <v>43</v>
      </c>
      <c r="AG131" t="str">
        <f>IF(ISERROR(SEARCH("Other", Table1[[#This Row],[Q13 - Ethnicity]])), Table1[[#This Row],[Q13 - Ethnicity]], "Other")</f>
        <v>White or Caucasian</v>
      </c>
    </row>
    <row r="132" spans="1:33" x14ac:dyDescent="0.3">
      <c r="A132" t="s">
        <v>480</v>
      </c>
      <c r="B132" s="2" t="s">
        <v>30</v>
      </c>
      <c r="C132" t="s">
        <v>481</v>
      </c>
      <c r="D132" t="s">
        <v>123</v>
      </c>
      <c r="E132" t="s">
        <v>34</v>
      </c>
      <c r="F132" t="str">
        <f>IF(ISERROR(SEARCH("Other",Table1[[#This Row],[Q1 - Which Title Best Fits your Current Role?]])),Table1[[#This Row],[Q1 - Which Title Best Fits your Current Role?]],"Other")</f>
        <v>Data Analyst</v>
      </c>
      <c r="G132" t="s">
        <v>47</v>
      </c>
      <c r="H132" s="6">
        <v>53000</v>
      </c>
      <c r="I132" t="s">
        <v>37</v>
      </c>
      <c r="J132" t="str">
        <f>IF(ISERROR(SEARCH("Other",Table1[[#This Row],[Q4 - What Industry do you work in?]])),Table1[[#This Row],[Q4 - What Industry do you work in?]],"Other")</f>
        <v>Healthcare</v>
      </c>
      <c r="K132" t="s">
        <v>38</v>
      </c>
      <c r="L13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32">
        <v>1</v>
      </c>
      <c r="N132">
        <v>2</v>
      </c>
      <c r="O132">
        <v>8</v>
      </c>
      <c r="P132">
        <v>7</v>
      </c>
      <c r="Q132">
        <v>0</v>
      </c>
      <c r="R132">
        <v>0</v>
      </c>
      <c r="S132" t="s">
        <v>73</v>
      </c>
      <c r="T132" t="s">
        <v>74</v>
      </c>
      <c r="U13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32" t="s">
        <v>41</v>
      </c>
      <c r="W132">
        <v>21</v>
      </c>
      <c r="X132" t="s">
        <v>42</v>
      </c>
      <c r="Y13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32" t="str">
        <f>IF(ISERROR(SEARCH("Other",Table1[[#This Row],[Q11 - Which Country do you live in?- Clean]])),Table1[[#This Row],[Q11 - Which Country do you live in?- Clean]],"Other")</f>
        <v>United States</v>
      </c>
      <c r="AA132" t="s">
        <v>42</v>
      </c>
      <c r="AB132" t="s">
        <v>42</v>
      </c>
      <c r="AC13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32" t="str">
        <f>PROPER(Table1[[#This Row],[Q11 - Which Country do you live in?-Clean4]])</f>
        <v>United States</v>
      </c>
      <c r="AE132" t="s">
        <v>241</v>
      </c>
      <c r="AF132" t="s">
        <v>52</v>
      </c>
      <c r="AG132" t="str">
        <f>IF(ISERROR(SEARCH("Other", Table1[[#This Row],[Q13 - Ethnicity]])), Table1[[#This Row],[Q13 - Ethnicity]], "Other")</f>
        <v>Asian or Asian American</v>
      </c>
    </row>
    <row r="133" spans="1:33" x14ac:dyDescent="0.3">
      <c r="A133" t="s">
        <v>482</v>
      </c>
      <c r="B133" s="2" t="s">
        <v>30</v>
      </c>
      <c r="C133" t="s">
        <v>481</v>
      </c>
      <c r="D133" t="s">
        <v>483</v>
      </c>
      <c r="E133" t="s">
        <v>34</v>
      </c>
      <c r="F133" t="str">
        <f>IF(ISERROR(SEARCH("Other",Table1[[#This Row],[Q1 - Which Title Best Fits your Current Role?]])),Table1[[#This Row],[Q1 - Which Title Best Fits your Current Role?]],"Other")</f>
        <v>Data Analyst</v>
      </c>
      <c r="G133" t="s">
        <v>35</v>
      </c>
      <c r="H133" s="6">
        <v>115500</v>
      </c>
      <c r="I133" t="s">
        <v>37</v>
      </c>
      <c r="J133" t="str">
        <f>IF(ISERROR(SEARCH("Other",Table1[[#This Row],[Q4 - What Industry do you work in?]])),Table1[[#This Row],[Q4 - What Industry do you work in?]],"Other")</f>
        <v>Healthcare</v>
      </c>
      <c r="K133" t="s">
        <v>50</v>
      </c>
      <c r="L13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33">
        <v>10</v>
      </c>
      <c r="N133">
        <v>10</v>
      </c>
      <c r="O133">
        <v>10</v>
      </c>
      <c r="P133">
        <v>10</v>
      </c>
      <c r="Q133">
        <v>10</v>
      </c>
      <c r="R133">
        <v>10</v>
      </c>
      <c r="S133" t="s">
        <v>68</v>
      </c>
      <c r="T133" t="s">
        <v>118</v>
      </c>
      <c r="U13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33" t="s">
        <v>41</v>
      </c>
      <c r="W133">
        <v>39</v>
      </c>
      <c r="X133" t="s">
        <v>42</v>
      </c>
      <c r="Y13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33" t="str">
        <f>IF(ISERROR(SEARCH("Other",Table1[[#This Row],[Q11 - Which Country do you live in?- Clean]])),Table1[[#This Row],[Q11 - Which Country do you live in?- Clean]],"Other")</f>
        <v>United States</v>
      </c>
      <c r="AA133" t="s">
        <v>42</v>
      </c>
      <c r="AB133" t="s">
        <v>42</v>
      </c>
      <c r="AC13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33" t="str">
        <f>PROPER(Table1[[#This Row],[Q11 - Which Country do you live in?-Clean4]])</f>
        <v>United States</v>
      </c>
      <c r="AE133" t="s">
        <v>244</v>
      </c>
      <c r="AF133" t="s">
        <v>43</v>
      </c>
      <c r="AG133" t="str">
        <f>IF(ISERROR(SEARCH("Other", Table1[[#This Row],[Q13 - Ethnicity]])), Table1[[#This Row],[Q13 - Ethnicity]], "Other")</f>
        <v>White or Caucasian</v>
      </c>
    </row>
    <row r="134" spans="1:33" x14ac:dyDescent="0.3">
      <c r="A134" t="s">
        <v>484</v>
      </c>
      <c r="B134" s="2" t="s">
        <v>30</v>
      </c>
      <c r="C134" t="s">
        <v>485</v>
      </c>
      <c r="D134" t="s">
        <v>486</v>
      </c>
      <c r="E134" t="s">
        <v>34</v>
      </c>
      <c r="F134" t="str">
        <f>IF(ISERROR(SEARCH("Other",Table1[[#This Row],[Q1 - Which Title Best Fits your Current Role?]])),Table1[[#This Row],[Q1 - Which Title Best Fits your Current Role?]],"Other")</f>
        <v>Data Analyst</v>
      </c>
      <c r="G134" t="s">
        <v>35</v>
      </c>
      <c r="H134" s="6">
        <v>20000</v>
      </c>
      <c r="I134" t="s">
        <v>107</v>
      </c>
      <c r="J134" t="str">
        <f>IF(ISERROR(SEARCH("Other",Table1[[#This Row],[Q4 - What Industry do you work in?]])),Table1[[#This Row],[Q4 - What Industry do you work in?]],"Other")</f>
        <v>Tech</v>
      </c>
      <c r="K134" t="s">
        <v>38</v>
      </c>
      <c r="L13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34">
        <v>4</v>
      </c>
      <c r="N134">
        <v>5</v>
      </c>
      <c r="O134">
        <v>5</v>
      </c>
      <c r="P134">
        <v>5</v>
      </c>
      <c r="Q134">
        <v>6</v>
      </c>
      <c r="R134">
        <v>8</v>
      </c>
      <c r="S134" t="s">
        <v>73</v>
      </c>
      <c r="T134" t="s">
        <v>60</v>
      </c>
      <c r="U13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34" t="s">
        <v>41</v>
      </c>
      <c r="W134">
        <v>23</v>
      </c>
      <c r="X134" t="s">
        <v>487</v>
      </c>
      <c r="Y13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Pakistan</v>
      </c>
      <c r="Z134" t="str">
        <f>IF(ISERROR(SEARCH("Other",Table1[[#This Row],[Q11 - Which Country do you live in?- Clean]])),Table1[[#This Row],[Q11 - Which Country do you live in?- Clean]],"Other")</f>
        <v>Pakistan</v>
      </c>
      <c r="AA134" t="s">
        <v>1871</v>
      </c>
      <c r="AB134" t="s">
        <v>1871</v>
      </c>
      <c r="AC134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134" t="str">
        <f>PROPER(Table1[[#This Row],[Q11 - Which Country do you live in?-Clean4]])</f>
        <v>Other</v>
      </c>
      <c r="AE134" t="s">
        <v>241</v>
      </c>
      <c r="AF134" t="s">
        <v>52</v>
      </c>
      <c r="AG134" t="str">
        <f>IF(ISERROR(SEARCH("Other", Table1[[#This Row],[Q13 - Ethnicity]])), Table1[[#This Row],[Q13 - Ethnicity]], "Other")</f>
        <v>Asian or Asian American</v>
      </c>
    </row>
    <row r="135" spans="1:33" x14ac:dyDescent="0.3">
      <c r="A135" t="s">
        <v>488</v>
      </c>
      <c r="B135" s="2" t="s">
        <v>30</v>
      </c>
      <c r="C135" t="s">
        <v>485</v>
      </c>
      <c r="D135" t="s">
        <v>489</v>
      </c>
      <c r="E135" t="s">
        <v>34</v>
      </c>
      <c r="F135" t="str">
        <f>IF(ISERROR(SEARCH("Other",Table1[[#This Row],[Q1 - Which Title Best Fits your Current Role?]])),Table1[[#This Row],[Q1 - Which Title Best Fits your Current Role?]],"Other")</f>
        <v>Data Analyst</v>
      </c>
      <c r="G135" t="s">
        <v>47</v>
      </c>
      <c r="H135" s="6">
        <v>20000</v>
      </c>
      <c r="I135" t="s">
        <v>490</v>
      </c>
      <c r="J135" t="str">
        <f>IF(ISERROR(SEARCH("Other",Table1[[#This Row],[Q4 - What Industry do you work in?]])),Table1[[#This Row],[Q4 - What Industry do you work in?]],"Other")</f>
        <v>Other</v>
      </c>
      <c r="K135" t="s">
        <v>50</v>
      </c>
      <c r="L13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35">
        <v>1</v>
      </c>
      <c r="N135">
        <v>6</v>
      </c>
      <c r="O135">
        <v>4</v>
      </c>
      <c r="P135">
        <v>3</v>
      </c>
      <c r="Q135">
        <v>5</v>
      </c>
      <c r="R135">
        <v>6</v>
      </c>
      <c r="S135" t="s">
        <v>89</v>
      </c>
      <c r="T135" t="s">
        <v>60</v>
      </c>
      <c r="U13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35" t="s">
        <v>69</v>
      </c>
      <c r="W135">
        <v>23</v>
      </c>
      <c r="X135" t="s">
        <v>203</v>
      </c>
      <c r="Y13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Australia</v>
      </c>
      <c r="Z135" t="str">
        <f>IF(ISERROR(SEARCH("Other",Table1[[#This Row],[Q11 - Which Country do you live in?- Clean]])),Table1[[#This Row],[Q11 - Which Country do you live in?- Clean]],"Other")</f>
        <v>Australia</v>
      </c>
      <c r="AA135" t="s">
        <v>1824</v>
      </c>
      <c r="AB135" t="s">
        <v>1824</v>
      </c>
      <c r="AC135" t="str">
        <f>IF(COUNTIF(Table1[Q11 - Which Country do you live in?-Clean3],Table1[[#This Row],[Q11 - Which Country do you live in?-Clean3]])&lt;3, "Other",Table1[[#This Row],[Q11 - Which Country do you live in?-Clean3]])</f>
        <v>Australia</v>
      </c>
      <c r="AD135" t="str">
        <f>PROPER(Table1[[#This Row],[Q11 - Which Country do you live in?-Clean4]])</f>
        <v>Australia</v>
      </c>
      <c r="AE135" t="s">
        <v>241</v>
      </c>
      <c r="AF135" t="s">
        <v>43</v>
      </c>
      <c r="AG135" t="str">
        <f>IF(ISERROR(SEARCH("Other", Table1[[#This Row],[Q13 - Ethnicity]])), Table1[[#This Row],[Q13 - Ethnicity]], "Other")</f>
        <v>White or Caucasian</v>
      </c>
    </row>
    <row r="136" spans="1:33" x14ac:dyDescent="0.3">
      <c r="A136" t="s">
        <v>491</v>
      </c>
      <c r="B136" s="2" t="s">
        <v>30</v>
      </c>
      <c r="C136" t="s">
        <v>485</v>
      </c>
      <c r="D136" t="s">
        <v>206</v>
      </c>
      <c r="E136" t="s">
        <v>34</v>
      </c>
      <c r="F136" t="str">
        <f>IF(ISERROR(SEARCH("Other",Table1[[#This Row],[Q1 - Which Title Best Fits your Current Role?]])),Table1[[#This Row],[Q1 - Which Title Best Fits your Current Role?]],"Other")</f>
        <v>Data Analyst</v>
      </c>
      <c r="G136" t="s">
        <v>35</v>
      </c>
      <c r="H136" s="6">
        <v>75500</v>
      </c>
      <c r="I136" t="s">
        <v>430</v>
      </c>
      <c r="J136" t="str">
        <f>IF(ISERROR(SEARCH("Other",Table1[[#This Row],[Q4 - What Industry do you work in?]])),Table1[[#This Row],[Q4 - What Industry do you work in?]],"Other")</f>
        <v>Other</v>
      </c>
      <c r="K136" t="s">
        <v>50</v>
      </c>
      <c r="L136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36">
        <v>8</v>
      </c>
      <c r="N136">
        <v>9</v>
      </c>
      <c r="O136">
        <v>8</v>
      </c>
      <c r="P136">
        <v>7</v>
      </c>
      <c r="Q136">
        <v>7</v>
      </c>
      <c r="R136">
        <v>8</v>
      </c>
      <c r="S136" t="s">
        <v>89</v>
      </c>
      <c r="T136" t="s">
        <v>60</v>
      </c>
      <c r="U13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36" t="s">
        <v>41</v>
      </c>
      <c r="W136">
        <v>30</v>
      </c>
      <c r="X136" t="s">
        <v>42</v>
      </c>
      <c r="Y13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36" t="str">
        <f>IF(ISERROR(SEARCH("Other",Table1[[#This Row],[Q11 - Which Country do you live in?- Clean]])),Table1[[#This Row],[Q11 - Which Country do you live in?- Clean]],"Other")</f>
        <v>United States</v>
      </c>
      <c r="AA136" t="s">
        <v>42</v>
      </c>
      <c r="AB136" t="s">
        <v>42</v>
      </c>
      <c r="AC13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36" t="str">
        <f>PROPER(Table1[[#This Row],[Q11 - Which Country do you live in?-Clean4]])</f>
        <v>United States</v>
      </c>
      <c r="AE136" t="s">
        <v>244</v>
      </c>
      <c r="AF136" t="s">
        <v>43</v>
      </c>
      <c r="AG136" t="str">
        <f>IF(ISERROR(SEARCH("Other", Table1[[#This Row],[Q13 - Ethnicity]])), Table1[[#This Row],[Q13 - Ethnicity]], "Other")</f>
        <v>White or Caucasian</v>
      </c>
    </row>
    <row r="137" spans="1:33" x14ac:dyDescent="0.3">
      <c r="A137" t="s">
        <v>492</v>
      </c>
      <c r="B137" s="2" t="s">
        <v>30</v>
      </c>
      <c r="C137" t="s">
        <v>493</v>
      </c>
      <c r="D137" t="s">
        <v>494</v>
      </c>
      <c r="E137" t="s">
        <v>34</v>
      </c>
      <c r="F137" t="str">
        <f>IF(ISERROR(SEARCH("Other",Table1[[#This Row],[Q1 - Which Title Best Fits your Current Role?]])),Table1[[#This Row],[Q1 - Which Title Best Fits your Current Role?]],"Other")</f>
        <v>Data Analyst</v>
      </c>
      <c r="G137" t="s">
        <v>47</v>
      </c>
      <c r="H137" s="6">
        <v>53000</v>
      </c>
      <c r="I137" t="s">
        <v>495</v>
      </c>
      <c r="J137" t="str">
        <f>IF(ISERROR(SEARCH("Other",Table1[[#This Row],[Q4 - What Industry do you work in?]])),Table1[[#This Row],[Q4 - What Industry do you work in?]],"Other")</f>
        <v>Other</v>
      </c>
      <c r="K137" t="s">
        <v>38</v>
      </c>
      <c r="L13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37">
        <v>2</v>
      </c>
      <c r="N137">
        <v>6</v>
      </c>
      <c r="O137">
        <v>2</v>
      </c>
      <c r="P137">
        <v>3</v>
      </c>
      <c r="Q137">
        <v>2</v>
      </c>
      <c r="R137">
        <v>2</v>
      </c>
      <c r="S137" t="s">
        <v>59</v>
      </c>
      <c r="T137" t="s">
        <v>74</v>
      </c>
      <c r="U13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37" t="s">
        <v>41</v>
      </c>
      <c r="W137">
        <v>26</v>
      </c>
      <c r="X137" t="s">
        <v>496</v>
      </c>
      <c r="Y13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Ireland </v>
      </c>
      <c r="Z137" t="str">
        <f>IF(ISERROR(SEARCH("Other",Table1[[#This Row],[Q11 - Which Country do you live in?- Clean]])),Table1[[#This Row],[Q11 - Which Country do you live in?- Clean]],"Other")</f>
        <v xml:space="preserve">Ireland </v>
      </c>
      <c r="AA137" t="s">
        <v>1851</v>
      </c>
      <c r="AB137" t="s">
        <v>1850</v>
      </c>
      <c r="AC137" t="str">
        <f>IF(COUNTIF(Table1[Q11 - Which Country do you live in?-Clean3],Table1[[#This Row],[Q11 - Which Country do you live in?-Clean3]])&lt;3, "Other",Table1[[#This Row],[Q11 - Which Country do you live in?-Clean3]])</f>
        <v>Ireland</v>
      </c>
      <c r="AD137" t="str">
        <f>PROPER(Table1[[#This Row],[Q11 - Which Country do you live in?-Clean4]])</f>
        <v>Ireland</v>
      </c>
      <c r="AE137" t="s">
        <v>244</v>
      </c>
      <c r="AF137" t="s">
        <v>43</v>
      </c>
      <c r="AG137" t="str">
        <f>IF(ISERROR(SEARCH("Other", Table1[[#This Row],[Q13 - Ethnicity]])), Table1[[#This Row],[Q13 - Ethnicity]], "Other")</f>
        <v>White or Caucasian</v>
      </c>
    </row>
    <row r="138" spans="1:33" x14ac:dyDescent="0.3">
      <c r="A138" t="s">
        <v>497</v>
      </c>
      <c r="B138" s="2" t="s">
        <v>30</v>
      </c>
      <c r="C138" t="s">
        <v>493</v>
      </c>
      <c r="D138" t="s">
        <v>55</v>
      </c>
      <c r="E138" t="s">
        <v>34</v>
      </c>
      <c r="F138" t="str">
        <f>IF(ISERROR(SEARCH("Other",Table1[[#This Row],[Q1 - Which Title Best Fits your Current Role?]])),Table1[[#This Row],[Q1 - Which Title Best Fits your Current Role?]],"Other")</f>
        <v>Data Analyst</v>
      </c>
      <c r="G138" t="s">
        <v>35</v>
      </c>
      <c r="H138" s="6">
        <v>53000</v>
      </c>
      <c r="I138" t="s">
        <v>37</v>
      </c>
      <c r="J138" t="str">
        <f>IF(ISERROR(SEARCH("Other",Table1[[#This Row],[Q4 - What Industry do you work in?]])),Table1[[#This Row],[Q4 - What Industry do you work in?]],"Other")</f>
        <v>Healthcare</v>
      </c>
      <c r="K138" t="s">
        <v>50</v>
      </c>
      <c r="L13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38">
        <v>3</v>
      </c>
      <c r="N138">
        <v>6</v>
      </c>
      <c r="O138">
        <v>4</v>
      </c>
      <c r="P138">
        <v>6</v>
      </c>
      <c r="Q138">
        <v>4</v>
      </c>
      <c r="R138">
        <v>6</v>
      </c>
      <c r="S138" t="s">
        <v>89</v>
      </c>
      <c r="T138" t="s">
        <v>74</v>
      </c>
      <c r="U13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38" t="s">
        <v>41</v>
      </c>
      <c r="W138">
        <v>37</v>
      </c>
      <c r="X138" t="s">
        <v>42</v>
      </c>
      <c r="Y13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38" t="str">
        <f>IF(ISERROR(SEARCH("Other",Table1[[#This Row],[Q11 - Which Country do you live in?- Clean]])),Table1[[#This Row],[Q11 - Which Country do you live in?- Clean]],"Other")</f>
        <v>United States</v>
      </c>
      <c r="AA138" t="s">
        <v>42</v>
      </c>
      <c r="AB138" t="s">
        <v>42</v>
      </c>
      <c r="AC13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38" t="str">
        <f>PROPER(Table1[[#This Row],[Q11 - Which Country do you live in?-Clean4]])</f>
        <v>United States</v>
      </c>
      <c r="AE138" t="s">
        <v>241</v>
      </c>
      <c r="AF138" t="s">
        <v>43</v>
      </c>
      <c r="AG138" t="str">
        <f>IF(ISERROR(SEARCH("Other", Table1[[#This Row],[Q13 - Ethnicity]])), Table1[[#This Row],[Q13 - Ethnicity]], "Other")</f>
        <v>White or Caucasian</v>
      </c>
    </row>
    <row r="139" spans="1:33" x14ac:dyDescent="0.3">
      <c r="A139" t="s">
        <v>498</v>
      </c>
      <c r="B139" s="2" t="s">
        <v>30</v>
      </c>
      <c r="C139" t="s">
        <v>499</v>
      </c>
      <c r="D139" t="s">
        <v>348</v>
      </c>
      <c r="E139" t="s">
        <v>34</v>
      </c>
      <c r="F139" t="str">
        <f>IF(ISERROR(SEARCH("Other",Table1[[#This Row],[Q1 - Which Title Best Fits your Current Role?]])),Table1[[#This Row],[Q1 - Which Title Best Fits your Current Role?]],"Other")</f>
        <v>Data Analyst</v>
      </c>
      <c r="G139" t="s">
        <v>35</v>
      </c>
      <c r="H139" s="6">
        <v>75500</v>
      </c>
      <c r="I139" t="s">
        <v>37</v>
      </c>
      <c r="J139" t="str">
        <f>IF(ISERROR(SEARCH("Other",Table1[[#This Row],[Q4 - What Industry do you work in?]])),Table1[[#This Row],[Q4 - What Industry do you work in?]],"Other")</f>
        <v>Healthcare</v>
      </c>
      <c r="K139" t="s">
        <v>38</v>
      </c>
      <c r="L13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39">
        <v>3</v>
      </c>
      <c r="N139">
        <v>5</v>
      </c>
      <c r="O139">
        <v>4</v>
      </c>
      <c r="P139">
        <v>5</v>
      </c>
      <c r="Q139">
        <v>4</v>
      </c>
      <c r="R139">
        <v>4</v>
      </c>
      <c r="S139" t="s">
        <v>89</v>
      </c>
      <c r="T139" t="s">
        <v>74</v>
      </c>
      <c r="U13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39" t="s">
        <v>69</v>
      </c>
      <c r="W139">
        <v>31</v>
      </c>
      <c r="X139" t="s">
        <v>42</v>
      </c>
      <c r="Y13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39" t="str">
        <f>IF(ISERROR(SEARCH("Other",Table1[[#This Row],[Q11 - Which Country do you live in?- Clean]])),Table1[[#This Row],[Q11 - Which Country do you live in?- Clean]],"Other")</f>
        <v>United States</v>
      </c>
      <c r="AA139" t="s">
        <v>42</v>
      </c>
      <c r="AB139" t="s">
        <v>42</v>
      </c>
      <c r="AC13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39" t="str">
        <f>PROPER(Table1[[#This Row],[Q11 - Which Country do you live in?-Clean4]])</f>
        <v>United States</v>
      </c>
      <c r="AE139" t="s">
        <v>241</v>
      </c>
      <c r="AF139" t="s">
        <v>43</v>
      </c>
      <c r="AG139" t="str">
        <f>IF(ISERROR(SEARCH("Other", Table1[[#This Row],[Q13 - Ethnicity]])), Table1[[#This Row],[Q13 - Ethnicity]], "Other")</f>
        <v>White or Caucasian</v>
      </c>
    </row>
    <row r="140" spans="1:33" x14ac:dyDescent="0.3">
      <c r="A140" t="s">
        <v>500</v>
      </c>
      <c r="B140" s="2" t="s">
        <v>30</v>
      </c>
      <c r="C140" t="s">
        <v>501</v>
      </c>
      <c r="D140" t="s">
        <v>206</v>
      </c>
      <c r="E140" t="s">
        <v>34</v>
      </c>
      <c r="F140" t="str">
        <f>IF(ISERROR(SEARCH("Other",Table1[[#This Row],[Q1 - Which Title Best Fits your Current Role?]])),Table1[[#This Row],[Q1 - Which Title Best Fits your Current Role?]],"Other")</f>
        <v>Data Analyst</v>
      </c>
      <c r="G140" t="s">
        <v>35</v>
      </c>
      <c r="H140" s="6">
        <v>20000</v>
      </c>
      <c r="I140" t="s">
        <v>49</v>
      </c>
      <c r="J140" t="str">
        <f>IF(ISERROR(SEARCH("Other",Table1[[#This Row],[Q4 - What Industry do you work in?]])),Table1[[#This Row],[Q4 - What Industry do you work in?]],"Other")</f>
        <v>Finance</v>
      </c>
      <c r="K140" t="s">
        <v>261</v>
      </c>
      <c r="L140" t="str">
        <f>IF(ISERROR(SEARCH("SQL",Table1[[#This Row],[Q5 - Favorite Programming Language]])),IF(ISERROR(SEARCH("other",Table1[[#This Row],[Q5 - Favorite Programming Language]])),Table1[[#This Row],[Q5 - Favorite Programming Language]],"Other"),"SQL")</f>
        <v>C/C++</v>
      </c>
      <c r="M140">
        <v>5</v>
      </c>
      <c r="N140">
        <v>2</v>
      </c>
      <c r="O140">
        <v>4</v>
      </c>
      <c r="P140">
        <v>3</v>
      </c>
      <c r="Q140">
        <v>3</v>
      </c>
      <c r="R140">
        <v>3</v>
      </c>
      <c r="S140" t="s">
        <v>73</v>
      </c>
      <c r="T140" t="s">
        <v>60</v>
      </c>
      <c r="U14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40" t="s">
        <v>69</v>
      </c>
      <c r="W140">
        <v>25</v>
      </c>
      <c r="X140" t="s">
        <v>251</v>
      </c>
      <c r="Y14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South Africa</v>
      </c>
      <c r="Z140" t="str">
        <f>IF(ISERROR(SEARCH("Other",Table1[[#This Row],[Q11 - Which Country do you live in?- Clean]])),Table1[[#This Row],[Q11 - Which Country do you live in?- Clean]],"Other")</f>
        <v>South Africa</v>
      </c>
      <c r="AA140" t="s">
        <v>1886</v>
      </c>
      <c r="AB140" t="s">
        <v>1914</v>
      </c>
      <c r="AC140" t="str">
        <f>IF(COUNTIF(Table1[Q11 - Which Country do you live in?-Clean3],Table1[[#This Row],[Q11 - Which Country do you live in?-Clean3]])&lt;3, "Other",Table1[[#This Row],[Q11 - Which Country do you live in?-Clean3]])</f>
        <v>Africa</v>
      </c>
      <c r="AD140" t="str">
        <f>PROPER(Table1[[#This Row],[Q11 - Which Country do you live in?-Clean4]])</f>
        <v>Africa</v>
      </c>
      <c r="AE140" t="s">
        <v>241</v>
      </c>
      <c r="AF140" t="s">
        <v>62</v>
      </c>
      <c r="AG140" t="str">
        <f>IF(ISERROR(SEARCH("Other", Table1[[#This Row],[Q13 - Ethnicity]])), Table1[[#This Row],[Q13 - Ethnicity]], "Other")</f>
        <v>Black or African American</v>
      </c>
    </row>
    <row r="141" spans="1:33" x14ac:dyDescent="0.3">
      <c r="A141" t="s">
        <v>502</v>
      </c>
      <c r="B141" s="2" t="s">
        <v>30</v>
      </c>
      <c r="C141" t="s">
        <v>503</v>
      </c>
      <c r="D141" t="s">
        <v>269</v>
      </c>
      <c r="E141" t="s">
        <v>34</v>
      </c>
      <c r="F141" t="str">
        <f>IF(ISERROR(SEARCH("Other",Table1[[#This Row],[Q1 - Which Title Best Fits your Current Role?]])),Table1[[#This Row],[Q1 - Which Title Best Fits your Current Role?]],"Other")</f>
        <v>Data Analyst</v>
      </c>
      <c r="G141" t="s">
        <v>35</v>
      </c>
      <c r="H141" s="6">
        <v>20000</v>
      </c>
      <c r="I141" t="s">
        <v>37</v>
      </c>
      <c r="J141" t="str">
        <f>IF(ISERROR(SEARCH("Other",Table1[[#This Row],[Q4 - What Industry do you work in?]])),Table1[[#This Row],[Q4 - What Industry do you work in?]],"Other")</f>
        <v>Healthcare</v>
      </c>
      <c r="K141" t="s">
        <v>38</v>
      </c>
      <c r="L14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41">
        <v>2</v>
      </c>
      <c r="N141">
        <v>6</v>
      </c>
      <c r="O141">
        <v>6</v>
      </c>
      <c r="P141">
        <v>5</v>
      </c>
      <c r="Q141">
        <v>4</v>
      </c>
      <c r="R141">
        <v>5</v>
      </c>
      <c r="S141" t="s">
        <v>59</v>
      </c>
      <c r="T141" t="s">
        <v>74</v>
      </c>
      <c r="U14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41" t="s">
        <v>69</v>
      </c>
      <c r="W141">
        <v>26</v>
      </c>
      <c r="X141" t="s">
        <v>504</v>
      </c>
      <c r="Y14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Poland</v>
      </c>
      <c r="Z141" t="str">
        <f>IF(ISERROR(SEARCH("Other",Table1[[#This Row],[Q11 - Which Country do you live in?- Clean]])),Table1[[#This Row],[Q11 - Which Country do you live in?- Clean]],"Other")</f>
        <v>Poland</v>
      </c>
      <c r="AA141" t="s">
        <v>1876</v>
      </c>
      <c r="AB141" t="s">
        <v>1876</v>
      </c>
      <c r="AC141" t="str">
        <f>IF(COUNTIF(Table1[Q11 - Which Country do you live in?-Clean3],Table1[[#This Row],[Q11 - Which Country do you live in?-Clean3]])&lt;3, "Other",Table1[[#This Row],[Q11 - Which Country do you live in?-Clean3]])</f>
        <v>Poland</v>
      </c>
      <c r="AD141" t="str">
        <f>PROPER(Table1[[#This Row],[Q11 - Which Country do you live in?-Clean4]])</f>
        <v>Poland</v>
      </c>
      <c r="AE141" t="s">
        <v>241</v>
      </c>
      <c r="AF141" t="s">
        <v>43</v>
      </c>
      <c r="AG141" t="str">
        <f>IF(ISERROR(SEARCH("Other", Table1[[#This Row],[Q13 - Ethnicity]])), Table1[[#This Row],[Q13 - Ethnicity]], "Other")</f>
        <v>White or Caucasian</v>
      </c>
    </row>
    <row r="142" spans="1:33" x14ac:dyDescent="0.3">
      <c r="A142" t="s">
        <v>505</v>
      </c>
      <c r="B142" s="2" t="s">
        <v>30</v>
      </c>
      <c r="C142" t="s">
        <v>506</v>
      </c>
      <c r="D142" t="s">
        <v>301</v>
      </c>
      <c r="E142" t="s">
        <v>34</v>
      </c>
      <c r="F142" t="str">
        <f>IF(ISERROR(SEARCH("Other",Table1[[#This Row],[Q1 - Which Title Best Fits your Current Role?]])),Table1[[#This Row],[Q1 - Which Title Best Fits your Current Role?]],"Other")</f>
        <v>Data Analyst</v>
      </c>
      <c r="G142" t="s">
        <v>35</v>
      </c>
      <c r="H142" s="6">
        <v>75500</v>
      </c>
      <c r="I142" t="s">
        <v>37</v>
      </c>
      <c r="J142" t="str">
        <f>IF(ISERROR(SEARCH("Other",Table1[[#This Row],[Q4 - What Industry do you work in?]])),Table1[[#This Row],[Q4 - What Industry do you work in?]],"Other")</f>
        <v>Healthcare</v>
      </c>
      <c r="K142" t="s">
        <v>88</v>
      </c>
      <c r="L142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142">
        <v>7</v>
      </c>
      <c r="N142">
        <v>8</v>
      </c>
      <c r="O142">
        <v>8</v>
      </c>
      <c r="P142">
        <v>8</v>
      </c>
      <c r="Q142">
        <v>8</v>
      </c>
      <c r="R142">
        <v>7</v>
      </c>
      <c r="S142" t="s">
        <v>68</v>
      </c>
      <c r="T142" t="s">
        <v>74</v>
      </c>
      <c r="U14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42" t="s">
        <v>41</v>
      </c>
      <c r="W142">
        <v>30</v>
      </c>
      <c r="X142" t="s">
        <v>42</v>
      </c>
      <c r="Y14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42" t="str">
        <f>IF(ISERROR(SEARCH("Other",Table1[[#This Row],[Q11 - Which Country do you live in?- Clean]])),Table1[[#This Row],[Q11 - Which Country do you live in?- Clean]],"Other")</f>
        <v>United States</v>
      </c>
      <c r="AA142" t="s">
        <v>42</v>
      </c>
      <c r="AB142" t="s">
        <v>42</v>
      </c>
      <c r="AC14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42" t="str">
        <f>PROPER(Table1[[#This Row],[Q11 - Which Country do you live in?-Clean4]])</f>
        <v>United States</v>
      </c>
      <c r="AE142" t="s">
        <v>241</v>
      </c>
      <c r="AF142" t="s">
        <v>43</v>
      </c>
      <c r="AG142" t="str">
        <f>IF(ISERROR(SEARCH("Other", Table1[[#This Row],[Q13 - Ethnicity]])), Table1[[#This Row],[Q13 - Ethnicity]], "Other")</f>
        <v>White or Caucasian</v>
      </c>
    </row>
    <row r="143" spans="1:33" x14ac:dyDescent="0.3">
      <c r="A143" t="s">
        <v>507</v>
      </c>
      <c r="B143" s="2" t="s">
        <v>30</v>
      </c>
      <c r="C143" t="s">
        <v>506</v>
      </c>
      <c r="D143" t="s">
        <v>508</v>
      </c>
      <c r="E143" t="s">
        <v>34</v>
      </c>
      <c r="F143" t="str">
        <f>IF(ISERROR(SEARCH("Other",Table1[[#This Row],[Q1 - Which Title Best Fits your Current Role?]])),Table1[[#This Row],[Q1 - Which Title Best Fits your Current Role?]],"Other")</f>
        <v>Data Analyst</v>
      </c>
      <c r="G143" t="s">
        <v>35</v>
      </c>
      <c r="H143" s="6">
        <v>75500</v>
      </c>
      <c r="I143" t="s">
        <v>107</v>
      </c>
      <c r="J143" t="str">
        <f>IF(ISERROR(SEARCH("Other",Table1[[#This Row],[Q4 - What Industry do you work in?]])),Table1[[#This Row],[Q4 - What Industry do you work in?]],"Other")</f>
        <v>Tech</v>
      </c>
      <c r="K143" t="s">
        <v>38</v>
      </c>
      <c r="L14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43">
        <v>9</v>
      </c>
      <c r="N143">
        <v>10</v>
      </c>
      <c r="O143">
        <v>10</v>
      </c>
      <c r="P143">
        <v>10</v>
      </c>
      <c r="Q143">
        <v>7</v>
      </c>
      <c r="R143">
        <v>9</v>
      </c>
      <c r="S143" t="s">
        <v>89</v>
      </c>
      <c r="T143" t="s">
        <v>74</v>
      </c>
      <c r="U14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43" t="s">
        <v>69</v>
      </c>
      <c r="W143">
        <v>39</v>
      </c>
      <c r="X143" t="s">
        <v>42</v>
      </c>
      <c r="Y14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43" t="str">
        <f>IF(ISERROR(SEARCH("Other",Table1[[#This Row],[Q11 - Which Country do you live in?- Clean]])),Table1[[#This Row],[Q11 - Which Country do you live in?- Clean]],"Other")</f>
        <v>United States</v>
      </c>
      <c r="AA143" t="s">
        <v>42</v>
      </c>
      <c r="AB143" t="s">
        <v>42</v>
      </c>
      <c r="AC14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43" t="str">
        <f>PROPER(Table1[[#This Row],[Q11 - Which Country do you live in?-Clean4]])</f>
        <v>United States</v>
      </c>
      <c r="AE143" t="s">
        <v>241</v>
      </c>
      <c r="AF143" t="s">
        <v>62</v>
      </c>
      <c r="AG143" t="str">
        <f>IF(ISERROR(SEARCH("Other", Table1[[#This Row],[Q13 - Ethnicity]])), Table1[[#This Row],[Q13 - Ethnicity]], "Other")</f>
        <v>Black or African American</v>
      </c>
    </row>
    <row r="144" spans="1:33" x14ac:dyDescent="0.3">
      <c r="A144" t="s">
        <v>509</v>
      </c>
      <c r="B144" s="2" t="s">
        <v>30</v>
      </c>
      <c r="C144" t="s">
        <v>510</v>
      </c>
      <c r="D144" t="s">
        <v>511</v>
      </c>
      <c r="E144" t="s">
        <v>380</v>
      </c>
      <c r="F144" t="str">
        <f>IF(ISERROR(SEARCH("Other",Table1[[#This Row],[Q1 - Which Title Best Fits your Current Role?]])),Table1[[#This Row],[Q1 - Which Title Best Fits your Current Role?]],"Other")</f>
        <v>Other</v>
      </c>
      <c r="G144" t="s">
        <v>47</v>
      </c>
      <c r="H144" s="6">
        <v>20000</v>
      </c>
      <c r="I144" t="s">
        <v>112</v>
      </c>
      <c r="J144" t="str">
        <f>IF(ISERROR(SEARCH("Other",Table1[[#This Row],[Q4 - What Industry do you work in?]])),Table1[[#This Row],[Q4 - What Industry do you work in?]],"Other")</f>
        <v>Education</v>
      </c>
      <c r="K144" t="s">
        <v>38</v>
      </c>
      <c r="L14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2</v>
      </c>
      <c r="S144" t="s">
        <v>59</v>
      </c>
      <c r="T144" t="s">
        <v>60</v>
      </c>
      <c r="U14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44" t="s">
        <v>69</v>
      </c>
      <c r="W144">
        <v>28</v>
      </c>
      <c r="X144" t="s">
        <v>151</v>
      </c>
      <c r="Y14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144" t="str">
        <f>IF(ISERROR(SEARCH("Other",Table1[[#This Row],[Q11 - Which Country do you live in?- Clean]])),Table1[[#This Row],[Q11 - Which Country do you live in?- Clean]],"Other")</f>
        <v>India</v>
      </c>
      <c r="AA144" t="s">
        <v>151</v>
      </c>
      <c r="AB144" t="s">
        <v>151</v>
      </c>
      <c r="AC14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144" t="str">
        <f>PROPER(Table1[[#This Row],[Q11 - Which Country do you live in?-Clean4]])</f>
        <v>India</v>
      </c>
      <c r="AE144" t="s">
        <v>244</v>
      </c>
      <c r="AF144" t="s">
        <v>52</v>
      </c>
      <c r="AG144" t="str">
        <f>IF(ISERROR(SEARCH("Other", Table1[[#This Row],[Q13 - Ethnicity]])), Table1[[#This Row],[Q13 - Ethnicity]], "Other")</f>
        <v>Asian or Asian American</v>
      </c>
    </row>
    <row r="145" spans="1:33" x14ac:dyDescent="0.3">
      <c r="A145" t="s">
        <v>513</v>
      </c>
      <c r="B145" s="2" t="s">
        <v>30</v>
      </c>
      <c r="C145" t="s">
        <v>514</v>
      </c>
      <c r="D145" t="s">
        <v>273</v>
      </c>
      <c r="E145" t="s">
        <v>34</v>
      </c>
      <c r="F145" t="str">
        <f>IF(ISERROR(SEARCH("Other",Table1[[#This Row],[Q1 - Which Title Best Fits your Current Role?]])),Table1[[#This Row],[Q1 - Which Title Best Fits your Current Role?]],"Other")</f>
        <v>Data Analyst</v>
      </c>
      <c r="G145" t="s">
        <v>35</v>
      </c>
      <c r="H145" s="6">
        <v>75500</v>
      </c>
      <c r="I145" t="s">
        <v>49</v>
      </c>
      <c r="J145" t="str">
        <f>IF(ISERROR(SEARCH("Other",Table1[[#This Row],[Q4 - What Industry do you work in?]])),Table1[[#This Row],[Q4 - What Industry do you work in?]],"Other")</f>
        <v>Finance</v>
      </c>
      <c r="K145" t="s">
        <v>88</v>
      </c>
      <c r="L145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145">
        <v>8</v>
      </c>
      <c r="N145">
        <v>8</v>
      </c>
      <c r="O145">
        <v>7</v>
      </c>
      <c r="P145">
        <v>7</v>
      </c>
      <c r="Q145">
        <v>10</v>
      </c>
      <c r="R145">
        <v>10</v>
      </c>
      <c r="S145" t="s">
        <v>68</v>
      </c>
      <c r="T145" t="s">
        <v>60</v>
      </c>
      <c r="U14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45" t="s">
        <v>41</v>
      </c>
      <c r="W145">
        <v>22</v>
      </c>
      <c r="X145" t="s">
        <v>42</v>
      </c>
      <c r="Y14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45" t="str">
        <f>IF(ISERROR(SEARCH("Other",Table1[[#This Row],[Q11 - Which Country do you live in?- Clean]])),Table1[[#This Row],[Q11 - Which Country do you live in?- Clean]],"Other")</f>
        <v>United States</v>
      </c>
      <c r="AA145" t="s">
        <v>42</v>
      </c>
      <c r="AB145" t="s">
        <v>42</v>
      </c>
      <c r="AC14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45" t="str">
        <f>PROPER(Table1[[#This Row],[Q11 - Which Country do you live in?-Clean4]])</f>
        <v>United States</v>
      </c>
      <c r="AE145" t="s">
        <v>241</v>
      </c>
      <c r="AF145" t="s">
        <v>515</v>
      </c>
      <c r="AG145" t="str">
        <f>IF(ISERROR(SEARCH("Other", Table1[[#This Row],[Q13 - Ethnicity]])), Table1[[#This Row],[Q13 - Ethnicity]], "Other")</f>
        <v>Other</v>
      </c>
    </row>
    <row r="146" spans="1:33" x14ac:dyDescent="0.3">
      <c r="A146" t="s">
        <v>516</v>
      </c>
      <c r="B146" s="2" t="s">
        <v>30</v>
      </c>
      <c r="C146" t="s">
        <v>517</v>
      </c>
      <c r="D146" t="s">
        <v>518</v>
      </c>
      <c r="E146" t="s">
        <v>34</v>
      </c>
      <c r="F146" t="str">
        <f>IF(ISERROR(SEARCH("Other",Table1[[#This Row],[Q1 - Which Title Best Fits your Current Role?]])),Table1[[#This Row],[Q1 - Which Title Best Fits your Current Role?]],"Other")</f>
        <v>Data Analyst</v>
      </c>
      <c r="G146" t="s">
        <v>35</v>
      </c>
      <c r="H146" s="6">
        <v>20000</v>
      </c>
      <c r="I146" t="s">
        <v>94</v>
      </c>
      <c r="J146" t="str">
        <f>IF(ISERROR(SEARCH("Other",Table1[[#This Row],[Q4 - What Industry do you work in?]])),Table1[[#This Row],[Q4 - What Industry do you work in?]],"Other")</f>
        <v>Telecommunication</v>
      </c>
      <c r="K146" t="s">
        <v>38</v>
      </c>
      <c r="L14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46">
        <v>3</v>
      </c>
      <c r="N146">
        <v>2</v>
      </c>
      <c r="O146">
        <v>4</v>
      </c>
      <c r="P146">
        <v>2</v>
      </c>
      <c r="Q146">
        <v>2</v>
      </c>
      <c r="R146">
        <v>2</v>
      </c>
      <c r="S146" t="s">
        <v>89</v>
      </c>
      <c r="T146" t="s">
        <v>118</v>
      </c>
      <c r="U14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46" t="s">
        <v>41</v>
      </c>
      <c r="W146">
        <v>28</v>
      </c>
      <c r="X146" t="s">
        <v>519</v>
      </c>
      <c r="Y14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Mozambique</v>
      </c>
      <c r="Z146" t="str">
        <f>IF(ISERROR(SEARCH("Other",Table1[[#This Row],[Q11 - Which Country do you live in?- Clean]])),Table1[[#This Row],[Q11 - Which Country do you live in?- Clean]],"Other")</f>
        <v>Mozambique</v>
      </c>
      <c r="AA146" t="s">
        <v>1865</v>
      </c>
      <c r="AB146" t="s">
        <v>1865</v>
      </c>
      <c r="AC146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146" t="str">
        <f>PROPER(Table1[[#This Row],[Q11 - Which Country do you live in?-Clean4]])</f>
        <v>Other</v>
      </c>
      <c r="AE146" t="s">
        <v>241</v>
      </c>
      <c r="AF146" t="s">
        <v>62</v>
      </c>
      <c r="AG146" t="str">
        <f>IF(ISERROR(SEARCH("Other", Table1[[#This Row],[Q13 - Ethnicity]])), Table1[[#This Row],[Q13 - Ethnicity]], "Other")</f>
        <v>Black or African American</v>
      </c>
    </row>
    <row r="147" spans="1:33" x14ac:dyDescent="0.3">
      <c r="A147" t="s">
        <v>520</v>
      </c>
      <c r="B147" s="2" t="s">
        <v>30</v>
      </c>
      <c r="C147" t="s">
        <v>521</v>
      </c>
      <c r="D147" t="s">
        <v>254</v>
      </c>
      <c r="E147" t="s">
        <v>380</v>
      </c>
      <c r="F147" t="str">
        <f>IF(ISERROR(SEARCH("Other",Table1[[#This Row],[Q1 - Which Title Best Fits your Current Role?]])),Table1[[#This Row],[Q1 - Which Title Best Fits your Current Role?]],"Other")</f>
        <v>Other</v>
      </c>
      <c r="G147" t="s">
        <v>47</v>
      </c>
      <c r="H147" s="6">
        <v>187500</v>
      </c>
      <c r="I147" t="s">
        <v>107</v>
      </c>
      <c r="J147" t="str">
        <f>IF(ISERROR(SEARCH("Other",Table1[[#This Row],[Q4 - What Industry do you work in?]])),Table1[[#This Row],[Q4 - What Industry do you work in?]],"Other")</f>
        <v>Tech</v>
      </c>
      <c r="K147" t="s">
        <v>50</v>
      </c>
      <c r="L14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47">
        <v>8</v>
      </c>
      <c r="N147">
        <v>10</v>
      </c>
      <c r="O147">
        <v>9</v>
      </c>
      <c r="P147">
        <v>7</v>
      </c>
      <c r="Q147">
        <v>5</v>
      </c>
      <c r="R147">
        <v>5</v>
      </c>
      <c r="S147" t="s">
        <v>89</v>
      </c>
      <c r="T147" t="s">
        <v>40</v>
      </c>
      <c r="U14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47" t="s">
        <v>41</v>
      </c>
      <c r="W147">
        <v>33</v>
      </c>
      <c r="X147" t="s">
        <v>42</v>
      </c>
      <c r="Y14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47" t="str">
        <f>IF(ISERROR(SEARCH("Other",Table1[[#This Row],[Q11 - Which Country do you live in?- Clean]])),Table1[[#This Row],[Q11 - Which Country do you live in?- Clean]],"Other")</f>
        <v>United States</v>
      </c>
      <c r="AA147" t="s">
        <v>42</v>
      </c>
      <c r="AB147" t="s">
        <v>42</v>
      </c>
      <c r="AC14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47" t="str">
        <f>PROPER(Table1[[#This Row],[Q11 - Which Country do you live in?-Clean4]])</f>
        <v>United States</v>
      </c>
      <c r="AE147" t="s">
        <v>244</v>
      </c>
      <c r="AF147" t="s">
        <v>43</v>
      </c>
      <c r="AG147" t="str">
        <f>IF(ISERROR(SEARCH("Other", Table1[[#This Row],[Q13 - Ethnicity]])), Table1[[#This Row],[Q13 - Ethnicity]], "Other")</f>
        <v>White or Caucasian</v>
      </c>
    </row>
    <row r="148" spans="1:33" x14ac:dyDescent="0.3">
      <c r="A148" t="s">
        <v>523</v>
      </c>
      <c r="B148" s="2" t="s">
        <v>30</v>
      </c>
      <c r="C148" t="s">
        <v>524</v>
      </c>
      <c r="D148" t="s">
        <v>525</v>
      </c>
      <c r="E148" t="s">
        <v>34</v>
      </c>
      <c r="F148" t="str">
        <f>IF(ISERROR(SEARCH("Other",Table1[[#This Row],[Q1 - Which Title Best Fits your Current Role?]])),Table1[[#This Row],[Q1 - Which Title Best Fits your Current Role?]],"Other")</f>
        <v>Data Analyst</v>
      </c>
      <c r="G148" t="s">
        <v>35</v>
      </c>
      <c r="H148" s="6">
        <v>20000</v>
      </c>
      <c r="I148" t="s">
        <v>49</v>
      </c>
      <c r="J148" t="str">
        <f>IF(ISERROR(SEARCH("Other",Table1[[#This Row],[Q4 - What Industry do you work in?]])),Table1[[#This Row],[Q4 - What Industry do you work in?]],"Other")</f>
        <v>Finance</v>
      </c>
      <c r="K148" t="s">
        <v>526</v>
      </c>
      <c r="L148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148">
        <v>2</v>
      </c>
      <c r="N148">
        <v>3</v>
      </c>
      <c r="O148">
        <v>3</v>
      </c>
      <c r="P148">
        <v>3</v>
      </c>
      <c r="Q148">
        <v>2</v>
      </c>
      <c r="R148">
        <v>4</v>
      </c>
      <c r="S148" t="s">
        <v>89</v>
      </c>
      <c r="T148" t="s">
        <v>60</v>
      </c>
      <c r="U14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48" t="s">
        <v>69</v>
      </c>
      <c r="W148">
        <v>22</v>
      </c>
      <c r="X148" t="s">
        <v>527</v>
      </c>
      <c r="Y14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Egypt </v>
      </c>
      <c r="Z148" t="str">
        <f>IF(ISERROR(SEARCH("Other",Table1[[#This Row],[Q11 - Which Country do you live in?- Clean]])),Table1[[#This Row],[Q11 - Which Country do you live in?- Clean]],"Other")</f>
        <v xml:space="preserve">Egypt </v>
      </c>
      <c r="AA148" t="s">
        <v>1838</v>
      </c>
      <c r="AB148" t="s">
        <v>1837</v>
      </c>
      <c r="AC148" t="str">
        <f>IF(COUNTIF(Table1[Q11 - Which Country do you live in?-Clean3],Table1[[#This Row],[Q11 - Which Country do you live in?-Clean3]])&lt;3, "Other",Table1[[#This Row],[Q11 - Which Country do you live in?-Clean3]])</f>
        <v>Egypt</v>
      </c>
      <c r="AD148" t="str">
        <f>PROPER(Table1[[#This Row],[Q11 - Which Country do you live in?-Clean4]])</f>
        <v>Egypt</v>
      </c>
      <c r="AE148" t="s">
        <v>241</v>
      </c>
      <c r="AF148" t="s">
        <v>528</v>
      </c>
      <c r="AG148" t="str">
        <f>IF(ISERROR(SEARCH("Other", Table1[[#This Row],[Q13 - Ethnicity]])), Table1[[#This Row],[Q13 - Ethnicity]], "Other")</f>
        <v>Other</v>
      </c>
    </row>
    <row r="149" spans="1:33" x14ac:dyDescent="0.3">
      <c r="A149" t="s">
        <v>529</v>
      </c>
      <c r="B149" s="2" t="s">
        <v>30</v>
      </c>
      <c r="C149" t="s">
        <v>530</v>
      </c>
      <c r="D149" t="s">
        <v>531</v>
      </c>
      <c r="E149" t="s">
        <v>127</v>
      </c>
      <c r="F149" t="str">
        <f>IF(ISERROR(SEARCH("Other",Table1[[#This Row],[Q1 - Which Title Best Fits your Current Role?]])),Table1[[#This Row],[Q1 - Which Title Best Fits your Current Role?]],"Other")</f>
        <v>Student/Looking/None</v>
      </c>
      <c r="G149" t="s">
        <v>47</v>
      </c>
      <c r="H149" s="6">
        <v>20000</v>
      </c>
      <c r="I149" t="s">
        <v>107</v>
      </c>
      <c r="J149" t="str">
        <f>IF(ISERROR(SEARCH("Other",Table1[[#This Row],[Q4 - What Industry do you work in?]])),Table1[[#This Row],[Q4 - What Industry do you work in?]],"Other")</f>
        <v>Tech</v>
      </c>
      <c r="K149" t="s">
        <v>38</v>
      </c>
      <c r="L14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49">
        <v>3</v>
      </c>
      <c r="N149">
        <v>5</v>
      </c>
      <c r="O149">
        <v>5</v>
      </c>
      <c r="P149">
        <v>4</v>
      </c>
      <c r="Q149">
        <v>4</v>
      </c>
      <c r="R149">
        <v>5</v>
      </c>
      <c r="S149" t="s">
        <v>89</v>
      </c>
      <c r="T149" t="s">
        <v>74</v>
      </c>
      <c r="U14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49" t="s">
        <v>41</v>
      </c>
      <c r="W149">
        <v>27</v>
      </c>
      <c r="X149" t="s">
        <v>151</v>
      </c>
      <c r="Y14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149" t="str">
        <f>IF(ISERROR(SEARCH("Other",Table1[[#This Row],[Q11 - Which Country do you live in?- Clean]])),Table1[[#This Row],[Q11 - Which Country do you live in?- Clean]],"Other")</f>
        <v>India</v>
      </c>
      <c r="AA149" t="s">
        <v>151</v>
      </c>
      <c r="AB149" t="s">
        <v>151</v>
      </c>
      <c r="AC149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149" t="str">
        <f>PROPER(Table1[[#This Row],[Q11 - Which Country do you live in?-Clean4]])</f>
        <v>India</v>
      </c>
      <c r="AE149" t="s">
        <v>241</v>
      </c>
      <c r="AF149" t="s">
        <v>532</v>
      </c>
      <c r="AG149" t="str">
        <f>IF(ISERROR(SEARCH("Other", Table1[[#This Row],[Q13 - Ethnicity]])), Table1[[#This Row],[Q13 - Ethnicity]], "Other")</f>
        <v>Other</v>
      </c>
    </row>
    <row r="150" spans="1:33" x14ac:dyDescent="0.3">
      <c r="A150" t="s">
        <v>533</v>
      </c>
      <c r="B150" s="2" t="s">
        <v>30</v>
      </c>
      <c r="C150" t="s">
        <v>534</v>
      </c>
      <c r="D150" t="s">
        <v>535</v>
      </c>
      <c r="E150" t="s">
        <v>34</v>
      </c>
      <c r="F150" t="str">
        <f>IF(ISERROR(SEARCH("Other",Table1[[#This Row],[Q1 - Which Title Best Fits your Current Role?]])),Table1[[#This Row],[Q1 - Which Title Best Fits your Current Role?]],"Other")</f>
        <v>Data Analyst</v>
      </c>
      <c r="G150" t="s">
        <v>35</v>
      </c>
      <c r="H150" s="6">
        <v>115500</v>
      </c>
      <c r="I150" t="s">
        <v>536</v>
      </c>
      <c r="J150" t="str">
        <f>IF(ISERROR(SEARCH("Other",Table1[[#This Row],[Q4 - What Industry do you work in?]])),Table1[[#This Row],[Q4 - What Industry do you work in?]],"Other")</f>
        <v>Other</v>
      </c>
      <c r="K150" t="s">
        <v>537</v>
      </c>
      <c r="L150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50">
        <v>8</v>
      </c>
      <c r="N150">
        <v>8</v>
      </c>
      <c r="O150">
        <v>8</v>
      </c>
      <c r="P150">
        <v>8</v>
      </c>
      <c r="Q150">
        <v>10</v>
      </c>
      <c r="R150">
        <v>10</v>
      </c>
      <c r="S150" t="s">
        <v>59</v>
      </c>
      <c r="T150" t="s">
        <v>60</v>
      </c>
      <c r="U15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50" t="s">
        <v>41</v>
      </c>
      <c r="W150">
        <v>37</v>
      </c>
      <c r="X150" t="s">
        <v>42</v>
      </c>
      <c r="Y15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50" t="str">
        <f>IF(ISERROR(SEARCH("Other",Table1[[#This Row],[Q11 - Which Country do you live in?- Clean]])),Table1[[#This Row],[Q11 - Which Country do you live in?- Clean]],"Other")</f>
        <v>United States</v>
      </c>
      <c r="AA150" t="s">
        <v>42</v>
      </c>
      <c r="AB150" t="s">
        <v>42</v>
      </c>
      <c r="AC15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50" t="str">
        <f>PROPER(Table1[[#This Row],[Q11 - Which Country do you live in?-Clean4]])</f>
        <v>United States</v>
      </c>
      <c r="AE150" t="s">
        <v>241</v>
      </c>
      <c r="AF150" t="s">
        <v>538</v>
      </c>
      <c r="AG150" t="str">
        <f>IF(ISERROR(SEARCH("Other", Table1[[#This Row],[Q13 - Ethnicity]])), Table1[[#This Row],[Q13 - Ethnicity]], "Other")</f>
        <v>Other</v>
      </c>
    </row>
    <row r="151" spans="1:33" x14ac:dyDescent="0.3">
      <c r="A151" t="s">
        <v>539</v>
      </c>
      <c r="B151" s="2" t="s">
        <v>30</v>
      </c>
      <c r="C151" t="s">
        <v>534</v>
      </c>
      <c r="D151" t="s">
        <v>540</v>
      </c>
      <c r="E151" t="s">
        <v>380</v>
      </c>
      <c r="F151" t="str">
        <f>IF(ISERROR(SEARCH("Other",Table1[[#This Row],[Q1 - Which Title Best Fits your Current Role?]])),Table1[[#This Row],[Q1 - Which Title Best Fits your Current Role?]],"Other")</f>
        <v>Other</v>
      </c>
      <c r="G151" t="s">
        <v>47</v>
      </c>
      <c r="H151" s="6">
        <v>53000</v>
      </c>
      <c r="I151" t="s">
        <v>541</v>
      </c>
      <c r="J151" t="str">
        <f>IF(ISERROR(SEARCH("Other",Table1[[#This Row],[Q4 - What Industry do you work in?]])),Table1[[#This Row],[Q4 - What Industry do you work in?]],"Other")</f>
        <v>Other</v>
      </c>
      <c r="K151" t="s">
        <v>50</v>
      </c>
      <c r="L151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51">
        <v>3</v>
      </c>
      <c r="N151">
        <v>4</v>
      </c>
      <c r="O151">
        <v>5</v>
      </c>
      <c r="P151">
        <v>5</v>
      </c>
      <c r="Q151">
        <v>4</v>
      </c>
      <c r="R151">
        <v>3</v>
      </c>
      <c r="S151" t="s">
        <v>73</v>
      </c>
      <c r="T151" t="s">
        <v>74</v>
      </c>
      <c r="U15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51" t="s">
        <v>41</v>
      </c>
      <c r="W151">
        <v>24</v>
      </c>
      <c r="X151" t="s">
        <v>42</v>
      </c>
      <c r="Y15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51" t="str">
        <f>IF(ISERROR(SEARCH("Other",Table1[[#This Row],[Q11 - Which Country do you live in?- Clean]])),Table1[[#This Row],[Q11 - Which Country do you live in?- Clean]],"Other")</f>
        <v>United States</v>
      </c>
      <c r="AA151" t="s">
        <v>42</v>
      </c>
      <c r="AB151" t="s">
        <v>42</v>
      </c>
      <c r="AC15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51" t="str">
        <f>PROPER(Table1[[#This Row],[Q11 - Which Country do you live in?-Clean4]])</f>
        <v>United States</v>
      </c>
      <c r="AE151" t="s">
        <v>244</v>
      </c>
      <c r="AF151" t="s">
        <v>43</v>
      </c>
      <c r="AG151" t="str">
        <f>IF(ISERROR(SEARCH("Other", Table1[[#This Row],[Q13 - Ethnicity]])), Table1[[#This Row],[Q13 - Ethnicity]], "Other")</f>
        <v>White or Caucasian</v>
      </c>
    </row>
    <row r="152" spans="1:33" x14ac:dyDescent="0.3">
      <c r="A152" t="s">
        <v>542</v>
      </c>
      <c r="B152" s="2" t="s">
        <v>30</v>
      </c>
      <c r="C152" t="s">
        <v>543</v>
      </c>
      <c r="D152" t="s">
        <v>158</v>
      </c>
      <c r="E152" t="s">
        <v>34</v>
      </c>
      <c r="F152" t="str">
        <f>IF(ISERROR(SEARCH("Other",Table1[[#This Row],[Q1 - Which Title Best Fits your Current Role?]])),Table1[[#This Row],[Q1 - Which Title Best Fits your Current Role?]],"Other")</f>
        <v>Data Analyst</v>
      </c>
      <c r="G152" t="s">
        <v>47</v>
      </c>
      <c r="H152" s="6">
        <v>53000</v>
      </c>
      <c r="I152" t="s">
        <v>37</v>
      </c>
      <c r="J152" t="str">
        <f>IF(ISERROR(SEARCH("Other",Table1[[#This Row],[Q4 - What Industry do you work in?]])),Table1[[#This Row],[Q4 - What Industry do you work in?]],"Other")</f>
        <v>Healthcare</v>
      </c>
      <c r="K152" t="s">
        <v>50</v>
      </c>
      <c r="L15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52">
        <v>1</v>
      </c>
      <c r="N152">
        <v>4</v>
      </c>
      <c r="O152">
        <v>3</v>
      </c>
      <c r="P152">
        <v>2</v>
      </c>
      <c r="Q152">
        <v>0</v>
      </c>
      <c r="R152">
        <v>6</v>
      </c>
      <c r="S152" t="s">
        <v>73</v>
      </c>
      <c r="T152" t="s">
        <v>74</v>
      </c>
      <c r="U15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52" t="s">
        <v>41</v>
      </c>
      <c r="W152">
        <v>25</v>
      </c>
      <c r="X152" t="s">
        <v>113</v>
      </c>
      <c r="Y15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152" t="str">
        <f>IF(ISERROR(SEARCH("Other",Table1[[#This Row],[Q11 - Which Country do you live in?- Clean]])),Table1[[#This Row],[Q11 - Which Country do you live in?- Clean]],"Other")</f>
        <v>United Kingdom</v>
      </c>
      <c r="AA152" t="s">
        <v>113</v>
      </c>
      <c r="AB152" t="s">
        <v>113</v>
      </c>
      <c r="AC152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152" t="str">
        <f>PROPER(Table1[[#This Row],[Q11 - Which Country do you live in?-Clean4]])</f>
        <v>United Kingdom</v>
      </c>
      <c r="AE152" t="s">
        <v>244</v>
      </c>
      <c r="AF152" t="s">
        <v>52</v>
      </c>
      <c r="AG152" t="str">
        <f>IF(ISERROR(SEARCH("Other", Table1[[#This Row],[Q13 - Ethnicity]])), Table1[[#This Row],[Q13 - Ethnicity]], "Other")</f>
        <v>Asian or Asian American</v>
      </c>
    </row>
    <row r="153" spans="1:33" x14ac:dyDescent="0.3">
      <c r="A153" t="s">
        <v>544</v>
      </c>
      <c r="B153" s="2" t="s">
        <v>30</v>
      </c>
      <c r="C153" t="s">
        <v>543</v>
      </c>
      <c r="D153" t="s">
        <v>116</v>
      </c>
      <c r="E153" t="s">
        <v>56</v>
      </c>
      <c r="F153" t="str">
        <f>IF(ISERROR(SEARCH("Other",Table1[[#This Row],[Q1 - Which Title Best Fits your Current Role?]])),Table1[[#This Row],[Q1 - Which Title Best Fits your Current Role?]],"Other")</f>
        <v>Data Engineer</v>
      </c>
      <c r="G153" t="s">
        <v>47</v>
      </c>
      <c r="H153" s="6">
        <v>95500</v>
      </c>
      <c r="I153" t="s">
        <v>37</v>
      </c>
      <c r="J153" t="str">
        <f>IF(ISERROR(SEARCH("Other",Table1[[#This Row],[Q4 - What Industry do you work in?]])),Table1[[#This Row],[Q4 - What Industry do you work in?]],"Other")</f>
        <v>Healthcare</v>
      </c>
      <c r="K153" t="s">
        <v>50</v>
      </c>
      <c r="L15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53">
        <v>8</v>
      </c>
      <c r="N153">
        <v>10</v>
      </c>
      <c r="O153">
        <v>8</v>
      </c>
      <c r="P153">
        <v>8</v>
      </c>
      <c r="Q153">
        <v>9</v>
      </c>
      <c r="R153">
        <v>10</v>
      </c>
      <c r="S153" t="s">
        <v>89</v>
      </c>
      <c r="T153" t="s">
        <v>118</v>
      </c>
      <c r="U15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53" t="s">
        <v>41</v>
      </c>
      <c r="W153">
        <v>28</v>
      </c>
      <c r="X153" t="s">
        <v>42</v>
      </c>
      <c r="Y15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53" t="str">
        <f>IF(ISERROR(SEARCH("Other",Table1[[#This Row],[Q11 - Which Country do you live in?- Clean]])),Table1[[#This Row],[Q11 - Which Country do you live in?- Clean]],"Other")</f>
        <v>United States</v>
      </c>
      <c r="AA153" t="s">
        <v>42</v>
      </c>
      <c r="AB153" t="s">
        <v>42</v>
      </c>
      <c r="AC15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53" t="str">
        <f>PROPER(Table1[[#This Row],[Q11 - Which Country do you live in?-Clean4]])</f>
        <v>United States</v>
      </c>
      <c r="AE153" t="s">
        <v>244</v>
      </c>
      <c r="AF153" t="s">
        <v>62</v>
      </c>
      <c r="AG153" t="str">
        <f>IF(ISERROR(SEARCH("Other", Table1[[#This Row],[Q13 - Ethnicity]])), Table1[[#This Row],[Q13 - Ethnicity]], "Other")</f>
        <v>Black or African American</v>
      </c>
    </row>
    <row r="154" spans="1:33" x14ac:dyDescent="0.3">
      <c r="A154" t="s">
        <v>545</v>
      </c>
      <c r="B154" s="2" t="s">
        <v>30</v>
      </c>
      <c r="C154" t="s">
        <v>546</v>
      </c>
      <c r="D154" t="s">
        <v>154</v>
      </c>
      <c r="E154" t="s">
        <v>34</v>
      </c>
      <c r="F154" t="str">
        <f>IF(ISERROR(SEARCH("Other",Table1[[#This Row],[Q1 - Which Title Best Fits your Current Role?]])),Table1[[#This Row],[Q1 - Which Title Best Fits your Current Role?]],"Other")</f>
        <v>Data Analyst</v>
      </c>
      <c r="G154" t="s">
        <v>35</v>
      </c>
      <c r="H154" s="6">
        <v>53000</v>
      </c>
      <c r="I154" t="s">
        <v>547</v>
      </c>
      <c r="J154" t="str">
        <f>IF(ISERROR(SEARCH("Other",Table1[[#This Row],[Q4 - What Industry do you work in?]])),Table1[[#This Row],[Q4 - What Industry do you work in?]],"Other")</f>
        <v>Other</v>
      </c>
      <c r="K154" t="s">
        <v>38</v>
      </c>
      <c r="L15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54">
        <v>5</v>
      </c>
      <c r="N154">
        <v>5</v>
      </c>
      <c r="O154">
        <v>7</v>
      </c>
      <c r="P154">
        <v>7</v>
      </c>
      <c r="Q154">
        <v>7</v>
      </c>
      <c r="R154">
        <v>7</v>
      </c>
      <c r="S154" t="s">
        <v>59</v>
      </c>
      <c r="T154" t="s">
        <v>74</v>
      </c>
      <c r="U15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54" t="s">
        <v>41</v>
      </c>
      <c r="W154">
        <v>32</v>
      </c>
      <c r="X154" t="s">
        <v>113</v>
      </c>
      <c r="Y15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154" t="str">
        <f>IF(ISERROR(SEARCH("Other",Table1[[#This Row],[Q11 - Which Country do you live in?- Clean]])),Table1[[#This Row],[Q11 - Which Country do you live in?- Clean]],"Other")</f>
        <v>United Kingdom</v>
      </c>
      <c r="AA154" t="s">
        <v>113</v>
      </c>
      <c r="AB154" t="s">
        <v>113</v>
      </c>
      <c r="AC154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154" t="str">
        <f>PROPER(Table1[[#This Row],[Q11 - Which Country do you live in?-Clean4]])</f>
        <v>United Kingdom</v>
      </c>
      <c r="AE154" t="s">
        <v>241</v>
      </c>
      <c r="AF154" t="s">
        <v>43</v>
      </c>
      <c r="AG154" t="str">
        <f>IF(ISERROR(SEARCH("Other", Table1[[#This Row],[Q13 - Ethnicity]])), Table1[[#This Row],[Q13 - Ethnicity]], "Other")</f>
        <v>White or Caucasian</v>
      </c>
    </row>
    <row r="155" spans="1:33" x14ac:dyDescent="0.3">
      <c r="A155" t="s">
        <v>548</v>
      </c>
      <c r="B155" s="2" t="s">
        <v>30</v>
      </c>
      <c r="C155" t="s">
        <v>546</v>
      </c>
      <c r="D155" t="s">
        <v>161</v>
      </c>
      <c r="E155" t="s">
        <v>34</v>
      </c>
      <c r="F155" t="str">
        <f>IF(ISERROR(SEARCH("Other",Table1[[#This Row],[Q1 - Which Title Best Fits your Current Role?]])),Table1[[#This Row],[Q1 - Which Title Best Fits your Current Role?]],"Other")</f>
        <v>Data Analyst</v>
      </c>
      <c r="G155" t="s">
        <v>35</v>
      </c>
      <c r="H155" s="6">
        <v>53000</v>
      </c>
      <c r="I155" t="s">
        <v>549</v>
      </c>
      <c r="J155" t="str">
        <f>IF(ISERROR(SEARCH("Other",Table1[[#This Row],[Q4 - What Industry do you work in?]])),Table1[[#This Row],[Q4 - What Industry do you work in?]],"Other")</f>
        <v>Other</v>
      </c>
      <c r="K155" t="s">
        <v>38</v>
      </c>
      <c r="L15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55">
        <v>0</v>
      </c>
      <c r="N155">
        <v>7</v>
      </c>
      <c r="O155">
        <v>7</v>
      </c>
      <c r="P155">
        <v>7</v>
      </c>
      <c r="Q155">
        <v>0</v>
      </c>
      <c r="R155">
        <v>7</v>
      </c>
      <c r="S155" t="s">
        <v>59</v>
      </c>
      <c r="T155" t="s">
        <v>118</v>
      </c>
      <c r="U15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55" t="s">
        <v>41</v>
      </c>
      <c r="W155">
        <v>29</v>
      </c>
      <c r="X155" t="s">
        <v>42</v>
      </c>
      <c r="Y15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55" t="str">
        <f>IF(ISERROR(SEARCH("Other",Table1[[#This Row],[Q11 - Which Country do you live in?- Clean]])),Table1[[#This Row],[Q11 - Which Country do you live in?- Clean]],"Other")</f>
        <v>United States</v>
      </c>
      <c r="AA155" t="s">
        <v>42</v>
      </c>
      <c r="AB155" t="s">
        <v>42</v>
      </c>
      <c r="AC15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55" t="str">
        <f>PROPER(Table1[[#This Row],[Q11 - Which Country do you live in?-Clean4]])</f>
        <v>United States</v>
      </c>
      <c r="AE155" t="s">
        <v>241</v>
      </c>
      <c r="AF155" t="s">
        <v>52</v>
      </c>
      <c r="AG155" t="str">
        <f>IF(ISERROR(SEARCH("Other", Table1[[#This Row],[Q13 - Ethnicity]])), Table1[[#This Row],[Q13 - Ethnicity]], "Other")</f>
        <v>Asian or Asian American</v>
      </c>
    </row>
    <row r="156" spans="1:33" x14ac:dyDescent="0.3">
      <c r="A156" t="s">
        <v>550</v>
      </c>
      <c r="B156" s="2" t="s">
        <v>30</v>
      </c>
      <c r="C156" t="s">
        <v>551</v>
      </c>
      <c r="D156" t="s">
        <v>552</v>
      </c>
      <c r="E156" t="s">
        <v>34</v>
      </c>
      <c r="F156" t="str">
        <f>IF(ISERROR(SEARCH("Other",Table1[[#This Row],[Q1 - Which Title Best Fits your Current Role?]])),Table1[[#This Row],[Q1 - Which Title Best Fits your Current Role?]],"Other")</f>
        <v>Data Analyst</v>
      </c>
      <c r="G156" t="s">
        <v>47</v>
      </c>
      <c r="H156" s="6">
        <v>53000</v>
      </c>
      <c r="I156" t="s">
        <v>37</v>
      </c>
      <c r="J156" t="str">
        <f>IF(ISERROR(SEARCH("Other",Table1[[#This Row],[Q4 - What Industry do you work in?]])),Table1[[#This Row],[Q4 - What Industry do you work in?]],"Other")</f>
        <v>Healthcare</v>
      </c>
      <c r="K156" t="s">
        <v>50</v>
      </c>
      <c r="L156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56">
        <v>7</v>
      </c>
      <c r="N156">
        <v>5</v>
      </c>
      <c r="O156">
        <v>8</v>
      </c>
      <c r="P156">
        <v>6</v>
      </c>
      <c r="Q156">
        <v>5</v>
      </c>
      <c r="R156">
        <v>10</v>
      </c>
      <c r="S156" t="s">
        <v>73</v>
      </c>
      <c r="T156" t="s">
        <v>553</v>
      </c>
      <c r="U15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156" t="s">
        <v>69</v>
      </c>
      <c r="W156">
        <v>26</v>
      </c>
      <c r="X156" t="s">
        <v>203</v>
      </c>
      <c r="Y15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Australia</v>
      </c>
      <c r="Z156" t="str">
        <f>IF(ISERROR(SEARCH("Other",Table1[[#This Row],[Q11 - Which Country do you live in?- Clean]])),Table1[[#This Row],[Q11 - Which Country do you live in?- Clean]],"Other")</f>
        <v>Australia</v>
      </c>
      <c r="AA156" t="s">
        <v>1824</v>
      </c>
      <c r="AB156" t="s">
        <v>1824</v>
      </c>
      <c r="AC156" t="str">
        <f>IF(COUNTIF(Table1[Q11 - Which Country do you live in?-Clean3],Table1[[#This Row],[Q11 - Which Country do you live in?-Clean3]])&lt;3, "Other",Table1[[#This Row],[Q11 - Which Country do you live in?-Clean3]])</f>
        <v>Australia</v>
      </c>
      <c r="AD156" t="str">
        <f>PROPER(Table1[[#This Row],[Q11 - Which Country do you live in?-Clean4]])</f>
        <v>Australia</v>
      </c>
      <c r="AE156" t="s">
        <v>244</v>
      </c>
      <c r="AF156" t="s">
        <v>43</v>
      </c>
      <c r="AG156" t="str">
        <f>IF(ISERROR(SEARCH("Other", Table1[[#This Row],[Q13 - Ethnicity]])), Table1[[#This Row],[Q13 - Ethnicity]], "Other")</f>
        <v>White or Caucasian</v>
      </c>
    </row>
    <row r="157" spans="1:33" x14ac:dyDescent="0.3">
      <c r="A157" t="s">
        <v>554</v>
      </c>
      <c r="B157" s="2" t="s">
        <v>30</v>
      </c>
      <c r="C157" t="s">
        <v>555</v>
      </c>
      <c r="D157" t="s">
        <v>556</v>
      </c>
      <c r="E157" t="s">
        <v>56</v>
      </c>
      <c r="F157" t="str">
        <f>IF(ISERROR(SEARCH("Other",Table1[[#This Row],[Q1 - Which Title Best Fits your Current Role?]])),Table1[[#This Row],[Q1 - Which Title Best Fits your Current Role?]],"Other")</f>
        <v>Data Engineer</v>
      </c>
      <c r="G157" t="s">
        <v>35</v>
      </c>
      <c r="H157" s="6">
        <v>53000</v>
      </c>
      <c r="I157" t="s">
        <v>107</v>
      </c>
      <c r="J157" t="str">
        <f>IF(ISERROR(SEARCH("Other",Table1[[#This Row],[Q4 - What Industry do you work in?]])),Table1[[#This Row],[Q4 - What Industry do you work in?]],"Other")</f>
        <v>Tech</v>
      </c>
      <c r="K157" t="s">
        <v>38</v>
      </c>
      <c r="L15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57">
        <v>0</v>
      </c>
      <c r="N157">
        <v>7</v>
      </c>
      <c r="O157">
        <v>5</v>
      </c>
      <c r="P157">
        <v>0</v>
      </c>
      <c r="Q157">
        <v>0</v>
      </c>
      <c r="R157">
        <v>7</v>
      </c>
      <c r="S157" t="s">
        <v>89</v>
      </c>
      <c r="T157" t="s">
        <v>40</v>
      </c>
      <c r="U15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57" t="s">
        <v>41</v>
      </c>
      <c r="W157">
        <v>37</v>
      </c>
      <c r="X157" t="s">
        <v>51</v>
      </c>
      <c r="Y15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157" t="str">
        <f>IF(ISERROR(SEARCH("Other",Table1[[#This Row],[Q11 - Which Country do you live in?- Clean]])),Table1[[#This Row],[Q11 - Which Country do you live in?- Clean]],"Other")</f>
        <v>Canada</v>
      </c>
      <c r="AA157" t="s">
        <v>51</v>
      </c>
      <c r="AB157" t="s">
        <v>51</v>
      </c>
      <c r="AC157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157" t="str">
        <f>PROPER(Table1[[#This Row],[Q11 - Which Country do you live in?-Clean4]])</f>
        <v>Canada</v>
      </c>
      <c r="AE157" t="s">
        <v>244</v>
      </c>
      <c r="AF157" t="s">
        <v>43</v>
      </c>
      <c r="AG157" t="str">
        <f>IF(ISERROR(SEARCH("Other", Table1[[#This Row],[Q13 - Ethnicity]])), Table1[[#This Row],[Q13 - Ethnicity]], "Other")</f>
        <v>White or Caucasian</v>
      </c>
    </row>
    <row r="158" spans="1:33" x14ac:dyDescent="0.3">
      <c r="A158" t="s">
        <v>557</v>
      </c>
      <c r="B158" s="2" t="s">
        <v>30</v>
      </c>
      <c r="C158" t="s">
        <v>558</v>
      </c>
      <c r="D158" t="s">
        <v>254</v>
      </c>
      <c r="E158" t="s">
        <v>34</v>
      </c>
      <c r="F158" t="str">
        <f>IF(ISERROR(SEARCH("Other",Table1[[#This Row],[Q1 - Which Title Best Fits your Current Role?]])),Table1[[#This Row],[Q1 - Which Title Best Fits your Current Role?]],"Other")</f>
        <v>Data Analyst</v>
      </c>
      <c r="G158" t="s">
        <v>47</v>
      </c>
      <c r="H158" s="6">
        <v>53000</v>
      </c>
      <c r="I158" t="s">
        <v>559</v>
      </c>
      <c r="J158" t="str">
        <f>IF(ISERROR(SEARCH("Other",Table1[[#This Row],[Q4 - What Industry do you work in?]])),Table1[[#This Row],[Q4 - What Industry do you work in?]],"Other")</f>
        <v>Other</v>
      </c>
      <c r="K158" t="s">
        <v>50</v>
      </c>
      <c r="L15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58">
        <v>4</v>
      </c>
      <c r="N158">
        <v>6</v>
      </c>
      <c r="O158">
        <v>5</v>
      </c>
      <c r="P158">
        <v>4</v>
      </c>
      <c r="Q158">
        <v>5</v>
      </c>
      <c r="R158">
        <v>6</v>
      </c>
      <c r="S158" t="s">
        <v>89</v>
      </c>
      <c r="T158" t="s">
        <v>74</v>
      </c>
      <c r="U15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58" t="s">
        <v>41</v>
      </c>
      <c r="W158">
        <v>25</v>
      </c>
      <c r="X158" t="s">
        <v>42</v>
      </c>
      <c r="Y15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58" t="str">
        <f>IF(ISERROR(SEARCH("Other",Table1[[#This Row],[Q11 - Which Country do you live in?- Clean]])),Table1[[#This Row],[Q11 - Which Country do you live in?- Clean]],"Other")</f>
        <v>United States</v>
      </c>
      <c r="AA158" t="s">
        <v>42</v>
      </c>
      <c r="AB158" t="s">
        <v>42</v>
      </c>
      <c r="AC15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58" t="str">
        <f>PROPER(Table1[[#This Row],[Q11 - Which Country do you live in?-Clean4]])</f>
        <v>United States</v>
      </c>
      <c r="AE158" t="s">
        <v>241</v>
      </c>
      <c r="AF158" t="s">
        <v>43</v>
      </c>
      <c r="AG158" t="str">
        <f>IF(ISERROR(SEARCH("Other", Table1[[#This Row],[Q13 - Ethnicity]])), Table1[[#This Row],[Q13 - Ethnicity]], "Other")</f>
        <v>White or Caucasian</v>
      </c>
    </row>
    <row r="159" spans="1:33" x14ac:dyDescent="0.3">
      <c r="A159" t="s">
        <v>560</v>
      </c>
      <c r="B159" s="2" t="s">
        <v>30</v>
      </c>
      <c r="C159" t="s">
        <v>561</v>
      </c>
      <c r="D159" t="s">
        <v>340</v>
      </c>
      <c r="E159" t="s">
        <v>34</v>
      </c>
      <c r="F159" t="str">
        <f>IF(ISERROR(SEARCH("Other",Table1[[#This Row],[Q1 - Which Title Best Fits your Current Role?]])),Table1[[#This Row],[Q1 - Which Title Best Fits your Current Role?]],"Other")</f>
        <v>Data Analyst</v>
      </c>
      <c r="G159" t="s">
        <v>47</v>
      </c>
      <c r="H159" s="6">
        <v>20000</v>
      </c>
      <c r="I159" t="s">
        <v>49</v>
      </c>
      <c r="J159" t="str">
        <f>IF(ISERROR(SEARCH("Other",Table1[[#This Row],[Q4 - What Industry do you work in?]])),Table1[[#This Row],[Q4 - What Industry do you work in?]],"Other")</f>
        <v>Finance</v>
      </c>
      <c r="K159" t="s">
        <v>322</v>
      </c>
      <c r="L159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159">
        <v>4</v>
      </c>
      <c r="N159">
        <v>4</v>
      </c>
      <c r="O159">
        <v>5</v>
      </c>
      <c r="P159">
        <v>6</v>
      </c>
      <c r="Q159">
        <v>6</v>
      </c>
      <c r="R159">
        <v>0</v>
      </c>
      <c r="S159" t="s">
        <v>73</v>
      </c>
      <c r="T159" t="s">
        <v>74</v>
      </c>
      <c r="U15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59" t="s">
        <v>41</v>
      </c>
      <c r="W159">
        <v>24</v>
      </c>
      <c r="X159" t="s">
        <v>562</v>
      </c>
      <c r="Y15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Israel</v>
      </c>
      <c r="Z159" t="str">
        <f>IF(ISERROR(SEARCH("Other",Table1[[#This Row],[Q11 - Which Country do you live in?- Clean]])),Table1[[#This Row],[Q11 - Which Country do you live in?- Clean]],"Other")</f>
        <v>Israel</v>
      </c>
      <c r="AA159" t="s">
        <v>1852</v>
      </c>
      <c r="AB159" t="s">
        <v>1852</v>
      </c>
      <c r="AC159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159" t="str">
        <f>PROPER(Table1[[#This Row],[Q11 - Which Country do you live in?-Clean4]])</f>
        <v>Other</v>
      </c>
      <c r="AE159" t="s">
        <v>231</v>
      </c>
      <c r="AF159" t="s">
        <v>43</v>
      </c>
      <c r="AG159" t="str">
        <f>IF(ISERROR(SEARCH("Other", Table1[[#This Row],[Q13 - Ethnicity]])), Table1[[#This Row],[Q13 - Ethnicity]], "Other")</f>
        <v>White or Caucasian</v>
      </c>
    </row>
    <row r="160" spans="1:33" x14ac:dyDescent="0.3">
      <c r="A160" t="s">
        <v>563</v>
      </c>
      <c r="B160" s="2" t="s">
        <v>30</v>
      </c>
      <c r="C160" t="s">
        <v>564</v>
      </c>
      <c r="D160" t="s">
        <v>518</v>
      </c>
      <c r="E160" t="s">
        <v>380</v>
      </c>
      <c r="F160" t="str">
        <f>IF(ISERROR(SEARCH("Other",Table1[[#This Row],[Q1 - Which Title Best Fits your Current Role?]])),Table1[[#This Row],[Q1 - Which Title Best Fits your Current Role?]],"Other")</f>
        <v>Other</v>
      </c>
      <c r="G160" t="s">
        <v>47</v>
      </c>
      <c r="H160" s="6">
        <v>137500</v>
      </c>
      <c r="I160" t="s">
        <v>49</v>
      </c>
      <c r="J160" t="str">
        <f>IF(ISERROR(SEARCH("Other",Table1[[#This Row],[Q4 - What Industry do you work in?]])),Table1[[#This Row],[Q4 - What Industry do you work in?]],"Other")</f>
        <v>Finance</v>
      </c>
      <c r="K160" t="s">
        <v>88</v>
      </c>
      <c r="L160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160">
        <v>7</v>
      </c>
      <c r="N160">
        <v>8</v>
      </c>
      <c r="O160">
        <v>8</v>
      </c>
      <c r="P160">
        <v>8</v>
      </c>
      <c r="Q160">
        <v>7</v>
      </c>
      <c r="R160">
        <v>8</v>
      </c>
      <c r="S160" t="s">
        <v>59</v>
      </c>
      <c r="T160" t="s">
        <v>74</v>
      </c>
      <c r="U16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60" t="s">
        <v>41</v>
      </c>
      <c r="W160">
        <v>52</v>
      </c>
      <c r="X160" t="s">
        <v>42</v>
      </c>
      <c r="Y16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60" t="str">
        <f>IF(ISERROR(SEARCH("Other",Table1[[#This Row],[Q11 - Which Country do you live in?- Clean]])),Table1[[#This Row],[Q11 - Which Country do you live in?- Clean]],"Other")</f>
        <v>United States</v>
      </c>
      <c r="AA160" t="s">
        <v>42</v>
      </c>
      <c r="AB160" t="s">
        <v>42</v>
      </c>
      <c r="AC16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60" t="str">
        <f>PROPER(Table1[[#This Row],[Q11 - Which Country do you live in?-Clean4]])</f>
        <v>United States</v>
      </c>
      <c r="AE160" t="s">
        <v>241</v>
      </c>
      <c r="AF160" t="s">
        <v>43</v>
      </c>
      <c r="AG160" t="str">
        <f>IF(ISERROR(SEARCH("Other", Table1[[#This Row],[Q13 - Ethnicity]])), Table1[[#This Row],[Q13 - Ethnicity]], "Other")</f>
        <v>White or Caucasian</v>
      </c>
    </row>
    <row r="161" spans="1:33" x14ac:dyDescent="0.3">
      <c r="A161" t="s">
        <v>566</v>
      </c>
      <c r="B161" s="2" t="s">
        <v>30</v>
      </c>
      <c r="C161" t="s">
        <v>567</v>
      </c>
      <c r="D161" t="s">
        <v>568</v>
      </c>
      <c r="E161" t="s">
        <v>34</v>
      </c>
      <c r="F161" t="str">
        <f>IF(ISERROR(SEARCH("Other",Table1[[#This Row],[Q1 - Which Title Best Fits your Current Role?]])),Table1[[#This Row],[Q1 - Which Title Best Fits your Current Role?]],"Other")</f>
        <v>Data Analyst</v>
      </c>
      <c r="G161" t="s">
        <v>35</v>
      </c>
      <c r="H161" s="6">
        <v>53000</v>
      </c>
      <c r="I161" t="s">
        <v>49</v>
      </c>
      <c r="J161" t="str">
        <f>IF(ISERROR(SEARCH("Other",Table1[[#This Row],[Q4 - What Industry do you work in?]])),Table1[[#This Row],[Q4 - What Industry do you work in?]],"Other")</f>
        <v>Finance</v>
      </c>
      <c r="K161" t="s">
        <v>38</v>
      </c>
      <c r="L16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61">
        <v>6</v>
      </c>
      <c r="N161">
        <v>10</v>
      </c>
      <c r="O161">
        <v>3</v>
      </c>
      <c r="P161">
        <v>5</v>
      </c>
      <c r="Q161">
        <v>0</v>
      </c>
      <c r="R161">
        <v>10</v>
      </c>
      <c r="S161" t="s">
        <v>73</v>
      </c>
      <c r="T161" t="s">
        <v>118</v>
      </c>
      <c r="U16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61" t="s">
        <v>41</v>
      </c>
      <c r="W161">
        <v>27</v>
      </c>
      <c r="X161" t="s">
        <v>569</v>
      </c>
      <c r="Y16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Singapore</v>
      </c>
      <c r="Z161" t="str">
        <f>IF(ISERROR(SEARCH("Other",Table1[[#This Row],[Q11 - Which Country do you live in?- Clean]])),Table1[[#This Row],[Q11 - Which Country do you live in?- Clean]],"Other")</f>
        <v>Singapore</v>
      </c>
      <c r="AA161" t="s">
        <v>1885</v>
      </c>
      <c r="AB161" t="s">
        <v>1885</v>
      </c>
      <c r="AC161" t="str">
        <f>IF(COUNTIF(Table1[Q11 - Which Country do you live in?-Clean3],Table1[[#This Row],[Q11 - Which Country do you live in?-Clean3]])&lt;3, "Other",Table1[[#This Row],[Q11 - Which Country do you live in?-Clean3]])</f>
        <v>Singapore</v>
      </c>
      <c r="AD161" t="str">
        <f>PROPER(Table1[[#This Row],[Q11 - Which Country do you live in?-Clean4]])</f>
        <v>Singapore</v>
      </c>
      <c r="AE161" t="s">
        <v>241</v>
      </c>
      <c r="AF161" t="s">
        <v>52</v>
      </c>
      <c r="AG161" t="str">
        <f>IF(ISERROR(SEARCH("Other", Table1[[#This Row],[Q13 - Ethnicity]])), Table1[[#This Row],[Q13 - Ethnicity]], "Other")</f>
        <v>Asian or Asian American</v>
      </c>
    </row>
    <row r="162" spans="1:33" x14ac:dyDescent="0.3">
      <c r="A162" t="s">
        <v>570</v>
      </c>
      <c r="B162" s="2" t="s">
        <v>30</v>
      </c>
      <c r="C162" t="s">
        <v>571</v>
      </c>
      <c r="D162" t="s">
        <v>572</v>
      </c>
      <c r="E162" t="s">
        <v>34</v>
      </c>
      <c r="F162" t="str">
        <f>IF(ISERROR(SEARCH("Other",Table1[[#This Row],[Q1 - Which Title Best Fits your Current Role?]])),Table1[[#This Row],[Q1 - Which Title Best Fits your Current Role?]],"Other")</f>
        <v>Data Analyst</v>
      </c>
      <c r="G162" t="s">
        <v>47</v>
      </c>
      <c r="H162" s="6">
        <v>115500</v>
      </c>
      <c r="I162" t="s">
        <v>37</v>
      </c>
      <c r="J162" t="str">
        <f>IF(ISERROR(SEARCH("Other",Table1[[#This Row],[Q4 - What Industry do you work in?]])),Table1[[#This Row],[Q4 - What Industry do you work in?]],"Other")</f>
        <v>Healthcare</v>
      </c>
      <c r="K162" t="s">
        <v>380</v>
      </c>
      <c r="L162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62">
        <v>6</v>
      </c>
      <c r="N162">
        <v>6</v>
      </c>
      <c r="O162">
        <v>3</v>
      </c>
      <c r="P162">
        <v>3</v>
      </c>
      <c r="Q162">
        <v>3</v>
      </c>
      <c r="R162">
        <v>3</v>
      </c>
      <c r="S162" t="s">
        <v>89</v>
      </c>
      <c r="T162" t="s">
        <v>74</v>
      </c>
      <c r="U16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62" t="s">
        <v>69</v>
      </c>
      <c r="W162">
        <v>29</v>
      </c>
      <c r="X162" t="s">
        <v>42</v>
      </c>
      <c r="Y16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62" t="str">
        <f>IF(ISERROR(SEARCH("Other",Table1[[#This Row],[Q11 - Which Country do you live in?- Clean]])),Table1[[#This Row],[Q11 - Which Country do you live in?- Clean]],"Other")</f>
        <v>United States</v>
      </c>
      <c r="AA162" t="s">
        <v>42</v>
      </c>
      <c r="AB162" t="s">
        <v>42</v>
      </c>
      <c r="AC16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62" t="str">
        <f>PROPER(Table1[[#This Row],[Q11 - Which Country do you live in?-Clean4]])</f>
        <v>United States</v>
      </c>
      <c r="AE162" t="s">
        <v>244</v>
      </c>
      <c r="AF162" t="s">
        <v>43</v>
      </c>
      <c r="AG162" t="str">
        <f>IF(ISERROR(SEARCH("Other", Table1[[#This Row],[Q13 - Ethnicity]])), Table1[[#This Row],[Q13 - Ethnicity]], "Other")</f>
        <v>White or Caucasian</v>
      </c>
    </row>
    <row r="163" spans="1:33" x14ac:dyDescent="0.3">
      <c r="A163" t="s">
        <v>573</v>
      </c>
      <c r="B163" s="2" t="s">
        <v>30</v>
      </c>
      <c r="C163" t="s">
        <v>574</v>
      </c>
      <c r="D163" t="s">
        <v>508</v>
      </c>
      <c r="E163" t="s">
        <v>127</v>
      </c>
      <c r="F163" t="str">
        <f>IF(ISERROR(SEARCH("Other",Table1[[#This Row],[Q1 - Which Title Best Fits your Current Role?]])),Table1[[#This Row],[Q1 - Which Title Best Fits your Current Role?]],"Other")</f>
        <v>Student/Looking/None</v>
      </c>
      <c r="G163" t="s">
        <v>47</v>
      </c>
      <c r="H163" s="6">
        <v>20000</v>
      </c>
      <c r="I163" t="s">
        <v>107</v>
      </c>
      <c r="J163" t="str">
        <f>IF(ISERROR(SEARCH("Other",Table1[[#This Row],[Q4 - What Industry do you work in?]])),Table1[[#This Row],[Q4 - What Industry do you work in?]],"Other")</f>
        <v>Tech</v>
      </c>
      <c r="K163" t="s">
        <v>38</v>
      </c>
      <c r="L16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63">
        <v>3</v>
      </c>
      <c r="N163">
        <v>7</v>
      </c>
      <c r="O163">
        <v>6</v>
      </c>
      <c r="P163">
        <v>7</v>
      </c>
      <c r="Q163">
        <v>0</v>
      </c>
      <c r="R163">
        <v>0</v>
      </c>
      <c r="S163" t="s">
        <v>73</v>
      </c>
      <c r="T163" t="s">
        <v>74</v>
      </c>
      <c r="U16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63" t="s">
        <v>41</v>
      </c>
      <c r="W163">
        <v>42</v>
      </c>
      <c r="X163" t="s">
        <v>345</v>
      </c>
      <c r="Y16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Brazil</v>
      </c>
      <c r="Z163" t="str">
        <f>IF(ISERROR(SEARCH("Other",Table1[[#This Row],[Q11 - Which Country do you live in?- Clean]])),Table1[[#This Row],[Q11 - Which Country do you live in?- Clean]],"Other")</f>
        <v>Brazil</v>
      </c>
      <c r="AA163" t="s">
        <v>1830</v>
      </c>
      <c r="AB163" t="s">
        <v>1830</v>
      </c>
      <c r="AC163" t="str">
        <f>IF(COUNTIF(Table1[Q11 - Which Country do you live in?-Clean3],Table1[[#This Row],[Q11 - Which Country do you live in?-Clean3]])&lt;3, "Other",Table1[[#This Row],[Q11 - Which Country do you live in?-Clean3]])</f>
        <v>Brazil</v>
      </c>
      <c r="AD163" t="str">
        <f>PROPER(Table1[[#This Row],[Q11 - Which Country do you live in?-Clean4]])</f>
        <v>Brazil</v>
      </c>
      <c r="AE163" t="s">
        <v>266</v>
      </c>
      <c r="AF163" t="s">
        <v>43</v>
      </c>
      <c r="AG163" t="str">
        <f>IF(ISERROR(SEARCH("Other", Table1[[#This Row],[Q13 - Ethnicity]])), Table1[[#This Row],[Q13 - Ethnicity]], "Other")</f>
        <v>White or Caucasian</v>
      </c>
    </row>
    <row r="164" spans="1:33" x14ac:dyDescent="0.3">
      <c r="A164" t="s">
        <v>575</v>
      </c>
      <c r="B164" s="2" t="s">
        <v>30</v>
      </c>
      <c r="C164" t="s">
        <v>576</v>
      </c>
      <c r="D164" t="s">
        <v>116</v>
      </c>
      <c r="E164" t="s">
        <v>34</v>
      </c>
      <c r="F164" t="str">
        <f>IF(ISERROR(SEARCH("Other",Table1[[#This Row],[Q1 - Which Title Best Fits your Current Role?]])),Table1[[#This Row],[Q1 - Which Title Best Fits your Current Role?]],"Other")</f>
        <v>Data Analyst</v>
      </c>
      <c r="G164" t="s">
        <v>35</v>
      </c>
      <c r="H164" s="6">
        <v>53000</v>
      </c>
      <c r="I164" t="s">
        <v>94</v>
      </c>
      <c r="J164" t="str">
        <f>IF(ISERROR(SEARCH("Other",Table1[[#This Row],[Q4 - What Industry do you work in?]])),Table1[[#This Row],[Q4 - What Industry do you work in?]],"Other")</f>
        <v>Telecommunication</v>
      </c>
      <c r="K164" t="s">
        <v>50</v>
      </c>
      <c r="L16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64">
        <v>3</v>
      </c>
      <c r="N164">
        <v>5</v>
      </c>
      <c r="O164">
        <v>6</v>
      </c>
      <c r="P164">
        <v>4</v>
      </c>
      <c r="Q164">
        <v>3</v>
      </c>
      <c r="R164">
        <v>7</v>
      </c>
      <c r="S164" t="s">
        <v>73</v>
      </c>
      <c r="T164" t="s">
        <v>577</v>
      </c>
      <c r="U16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164" t="s">
        <v>41</v>
      </c>
      <c r="W164">
        <v>28</v>
      </c>
      <c r="X164" t="s">
        <v>42</v>
      </c>
      <c r="Y16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64" t="str">
        <f>IF(ISERROR(SEARCH("Other",Table1[[#This Row],[Q11 - Which Country do you live in?- Clean]])),Table1[[#This Row],[Q11 - Which Country do you live in?- Clean]],"Other")</f>
        <v>United States</v>
      </c>
      <c r="AA164" t="s">
        <v>42</v>
      </c>
      <c r="AB164" t="s">
        <v>42</v>
      </c>
      <c r="AC16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64" t="str">
        <f>PROPER(Table1[[#This Row],[Q11 - Which Country do you live in?-Clean4]])</f>
        <v>United States</v>
      </c>
      <c r="AE164" t="s">
        <v>244</v>
      </c>
      <c r="AF164" t="s">
        <v>43</v>
      </c>
      <c r="AG164" t="str">
        <f>IF(ISERROR(SEARCH("Other", Table1[[#This Row],[Q13 - Ethnicity]])), Table1[[#This Row],[Q13 - Ethnicity]], "Other")</f>
        <v>White or Caucasian</v>
      </c>
    </row>
    <row r="165" spans="1:33" x14ac:dyDescent="0.3">
      <c r="A165" t="s">
        <v>578</v>
      </c>
      <c r="B165" s="2" t="s">
        <v>30</v>
      </c>
      <c r="C165" t="s">
        <v>576</v>
      </c>
      <c r="D165" t="s">
        <v>214</v>
      </c>
      <c r="E165" t="s">
        <v>34</v>
      </c>
      <c r="F165" t="str">
        <f>IF(ISERROR(SEARCH("Other",Table1[[#This Row],[Q1 - Which Title Best Fits your Current Role?]])),Table1[[#This Row],[Q1 - Which Title Best Fits your Current Role?]],"Other")</f>
        <v>Data Analyst</v>
      </c>
      <c r="G165" t="s">
        <v>35</v>
      </c>
      <c r="H165" s="6">
        <v>20000</v>
      </c>
      <c r="I165" t="s">
        <v>107</v>
      </c>
      <c r="J165" t="str">
        <f>IF(ISERROR(SEARCH("Other",Table1[[#This Row],[Q4 - What Industry do you work in?]])),Table1[[#This Row],[Q4 - What Industry do you work in?]],"Other")</f>
        <v>Tech</v>
      </c>
      <c r="K165" t="s">
        <v>38</v>
      </c>
      <c r="L16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65">
        <v>8</v>
      </c>
      <c r="N165">
        <v>8</v>
      </c>
      <c r="O165">
        <v>8</v>
      </c>
      <c r="P165">
        <v>8</v>
      </c>
      <c r="Q165">
        <v>8</v>
      </c>
      <c r="R165">
        <v>9</v>
      </c>
      <c r="S165" t="s">
        <v>89</v>
      </c>
      <c r="T165" t="s">
        <v>60</v>
      </c>
      <c r="U16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65" t="s">
        <v>41</v>
      </c>
      <c r="W165">
        <v>44</v>
      </c>
      <c r="X165" t="s">
        <v>407</v>
      </c>
      <c r="Y16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Costa Rica</v>
      </c>
      <c r="Z165" t="str">
        <f>IF(ISERROR(SEARCH("Other",Table1[[#This Row],[Q11 - Which Country do you live in?- Clean]])),Table1[[#This Row],[Q11 - Which Country do you live in?- Clean]],"Other")</f>
        <v>Costa Rica</v>
      </c>
      <c r="AA165" t="s">
        <v>1834</v>
      </c>
      <c r="AB165" t="s">
        <v>1834</v>
      </c>
      <c r="AC165" t="str">
        <f>IF(COUNTIF(Table1[Q11 - Which Country do you live in?-Clean3],Table1[[#This Row],[Q11 - Which Country do you live in?-Clean3]])&lt;3, "Other",Table1[[#This Row],[Q11 - Which Country do you live in?-Clean3]])</f>
        <v>Costa Rica</v>
      </c>
      <c r="AD165" t="str">
        <f>PROPER(Table1[[#This Row],[Q11 - Which Country do you live in?-Clean4]])</f>
        <v>Costa Rica</v>
      </c>
      <c r="AE165" t="s">
        <v>241</v>
      </c>
      <c r="AF165" t="s">
        <v>95</v>
      </c>
      <c r="AG165" t="str">
        <f>IF(ISERROR(SEARCH("Other", Table1[[#This Row],[Q13 - Ethnicity]])), Table1[[#This Row],[Q13 - Ethnicity]], "Other")</f>
        <v>Hispanic or Latino</v>
      </c>
    </row>
    <row r="166" spans="1:33" x14ac:dyDescent="0.3">
      <c r="A166" t="s">
        <v>579</v>
      </c>
      <c r="B166" s="2" t="s">
        <v>30</v>
      </c>
      <c r="C166" t="s">
        <v>580</v>
      </c>
      <c r="D166" t="s">
        <v>46</v>
      </c>
      <c r="E166" t="s">
        <v>56</v>
      </c>
      <c r="F166" t="str">
        <f>IF(ISERROR(SEARCH("Other",Table1[[#This Row],[Q1 - Which Title Best Fits your Current Role?]])),Table1[[#This Row],[Q1 - Which Title Best Fits your Current Role?]],"Other")</f>
        <v>Data Engineer</v>
      </c>
      <c r="G166" t="s">
        <v>35</v>
      </c>
      <c r="H166" s="6">
        <v>20000</v>
      </c>
      <c r="I166" t="s">
        <v>107</v>
      </c>
      <c r="J166" t="str">
        <f>IF(ISERROR(SEARCH("Other",Table1[[#This Row],[Q4 - What Industry do you work in?]])),Table1[[#This Row],[Q4 - What Industry do you work in?]],"Other")</f>
        <v>Tech</v>
      </c>
      <c r="K166" t="s">
        <v>38</v>
      </c>
      <c r="L16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66">
        <v>5</v>
      </c>
      <c r="N166">
        <v>5</v>
      </c>
      <c r="O166">
        <v>6</v>
      </c>
      <c r="P166">
        <v>5</v>
      </c>
      <c r="Q166">
        <v>6</v>
      </c>
      <c r="R166">
        <v>7</v>
      </c>
      <c r="S166" t="s">
        <v>89</v>
      </c>
      <c r="T166" t="s">
        <v>40</v>
      </c>
      <c r="U16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66" t="s">
        <v>41</v>
      </c>
      <c r="W166">
        <v>23</v>
      </c>
      <c r="X166" t="s">
        <v>211</v>
      </c>
      <c r="Y16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Spain</v>
      </c>
      <c r="Z166" t="str">
        <f>IF(ISERROR(SEARCH("Other",Table1[[#This Row],[Q11 - Which Country do you live in?- Clean]])),Table1[[#This Row],[Q11 - Which Country do you live in?- Clean]],"Other")</f>
        <v>Spain</v>
      </c>
      <c r="AA166" t="s">
        <v>1889</v>
      </c>
      <c r="AB166" t="s">
        <v>1889</v>
      </c>
      <c r="AC166" t="str">
        <f>IF(COUNTIF(Table1[Q11 - Which Country do you live in?-Clean3],Table1[[#This Row],[Q11 - Which Country do you live in?-Clean3]])&lt;3, "Other",Table1[[#This Row],[Q11 - Which Country do you live in?-Clean3]])</f>
        <v>Spain</v>
      </c>
      <c r="AD166" t="str">
        <f>PROPER(Table1[[#This Row],[Q11 - Which Country do you live in?-Clean4]])</f>
        <v>Spain</v>
      </c>
      <c r="AE166" t="s">
        <v>241</v>
      </c>
      <c r="AF166" t="s">
        <v>43</v>
      </c>
      <c r="AG166" t="str">
        <f>IF(ISERROR(SEARCH("Other", Table1[[#This Row],[Q13 - Ethnicity]])), Table1[[#This Row],[Q13 - Ethnicity]], "Other")</f>
        <v>White or Caucasian</v>
      </c>
    </row>
    <row r="167" spans="1:33" x14ac:dyDescent="0.3">
      <c r="A167" t="s">
        <v>581</v>
      </c>
      <c r="B167" s="2" t="s">
        <v>30</v>
      </c>
      <c r="C167" t="s">
        <v>580</v>
      </c>
      <c r="D167" t="s">
        <v>368</v>
      </c>
      <c r="E167" t="s">
        <v>34</v>
      </c>
      <c r="F167" t="str">
        <f>IF(ISERROR(SEARCH("Other",Table1[[#This Row],[Q1 - Which Title Best Fits your Current Role?]])),Table1[[#This Row],[Q1 - Which Title Best Fits your Current Role?]],"Other")</f>
        <v>Data Analyst</v>
      </c>
      <c r="G167" t="s">
        <v>47</v>
      </c>
      <c r="H167" s="6">
        <v>53000</v>
      </c>
      <c r="I167" t="s">
        <v>582</v>
      </c>
      <c r="J167" t="str">
        <f>IF(ISERROR(SEARCH("Other",Table1[[#This Row],[Q4 - What Industry do you work in?]])),Table1[[#This Row],[Q4 - What Industry do you work in?]],"Other")</f>
        <v>Other</v>
      </c>
      <c r="K167" t="s">
        <v>50</v>
      </c>
      <c r="L16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67">
        <v>1</v>
      </c>
      <c r="N167">
        <v>2</v>
      </c>
      <c r="O167">
        <v>6</v>
      </c>
      <c r="P167">
        <v>4</v>
      </c>
      <c r="Q167">
        <v>2</v>
      </c>
      <c r="R167">
        <v>0</v>
      </c>
      <c r="S167" t="s">
        <v>59</v>
      </c>
      <c r="T167" t="s">
        <v>74</v>
      </c>
      <c r="U16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67" t="s">
        <v>41</v>
      </c>
      <c r="W167">
        <v>27</v>
      </c>
      <c r="X167" t="s">
        <v>42</v>
      </c>
      <c r="Y16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67" t="str">
        <f>IF(ISERROR(SEARCH("Other",Table1[[#This Row],[Q11 - Which Country do you live in?- Clean]])),Table1[[#This Row],[Q11 - Which Country do you live in?- Clean]],"Other")</f>
        <v>United States</v>
      </c>
      <c r="AA167" t="s">
        <v>42</v>
      </c>
      <c r="AB167" t="s">
        <v>42</v>
      </c>
      <c r="AC16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67" t="str">
        <f>PROPER(Table1[[#This Row],[Q11 - Which Country do you live in?-Clean4]])</f>
        <v>United States</v>
      </c>
      <c r="AE167" t="s">
        <v>241</v>
      </c>
      <c r="AF167" t="s">
        <v>95</v>
      </c>
      <c r="AG167" t="str">
        <f>IF(ISERROR(SEARCH("Other", Table1[[#This Row],[Q13 - Ethnicity]])), Table1[[#This Row],[Q13 - Ethnicity]], "Other")</f>
        <v>Hispanic or Latino</v>
      </c>
    </row>
    <row r="168" spans="1:33" x14ac:dyDescent="0.3">
      <c r="A168" t="s">
        <v>583</v>
      </c>
      <c r="B168" s="2" t="s">
        <v>30</v>
      </c>
      <c r="C168" t="s">
        <v>584</v>
      </c>
      <c r="D168" t="s">
        <v>130</v>
      </c>
      <c r="E168" t="s">
        <v>34</v>
      </c>
      <c r="F168" t="str">
        <f>IF(ISERROR(SEARCH("Other",Table1[[#This Row],[Q1 - Which Title Best Fits your Current Role?]])),Table1[[#This Row],[Q1 - Which Title Best Fits your Current Role?]],"Other")</f>
        <v>Data Analyst</v>
      </c>
      <c r="G168" t="s">
        <v>47</v>
      </c>
      <c r="H168" s="6">
        <v>75500</v>
      </c>
      <c r="I168" t="s">
        <v>117</v>
      </c>
      <c r="J168" t="str">
        <f>IF(ISERROR(SEARCH("Other",Table1[[#This Row],[Q4 - What Industry do you work in?]])),Table1[[#This Row],[Q4 - What Industry do you work in?]],"Other")</f>
        <v>Construction</v>
      </c>
      <c r="K168" t="s">
        <v>38</v>
      </c>
      <c r="L16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68">
        <v>3</v>
      </c>
      <c r="N168">
        <v>3</v>
      </c>
      <c r="O168">
        <v>3</v>
      </c>
      <c r="P168">
        <v>2</v>
      </c>
      <c r="Q168">
        <v>2</v>
      </c>
      <c r="R168">
        <v>1</v>
      </c>
      <c r="S168" t="s">
        <v>89</v>
      </c>
      <c r="T168" t="s">
        <v>118</v>
      </c>
      <c r="U16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68" t="s">
        <v>41</v>
      </c>
      <c r="W168">
        <v>26</v>
      </c>
      <c r="X168" t="s">
        <v>42</v>
      </c>
      <c r="Y16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68" t="str">
        <f>IF(ISERROR(SEARCH("Other",Table1[[#This Row],[Q11 - Which Country do you live in?- Clean]])),Table1[[#This Row],[Q11 - Which Country do you live in?- Clean]],"Other")</f>
        <v>United States</v>
      </c>
      <c r="AA168" t="s">
        <v>42</v>
      </c>
      <c r="AB168" t="s">
        <v>42</v>
      </c>
      <c r="AC16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68" t="str">
        <f>PROPER(Table1[[#This Row],[Q11 - Which Country do you live in?-Clean4]])</f>
        <v>United States</v>
      </c>
      <c r="AE168" t="s">
        <v>244</v>
      </c>
      <c r="AF168" t="s">
        <v>43</v>
      </c>
      <c r="AG168" t="str">
        <f>IF(ISERROR(SEARCH("Other", Table1[[#This Row],[Q13 - Ethnicity]])), Table1[[#This Row],[Q13 - Ethnicity]], "Other")</f>
        <v>White or Caucasian</v>
      </c>
    </row>
    <row r="169" spans="1:33" x14ac:dyDescent="0.3">
      <c r="A169" t="s">
        <v>585</v>
      </c>
      <c r="B169" s="2" t="s">
        <v>30</v>
      </c>
      <c r="C169" t="s">
        <v>586</v>
      </c>
      <c r="D169" t="s">
        <v>368</v>
      </c>
      <c r="E169" t="s">
        <v>34</v>
      </c>
      <c r="F169" t="str">
        <f>IF(ISERROR(SEARCH("Other",Table1[[#This Row],[Q1 - Which Title Best Fits your Current Role?]])),Table1[[#This Row],[Q1 - Which Title Best Fits your Current Role?]],"Other")</f>
        <v>Data Analyst</v>
      </c>
      <c r="G169" t="s">
        <v>35</v>
      </c>
      <c r="H169" s="6">
        <v>95500</v>
      </c>
      <c r="I169" t="s">
        <v>37</v>
      </c>
      <c r="J169" t="str">
        <f>IF(ISERROR(SEARCH("Other",Table1[[#This Row],[Q4 - What Industry do you work in?]])),Table1[[#This Row],[Q4 - What Industry do you work in?]],"Other")</f>
        <v>Healthcare</v>
      </c>
      <c r="K169" t="s">
        <v>587</v>
      </c>
      <c r="L169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69">
        <v>3</v>
      </c>
      <c r="N169">
        <v>4</v>
      </c>
      <c r="O169">
        <v>4</v>
      </c>
      <c r="P169">
        <v>4</v>
      </c>
      <c r="Q169">
        <v>1</v>
      </c>
      <c r="R169">
        <v>3</v>
      </c>
      <c r="S169" t="s">
        <v>89</v>
      </c>
      <c r="T169" t="s">
        <v>74</v>
      </c>
      <c r="U16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69" t="s">
        <v>41</v>
      </c>
      <c r="W169">
        <v>27</v>
      </c>
      <c r="X169" t="s">
        <v>42</v>
      </c>
      <c r="Y16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69" t="str">
        <f>IF(ISERROR(SEARCH("Other",Table1[[#This Row],[Q11 - Which Country do you live in?- Clean]])),Table1[[#This Row],[Q11 - Which Country do you live in?- Clean]],"Other")</f>
        <v>United States</v>
      </c>
      <c r="AA169" t="s">
        <v>42</v>
      </c>
      <c r="AB169" t="s">
        <v>42</v>
      </c>
      <c r="AC16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69" t="str">
        <f>PROPER(Table1[[#This Row],[Q11 - Which Country do you live in?-Clean4]])</f>
        <v>United States</v>
      </c>
      <c r="AE169" t="s">
        <v>244</v>
      </c>
      <c r="AF169" t="s">
        <v>95</v>
      </c>
      <c r="AG169" t="str">
        <f>IF(ISERROR(SEARCH("Other", Table1[[#This Row],[Q13 - Ethnicity]])), Table1[[#This Row],[Q13 - Ethnicity]], "Other")</f>
        <v>Hispanic or Latino</v>
      </c>
    </row>
    <row r="170" spans="1:33" x14ac:dyDescent="0.3">
      <c r="A170" t="s">
        <v>588</v>
      </c>
      <c r="B170" s="2" t="s">
        <v>30</v>
      </c>
      <c r="C170" t="s">
        <v>589</v>
      </c>
      <c r="D170" t="s">
        <v>379</v>
      </c>
      <c r="E170" t="s">
        <v>34</v>
      </c>
      <c r="F170" t="str">
        <f>IF(ISERROR(SEARCH("Other",Table1[[#This Row],[Q1 - Which Title Best Fits your Current Role?]])),Table1[[#This Row],[Q1 - Which Title Best Fits your Current Role?]],"Other")</f>
        <v>Data Analyst</v>
      </c>
      <c r="G170" t="s">
        <v>35</v>
      </c>
      <c r="H170" s="6">
        <v>75500</v>
      </c>
      <c r="I170" t="s">
        <v>87</v>
      </c>
      <c r="J170" t="str">
        <f>IF(ISERROR(SEARCH("Other",Table1[[#This Row],[Q4 - What Industry do you work in?]])),Table1[[#This Row],[Q4 - What Industry do you work in?]],"Other")</f>
        <v>Other</v>
      </c>
      <c r="K170" t="s">
        <v>38</v>
      </c>
      <c r="L17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0">
        <v>0</v>
      </c>
      <c r="N170">
        <v>0</v>
      </c>
      <c r="O170">
        <v>7</v>
      </c>
      <c r="P170">
        <v>1</v>
      </c>
      <c r="Q170">
        <v>0</v>
      </c>
      <c r="R170">
        <v>9</v>
      </c>
      <c r="S170" t="s">
        <v>73</v>
      </c>
      <c r="T170" t="s">
        <v>74</v>
      </c>
      <c r="U17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70" t="s">
        <v>41</v>
      </c>
      <c r="W170">
        <v>33</v>
      </c>
      <c r="X170" t="s">
        <v>51</v>
      </c>
      <c r="Y17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170" t="str">
        <f>IF(ISERROR(SEARCH("Other",Table1[[#This Row],[Q11 - Which Country do you live in?- Clean]])),Table1[[#This Row],[Q11 - Which Country do you live in?- Clean]],"Other")</f>
        <v>Canada</v>
      </c>
      <c r="AA170" t="s">
        <v>51</v>
      </c>
      <c r="AB170" t="s">
        <v>51</v>
      </c>
      <c r="AC170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170" t="str">
        <f>PROPER(Table1[[#This Row],[Q11 - Which Country do you live in?-Clean4]])</f>
        <v>Canada</v>
      </c>
      <c r="AE170" t="s">
        <v>241</v>
      </c>
      <c r="AF170" t="s">
        <v>52</v>
      </c>
      <c r="AG170" t="str">
        <f>IF(ISERROR(SEARCH("Other", Table1[[#This Row],[Q13 - Ethnicity]])), Table1[[#This Row],[Q13 - Ethnicity]], "Other")</f>
        <v>Asian or Asian American</v>
      </c>
    </row>
    <row r="171" spans="1:33" x14ac:dyDescent="0.3">
      <c r="A171" t="s">
        <v>590</v>
      </c>
      <c r="B171" s="2" t="s">
        <v>30</v>
      </c>
      <c r="C171" t="s">
        <v>589</v>
      </c>
      <c r="D171" t="s">
        <v>254</v>
      </c>
      <c r="E171" t="s">
        <v>34</v>
      </c>
      <c r="F171" t="str">
        <f>IF(ISERROR(SEARCH("Other",Table1[[#This Row],[Q1 - Which Title Best Fits your Current Role?]])),Table1[[#This Row],[Q1 - Which Title Best Fits your Current Role?]],"Other")</f>
        <v>Data Analyst</v>
      </c>
      <c r="G171" t="s">
        <v>35</v>
      </c>
      <c r="H171" s="6">
        <v>75500</v>
      </c>
      <c r="I171" t="s">
        <v>591</v>
      </c>
      <c r="J171" t="str">
        <f>IF(ISERROR(SEARCH("Other",Table1[[#This Row],[Q4 - What Industry do you work in?]])),Table1[[#This Row],[Q4 - What Industry do you work in?]],"Other")</f>
        <v>Other</v>
      </c>
      <c r="K171" t="s">
        <v>38</v>
      </c>
      <c r="L17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1">
        <v>8</v>
      </c>
      <c r="N171">
        <v>10</v>
      </c>
      <c r="O171">
        <v>10</v>
      </c>
      <c r="P171">
        <v>10</v>
      </c>
      <c r="Q171">
        <v>10</v>
      </c>
      <c r="R171">
        <v>10</v>
      </c>
      <c r="S171" t="s">
        <v>59</v>
      </c>
      <c r="T171" t="s">
        <v>74</v>
      </c>
      <c r="U17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71" t="s">
        <v>41</v>
      </c>
      <c r="W171">
        <v>28</v>
      </c>
      <c r="X171" t="s">
        <v>42</v>
      </c>
      <c r="Y17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71" t="str">
        <f>IF(ISERROR(SEARCH("Other",Table1[[#This Row],[Q11 - Which Country do you live in?- Clean]])),Table1[[#This Row],[Q11 - Which Country do you live in?- Clean]],"Other")</f>
        <v>United States</v>
      </c>
      <c r="AA171" t="s">
        <v>42</v>
      </c>
      <c r="AB171" t="s">
        <v>42</v>
      </c>
      <c r="AC17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71" t="str">
        <f>PROPER(Table1[[#This Row],[Q11 - Which Country do you live in?-Clean4]])</f>
        <v>United States</v>
      </c>
      <c r="AE171" t="s">
        <v>241</v>
      </c>
      <c r="AF171" t="s">
        <v>95</v>
      </c>
      <c r="AG171" t="str">
        <f>IF(ISERROR(SEARCH("Other", Table1[[#This Row],[Q13 - Ethnicity]])), Table1[[#This Row],[Q13 - Ethnicity]], "Other")</f>
        <v>Hispanic or Latino</v>
      </c>
    </row>
    <row r="172" spans="1:33" x14ac:dyDescent="0.3">
      <c r="A172" t="s">
        <v>592</v>
      </c>
      <c r="B172" s="2" t="s">
        <v>30</v>
      </c>
      <c r="C172" t="s">
        <v>593</v>
      </c>
      <c r="D172" t="s">
        <v>97</v>
      </c>
      <c r="E172" t="s">
        <v>34</v>
      </c>
      <c r="F172" t="str">
        <f>IF(ISERROR(SEARCH("Other",Table1[[#This Row],[Q1 - Which Title Best Fits your Current Role?]])),Table1[[#This Row],[Q1 - Which Title Best Fits your Current Role?]],"Other")</f>
        <v>Data Analyst</v>
      </c>
      <c r="G172" t="s">
        <v>35</v>
      </c>
      <c r="H172" s="6">
        <v>20000</v>
      </c>
      <c r="I172" t="s">
        <v>107</v>
      </c>
      <c r="J172" t="str">
        <f>IF(ISERROR(SEARCH("Other",Table1[[#This Row],[Q4 - What Industry do you work in?]])),Table1[[#This Row],[Q4 - What Industry do you work in?]],"Other")</f>
        <v>Tech</v>
      </c>
      <c r="K172" t="s">
        <v>50</v>
      </c>
      <c r="L17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72">
        <v>2</v>
      </c>
      <c r="N172">
        <v>8</v>
      </c>
      <c r="O172">
        <v>8</v>
      </c>
      <c r="P172">
        <v>7</v>
      </c>
      <c r="Q172">
        <v>6</v>
      </c>
      <c r="R172">
        <v>9</v>
      </c>
      <c r="S172" t="s">
        <v>89</v>
      </c>
      <c r="T172" t="s">
        <v>74</v>
      </c>
      <c r="U17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72" t="s">
        <v>41</v>
      </c>
      <c r="W172">
        <v>32</v>
      </c>
      <c r="X172" t="s">
        <v>136</v>
      </c>
      <c r="Y17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Kenya</v>
      </c>
      <c r="Z172" t="str">
        <f>IF(ISERROR(SEARCH("Other",Table1[[#This Row],[Q11 - Which Country do you live in?- Clean]])),Table1[[#This Row],[Q11 - Which Country do you live in?- Clean]],"Other")</f>
        <v>Kenya</v>
      </c>
      <c r="AA172" t="s">
        <v>1855</v>
      </c>
      <c r="AB172" t="s">
        <v>1855</v>
      </c>
      <c r="AC172" t="str">
        <f>IF(COUNTIF(Table1[Q11 - Which Country do you live in?-Clean3],Table1[[#This Row],[Q11 - Which Country do you live in?-Clean3]])&lt;3, "Other",Table1[[#This Row],[Q11 - Which Country do you live in?-Clean3]])</f>
        <v>Kenya</v>
      </c>
      <c r="AD172" t="str">
        <f>PROPER(Table1[[#This Row],[Q11 - Which Country do you live in?-Clean4]])</f>
        <v>Kenya</v>
      </c>
      <c r="AE172" t="s">
        <v>241</v>
      </c>
      <c r="AF172" t="s">
        <v>62</v>
      </c>
      <c r="AG172" t="str">
        <f>IF(ISERROR(SEARCH("Other", Table1[[#This Row],[Q13 - Ethnicity]])), Table1[[#This Row],[Q13 - Ethnicity]], "Other")</f>
        <v>Black or African American</v>
      </c>
    </row>
    <row r="173" spans="1:33" x14ac:dyDescent="0.3">
      <c r="A173" t="s">
        <v>594</v>
      </c>
      <c r="B173" s="2" t="s">
        <v>30</v>
      </c>
      <c r="C173" t="s">
        <v>595</v>
      </c>
      <c r="D173" t="s">
        <v>197</v>
      </c>
      <c r="E173" t="s">
        <v>127</v>
      </c>
      <c r="F173" t="str">
        <f>IF(ISERROR(SEARCH("Other",Table1[[#This Row],[Q1 - Which Title Best Fits your Current Role?]])),Table1[[#This Row],[Q1 - Which Title Best Fits your Current Role?]],"Other")</f>
        <v>Student/Looking/None</v>
      </c>
      <c r="G173" t="s">
        <v>35</v>
      </c>
      <c r="H173" s="6">
        <v>53000</v>
      </c>
      <c r="I173" t="s">
        <v>596</v>
      </c>
      <c r="J173" t="str">
        <f>IF(ISERROR(SEARCH("Other",Table1[[#This Row],[Q4 - What Industry do you work in?]])),Table1[[#This Row],[Q4 - What Industry do you work in?]],"Other")</f>
        <v>Other</v>
      </c>
      <c r="K173" t="s">
        <v>38</v>
      </c>
      <c r="L17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3">
        <v>2</v>
      </c>
      <c r="N173">
        <v>4</v>
      </c>
      <c r="O173">
        <v>6</v>
      </c>
      <c r="P173">
        <v>1</v>
      </c>
      <c r="Q173">
        <v>1</v>
      </c>
      <c r="R173">
        <v>1</v>
      </c>
      <c r="S173" t="s">
        <v>39</v>
      </c>
      <c r="T173" t="s">
        <v>74</v>
      </c>
      <c r="U17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73" t="s">
        <v>41</v>
      </c>
      <c r="W173">
        <v>34</v>
      </c>
      <c r="X173" t="s">
        <v>51</v>
      </c>
      <c r="Y17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173" t="str">
        <f>IF(ISERROR(SEARCH("Other",Table1[[#This Row],[Q11 - Which Country do you live in?- Clean]])),Table1[[#This Row],[Q11 - Which Country do you live in?- Clean]],"Other")</f>
        <v>Canada</v>
      </c>
      <c r="AA173" t="s">
        <v>51</v>
      </c>
      <c r="AB173" t="s">
        <v>51</v>
      </c>
      <c r="AC173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173" t="str">
        <f>PROPER(Table1[[#This Row],[Q11 - Which Country do you live in?-Clean4]])</f>
        <v>Canada</v>
      </c>
      <c r="AE173" t="s">
        <v>266</v>
      </c>
      <c r="AF173" t="s">
        <v>52</v>
      </c>
      <c r="AG173" t="str">
        <f>IF(ISERROR(SEARCH("Other", Table1[[#This Row],[Q13 - Ethnicity]])), Table1[[#This Row],[Q13 - Ethnicity]], "Other")</f>
        <v>Asian or Asian American</v>
      </c>
    </row>
    <row r="174" spans="1:33" x14ac:dyDescent="0.3">
      <c r="A174" t="s">
        <v>597</v>
      </c>
      <c r="B174" s="2" t="s">
        <v>30</v>
      </c>
      <c r="C174" t="s">
        <v>595</v>
      </c>
      <c r="D174" t="s">
        <v>126</v>
      </c>
      <c r="E174" t="s">
        <v>34</v>
      </c>
      <c r="F174" t="str">
        <f>IF(ISERROR(SEARCH("Other",Table1[[#This Row],[Q1 - Which Title Best Fits your Current Role?]])),Table1[[#This Row],[Q1 - Which Title Best Fits your Current Role?]],"Other")</f>
        <v>Data Analyst</v>
      </c>
      <c r="G174" t="s">
        <v>47</v>
      </c>
      <c r="H174" s="6">
        <v>187500</v>
      </c>
      <c r="I174" t="s">
        <v>107</v>
      </c>
      <c r="J174" t="str">
        <f>IF(ISERROR(SEARCH("Other",Table1[[#This Row],[Q4 - What Industry do you work in?]])),Table1[[#This Row],[Q4 - What Industry do you work in?]],"Other")</f>
        <v>Tech</v>
      </c>
      <c r="K174" t="s">
        <v>38</v>
      </c>
      <c r="L17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4">
        <v>10</v>
      </c>
      <c r="N174">
        <v>10</v>
      </c>
      <c r="O174">
        <v>10</v>
      </c>
      <c r="P174">
        <v>8</v>
      </c>
      <c r="Q174">
        <v>10</v>
      </c>
      <c r="R174">
        <v>10</v>
      </c>
      <c r="S174" t="s">
        <v>59</v>
      </c>
      <c r="T174" t="s">
        <v>60</v>
      </c>
      <c r="U17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74" t="s">
        <v>41</v>
      </c>
      <c r="W174">
        <v>28</v>
      </c>
      <c r="X174" t="s">
        <v>42</v>
      </c>
      <c r="Y17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74" t="str">
        <f>IF(ISERROR(SEARCH("Other",Table1[[#This Row],[Q11 - Which Country do you live in?- Clean]])),Table1[[#This Row],[Q11 - Which Country do you live in?- Clean]],"Other")</f>
        <v>United States</v>
      </c>
      <c r="AA174" t="s">
        <v>42</v>
      </c>
      <c r="AB174" t="s">
        <v>42</v>
      </c>
      <c r="AC17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74" t="str">
        <f>PROPER(Table1[[#This Row],[Q11 - Which Country do you live in?-Clean4]])</f>
        <v>United States</v>
      </c>
      <c r="AE174" t="s">
        <v>241</v>
      </c>
      <c r="AF174" t="s">
        <v>52</v>
      </c>
      <c r="AG174" t="str">
        <f>IF(ISERROR(SEARCH("Other", Table1[[#This Row],[Q13 - Ethnicity]])), Table1[[#This Row],[Q13 - Ethnicity]], "Other")</f>
        <v>Asian or Asian American</v>
      </c>
    </row>
    <row r="175" spans="1:33" x14ac:dyDescent="0.3">
      <c r="A175" t="s">
        <v>598</v>
      </c>
      <c r="B175" s="2" t="s">
        <v>30</v>
      </c>
      <c r="C175" t="s">
        <v>599</v>
      </c>
      <c r="D175" t="s">
        <v>72</v>
      </c>
      <c r="E175" t="s">
        <v>81</v>
      </c>
      <c r="F175" t="str">
        <f>IF(ISERROR(SEARCH("Other",Table1[[#This Row],[Q1 - Which Title Best Fits your Current Role?]])),Table1[[#This Row],[Q1 - Which Title Best Fits your Current Role?]],"Other")</f>
        <v>Data Scientist</v>
      </c>
      <c r="G175" t="s">
        <v>35</v>
      </c>
      <c r="H175" s="6">
        <v>137500</v>
      </c>
      <c r="I175" t="s">
        <v>94</v>
      </c>
      <c r="J175" t="str">
        <f>IF(ISERROR(SEARCH("Other",Table1[[#This Row],[Q4 - What Industry do you work in?]])),Table1[[#This Row],[Q4 - What Industry do you work in?]],"Other")</f>
        <v>Telecommunication</v>
      </c>
      <c r="K175" t="s">
        <v>38</v>
      </c>
      <c r="L17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5">
        <v>2</v>
      </c>
      <c r="N175">
        <v>4</v>
      </c>
      <c r="O175">
        <v>1</v>
      </c>
      <c r="P175">
        <v>3</v>
      </c>
      <c r="Q175">
        <v>1</v>
      </c>
      <c r="R175">
        <v>7</v>
      </c>
      <c r="S175" t="s">
        <v>89</v>
      </c>
      <c r="T175" t="s">
        <v>74</v>
      </c>
      <c r="U17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75" t="s">
        <v>41</v>
      </c>
      <c r="W175">
        <v>27</v>
      </c>
      <c r="X175" t="s">
        <v>151</v>
      </c>
      <c r="Y17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175" t="str">
        <f>IF(ISERROR(SEARCH("Other",Table1[[#This Row],[Q11 - Which Country do you live in?- Clean]])),Table1[[#This Row],[Q11 - Which Country do you live in?- Clean]],"Other")</f>
        <v>India</v>
      </c>
      <c r="AA175" t="s">
        <v>151</v>
      </c>
      <c r="AB175" t="s">
        <v>151</v>
      </c>
      <c r="AC175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175" t="str">
        <f>PROPER(Table1[[#This Row],[Q11 - Which Country do you live in?-Clean4]])</f>
        <v>India</v>
      </c>
      <c r="AE175" t="s">
        <v>241</v>
      </c>
      <c r="AF175" t="s">
        <v>204</v>
      </c>
      <c r="AG175" t="str">
        <f>IF(ISERROR(SEARCH("Other", Table1[[#This Row],[Q13 - Ethnicity]])), Table1[[#This Row],[Q13 - Ethnicity]], "Other")</f>
        <v>Other</v>
      </c>
    </row>
    <row r="176" spans="1:33" x14ac:dyDescent="0.3">
      <c r="A176" t="s">
        <v>600</v>
      </c>
      <c r="B176" s="2" t="s">
        <v>30</v>
      </c>
      <c r="C176" t="s">
        <v>599</v>
      </c>
      <c r="D176" t="s">
        <v>139</v>
      </c>
      <c r="E176" t="s">
        <v>56</v>
      </c>
      <c r="F176" t="str">
        <f>IF(ISERROR(SEARCH("Other",Table1[[#This Row],[Q1 - Which Title Best Fits your Current Role?]])),Table1[[#This Row],[Q1 - Which Title Best Fits your Current Role?]],"Other")</f>
        <v>Data Engineer</v>
      </c>
      <c r="G176" t="s">
        <v>35</v>
      </c>
      <c r="H176" s="6">
        <v>53000</v>
      </c>
      <c r="I176" t="s">
        <v>49</v>
      </c>
      <c r="J176" t="str">
        <f>IF(ISERROR(SEARCH("Other",Table1[[#This Row],[Q4 - What Industry do you work in?]])),Table1[[#This Row],[Q4 - What Industry do you work in?]],"Other")</f>
        <v>Finance</v>
      </c>
      <c r="K176" t="s">
        <v>38</v>
      </c>
      <c r="L17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6">
        <v>2</v>
      </c>
      <c r="N176">
        <v>4</v>
      </c>
      <c r="O176">
        <v>5</v>
      </c>
      <c r="P176">
        <v>5</v>
      </c>
      <c r="Q176">
        <v>4</v>
      </c>
      <c r="R176">
        <v>6</v>
      </c>
      <c r="S176" t="s">
        <v>73</v>
      </c>
      <c r="T176" t="s">
        <v>74</v>
      </c>
      <c r="U17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76" t="s">
        <v>41</v>
      </c>
      <c r="W176">
        <v>22</v>
      </c>
      <c r="X176" t="s">
        <v>42</v>
      </c>
      <c r="Y17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76" t="str">
        <f>IF(ISERROR(SEARCH("Other",Table1[[#This Row],[Q11 - Which Country do you live in?- Clean]])),Table1[[#This Row],[Q11 - Which Country do you live in?- Clean]],"Other")</f>
        <v>United States</v>
      </c>
      <c r="AA176" t="s">
        <v>42</v>
      </c>
      <c r="AB176" t="s">
        <v>42</v>
      </c>
      <c r="AC17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76" t="str">
        <f>PROPER(Table1[[#This Row],[Q11 - Which Country do you live in?-Clean4]])</f>
        <v>United States</v>
      </c>
      <c r="AE176" t="s">
        <v>241</v>
      </c>
      <c r="AF176" t="s">
        <v>43</v>
      </c>
      <c r="AG176" t="str">
        <f>IF(ISERROR(SEARCH("Other", Table1[[#This Row],[Q13 - Ethnicity]])), Table1[[#This Row],[Q13 - Ethnicity]], "Other")</f>
        <v>White or Caucasian</v>
      </c>
    </row>
    <row r="177" spans="1:33" x14ac:dyDescent="0.3">
      <c r="A177" t="s">
        <v>601</v>
      </c>
      <c r="B177" s="2" t="s">
        <v>30</v>
      </c>
      <c r="C177" t="s">
        <v>602</v>
      </c>
      <c r="D177" t="s">
        <v>287</v>
      </c>
      <c r="E177" t="s">
        <v>34</v>
      </c>
      <c r="F177" t="str">
        <f>IF(ISERROR(SEARCH("Other",Table1[[#This Row],[Q1 - Which Title Best Fits your Current Role?]])),Table1[[#This Row],[Q1 - Which Title Best Fits your Current Role?]],"Other")</f>
        <v>Data Analyst</v>
      </c>
      <c r="G177" t="s">
        <v>47</v>
      </c>
      <c r="H177" s="6">
        <v>75500</v>
      </c>
      <c r="I177" t="s">
        <v>37</v>
      </c>
      <c r="J177" t="str">
        <f>IF(ISERROR(SEARCH("Other",Table1[[#This Row],[Q4 - What Industry do you work in?]])),Table1[[#This Row],[Q4 - What Industry do you work in?]],"Other")</f>
        <v>Healthcare</v>
      </c>
      <c r="K177" t="s">
        <v>38</v>
      </c>
      <c r="L17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7">
        <v>3</v>
      </c>
      <c r="N177">
        <v>3</v>
      </c>
      <c r="O177">
        <v>4</v>
      </c>
      <c r="P177">
        <v>1</v>
      </c>
      <c r="Q177">
        <v>2</v>
      </c>
      <c r="R177">
        <v>2</v>
      </c>
      <c r="S177" t="s">
        <v>89</v>
      </c>
      <c r="T177" t="s">
        <v>74</v>
      </c>
      <c r="U17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77" t="s">
        <v>41</v>
      </c>
      <c r="W177">
        <v>29</v>
      </c>
      <c r="X177" t="s">
        <v>42</v>
      </c>
      <c r="Y17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77" t="str">
        <f>IF(ISERROR(SEARCH("Other",Table1[[#This Row],[Q11 - Which Country do you live in?- Clean]])),Table1[[#This Row],[Q11 - Which Country do you live in?- Clean]],"Other")</f>
        <v>United States</v>
      </c>
      <c r="AA177" t="s">
        <v>42</v>
      </c>
      <c r="AB177" t="s">
        <v>42</v>
      </c>
      <c r="AC17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77" t="str">
        <f>PROPER(Table1[[#This Row],[Q11 - Which Country do you live in?-Clean4]])</f>
        <v>United States</v>
      </c>
      <c r="AE177" t="s">
        <v>244</v>
      </c>
      <c r="AF177" t="s">
        <v>43</v>
      </c>
      <c r="AG177" t="str">
        <f>IF(ISERROR(SEARCH("Other", Table1[[#This Row],[Q13 - Ethnicity]])), Table1[[#This Row],[Q13 - Ethnicity]], "Other")</f>
        <v>White or Caucasian</v>
      </c>
    </row>
    <row r="178" spans="1:33" x14ac:dyDescent="0.3">
      <c r="A178" t="s">
        <v>603</v>
      </c>
      <c r="B178" s="2" t="s">
        <v>30</v>
      </c>
      <c r="C178" t="s">
        <v>604</v>
      </c>
      <c r="D178" t="s">
        <v>317</v>
      </c>
      <c r="E178" t="s">
        <v>34</v>
      </c>
      <c r="F178" t="str">
        <f>IF(ISERROR(SEARCH("Other",Table1[[#This Row],[Q1 - Which Title Best Fits your Current Role?]])),Table1[[#This Row],[Q1 - Which Title Best Fits your Current Role?]],"Other")</f>
        <v>Data Analyst</v>
      </c>
      <c r="G178" t="s">
        <v>47</v>
      </c>
      <c r="H178" s="6">
        <v>75500</v>
      </c>
      <c r="I178" t="s">
        <v>37</v>
      </c>
      <c r="J178" t="str">
        <f>IF(ISERROR(SEARCH("Other",Table1[[#This Row],[Q4 - What Industry do you work in?]])),Table1[[#This Row],[Q4 - What Industry do you work in?]],"Other")</f>
        <v>Healthcare</v>
      </c>
      <c r="K178" t="s">
        <v>38</v>
      </c>
      <c r="L17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8">
        <v>8</v>
      </c>
      <c r="N178">
        <v>10</v>
      </c>
      <c r="O178">
        <v>10</v>
      </c>
      <c r="P178">
        <v>8</v>
      </c>
      <c r="Q178">
        <v>5</v>
      </c>
      <c r="R178">
        <v>7</v>
      </c>
      <c r="S178" t="s">
        <v>89</v>
      </c>
      <c r="T178" t="s">
        <v>60</v>
      </c>
      <c r="U17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78" t="s">
        <v>69</v>
      </c>
      <c r="W178">
        <v>31</v>
      </c>
      <c r="X178" t="s">
        <v>42</v>
      </c>
      <c r="Y17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78" t="str">
        <f>IF(ISERROR(SEARCH("Other",Table1[[#This Row],[Q11 - Which Country do you live in?- Clean]])),Table1[[#This Row],[Q11 - Which Country do you live in?- Clean]],"Other")</f>
        <v>United States</v>
      </c>
      <c r="AA178" t="s">
        <v>42</v>
      </c>
      <c r="AB178" t="s">
        <v>42</v>
      </c>
      <c r="AC17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78" t="str">
        <f>PROPER(Table1[[#This Row],[Q11 - Which Country do you live in?-Clean4]])</f>
        <v>United States</v>
      </c>
      <c r="AE178" t="s">
        <v>244</v>
      </c>
      <c r="AF178" t="s">
        <v>43</v>
      </c>
      <c r="AG178" t="str">
        <f>IF(ISERROR(SEARCH("Other", Table1[[#This Row],[Q13 - Ethnicity]])), Table1[[#This Row],[Q13 - Ethnicity]], "Other")</f>
        <v>White or Caucasian</v>
      </c>
    </row>
    <row r="179" spans="1:33" x14ac:dyDescent="0.3">
      <c r="A179" t="s">
        <v>605</v>
      </c>
      <c r="B179" s="2" t="s">
        <v>30</v>
      </c>
      <c r="C179" t="s">
        <v>604</v>
      </c>
      <c r="D179" t="s">
        <v>508</v>
      </c>
      <c r="E179" t="s">
        <v>34</v>
      </c>
      <c r="F179" t="str">
        <f>IF(ISERROR(SEARCH("Other",Table1[[#This Row],[Q1 - Which Title Best Fits your Current Role?]])),Table1[[#This Row],[Q1 - Which Title Best Fits your Current Role?]],"Other")</f>
        <v>Data Analyst</v>
      </c>
      <c r="G179" t="s">
        <v>47</v>
      </c>
      <c r="H179" s="6">
        <v>75500</v>
      </c>
      <c r="I179" t="s">
        <v>107</v>
      </c>
      <c r="J179" t="str">
        <f>IF(ISERROR(SEARCH("Other",Table1[[#This Row],[Q4 - What Industry do you work in?]])),Table1[[#This Row],[Q4 - What Industry do you work in?]],"Other")</f>
        <v>Tech</v>
      </c>
      <c r="K179" t="s">
        <v>38</v>
      </c>
      <c r="L17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79">
        <v>4</v>
      </c>
      <c r="N179">
        <v>5</v>
      </c>
      <c r="O179">
        <v>5</v>
      </c>
      <c r="P179">
        <v>5</v>
      </c>
      <c r="Q179">
        <v>4</v>
      </c>
      <c r="R179">
        <v>4</v>
      </c>
      <c r="S179" t="s">
        <v>59</v>
      </c>
      <c r="T179" t="s">
        <v>40</v>
      </c>
      <c r="U17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79" t="s">
        <v>41</v>
      </c>
      <c r="W179">
        <v>28</v>
      </c>
      <c r="X179" t="s">
        <v>42</v>
      </c>
      <c r="Y17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79" t="str">
        <f>IF(ISERROR(SEARCH("Other",Table1[[#This Row],[Q11 - Which Country do you live in?- Clean]])),Table1[[#This Row],[Q11 - Which Country do you live in?- Clean]],"Other")</f>
        <v>United States</v>
      </c>
      <c r="AA179" t="s">
        <v>42</v>
      </c>
      <c r="AB179" t="s">
        <v>42</v>
      </c>
      <c r="AC17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79" t="str">
        <f>PROPER(Table1[[#This Row],[Q11 - Which Country do you live in?-Clean4]])</f>
        <v>United States</v>
      </c>
      <c r="AE179" t="s">
        <v>241</v>
      </c>
      <c r="AF179" t="s">
        <v>43</v>
      </c>
      <c r="AG179" t="str">
        <f>IF(ISERROR(SEARCH("Other", Table1[[#This Row],[Q13 - Ethnicity]])), Table1[[#This Row],[Q13 - Ethnicity]], "Other")</f>
        <v>White or Caucasian</v>
      </c>
    </row>
    <row r="180" spans="1:33" x14ac:dyDescent="0.3">
      <c r="A180" t="s">
        <v>606</v>
      </c>
      <c r="B180" s="2" t="s">
        <v>30</v>
      </c>
      <c r="C180" t="s">
        <v>607</v>
      </c>
      <c r="D180" t="s">
        <v>511</v>
      </c>
      <c r="E180" t="s">
        <v>127</v>
      </c>
      <c r="F180" t="str">
        <f>IF(ISERROR(SEARCH("Other",Table1[[#This Row],[Q1 - Which Title Best Fits your Current Role?]])),Table1[[#This Row],[Q1 - Which Title Best Fits your Current Role?]],"Other")</f>
        <v>Student/Looking/None</v>
      </c>
      <c r="G180" t="s">
        <v>47</v>
      </c>
      <c r="H180" s="6">
        <v>20000</v>
      </c>
      <c r="I180" t="s">
        <v>37</v>
      </c>
      <c r="J180" t="str">
        <f>IF(ISERROR(SEARCH("Other",Table1[[#This Row],[Q4 - What Industry do you work in?]])),Table1[[#This Row],[Q4 - What Industry do you work in?]],"Other")</f>
        <v>Healthcare</v>
      </c>
      <c r="K180" t="s">
        <v>38</v>
      </c>
      <c r="L18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89</v>
      </c>
      <c r="T180" t="s">
        <v>60</v>
      </c>
      <c r="U18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80" t="s">
        <v>41</v>
      </c>
      <c r="W180">
        <v>24</v>
      </c>
      <c r="X180" t="s">
        <v>42</v>
      </c>
      <c r="Y18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80" t="str">
        <f>IF(ISERROR(SEARCH("Other",Table1[[#This Row],[Q11 - Which Country do you live in?- Clean]])),Table1[[#This Row],[Q11 - Which Country do you live in?- Clean]],"Other")</f>
        <v>United States</v>
      </c>
      <c r="AA180" t="s">
        <v>42</v>
      </c>
      <c r="AB180" t="s">
        <v>42</v>
      </c>
      <c r="AC18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80" t="str">
        <f>PROPER(Table1[[#This Row],[Q11 - Which Country do you live in?-Clean4]])</f>
        <v>United States</v>
      </c>
      <c r="AE180" t="s">
        <v>244</v>
      </c>
      <c r="AF180" t="s">
        <v>52</v>
      </c>
      <c r="AG180" t="str">
        <f>IF(ISERROR(SEARCH("Other", Table1[[#This Row],[Q13 - Ethnicity]])), Table1[[#This Row],[Q13 - Ethnicity]], "Other")</f>
        <v>Asian or Asian American</v>
      </c>
    </row>
    <row r="181" spans="1:33" x14ac:dyDescent="0.3">
      <c r="A181" t="s">
        <v>608</v>
      </c>
      <c r="B181" s="2" t="s">
        <v>30</v>
      </c>
      <c r="C181" t="s">
        <v>609</v>
      </c>
      <c r="D181" t="s">
        <v>326</v>
      </c>
      <c r="E181" t="s">
        <v>34</v>
      </c>
      <c r="F181" t="str">
        <f>IF(ISERROR(SEARCH("Other",Table1[[#This Row],[Q1 - Which Title Best Fits your Current Role?]])),Table1[[#This Row],[Q1 - Which Title Best Fits your Current Role?]],"Other")</f>
        <v>Data Analyst</v>
      </c>
      <c r="G181" t="s">
        <v>47</v>
      </c>
      <c r="H181" s="6">
        <v>95500</v>
      </c>
      <c r="I181" t="s">
        <v>610</v>
      </c>
      <c r="J181" t="str">
        <f>IF(ISERROR(SEARCH("Other",Table1[[#This Row],[Q4 - What Industry do you work in?]])),Table1[[#This Row],[Q4 - What Industry do you work in?]],"Other")</f>
        <v>Other</v>
      </c>
      <c r="K181" t="s">
        <v>611</v>
      </c>
      <c r="L181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81">
        <v>4</v>
      </c>
      <c r="N181">
        <v>5</v>
      </c>
      <c r="O181">
        <v>3</v>
      </c>
      <c r="P181">
        <v>4</v>
      </c>
      <c r="Q181">
        <v>2</v>
      </c>
      <c r="R181">
        <v>3</v>
      </c>
      <c r="S181" t="s">
        <v>59</v>
      </c>
      <c r="T181" t="s">
        <v>118</v>
      </c>
      <c r="U18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181" t="s">
        <v>41</v>
      </c>
      <c r="W181">
        <v>34</v>
      </c>
      <c r="X181" t="s">
        <v>42</v>
      </c>
      <c r="Y18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81" t="str">
        <f>IF(ISERROR(SEARCH("Other",Table1[[#This Row],[Q11 - Which Country do you live in?- Clean]])),Table1[[#This Row],[Q11 - Which Country do you live in?- Clean]],"Other")</f>
        <v>United States</v>
      </c>
      <c r="AA181" t="s">
        <v>42</v>
      </c>
      <c r="AB181" t="s">
        <v>42</v>
      </c>
      <c r="AC18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81" t="str">
        <f>PROPER(Table1[[#This Row],[Q11 - Which Country do you live in?-Clean4]])</f>
        <v>United States</v>
      </c>
      <c r="AE181" t="s">
        <v>244</v>
      </c>
      <c r="AF181" t="s">
        <v>43</v>
      </c>
      <c r="AG181" t="str">
        <f>IF(ISERROR(SEARCH("Other", Table1[[#This Row],[Q13 - Ethnicity]])), Table1[[#This Row],[Q13 - Ethnicity]], "Other")</f>
        <v>White or Caucasian</v>
      </c>
    </row>
    <row r="182" spans="1:33" x14ac:dyDescent="0.3">
      <c r="A182" t="s">
        <v>612</v>
      </c>
      <c r="B182" s="2" t="s">
        <v>30</v>
      </c>
      <c r="C182" t="s">
        <v>613</v>
      </c>
      <c r="D182" t="s">
        <v>494</v>
      </c>
      <c r="E182" t="s">
        <v>56</v>
      </c>
      <c r="F182" t="str">
        <f>IF(ISERROR(SEARCH("Other",Table1[[#This Row],[Q1 - Which Title Best Fits your Current Role?]])),Table1[[#This Row],[Q1 - Which Title Best Fits your Current Role?]],"Other")</f>
        <v>Data Engineer</v>
      </c>
      <c r="G182" t="s">
        <v>47</v>
      </c>
      <c r="H182" s="6">
        <v>95500</v>
      </c>
      <c r="I182" t="s">
        <v>107</v>
      </c>
      <c r="J182" t="str">
        <f>IF(ISERROR(SEARCH("Other",Table1[[#This Row],[Q4 - What Industry do you work in?]])),Table1[[#This Row],[Q4 - What Industry do you work in?]],"Other")</f>
        <v>Tech</v>
      </c>
      <c r="K182" t="s">
        <v>38</v>
      </c>
      <c r="L18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82">
        <v>5</v>
      </c>
      <c r="N182">
        <v>3</v>
      </c>
      <c r="O182">
        <v>5</v>
      </c>
      <c r="P182">
        <v>5</v>
      </c>
      <c r="Q182">
        <v>4</v>
      </c>
      <c r="R182">
        <v>5</v>
      </c>
      <c r="S182" t="s">
        <v>73</v>
      </c>
      <c r="T182" t="s">
        <v>74</v>
      </c>
      <c r="U18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82" t="s">
        <v>41</v>
      </c>
      <c r="W182">
        <v>23</v>
      </c>
      <c r="X182" t="s">
        <v>42</v>
      </c>
      <c r="Y18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82" t="str">
        <f>IF(ISERROR(SEARCH("Other",Table1[[#This Row],[Q11 - Which Country do you live in?- Clean]])),Table1[[#This Row],[Q11 - Which Country do you live in?- Clean]],"Other")</f>
        <v>United States</v>
      </c>
      <c r="AA182" t="s">
        <v>42</v>
      </c>
      <c r="AB182" t="s">
        <v>42</v>
      </c>
      <c r="AC18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82" t="str">
        <f>PROPER(Table1[[#This Row],[Q11 - Which Country do you live in?-Clean4]])</f>
        <v>United States</v>
      </c>
      <c r="AE182" t="s">
        <v>241</v>
      </c>
      <c r="AF182" t="s">
        <v>43</v>
      </c>
      <c r="AG182" t="str">
        <f>IF(ISERROR(SEARCH("Other", Table1[[#This Row],[Q13 - Ethnicity]])), Table1[[#This Row],[Q13 - Ethnicity]], "Other")</f>
        <v>White or Caucasian</v>
      </c>
    </row>
    <row r="183" spans="1:33" x14ac:dyDescent="0.3">
      <c r="A183" t="s">
        <v>614</v>
      </c>
      <c r="B183" s="2" t="s">
        <v>30</v>
      </c>
      <c r="C183" t="s">
        <v>613</v>
      </c>
      <c r="D183" t="s">
        <v>177</v>
      </c>
      <c r="E183" t="s">
        <v>127</v>
      </c>
      <c r="F183" t="str">
        <f>IF(ISERROR(SEARCH("Other",Table1[[#This Row],[Q1 - Which Title Best Fits your Current Role?]])),Table1[[#This Row],[Q1 - Which Title Best Fits your Current Role?]],"Other")</f>
        <v>Student/Looking/None</v>
      </c>
      <c r="G183" t="s">
        <v>47</v>
      </c>
      <c r="H183" s="6">
        <v>53000</v>
      </c>
      <c r="I183" t="s">
        <v>117</v>
      </c>
      <c r="J183" t="str">
        <f>IF(ISERROR(SEARCH("Other",Table1[[#This Row],[Q4 - What Industry do you work in?]])),Table1[[#This Row],[Q4 - What Industry do you work in?]],"Other")</f>
        <v>Construction</v>
      </c>
      <c r="K183" t="s">
        <v>615</v>
      </c>
      <c r="L183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83">
        <v>10</v>
      </c>
      <c r="N183">
        <v>4</v>
      </c>
      <c r="O183">
        <v>10</v>
      </c>
      <c r="P183">
        <v>10</v>
      </c>
      <c r="Q183">
        <v>4</v>
      </c>
      <c r="R183">
        <v>10</v>
      </c>
      <c r="S183" t="s">
        <v>89</v>
      </c>
      <c r="T183" t="s">
        <v>40</v>
      </c>
      <c r="U18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83" t="s">
        <v>41</v>
      </c>
      <c r="W183">
        <v>32</v>
      </c>
      <c r="X183" t="s">
        <v>616</v>
      </c>
      <c r="Y18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Belgium</v>
      </c>
      <c r="Z183" t="str">
        <f>IF(ISERROR(SEARCH("Other",Table1[[#This Row],[Q11 - Which Country do you live in?- Clean]])),Table1[[#This Row],[Q11 - Which Country do you live in?- Clean]],"Other")</f>
        <v>Belgium</v>
      </c>
      <c r="AA183" t="s">
        <v>1828</v>
      </c>
      <c r="AB183" t="s">
        <v>1828</v>
      </c>
      <c r="AC183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183" t="str">
        <f>PROPER(Table1[[#This Row],[Q11 - Which Country do you live in?-Clean4]])</f>
        <v>Other</v>
      </c>
      <c r="AE183" t="s">
        <v>244</v>
      </c>
      <c r="AF183" t="s">
        <v>43</v>
      </c>
      <c r="AG183" t="str">
        <f>IF(ISERROR(SEARCH("Other", Table1[[#This Row],[Q13 - Ethnicity]])), Table1[[#This Row],[Q13 - Ethnicity]], "Other")</f>
        <v>White or Caucasian</v>
      </c>
    </row>
    <row r="184" spans="1:33" x14ac:dyDescent="0.3">
      <c r="A184" t="s">
        <v>617</v>
      </c>
      <c r="B184" s="2" t="s">
        <v>30</v>
      </c>
      <c r="C184" t="s">
        <v>618</v>
      </c>
      <c r="D184" t="s">
        <v>619</v>
      </c>
      <c r="E184" t="s">
        <v>34</v>
      </c>
      <c r="F184" t="str">
        <f>IF(ISERROR(SEARCH("Other",Table1[[#This Row],[Q1 - Which Title Best Fits your Current Role?]])),Table1[[#This Row],[Q1 - Which Title Best Fits your Current Role?]],"Other")</f>
        <v>Data Analyst</v>
      </c>
      <c r="G184" t="s">
        <v>35</v>
      </c>
      <c r="H184" s="6">
        <v>20000</v>
      </c>
      <c r="I184" t="s">
        <v>37</v>
      </c>
      <c r="J184" t="str">
        <f>IF(ISERROR(SEARCH("Other",Table1[[#This Row],[Q4 - What Industry do you work in?]])),Table1[[#This Row],[Q4 - What Industry do you work in?]],"Other")</f>
        <v>Healthcare</v>
      </c>
      <c r="K184" t="s">
        <v>50</v>
      </c>
      <c r="L18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84">
        <v>6</v>
      </c>
      <c r="N184">
        <v>8</v>
      </c>
      <c r="O184">
        <v>6</v>
      </c>
      <c r="P184">
        <v>6</v>
      </c>
      <c r="Q184">
        <v>8</v>
      </c>
      <c r="R184">
        <v>10</v>
      </c>
      <c r="S184" t="s">
        <v>59</v>
      </c>
      <c r="T184" t="s">
        <v>40</v>
      </c>
      <c r="U18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84" t="s">
        <v>41</v>
      </c>
      <c r="W184">
        <v>29</v>
      </c>
      <c r="X184" t="s">
        <v>108</v>
      </c>
      <c r="Y18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Argentina</v>
      </c>
      <c r="Z184" t="str">
        <f>IF(ISERROR(SEARCH("Other",Table1[[#This Row],[Q11 - Which Country do you live in?- Clean]])),Table1[[#This Row],[Q11 - Which Country do you live in?- Clean]],"Other")</f>
        <v>Argentina</v>
      </c>
      <c r="AA184" t="s">
        <v>1820</v>
      </c>
      <c r="AB184" t="s">
        <v>1820</v>
      </c>
      <c r="AC184" t="str">
        <f>IF(COUNTIF(Table1[Q11 - Which Country do you live in?-Clean3],Table1[[#This Row],[Q11 - Which Country do you live in?-Clean3]])&lt;3, "Other",Table1[[#This Row],[Q11 - Which Country do you live in?-Clean3]])</f>
        <v>Argentina</v>
      </c>
      <c r="AD184" t="str">
        <f>PROPER(Table1[[#This Row],[Q11 - Which Country do you live in?-Clean4]])</f>
        <v>Argentina</v>
      </c>
      <c r="AE184" t="s">
        <v>231</v>
      </c>
      <c r="AF184" t="s">
        <v>95</v>
      </c>
      <c r="AG184" t="str">
        <f>IF(ISERROR(SEARCH("Other", Table1[[#This Row],[Q13 - Ethnicity]])), Table1[[#This Row],[Q13 - Ethnicity]], "Other")</f>
        <v>Hispanic or Latino</v>
      </c>
    </row>
    <row r="185" spans="1:33" x14ac:dyDescent="0.3">
      <c r="A185" t="s">
        <v>620</v>
      </c>
      <c r="B185" s="2" t="s">
        <v>30</v>
      </c>
      <c r="C185" t="s">
        <v>621</v>
      </c>
      <c r="D185" t="s">
        <v>508</v>
      </c>
      <c r="E185" t="s">
        <v>34</v>
      </c>
      <c r="F185" t="str">
        <f>IF(ISERROR(SEARCH("Other",Table1[[#This Row],[Q1 - Which Title Best Fits your Current Role?]])),Table1[[#This Row],[Q1 - Which Title Best Fits your Current Role?]],"Other")</f>
        <v>Data Analyst</v>
      </c>
      <c r="G185" t="s">
        <v>35</v>
      </c>
      <c r="H185" s="6">
        <v>20000</v>
      </c>
      <c r="I185" t="s">
        <v>112</v>
      </c>
      <c r="J185" t="str">
        <f>IF(ISERROR(SEARCH("Other",Table1[[#This Row],[Q4 - What Industry do you work in?]])),Table1[[#This Row],[Q4 - What Industry do you work in?]],"Other")</f>
        <v>Education</v>
      </c>
      <c r="K185" t="s">
        <v>38</v>
      </c>
      <c r="L18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39</v>
      </c>
      <c r="T185" t="s">
        <v>74</v>
      </c>
      <c r="U18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85" t="s">
        <v>41</v>
      </c>
      <c r="W185">
        <v>34</v>
      </c>
      <c r="X185" t="s">
        <v>61</v>
      </c>
      <c r="Y18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185" t="str">
        <f>IF(ISERROR(SEARCH("Other",Table1[[#This Row],[Q11 - Which Country do you live in?- Clean]])),Table1[[#This Row],[Q11 - Which Country do you live in?- Clean]],"Other")</f>
        <v>Nigeria</v>
      </c>
      <c r="AA185" t="s">
        <v>1868</v>
      </c>
      <c r="AB185" t="s">
        <v>1868</v>
      </c>
      <c r="AC185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185" t="str">
        <f>PROPER(Table1[[#This Row],[Q11 - Which Country do you live in?-Clean4]])</f>
        <v>Nigeria</v>
      </c>
      <c r="AE185" t="s">
        <v>241</v>
      </c>
      <c r="AF185" t="s">
        <v>62</v>
      </c>
      <c r="AG185" t="str">
        <f>IF(ISERROR(SEARCH("Other", Table1[[#This Row],[Q13 - Ethnicity]])), Table1[[#This Row],[Q13 - Ethnicity]], "Other")</f>
        <v>Black or African American</v>
      </c>
    </row>
    <row r="186" spans="1:33" x14ac:dyDescent="0.3">
      <c r="A186" t="s">
        <v>622</v>
      </c>
      <c r="B186" s="2" t="s">
        <v>30</v>
      </c>
      <c r="C186" t="s">
        <v>621</v>
      </c>
      <c r="D186" t="s">
        <v>111</v>
      </c>
      <c r="E186" t="s">
        <v>34</v>
      </c>
      <c r="F186" t="str">
        <f>IF(ISERROR(SEARCH("Other",Table1[[#This Row],[Q1 - Which Title Best Fits your Current Role?]])),Table1[[#This Row],[Q1 - Which Title Best Fits your Current Role?]],"Other")</f>
        <v>Data Analyst</v>
      </c>
      <c r="G186" t="s">
        <v>47</v>
      </c>
      <c r="H186" s="6">
        <v>75500</v>
      </c>
      <c r="I186" t="s">
        <v>49</v>
      </c>
      <c r="J186" t="str">
        <f>IF(ISERROR(SEARCH("Other",Table1[[#This Row],[Q4 - What Industry do you work in?]])),Table1[[#This Row],[Q4 - What Industry do you work in?]],"Other")</f>
        <v>Finance</v>
      </c>
      <c r="K186" t="s">
        <v>38</v>
      </c>
      <c r="L18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86">
        <v>7</v>
      </c>
      <c r="N186">
        <v>5</v>
      </c>
      <c r="O186">
        <v>5</v>
      </c>
      <c r="P186">
        <v>7</v>
      </c>
      <c r="Q186">
        <v>9</v>
      </c>
      <c r="R186">
        <v>10</v>
      </c>
      <c r="S186" t="s">
        <v>68</v>
      </c>
      <c r="T186" t="s">
        <v>40</v>
      </c>
      <c r="U18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86" t="s">
        <v>41</v>
      </c>
      <c r="W186">
        <v>24</v>
      </c>
      <c r="X186" t="s">
        <v>113</v>
      </c>
      <c r="Y18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186" t="str">
        <f>IF(ISERROR(SEARCH("Other",Table1[[#This Row],[Q11 - Which Country do you live in?- Clean]])),Table1[[#This Row],[Q11 - Which Country do you live in?- Clean]],"Other")</f>
        <v>United Kingdom</v>
      </c>
      <c r="AA186" t="s">
        <v>113</v>
      </c>
      <c r="AB186" t="s">
        <v>113</v>
      </c>
      <c r="AC186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186" t="str">
        <f>PROPER(Table1[[#This Row],[Q11 - Which Country do you live in?-Clean4]])</f>
        <v>United Kingdom</v>
      </c>
      <c r="AE186" t="s">
        <v>241</v>
      </c>
      <c r="AF186" t="s">
        <v>43</v>
      </c>
      <c r="AG186" t="str">
        <f>IF(ISERROR(SEARCH("Other", Table1[[#This Row],[Q13 - Ethnicity]])), Table1[[#This Row],[Q13 - Ethnicity]], "Other")</f>
        <v>White or Caucasian</v>
      </c>
    </row>
    <row r="187" spans="1:33" x14ac:dyDescent="0.3">
      <c r="A187" t="s">
        <v>623</v>
      </c>
      <c r="B187" s="2" t="s">
        <v>30</v>
      </c>
      <c r="C187" t="s">
        <v>624</v>
      </c>
      <c r="D187" t="s">
        <v>625</v>
      </c>
      <c r="E187" t="s">
        <v>380</v>
      </c>
      <c r="F187" t="str">
        <f>IF(ISERROR(SEARCH("Other",Table1[[#This Row],[Q1 - Which Title Best Fits your Current Role?]])),Table1[[#This Row],[Q1 - Which Title Best Fits your Current Role?]],"Other")</f>
        <v>Other</v>
      </c>
      <c r="G187" t="s">
        <v>47</v>
      </c>
      <c r="H187" s="6">
        <v>75500</v>
      </c>
      <c r="I187" t="s">
        <v>107</v>
      </c>
      <c r="J187" t="str">
        <f>IF(ISERROR(SEARCH("Other",Table1[[#This Row],[Q4 - What Industry do you work in?]])),Table1[[#This Row],[Q4 - What Industry do you work in?]],"Other")</f>
        <v>Tech</v>
      </c>
      <c r="K187" t="s">
        <v>38</v>
      </c>
      <c r="L18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87">
        <v>0</v>
      </c>
      <c r="N187">
        <v>10</v>
      </c>
      <c r="O187">
        <v>6</v>
      </c>
      <c r="P187">
        <v>0</v>
      </c>
      <c r="Q187">
        <v>0</v>
      </c>
      <c r="R187">
        <v>0</v>
      </c>
      <c r="S187" t="s">
        <v>73</v>
      </c>
      <c r="T187" t="s">
        <v>74</v>
      </c>
      <c r="U18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87" t="s">
        <v>41</v>
      </c>
      <c r="W187">
        <v>30</v>
      </c>
      <c r="X187" t="s">
        <v>42</v>
      </c>
      <c r="Y18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87" t="str">
        <f>IF(ISERROR(SEARCH("Other",Table1[[#This Row],[Q11 - Which Country do you live in?- Clean]])),Table1[[#This Row],[Q11 - Which Country do you live in?- Clean]],"Other")</f>
        <v>United States</v>
      </c>
      <c r="AA187" t="s">
        <v>42</v>
      </c>
      <c r="AB187" t="s">
        <v>42</v>
      </c>
      <c r="AC18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87" t="str">
        <f>PROPER(Table1[[#This Row],[Q11 - Which Country do you live in?-Clean4]])</f>
        <v>United States</v>
      </c>
      <c r="AE187" t="s">
        <v>241</v>
      </c>
      <c r="AF187" t="s">
        <v>204</v>
      </c>
      <c r="AG187" t="str">
        <f>IF(ISERROR(SEARCH("Other", Table1[[#This Row],[Q13 - Ethnicity]])), Table1[[#This Row],[Q13 - Ethnicity]], "Other")</f>
        <v>Other</v>
      </c>
    </row>
    <row r="188" spans="1:33" x14ac:dyDescent="0.3">
      <c r="A188" t="s">
        <v>627</v>
      </c>
      <c r="B188" s="2" t="s">
        <v>30</v>
      </c>
      <c r="C188" t="s">
        <v>628</v>
      </c>
      <c r="D188" t="s">
        <v>238</v>
      </c>
      <c r="E188" t="s">
        <v>380</v>
      </c>
      <c r="F188" t="str">
        <f>IF(ISERROR(SEARCH("Other",Table1[[#This Row],[Q1 - Which Title Best Fits your Current Role?]])),Table1[[#This Row],[Q1 - Which Title Best Fits your Current Role?]],"Other")</f>
        <v>Other</v>
      </c>
      <c r="G188" t="s">
        <v>47</v>
      </c>
      <c r="H188" s="6">
        <v>95500</v>
      </c>
      <c r="I188" t="s">
        <v>630</v>
      </c>
      <c r="J188" t="str">
        <f>IF(ISERROR(SEARCH("Other",Table1[[#This Row],[Q4 - What Industry do you work in?]])),Table1[[#This Row],[Q4 - What Industry do you work in?]],"Other")</f>
        <v>Other</v>
      </c>
      <c r="K188" t="s">
        <v>38</v>
      </c>
      <c r="L18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88">
        <v>5</v>
      </c>
      <c r="N188">
        <v>5</v>
      </c>
      <c r="O188">
        <v>6</v>
      </c>
      <c r="P188">
        <v>4</v>
      </c>
      <c r="Q188">
        <v>5</v>
      </c>
      <c r="R188">
        <v>5</v>
      </c>
      <c r="S188" t="s">
        <v>73</v>
      </c>
      <c r="T188" t="s">
        <v>74</v>
      </c>
      <c r="U18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88" t="s">
        <v>41</v>
      </c>
      <c r="W188">
        <v>24</v>
      </c>
      <c r="X188" t="s">
        <v>42</v>
      </c>
      <c r="Y18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88" t="str">
        <f>IF(ISERROR(SEARCH("Other",Table1[[#This Row],[Q11 - Which Country do you live in?- Clean]])),Table1[[#This Row],[Q11 - Which Country do you live in?- Clean]],"Other")</f>
        <v>United States</v>
      </c>
      <c r="AA188" t="s">
        <v>42</v>
      </c>
      <c r="AB188" t="s">
        <v>42</v>
      </c>
      <c r="AC18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88" t="str">
        <f>PROPER(Table1[[#This Row],[Q11 - Which Country do you live in?-Clean4]])</f>
        <v>United States</v>
      </c>
      <c r="AE188" t="s">
        <v>244</v>
      </c>
      <c r="AF188" t="s">
        <v>95</v>
      </c>
      <c r="AG188" t="str">
        <f>IF(ISERROR(SEARCH("Other", Table1[[#This Row],[Q13 - Ethnicity]])), Table1[[#This Row],[Q13 - Ethnicity]], "Other")</f>
        <v>Hispanic or Latino</v>
      </c>
    </row>
    <row r="189" spans="1:33" x14ac:dyDescent="0.3">
      <c r="A189" t="s">
        <v>631</v>
      </c>
      <c r="B189" s="2" t="s">
        <v>30</v>
      </c>
      <c r="C189" t="s">
        <v>628</v>
      </c>
      <c r="D189" t="s">
        <v>200</v>
      </c>
      <c r="E189" t="s">
        <v>34</v>
      </c>
      <c r="F189" t="str">
        <f>IF(ISERROR(SEARCH("Other",Table1[[#This Row],[Q1 - Which Title Best Fits your Current Role?]])),Table1[[#This Row],[Q1 - Which Title Best Fits your Current Role?]],"Other")</f>
        <v>Data Analyst</v>
      </c>
      <c r="G189" t="s">
        <v>35</v>
      </c>
      <c r="H189" s="6">
        <v>53000</v>
      </c>
      <c r="I189" t="s">
        <v>155</v>
      </c>
      <c r="J189" t="str">
        <f>IF(ISERROR(SEARCH("Other",Table1[[#This Row],[Q4 - What Industry do you work in?]])),Table1[[#This Row],[Q4 - What Industry do you work in?]],"Other")</f>
        <v>Other</v>
      </c>
      <c r="K189" t="s">
        <v>38</v>
      </c>
      <c r="L18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89">
        <v>6</v>
      </c>
      <c r="N189">
        <v>8</v>
      </c>
      <c r="O189">
        <v>10</v>
      </c>
      <c r="P189">
        <v>9</v>
      </c>
      <c r="Q189">
        <v>7</v>
      </c>
      <c r="R189">
        <v>9</v>
      </c>
      <c r="S189" t="s">
        <v>59</v>
      </c>
      <c r="T189" t="s">
        <v>74</v>
      </c>
      <c r="U18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89" t="s">
        <v>41</v>
      </c>
      <c r="W189">
        <v>27</v>
      </c>
      <c r="X189" t="s">
        <v>42</v>
      </c>
      <c r="Y18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89" t="str">
        <f>IF(ISERROR(SEARCH("Other",Table1[[#This Row],[Q11 - Which Country do you live in?- Clean]])),Table1[[#This Row],[Q11 - Which Country do you live in?- Clean]],"Other")</f>
        <v>United States</v>
      </c>
      <c r="AA189" t="s">
        <v>42</v>
      </c>
      <c r="AB189" t="s">
        <v>42</v>
      </c>
      <c r="AC18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89" t="str">
        <f>PROPER(Table1[[#This Row],[Q11 - Which Country do you live in?-Clean4]])</f>
        <v>United States</v>
      </c>
      <c r="AE189" t="s">
        <v>241</v>
      </c>
      <c r="AF189" t="s">
        <v>632</v>
      </c>
      <c r="AG189" t="str">
        <f>IF(ISERROR(SEARCH("Other", Table1[[#This Row],[Q13 - Ethnicity]])), Table1[[#This Row],[Q13 - Ethnicity]], "Other")</f>
        <v>Other</v>
      </c>
    </row>
    <row r="190" spans="1:33" x14ac:dyDescent="0.3">
      <c r="A190" t="s">
        <v>633</v>
      </c>
      <c r="B190" s="2" t="s">
        <v>30</v>
      </c>
      <c r="C190" t="s">
        <v>634</v>
      </c>
      <c r="D190" t="s">
        <v>172</v>
      </c>
      <c r="E190" t="s">
        <v>34</v>
      </c>
      <c r="F190" t="str">
        <f>IF(ISERROR(SEARCH("Other",Table1[[#This Row],[Q1 - Which Title Best Fits your Current Role?]])),Table1[[#This Row],[Q1 - Which Title Best Fits your Current Role?]],"Other")</f>
        <v>Data Analyst</v>
      </c>
      <c r="G190" t="s">
        <v>47</v>
      </c>
      <c r="H190" s="6">
        <v>20000</v>
      </c>
      <c r="I190" t="s">
        <v>49</v>
      </c>
      <c r="J190" t="str">
        <f>IF(ISERROR(SEARCH("Other",Table1[[#This Row],[Q4 - What Industry do you work in?]])),Table1[[#This Row],[Q4 - What Industry do you work in?]],"Other")</f>
        <v>Finance</v>
      </c>
      <c r="K190" t="s">
        <v>38</v>
      </c>
      <c r="L19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90">
        <v>1</v>
      </c>
      <c r="N190">
        <v>2</v>
      </c>
      <c r="O190">
        <v>4</v>
      </c>
      <c r="P190">
        <v>4</v>
      </c>
      <c r="Q190">
        <v>4</v>
      </c>
      <c r="R190">
        <v>5</v>
      </c>
      <c r="S190" t="s">
        <v>89</v>
      </c>
      <c r="T190" t="s">
        <v>74</v>
      </c>
      <c r="U19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90" t="s">
        <v>41</v>
      </c>
      <c r="W190">
        <v>21</v>
      </c>
      <c r="X190" t="s">
        <v>151</v>
      </c>
      <c r="Y19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190" t="str">
        <f>IF(ISERROR(SEARCH("Other",Table1[[#This Row],[Q11 - Which Country do you live in?- Clean]])),Table1[[#This Row],[Q11 - Which Country do you live in?- Clean]],"Other")</f>
        <v>India</v>
      </c>
      <c r="AA190" t="s">
        <v>151</v>
      </c>
      <c r="AB190" t="s">
        <v>151</v>
      </c>
      <c r="AC190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190" t="str">
        <f>PROPER(Table1[[#This Row],[Q11 - Which Country do you live in?-Clean4]])</f>
        <v>India</v>
      </c>
      <c r="AE190" t="s">
        <v>241</v>
      </c>
      <c r="AF190" t="s">
        <v>52</v>
      </c>
      <c r="AG190" t="str">
        <f>IF(ISERROR(SEARCH("Other", Table1[[#This Row],[Q13 - Ethnicity]])), Table1[[#This Row],[Q13 - Ethnicity]], "Other")</f>
        <v>Asian or Asian American</v>
      </c>
    </row>
    <row r="191" spans="1:33" x14ac:dyDescent="0.3">
      <c r="A191" t="s">
        <v>635</v>
      </c>
      <c r="B191" s="2" t="s">
        <v>30</v>
      </c>
      <c r="C191" t="s">
        <v>636</v>
      </c>
      <c r="D191" t="s">
        <v>180</v>
      </c>
      <c r="E191" t="s">
        <v>34</v>
      </c>
      <c r="F191" t="str">
        <f>IF(ISERROR(SEARCH("Other",Table1[[#This Row],[Q1 - Which Title Best Fits your Current Role?]])),Table1[[#This Row],[Q1 - Which Title Best Fits your Current Role?]],"Other")</f>
        <v>Data Analyst</v>
      </c>
      <c r="G191" t="s">
        <v>47</v>
      </c>
      <c r="H191" s="6">
        <v>20000</v>
      </c>
      <c r="I191" t="s">
        <v>99</v>
      </c>
      <c r="J191" t="str">
        <f>IF(ISERROR(SEARCH("Other",Table1[[#This Row],[Q4 - What Industry do you work in?]])),Table1[[#This Row],[Q4 - What Industry do you work in?]],"Other")</f>
        <v>Other</v>
      </c>
      <c r="K191" t="s">
        <v>38</v>
      </c>
      <c r="L19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91">
        <v>3</v>
      </c>
      <c r="N191">
        <v>5</v>
      </c>
      <c r="O191">
        <v>9</v>
      </c>
      <c r="P191">
        <v>9</v>
      </c>
      <c r="Q191" t="s">
        <v>32</v>
      </c>
      <c r="R191">
        <v>8</v>
      </c>
      <c r="S191" t="s">
        <v>39</v>
      </c>
      <c r="T191" t="s">
        <v>637</v>
      </c>
      <c r="U19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191" t="s">
        <v>41</v>
      </c>
      <c r="W191">
        <v>31</v>
      </c>
      <c r="X191" t="s">
        <v>638</v>
      </c>
      <c r="Y19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UAE</v>
      </c>
      <c r="Z191" t="str">
        <f>IF(ISERROR(SEARCH("Other",Table1[[#This Row],[Q11 - Which Country do you live in?- Clean]])),Table1[[#This Row],[Q11 - Which Country do you live in?- Clean]],"Other")</f>
        <v>UAE</v>
      </c>
      <c r="AA191" t="s">
        <v>1896</v>
      </c>
      <c r="AB191" t="s">
        <v>1896</v>
      </c>
      <c r="AC191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191" t="str">
        <f>PROPER(Table1[[#This Row],[Q11 - Which Country do you live in?-Clean4]])</f>
        <v>Other</v>
      </c>
      <c r="AE191" t="s">
        <v>244</v>
      </c>
      <c r="AF191" t="s">
        <v>62</v>
      </c>
      <c r="AG191" t="str">
        <f>IF(ISERROR(SEARCH("Other", Table1[[#This Row],[Q13 - Ethnicity]])), Table1[[#This Row],[Q13 - Ethnicity]], "Other")</f>
        <v>Black or African American</v>
      </c>
    </row>
    <row r="192" spans="1:33" x14ac:dyDescent="0.3">
      <c r="A192" t="s">
        <v>639</v>
      </c>
      <c r="B192" s="2" t="s">
        <v>30</v>
      </c>
      <c r="C192" t="s">
        <v>640</v>
      </c>
      <c r="D192" t="s">
        <v>197</v>
      </c>
      <c r="E192" t="s">
        <v>34</v>
      </c>
      <c r="F192" t="str">
        <f>IF(ISERROR(SEARCH("Other",Table1[[#This Row],[Q1 - Which Title Best Fits your Current Role?]])),Table1[[#This Row],[Q1 - Which Title Best Fits your Current Role?]],"Other")</f>
        <v>Data Analyst</v>
      </c>
      <c r="G192" t="s">
        <v>35</v>
      </c>
      <c r="H192" s="6">
        <v>20000</v>
      </c>
      <c r="I192" t="s">
        <v>94</v>
      </c>
      <c r="J192" t="str">
        <f>IF(ISERROR(SEARCH("Other",Table1[[#This Row],[Q4 - What Industry do you work in?]])),Table1[[#This Row],[Q4 - What Industry do you work in?]],"Other")</f>
        <v>Telecommunication</v>
      </c>
      <c r="K192" t="s">
        <v>50</v>
      </c>
      <c r="L19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192">
        <v>5</v>
      </c>
      <c r="N192">
        <v>7</v>
      </c>
      <c r="O192">
        <v>5</v>
      </c>
      <c r="P192">
        <v>5</v>
      </c>
      <c r="Q192">
        <v>5</v>
      </c>
      <c r="R192">
        <v>7</v>
      </c>
      <c r="S192" t="s">
        <v>73</v>
      </c>
      <c r="T192" t="s">
        <v>74</v>
      </c>
      <c r="U19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92" t="s">
        <v>41</v>
      </c>
      <c r="W192">
        <v>41</v>
      </c>
      <c r="X192" t="s">
        <v>448</v>
      </c>
      <c r="Y19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Egypt</v>
      </c>
      <c r="Z192" t="str">
        <f>IF(ISERROR(SEARCH("Other",Table1[[#This Row],[Q11 - Which Country do you live in?- Clean]])),Table1[[#This Row],[Q11 - Which Country do you live in?- Clean]],"Other")</f>
        <v>Egypt</v>
      </c>
      <c r="AA192" t="s">
        <v>1837</v>
      </c>
      <c r="AB192" t="s">
        <v>1837</v>
      </c>
      <c r="AC192" t="str">
        <f>IF(COUNTIF(Table1[Q11 - Which Country do you live in?-Clean3],Table1[[#This Row],[Q11 - Which Country do you live in?-Clean3]])&lt;3, "Other",Table1[[#This Row],[Q11 - Which Country do you live in?-Clean3]])</f>
        <v>Egypt</v>
      </c>
      <c r="AD192" t="str">
        <f>PROPER(Table1[[#This Row],[Q11 - Which Country do you live in?-Clean4]])</f>
        <v>Egypt</v>
      </c>
      <c r="AE192" t="s">
        <v>241</v>
      </c>
      <c r="AF192" t="s">
        <v>43</v>
      </c>
      <c r="AG192" t="str">
        <f>IF(ISERROR(SEARCH("Other", Table1[[#This Row],[Q13 - Ethnicity]])), Table1[[#This Row],[Q13 - Ethnicity]], "Other")</f>
        <v>White or Caucasian</v>
      </c>
    </row>
    <row r="193" spans="1:33" x14ac:dyDescent="0.3">
      <c r="A193" t="s">
        <v>641</v>
      </c>
      <c r="B193" s="2" t="s">
        <v>30</v>
      </c>
      <c r="C193" t="s">
        <v>642</v>
      </c>
      <c r="D193" t="s">
        <v>154</v>
      </c>
      <c r="E193" t="s">
        <v>34</v>
      </c>
      <c r="F193" t="str">
        <f>IF(ISERROR(SEARCH("Other",Table1[[#This Row],[Q1 - Which Title Best Fits your Current Role?]])),Table1[[#This Row],[Q1 - Which Title Best Fits your Current Role?]],"Other")</f>
        <v>Data Analyst</v>
      </c>
      <c r="G193" t="s">
        <v>35</v>
      </c>
      <c r="H193" s="6">
        <v>20000</v>
      </c>
      <c r="I193" t="s">
        <v>107</v>
      </c>
      <c r="J193" t="str">
        <f>IF(ISERROR(SEARCH("Other",Table1[[#This Row],[Q4 - What Industry do you work in?]])),Table1[[#This Row],[Q4 - What Industry do you work in?]],"Other")</f>
        <v>Tech</v>
      </c>
      <c r="K193" t="s">
        <v>38</v>
      </c>
      <c r="L19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2</v>
      </c>
      <c r="S193" t="s">
        <v>73</v>
      </c>
      <c r="T193" t="s">
        <v>74</v>
      </c>
      <c r="U19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93" t="s">
        <v>41</v>
      </c>
      <c r="W193">
        <v>25</v>
      </c>
      <c r="X193" t="s">
        <v>151</v>
      </c>
      <c r="Y19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193" t="str">
        <f>IF(ISERROR(SEARCH("Other",Table1[[#This Row],[Q11 - Which Country do you live in?- Clean]])),Table1[[#This Row],[Q11 - Which Country do you live in?- Clean]],"Other")</f>
        <v>India</v>
      </c>
      <c r="AA193" t="s">
        <v>151</v>
      </c>
      <c r="AB193" t="s">
        <v>151</v>
      </c>
      <c r="AC19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193" t="str">
        <f>PROPER(Table1[[#This Row],[Q11 - Which Country do you live in?-Clean4]])</f>
        <v>India</v>
      </c>
      <c r="AE193" t="s">
        <v>241</v>
      </c>
      <c r="AF193" t="s">
        <v>52</v>
      </c>
      <c r="AG193" t="str">
        <f>IF(ISERROR(SEARCH("Other", Table1[[#This Row],[Q13 - Ethnicity]])), Table1[[#This Row],[Q13 - Ethnicity]], "Other")</f>
        <v>Asian or Asian American</v>
      </c>
    </row>
    <row r="194" spans="1:33" x14ac:dyDescent="0.3">
      <c r="A194" t="s">
        <v>643</v>
      </c>
      <c r="B194" s="2" t="s">
        <v>30</v>
      </c>
      <c r="C194" t="s">
        <v>644</v>
      </c>
      <c r="D194" t="s">
        <v>645</v>
      </c>
      <c r="E194" t="s">
        <v>34</v>
      </c>
      <c r="F194" t="str">
        <f>IF(ISERROR(SEARCH("Other",Table1[[#This Row],[Q1 - Which Title Best Fits your Current Role?]])),Table1[[#This Row],[Q1 - Which Title Best Fits your Current Role?]],"Other")</f>
        <v>Data Analyst</v>
      </c>
      <c r="G194" t="s">
        <v>47</v>
      </c>
      <c r="H194" s="6">
        <v>20000</v>
      </c>
      <c r="I194" t="s">
        <v>49</v>
      </c>
      <c r="J194" t="str">
        <f>IF(ISERROR(SEARCH("Other",Table1[[#This Row],[Q4 - What Industry do you work in?]])),Table1[[#This Row],[Q4 - What Industry do you work in?]],"Other")</f>
        <v>Finance</v>
      </c>
      <c r="K194" t="s">
        <v>646</v>
      </c>
      <c r="L194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94">
        <v>4</v>
      </c>
      <c r="N194">
        <v>7</v>
      </c>
      <c r="O194">
        <v>8</v>
      </c>
      <c r="P194">
        <v>8</v>
      </c>
      <c r="Q194">
        <v>8</v>
      </c>
      <c r="R194">
        <v>9</v>
      </c>
      <c r="S194" t="s">
        <v>89</v>
      </c>
      <c r="T194" t="s">
        <v>647</v>
      </c>
      <c r="U19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194" t="s">
        <v>41</v>
      </c>
      <c r="W194">
        <v>24</v>
      </c>
      <c r="X194" t="s">
        <v>423</v>
      </c>
      <c r="Y19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194" t="str">
        <f>IF(ISERROR(SEARCH("Other",Table1[[#This Row],[Q11 - Which Country do you live in?- Clean]])),Table1[[#This Row],[Q11 - Which Country do you live in?- Clean]],"Other")</f>
        <v xml:space="preserve">Nigeria </v>
      </c>
      <c r="AA194" t="s">
        <v>1869</v>
      </c>
      <c r="AB194" t="s">
        <v>1868</v>
      </c>
      <c r="AC194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194" t="str">
        <f>PROPER(Table1[[#This Row],[Q11 - Which Country do you live in?-Clean4]])</f>
        <v>Nigeria</v>
      </c>
      <c r="AE194" t="s">
        <v>241</v>
      </c>
      <c r="AF194" t="s">
        <v>62</v>
      </c>
      <c r="AG194" t="str">
        <f>IF(ISERROR(SEARCH("Other", Table1[[#This Row],[Q13 - Ethnicity]])), Table1[[#This Row],[Q13 - Ethnicity]], "Other")</f>
        <v>Black or African American</v>
      </c>
    </row>
    <row r="195" spans="1:33" x14ac:dyDescent="0.3">
      <c r="A195" t="s">
        <v>648</v>
      </c>
      <c r="B195" s="2" t="s">
        <v>30</v>
      </c>
      <c r="C195" t="s">
        <v>649</v>
      </c>
      <c r="D195" t="s">
        <v>650</v>
      </c>
      <c r="E195" t="s">
        <v>34</v>
      </c>
      <c r="F195" t="str">
        <f>IF(ISERROR(SEARCH("Other",Table1[[#This Row],[Q1 - Which Title Best Fits your Current Role?]])),Table1[[#This Row],[Q1 - Which Title Best Fits your Current Role?]],"Other")</f>
        <v>Data Analyst</v>
      </c>
      <c r="G195" t="s">
        <v>47</v>
      </c>
      <c r="H195" s="6">
        <v>20000</v>
      </c>
      <c r="I195" t="s">
        <v>49</v>
      </c>
      <c r="J195" t="str">
        <f>IF(ISERROR(SEARCH("Other",Table1[[#This Row],[Q4 - What Industry do you work in?]])),Table1[[#This Row],[Q4 - What Industry do you work in?]],"Other")</f>
        <v>Finance</v>
      </c>
      <c r="K195" t="s">
        <v>38</v>
      </c>
      <c r="L19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95">
        <v>6</v>
      </c>
      <c r="N195">
        <v>5</v>
      </c>
      <c r="O195">
        <v>6</v>
      </c>
      <c r="P195">
        <v>5</v>
      </c>
      <c r="Q195">
        <v>6</v>
      </c>
      <c r="R195">
        <v>6</v>
      </c>
      <c r="S195" t="s">
        <v>89</v>
      </c>
      <c r="T195" t="s">
        <v>74</v>
      </c>
      <c r="U19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95" t="s">
        <v>41</v>
      </c>
      <c r="W195">
        <v>30</v>
      </c>
      <c r="X195" t="s">
        <v>651</v>
      </c>
      <c r="Y19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 Somalia</v>
      </c>
      <c r="Z195" t="str">
        <f>IF(ISERROR(SEARCH("Other",Table1[[#This Row],[Q11 - Which Country do you live in?- Clean]])),Table1[[#This Row],[Q11 - Which Country do you live in?- Clean]],"Other")</f>
        <v xml:space="preserve"> Somalia</v>
      </c>
      <c r="AA195" t="s">
        <v>1814</v>
      </c>
      <c r="AB195" t="s">
        <v>1912</v>
      </c>
      <c r="AC195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195" t="str">
        <f>PROPER(Table1[[#This Row],[Q11 - Which Country do you live in?-Clean4]])</f>
        <v>Other</v>
      </c>
      <c r="AE195" t="s">
        <v>244</v>
      </c>
      <c r="AF195" t="s">
        <v>652</v>
      </c>
      <c r="AG195" t="str">
        <f>IF(ISERROR(SEARCH("Other", Table1[[#This Row],[Q13 - Ethnicity]])), Table1[[#This Row],[Q13 - Ethnicity]], "Other")</f>
        <v>Other</v>
      </c>
    </row>
    <row r="196" spans="1:33" x14ac:dyDescent="0.3">
      <c r="A196" t="s">
        <v>653</v>
      </c>
      <c r="B196" s="2" t="s">
        <v>30</v>
      </c>
      <c r="C196" t="s">
        <v>654</v>
      </c>
      <c r="D196" t="s">
        <v>655</v>
      </c>
      <c r="E196" t="s">
        <v>34</v>
      </c>
      <c r="F196" t="str">
        <f>IF(ISERROR(SEARCH("Other",Table1[[#This Row],[Q1 - Which Title Best Fits your Current Role?]])),Table1[[#This Row],[Q1 - Which Title Best Fits your Current Role?]],"Other")</f>
        <v>Data Analyst</v>
      </c>
      <c r="G196" t="s">
        <v>47</v>
      </c>
      <c r="H196" s="6">
        <v>187500</v>
      </c>
      <c r="I196" t="s">
        <v>49</v>
      </c>
      <c r="J196" t="str">
        <f>IF(ISERROR(SEARCH("Other",Table1[[#This Row],[Q4 - What Industry do you work in?]])),Table1[[#This Row],[Q4 - What Industry do you work in?]],"Other")</f>
        <v>Finance</v>
      </c>
      <c r="K196" t="s">
        <v>380</v>
      </c>
      <c r="L196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96">
        <v>7</v>
      </c>
      <c r="N196">
        <v>7</v>
      </c>
      <c r="O196">
        <v>7</v>
      </c>
      <c r="P196" t="s">
        <v>32</v>
      </c>
      <c r="Q196">
        <v>5</v>
      </c>
      <c r="R196">
        <v>7</v>
      </c>
      <c r="S196" t="s">
        <v>89</v>
      </c>
      <c r="T196" t="s">
        <v>60</v>
      </c>
      <c r="U19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196" t="s">
        <v>41</v>
      </c>
      <c r="W196">
        <v>33</v>
      </c>
      <c r="X196" t="s">
        <v>42</v>
      </c>
      <c r="Y19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96" t="str">
        <f>IF(ISERROR(SEARCH("Other",Table1[[#This Row],[Q11 - Which Country do you live in?- Clean]])),Table1[[#This Row],[Q11 - Which Country do you live in?- Clean]],"Other")</f>
        <v>United States</v>
      </c>
      <c r="AA196" t="s">
        <v>42</v>
      </c>
      <c r="AB196" t="s">
        <v>42</v>
      </c>
      <c r="AC19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96" t="str">
        <f>PROPER(Table1[[#This Row],[Q11 - Which Country do you live in?-Clean4]])</f>
        <v>United States</v>
      </c>
      <c r="AE196" t="s">
        <v>241</v>
      </c>
      <c r="AF196" t="s">
        <v>43</v>
      </c>
      <c r="AG196" t="str">
        <f>IF(ISERROR(SEARCH("Other", Table1[[#This Row],[Q13 - Ethnicity]])), Table1[[#This Row],[Q13 - Ethnicity]], "Other")</f>
        <v>White or Caucasian</v>
      </c>
    </row>
    <row r="197" spans="1:33" x14ac:dyDescent="0.3">
      <c r="A197" t="s">
        <v>656</v>
      </c>
      <c r="B197" s="2" t="s">
        <v>30</v>
      </c>
      <c r="C197" t="s">
        <v>657</v>
      </c>
      <c r="D197" t="s">
        <v>658</v>
      </c>
      <c r="E197" t="s">
        <v>34</v>
      </c>
      <c r="F197" t="str">
        <f>IF(ISERROR(SEARCH("Other",Table1[[#This Row],[Q1 - Which Title Best Fits your Current Role?]])),Table1[[#This Row],[Q1 - Which Title Best Fits your Current Role?]],"Other")</f>
        <v>Data Analyst</v>
      </c>
      <c r="G197" t="s">
        <v>47</v>
      </c>
      <c r="H197" s="6">
        <v>75500</v>
      </c>
      <c r="I197" t="s">
        <v>659</v>
      </c>
      <c r="J197" t="str">
        <f>IF(ISERROR(SEARCH("Other",Table1[[#This Row],[Q4 - What Industry do you work in?]])),Table1[[#This Row],[Q4 - What Industry do you work in?]],"Other")</f>
        <v>Other</v>
      </c>
      <c r="K197" t="s">
        <v>660</v>
      </c>
      <c r="L197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197">
        <v>7</v>
      </c>
      <c r="N197">
        <v>4</v>
      </c>
      <c r="O197">
        <v>10</v>
      </c>
      <c r="P197">
        <v>9</v>
      </c>
      <c r="Q197">
        <v>7</v>
      </c>
      <c r="R197">
        <v>10</v>
      </c>
      <c r="S197" t="s">
        <v>73</v>
      </c>
      <c r="T197" t="s">
        <v>74</v>
      </c>
      <c r="U19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97" t="s">
        <v>41</v>
      </c>
      <c r="W197">
        <v>23</v>
      </c>
      <c r="X197" t="s">
        <v>42</v>
      </c>
      <c r="Y19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97" t="str">
        <f>IF(ISERROR(SEARCH("Other",Table1[[#This Row],[Q11 - Which Country do you live in?- Clean]])),Table1[[#This Row],[Q11 - Which Country do you live in?- Clean]],"Other")</f>
        <v>United States</v>
      </c>
      <c r="AA197" t="s">
        <v>42</v>
      </c>
      <c r="AB197" t="s">
        <v>42</v>
      </c>
      <c r="AC19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97" t="str">
        <f>PROPER(Table1[[#This Row],[Q11 - Which Country do you live in?-Clean4]])</f>
        <v>United States</v>
      </c>
      <c r="AE197" t="s">
        <v>241</v>
      </c>
      <c r="AF197" t="s">
        <v>95</v>
      </c>
      <c r="AG197" t="str">
        <f>IF(ISERROR(SEARCH("Other", Table1[[#This Row],[Q13 - Ethnicity]])), Table1[[#This Row],[Q13 - Ethnicity]], "Other")</f>
        <v>Hispanic or Latino</v>
      </c>
    </row>
    <row r="198" spans="1:33" x14ac:dyDescent="0.3">
      <c r="A198" t="s">
        <v>661</v>
      </c>
      <c r="B198" s="2" t="s">
        <v>30</v>
      </c>
      <c r="C198" t="s">
        <v>657</v>
      </c>
      <c r="D198" t="s">
        <v>161</v>
      </c>
      <c r="E198" t="s">
        <v>34</v>
      </c>
      <c r="F198" t="str">
        <f>IF(ISERROR(SEARCH("Other",Table1[[#This Row],[Q1 - Which Title Best Fits your Current Role?]])),Table1[[#This Row],[Q1 - Which Title Best Fits your Current Role?]],"Other")</f>
        <v>Data Analyst</v>
      </c>
      <c r="G198" t="s">
        <v>35</v>
      </c>
      <c r="H198" s="6">
        <v>75500</v>
      </c>
      <c r="I198" t="s">
        <v>107</v>
      </c>
      <c r="J198" t="str">
        <f>IF(ISERROR(SEARCH("Other",Table1[[#This Row],[Q4 - What Industry do you work in?]])),Table1[[#This Row],[Q4 - What Industry do you work in?]],"Other")</f>
        <v>Tech</v>
      </c>
      <c r="K198" t="s">
        <v>38</v>
      </c>
      <c r="L19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98">
        <v>6</v>
      </c>
      <c r="N198">
        <v>6</v>
      </c>
      <c r="O198">
        <v>6</v>
      </c>
      <c r="P198">
        <v>6</v>
      </c>
      <c r="Q198">
        <v>6</v>
      </c>
      <c r="R198">
        <v>6</v>
      </c>
      <c r="S198" t="s">
        <v>73</v>
      </c>
      <c r="T198" t="s">
        <v>40</v>
      </c>
      <c r="U19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198" t="s">
        <v>69</v>
      </c>
      <c r="W198">
        <v>33</v>
      </c>
      <c r="X198" t="s">
        <v>113</v>
      </c>
      <c r="Y19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198" t="str">
        <f>IF(ISERROR(SEARCH("Other",Table1[[#This Row],[Q11 - Which Country do you live in?- Clean]])),Table1[[#This Row],[Q11 - Which Country do you live in?- Clean]],"Other")</f>
        <v>United Kingdom</v>
      </c>
      <c r="AA198" t="s">
        <v>113</v>
      </c>
      <c r="AB198" t="s">
        <v>113</v>
      </c>
      <c r="AC198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198" t="str">
        <f>PROPER(Table1[[#This Row],[Q11 - Which Country do you live in?-Clean4]])</f>
        <v>United Kingdom</v>
      </c>
      <c r="AE198" t="s">
        <v>244</v>
      </c>
      <c r="AF198" t="s">
        <v>52</v>
      </c>
      <c r="AG198" t="str">
        <f>IF(ISERROR(SEARCH("Other", Table1[[#This Row],[Q13 - Ethnicity]])), Table1[[#This Row],[Q13 - Ethnicity]], "Other")</f>
        <v>Asian or Asian American</v>
      </c>
    </row>
    <row r="199" spans="1:33" x14ac:dyDescent="0.3">
      <c r="A199" t="s">
        <v>662</v>
      </c>
      <c r="B199" s="2" t="s">
        <v>30</v>
      </c>
      <c r="C199" t="s">
        <v>663</v>
      </c>
      <c r="D199" t="s">
        <v>440</v>
      </c>
      <c r="E199" t="s">
        <v>34</v>
      </c>
      <c r="F199" t="str">
        <f>IF(ISERROR(SEARCH("Other",Table1[[#This Row],[Q1 - Which Title Best Fits your Current Role?]])),Table1[[#This Row],[Q1 - Which Title Best Fits your Current Role?]],"Other")</f>
        <v>Data Analyst</v>
      </c>
      <c r="G199" t="s">
        <v>47</v>
      </c>
      <c r="H199" s="6">
        <v>115500</v>
      </c>
      <c r="I199" t="s">
        <v>49</v>
      </c>
      <c r="J199" t="str">
        <f>IF(ISERROR(SEARCH("Other",Table1[[#This Row],[Q4 - What Industry do you work in?]])),Table1[[#This Row],[Q4 - What Industry do you work in?]],"Other")</f>
        <v>Finance</v>
      </c>
      <c r="K199" t="s">
        <v>38</v>
      </c>
      <c r="L19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 t="s">
        <v>89</v>
      </c>
      <c r="T199" t="s">
        <v>74</v>
      </c>
      <c r="U19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199" t="s">
        <v>41</v>
      </c>
      <c r="W199">
        <v>25</v>
      </c>
      <c r="X199" t="s">
        <v>42</v>
      </c>
      <c r="Y19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199" t="str">
        <f>IF(ISERROR(SEARCH("Other",Table1[[#This Row],[Q11 - Which Country do you live in?- Clean]])),Table1[[#This Row],[Q11 - Which Country do you live in?- Clean]],"Other")</f>
        <v>United States</v>
      </c>
      <c r="AA199" t="s">
        <v>42</v>
      </c>
      <c r="AB199" t="s">
        <v>42</v>
      </c>
      <c r="AC19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199" t="str">
        <f>PROPER(Table1[[#This Row],[Q11 - Which Country do you live in?-Clean4]])</f>
        <v>United States</v>
      </c>
      <c r="AE199" t="s">
        <v>241</v>
      </c>
      <c r="AF199" t="s">
        <v>43</v>
      </c>
      <c r="AG199" t="str">
        <f>IF(ISERROR(SEARCH("Other", Table1[[#This Row],[Q13 - Ethnicity]])), Table1[[#This Row],[Q13 - Ethnicity]], "Other")</f>
        <v>White or Caucasian</v>
      </c>
    </row>
    <row r="200" spans="1:33" x14ac:dyDescent="0.3">
      <c r="A200" t="s">
        <v>664</v>
      </c>
      <c r="B200" s="2" t="s">
        <v>30</v>
      </c>
      <c r="C200" t="s">
        <v>665</v>
      </c>
      <c r="D200" t="s">
        <v>666</v>
      </c>
      <c r="E200" t="s">
        <v>34</v>
      </c>
      <c r="F200" t="str">
        <f>IF(ISERROR(SEARCH("Other",Table1[[#This Row],[Q1 - Which Title Best Fits your Current Role?]])),Table1[[#This Row],[Q1 - Which Title Best Fits your Current Role?]],"Other")</f>
        <v>Data Analyst</v>
      </c>
      <c r="G200" t="s">
        <v>47</v>
      </c>
      <c r="H200" s="6">
        <v>20000</v>
      </c>
      <c r="I200" t="s">
        <v>667</v>
      </c>
      <c r="J200" t="str">
        <f>IF(ISERROR(SEARCH("Other",Table1[[#This Row],[Q4 - What Industry do you work in?]])),Table1[[#This Row],[Q4 - What Industry do you work in?]],"Other")</f>
        <v>Other</v>
      </c>
      <c r="K200" t="s">
        <v>38</v>
      </c>
      <c r="L20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00">
        <v>5</v>
      </c>
      <c r="N200">
        <v>5</v>
      </c>
      <c r="O200">
        <v>5</v>
      </c>
      <c r="P200">
        <v>5</v>
      </c>
      <c r="Q200">
        <v>5</v>
      </c>
      <c r="R200">
        <v>5</v>
      </c>
      <c r="S200" t="s">
        <v>89</v>
      </c>
      <c r="T200" t="s">
        <v>40</v>
      </c>
      <c r="U20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00" t="s">
        <v>69</v>
      </c>
      <c r="W200">
        <v>27</v>
      </c>
      <c r="X200" t="s">
        <v>668</v>
      </c>
      <c r="Y20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Kosovo</v>
      </c>
      <c r="Z200" t="str">
        <f>IF(ISERROR(SEARCH("Other",Table1[[#This Row],[Q11 - Which Country do you live in?- Clean]])),Table1[[#This Row],[Q11 - Which Country do you live in?- Clean]],"Other")</f>
        <v>Kosovo</v>
      </c>
      <c r="AA200" t="s">
        <v>1857</v>
      </c>
      <c r="AB200" t="s">
        <v>1857</v>
      </c>
      <c r="AC200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00" t="str">
        <f>PROPER(Table1[[#This Row],[Q11 - Which Country do you live in?-Clean4]])</f>
        <v>Other</v>
      </c>
      <c r="AE200" t="s">
        <v>244</v>
      </c>
      <c r="AF200" t="s">
        <v>43</v>
      </c>
      <c r="AG200" t="str">
        <f>IF(ISERROR(SEARCH("Other", Table1[[#This Row],[Q13 - Ethnicity]])), Table1[[#This Row],[Q13 - Ethnicity]], "Other")</f>
        <v>White or Caucasian</v>
      </c>
    </row>
    <row r="201" spans="1:33" x14ac:dyDescent="0.3">
      <c r="A201" t="s">
        <v>669</v>
      </c>
      <c r="B201" s="2" t="s">
        <v>30</v>
      </c>
      <c r="C201" t="s">
        <v>670</v>
      </c>
      <c r="D201" t="s">
        <v>379</v>
      </c>
      <c r="E201" t="s">
        <v>34</v>
      </c>
      <c r="F201" t="str">
        <f>IF(ISERROR(SEARCH("Other",Table1[[#This Row],[Q1 - Which Title Best Fits your Current Role?]])),Table1[[#This Row],[Q1 - Which Title Best Fits your Current Role?]],"Other")</f>
        <v>Data Analyst</v>
      </c>
      <c r="G201" t="s">
        <v>35</v>
      </c>
      <c r="H201" s="6">
        <v>20000</v>
      </c>
      <c r="I201" t="s">
        <v>49</v>
      </c>
      <c r="J201" t="str">
        <f>IF(ISERROR(SEARCH("Other",Table1[[#This Row],[Q4 - What Industry do you work in?]])),Table1[[#This Row],[Q4 - What Industry do you work in?]],"Other")</f>
        <v>Finance</v>
      </c>
      <c r="K201" t="s">
        <v>261</v>
      </c>
      <c r="L201" t="str">
        <f>IF(ISERROR(SEARCH("SQL",Table1[[#This Row],[Q5 - Favorite Programming Language]])),IF(ISERROR(SEARCH("other",Table1[[#This Row],[Q5 - Favorite Programming Language]])),Table1[[#This Row],[Q5 - Favorite Programming Language]],"Other"),"SQL")</f>
        <v>C/C++</v>
      </c>
      <c r="M201">
        <v>5</v>
      </c>
      <c r="N201">
        <v>10</v>
      </c>
      <c r="O201">
        <v>10</v>
      </c>
      <c r="P201">
        <v>8</v>
      </c>
      <c r="Q201">
        <v>10</v>
      </c>
      <c r="R201">
        <v>10</v>
      </c>
      <c r="S201" t="s">
        <v>68</v>
      </c>
      <c r="T201" t="s">
        <v>60</v>
      </c>
      <c r="U20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01" t="s">
        <v>41</v>
      </c>
      <c r="W201">
        <v>30</v>
      </c>
      <c r="X201" t="s">
        <v>113</v>
      </c>
      <c r="Y20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201" t="str">
        <f>IF(ISERROR(SEARCH("Other",Table1[[#This Row],[Q11 - Which Country do you live in?- Clean]])),Table1[[#This Row],[Q11 - Which Country do you live in?- Clean]],"Other")</f>
        <v>United Kingdom</v>
      </c>
      <c r="AA201" t="s">
        <v>113</v>
      </c>
      <c r="AB201" t="s">
        <v>113</v>
      </c>
      <c r="AC201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201" t="str">
        <f>PROPER(Table1[[#This Row],[Q11 - Which Country do you live in?-Clean4]])</f>
        <v>United Kingdom</v>
      </c>
      <c r="AE201" t="s">
        <v>241</v>
      </c>
      <c r="AF201" t="s">
        <v>43</v>
      </c>
      <c r="AG201" t="str">
        <f>IF(ISERROR(SEARCH("Other", Table1[[#This Row],[Q13 - Ethnicity]])), Table1[[#This Row],[Q13 - Ethnicity]], "Other")</f>
        <v>White or Caucasian</v>
      </c>
    </row>
    <row r="202" spans="1:33" x14ac:dyDescent="0.3">
      <c r="A202" t="s">
        <v>671</v>
      </c>
      <c r="B202" s="2" t="s">
        <v>30</v>
      </c>
      <c r="C202" t="s">
        <v>672</v>
      </c>
      <c r="D202" t="s">
        <v>308</v>
      </c>
      <c r="E202" t="s">
        <v>34</v>
      </c>
      <c r="F202" t="str">
        <f>IF(ISERROR(SEARCH("Other",Table1[[#This Row],[Q1 - Which Title Best Fits your Current Role?]])),Table1[[#This Row],[Q1 - Which Title Best Fits your Current Role?]],"Other")</f>
        <v>Data Analyst</v>
      </c>
      <c r="G202" t="s">
        <v>35</v>
      </c>
      <c r="H202" s="6">
        <v>20000</v>
      </c>
      <c r="I202" t="s">
        <v>107</v>
      </c>
      <c r="J202" t="str">
        <f>IF(ISERROR(SEARCH("Other",Table1[[#This Row],[Q4 - What Industry do you work in?]])),Table1[[#This Row],[Q4 - What Industry do you work in?]],"Other")</f>
        <v>Tech</v>
      </c>
      <c r="K202" t="s">
        <v>38</v>
      </c>
      <c r="L20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02">
        <v>0</v>
      </c>
      <c r="N202">
        <v>3</v>
      </c>
      <c r="O202" t="s">
        <v>32</v>
      </c>
      <c r="P202" t="s">
        <v>32</v>
      </c>
      <c r="Q202" t="s">
        <v>32</v>
      </c>
      <c r="R202">
        <v>6</v>
      </c>
      <c r="S202" t="s">
        <v>89</v>
      </c>
      <c r="T202" t="s">
        <v>40</v>
      </c>
      <c r="U20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02" t="s">
        <v>41</v>
      </c>
      <c r="W202">
        <v>29</v>
      </c>
      <c r="X202" t="s">
        <v>423</v>
      </c>
      <c r="Y20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202" t="str">
        <f>IF(ISERROR(SEARCH("Other",Table1[[#This Row],[Q11 - Which Country do you live in?- Clean]])),Table1[[#This Row],[Q11 - Which Country do you live in?- Clean]],"Other")</f>
        <v xml:space="preserve">Nigeria </v>
      </c>
      <c r="AA202" t="s">
        <v>1869</v>
      </c>
      <c r="AB202" t="s">
        <v>1868</v>
      </c>
      <c r="AC202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202" t="str">
        <f>PROPER(Table1[[#This Row],[Q11 - Which Country do you live in?-Clean4]])</f>
        <v>Nigeria</v>
      </c>
      <c r="AE202" t="s">
        <v>241</v>
      </c>
      <c r="AF202" t="s">
        <v>62</v>
      </c>
      <c r="AG202" t="str">
        <f>IF(ISERROR(SEARCH("Other", Table1[[#This Row],[Q13 - Ethnicity]])), Table1[[#This Row],[Q13 - Ethnicity]], "Other")</f>
        <v>Black or African American</v>
      </c>
    </row>
    <row r="203" spans="1:33" x14ac:dyDescent="0.3">
      <c r="A203" t="s">
        <v>673</v>
      </c>
      <c r="B203" s="2" t="s">
        <v>30</v>
      </c>
      <c r="C203" t="s">
        <v>674</v>
      </c>
      <c r="D203" t="s">
        <v>675</v>
      </c>
      <c r="E203" t="s">
        <v>380</v>
      </c>
      <c r="F203" t="str">
        <f>IF(ISERROR(SEARCH("Other",Table1[[#This Row],[Q1 - Which Title Best Fits your Current Role?]])),Table1[[#This Row],[Q1 - Which Title Best Fits your Current Role?]],"Other")</f>
        <v>Other</v>
      </c>
      <c r="G203" t="s">
        <v>35</v>
      </c>
      <c r="H203" s="6">
        <v>20000</v>
      </c>
      <c r="I203" t="s">
        <v>37</v>
      </c>
      <c r="J203" t="str">
        <f>IF(ISERROR(SEARCH("Other",Table1[[#This Row],[Q4 - What Industry do you work in?]])),Table1[[#This Row],[Q4 - What Industry do you work in?]],"Other")</f>
        <v>Healthcare</v>
      </c>
      <c r="K203" t="s">
        <v>38</v>
      </c>
      <c r="L20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03">
        <v>10</v>
      </c>
      <c r="N203">
        <v>2</v>
      </c>
      <c r="O203">
        <v>8</v>
      </c>
      <c r="P203">
        <v>5</v>
      </c>
      <c r="Q203">
        <v>0</v>
      </c>
      <c r="R203">
        <v>6</v>
      </c>
      <c r="S203" t="s">
        <v>59</v>
      </c>
      <c r="T203" t="s">
        <v>74</v>
      </c>
      <c r="U20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03" t="s">
        <v>41</v>
      </c>
      <c r="W203">
        <v>25</v>
      </c>
      <c r="X203" t="s">
        <v>151</v>
      </c>
      <c r="Y20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03" t="str">
        <f>IF(ISERROR(SEARCH("Other",Table1[[#This Row],[Q11 - Which Country do you live in?- Clean]])),Table1[[#This Row],[Q11 - Which Country do you live in?- Clean]],"Other")</f>
        <v>India</v>
      </c>
      <c r="AA203" t="s">
        <v>151</v>
      </c>
      <c r="AB203" t="s">
        <v>151</v>
      </c>
      <c r="AC20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03" t="str">
        <f>PROPER(Table1[[#This Row],[Q11 - Which Country do you live in?-Clean4]])</f>
        <v>India</v>
      </c>
      <c r="AE203" t="s">
        <v>244</v>
      </c>
      <c r="AF203" t="s">
        <v>204</v>
      </c>
      <c r="AG203" t="str">
        <f>IF(ISERROR(SEARCH("Other", Table1[[#This Row],[Q13 - Ethnicity]])), Table1[[#This Row],[Q13 - Ethnicity]], "Other")</f>
        <v>Other</v>
      </c>
    </row>
    <row r="204" spans="1:33" x14ac:dyDescent="0.3">
      <c r="A204" t="s">
        <v>677</v>
      </c>
      <c r="B204" s="2" t="s">
        <v>30</v>
      </c>
      <c r="C204" t="s">
        <v>674</v>
      </c>
      <c r="D204" t="s">
        <v>301</v>
      </c>
      <c r="E204" t="s">
        <v>34</v>
      </c>
      <c r="F204" t="str">
        <f>IF(ISERROR(SEARCH("Other",Table1[[#This Row],[Q1 - Which Title Best Fits your Current Role?]])),Table1[[#This Row],[Q1 - Which Title Best Fits your Current Role?]],"Other")</f>
        <v>Data Analyst</v>
      </c>
      <c r="G204" t="s">
        <v>47</v>
      </c>
      <c r="H204" s="6">
        <v>95500</v>
      </c>
      <c r="I204" t="s">
        <v>94</v>
      </c>
      <c r="J204" t="str">
        <f>IF(ISERROR(SEARCH("Other",Table1[[#This Row],[Q4 - What Industry do you work in?]])),Table1[[#This Row],[Q4 - What Industry do you work in?]],"Other")</f>
        <v>Telecommunication</v>
      </c>
      <c r="K204" t="s">
        <v>678</v>
      </c>
      <c r="L204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04">
        <v>7</v>
      </c>
      <c r="N204">
        <v>7</v>
      </c>
      <c r="O204">
        <v>5</v>
      </c>
      <c r="P204">
        <v>7</v>
      </c>
      <c r="Q204">
        <v>7</v>
      </c>
      <c r="R204">
        <v>7</v>
      </c>
      <c r="S204" t="s">
        <v>59</v>
      </c>
      <c r="T204" t="s">
        <v>40</v>
      </c>
      <c r="U20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04" t="s">
        <v>41</v>
      </c>
      <c r="W204">
        <v>40</v>
      </c>
      <c r="X204" t="s">
        <v>42</v>
      </c>
      <c r="Y20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04" t="str">
        <f>IF(ISERROR(SEARCH("Other",Table1[[#This Row],[Q11 - Which Country do you live in?- Clean]])),Table1[[#This Row],[Q11 - Which Country do you live in?- Clean]],"Other")</f>
        <v>United States</v>
      </c>
      <c r="AA204" t="s">
        <v>42</v>
      </c>
      <c r="AB204" t="s">
        <v>42</v>
      </c>
      <c r="AC20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04" t="str">
        <f>PROPER(Table1[[#This Row],[Q11 - Which Country do you live in?-Clean4]])</f>
        <v>United States</v>
      </c>
      <c r="AE204" t="s">
        <v>231</v>
      </c>
      <c r="AF204" t="s">
        <v>95</v>
      </c>
      <c r="AG204" t="str">
        <f>IF(ISERROR(SEARCH("Other", Table1[[#This Row],[Q13 - Ethnicity]])), Table1[[#This Row],[Q13 - Ethnicity]], "Other")</f>
        <v>Hispanic or Latino</v>
      </c>
    </row>
    <row r="205" spans="1:33" x14ac:dyDescent="0.3">
      <c r="A205" t="s">
        <v>679</v>
      </c>
      <c r="B205" s="2" t="s">
        <v>30</v>
      </c>
      <c r="C205" t="s">
        <v>680</v>
      </c>
      <c r="D205" t="s">
        <v>681</v>
      </c>
      <c r="E205" t="s">
        <v>34</v>
      </c>
      <c r="F205" t="str">
        <f>IF(ISERROR(SEARCH("Other",Table1[[#This Row],[Q1 - Which Title Best Fits your Current Role?]])),Table1[[#This Row],[Q1 - Which Title Best Fits your Current Role?]],"Other")</f>
        <v>Data Analyst</v>
      </c>
      <c r="G205" t="s">
        <v>47</v>
      </c>
      <c r="H205" s="6">
        <v>53000</v>
      </c>
      <c r="I205" t="s">
        <v>490</v>
      </c>
      <c r="J205" t="str">
        <f>IF(ISERROR(SEARCH("Other",Table1[[#This Row],[Q4 - What Industry do you work in?]])),Table1[[#This Row],[Q4 - What Industry do you work in?]],"Other")</f>
        <v>Other</v>
      </c>
      <c r="K205" t="s">
        <v>380</v>
      </c>
      <c r="L205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05">
        <v>6</v>
      </c>
      <c r="N205">
        <v>10</v>
      </c>
      <c r="O205">
        <v>8</v>
      </c>
      <c r="P205">
        <v>8</v>
      </c>
      <c r="Q205">
        <v>4</v>
      </c>
      <c r="R205">
        <v>4</v>
      </c>
      <c r="S205" t="s">
        <v>89</v>
      </c>
      <c r="T205" t="s">
        <v>74</v>
      </c>
      <c r="U20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05" t="s">
        <v>69</v>
      </c>
      <c r="W205">
        <v>29</v>
      </c>
      <c r="X205" t="s">
        <v>51</v>
      </c>
      <c r="Y20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205" t="str">
        <f>IF(ISERROR(SEARCH("Other",Table1[[#This Row],[Q11 - Which Country do you live in?- Clean]])),Table1[[#This Row],[Q11 - Which Country do you live in?- Clean]],"Other")</f>
        <v>Canada</v>
      </c>
      <c r="AA205" t="s">
        <v>51</v>
      </c>
      <c r="AB205" t="s">
        <v>51</v>
      </c>
      <c r="AC205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205" t="str">
        <f>PROPER(Table1[[#This Row],[Q11 - Which Country do you live in?-Clean4]])</f>
        <v>Canada</v>
      </c>
      <c r="AE205" t="s">
        <v>241</v>
      </c>
      <c r="AF205" t="s">
        <v>82</v>
      </c>
      <c r="AG205" t="str">
        <f>IF(ISERROR(SEARCH("Other", Table1[[#This Row],[Q13 - Ethnicity]])), Table1[[#This Row],[Q13 - Ethnicity]], "Other")</f>
        <v>Other</v>
      </c>
    </row>
    <row r="206" spans="1:33" x14ac:dyDescent="0.3">
      <c r="A206" t="s">
        <v>682</v>
      </c>
      <c r="B206" s="2" t="s">
        <v>30</v>
      </c>
      <c r="C206" t="s">
        <v>680</v>
      </c>
      <c r="D206" t="s">
        <v>683</v>
      </c>
      <c r="E206" t="s">
        <v>34</v>
      </c>
      <c r="F206" t="str">
        <f>IF(ISERROR(SEARCH("Other",Table1[[#This Row],[Q1 - Which Title Best Fits your Current Role?]])),Table1[[#This Row],[Q1 - Which Title Best Fits your Current Role?]],"Other")</f>
        <v>Data Analyst</v>
      </c>
      <c r="G206" t="s">
        <v>47</v>
      </c>
      <c r="H206" s="6">
        <v>53000</v>
      </c>
      <c r="I206" t="s">
        <v>82</v>
      </c>
      <c r="J206" t="str">
        <f>IF(ISERROR(SEARCH("Other",Table1[[#This Row],[Q4 - What Industry do you work in?]])),Table1[[#This Row],[Q4 - What Industry do you work in?]],"Other")</f>
        <v>Other</v>
      </c>
      <c r="K206" t="s">
        <v>38</v>
      </c>
      <c r="L20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06">
        <v>0</v>
      </c>
      <c r="N206">
        <v>3</v>
      </c>
      <c r="O206">
        <v>3</v>
      </c>
      <c r="P206">
        <v>3</v>
      </c>
      <c r="Q206">
        <v>3</v>
      </c>
      <c r="R206" t="s">
        <v>32</v>
      </c>
      <c r="S206" t="s">
        <v>73</v>
      </c>
      <c r="T206" t="s">
        <v>40</v>
      </c>
      <c r="U20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06" t="s">
        <v>41</v>
      </c>
      <c r="W206">
        <v>29</v>
      </c>
      <c r="X206" t="s">
        <v>151</v>
      </c>
      <c r="Y20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06" t="str">
        <f>IF(ISERROR(SEARCH("Other",Table1[[#This Row],[Q11 - Which Country do you live in?- Clean]])),Table1[[#This Row],[Q11 - Which Country do you live in?- Clean]],"Other")</f>
        <v>India</v>
      </c>
      <c r="AA206" t="s">
        <v>151</v>
      </c>
      <c r="AB206" t="s">
        <v>151</v>
      </c>
      <c r="AC206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06" t="str">
        <f>PROPER(Table1[[#This Row],[Q11 - Which Country do you live in?-Clean4]])</f>
        <v>India</v>
      </c>
      <c r="AE206" t="s">
        <v>244</v>
      </c>
      <c r="AF206" t="s">
        <v>52</v>
      </c>
      <c r="AG206" t="str">
        <f>IF(ISERROR(SEARCH("Other", Table1[[#This Row],[Q13 - Ethnicity]])), Table1[[#This Row],[Q13 - Ethnicity]], "Other")</f>
        <v>Asian or Asian American</v>
      </c>
    </row>
    <row r="207" spans="1:33" x14ac:dyDescent="0.3">
      <c r="A207" t="s">
        <v>684</v>
      </c>
      <c r="B207" s="2" t="s">
        <v>30</v>
      </c>
      <c r="C207" t="s">
        <v>685</v>
      </c>
      <c r="D207" t="s">
        <v>686</v>
      </c>
      <c r="E207" t="s">
        <v>34</v>
      </c>
      <c r="F207" t="str">
        <f>IF(ISERROR(SEARCH("Other",Table1[[#This Row],[Q1 - Which Title Best Fits your Current Role?]])),Table1[[#This Row],[Q1 - Which Title Best Fits your Current Role?]],"Other")</f>
        <v>Data Analyst</v>
      </c>
      <c r="G207" t="s">
        <v>35</v>
      </c>
      <c r="H207" s="6">
        <v>20000</v>
      </c>
      <c r="I207" t="s">
        <v>112</v>
      </c>
      <c r="J207" t="str">
        <f>IF(ISERROR(SEARCH("Other",Table1[[#This Row],[Q4 - What Industry do you work in?]])),Table1[[#This Row],[Q4 - What Industry do you work in?]],"Other")</f>
        <v>Education</v>
      </c>
      <c r="K207" t="s">
        <v>38</v>
      </c>
      <c r="L20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07">
        <v>1</v>
      </c>
      <c r="N207">
        <v>2</v>
      </c>
      <c r="O207">
        <v>2</v>
      </c>
      <c r="P207">
        <v>3</v>
      </c>
      <c r="Q207">
        <v>3</v>
      </c>
      <c r="R207">
        <v>4</v>
      </c>
      <c r="S207" t="s">
        <v>89</v>
      </c>
      <c r="T207" t="s">
        <v>74</v>
      </c>
      <c r="U20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07" t="s">
        <v>41</v>
      </c>
      <c r="W207">
        <v>28</v>
      </c>
      <c r="X207" t="s">
        <v>423</v>
      </c>
      <c r="Y20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207" t="str">
        <f>IF(ISERROR(SEARCH("Other",Table1[[#This Row],[Q11 - Which Country do you live in?- Clean]])),Table1[[#This Row],[Q11 - Which Country do you live in?- Clean]],"Other")</f>
        <v xml:space="preserve">Nigeria </v>
      </c>
      <c r="AA207" t="s">
        <v>1869</v>
      </c>
      <c r="AB207" t="s">
        <v>1868</v>
      </c>
      <c r="AC207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207" t="str">
        <f>PROPER(Table1[[#This Row],[Q11 - Which Country do you live in?-Clean4]])</f>
        <v>Nigeria</v>
      </c>
      <c r="AE207" t="s">
        <v>244</v>
      </c>
      <c r="AF207" t="s">
        <v>62</v>
      </c>
      <c r="AG207" t="str">
        <f>IF(ISERROR(SEARCH("Other", Table1[[#This Row],[Q13 - Ethnicity]])), Table1[[#This Row],[Q13 - Ethnicity]], "Other")</f>
        <v>Black or African American</v>
      </c>
    </row>
    <row r="208" spans="1:33" x14ac:dyDescent="0.3">
      <c r="A208" t="s">
        <v>687</v>
      </c>
      <c r="B208" s="2" t="s">
        <v>30</v>
      </c>
      <c r="C208" t="s">
        <v>688</v>
      </c>
      <c r="D208" t="s">
        <v>150</v>
      </c>
      <c r="E208" t="s">
        <v>380</v>
      </c>
      <c r="F208" t="str">
        <f>IF(ISERROR(SEARCH("Other",Table1[[#This Row],[Q1 - Which Title Best Fits your Current Role?]])),Table1[[#This Row],[Q1 - Which Title Best Fits your Current Role?]],"Other")</f>
        <v>Other</v>
      </c>
      <c r="G208" t="s">
        <v>47</v>
      </c>
      <c r="H208" s="6">
        <v>95500</v>
      </c>
      <c r="I208" t="s">
        <v>690</v>
      </c>
      <c r="J208" t="str">
        <f>IF(ISERROR(SEARCH("Other",Table1[[#This Row],[Q4 - What Industry do you work in?]])),Table1[[#This Row],[Q4 - What Industry do you work in?]],"Other")</f>
        <v>Other</v>
      </c>
      <c r="K208" t="s">
        <v>691</v>
      </c>
      <c r="L208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08">
        <v>5</v>
      </c>
      <c r="N208">
        <v>2</v>
      </c>
      <c r="O208">
        <v>0</v>
      </c>
      <c r="P208">
        <v>2</v>
      </c>
      <c r="Q208">
        <v>0</v>
      </c>
      <c r="R208">
        <v>0</v>
      </c>
      <c r="S208" t="s">
        <v>89</v>
      </c>
      <c r="T208" t="s">
        <v>60</v>
      </c>
      <c r="U20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08" t="s">
        <v>41</v>
      </c>
      <c r="W208">
        <v>34</v>
      </c>
      <c r="X208" t="s">
        <v>113</v>
      </c>
      <c r="Y20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208" t="str">
        <f>IF(ISERROR(SEARCH("Other",Table1[[#This Row],[Q11 - Which Country do you live in?- Clean]])),Table1[[#This Row],[Q11 - Which Country do you live in?- Clean]],"Other")</f>
        <v>United Kingdom</v>
      </c>
      <c r="AA208" t="s">
        <v>113</v>
      </c>
      <c r="AB208" t="s">
        <v>113</v>
      </c>
      <c r="AC208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208" t="str">
        <f>PROPER(Table1[[#This Row],[Q11 - Which Country do you live in?-Clean4]])</f>
        <v>United Kingdom</v>
      </c>
      <c r="AE208" t="s">
        <v>241</v>
      </c>
      <c r="AF208" t="s">
        <v>43</v>
      </c>
      <c r="AG208" t="str">
        <f>IF(ISERROR(SEARCH("Other", Table1[[#This Row],[Q13 - Ethnicity]])), Table1[[#This Row],[Q13 - Ethnicity]], "Other")</f>
        <v>White or Caucasian</v>
      </c>
    </row>
    <row r="209" spans="1:33" x14ac:dyDescent="0.3">
      <c r="A209" t="s">
        <v>692</v>
      </c>
      <c r="B209" s="2" t="s">
        <v>30</v>
      </c>
      <c r="C209" t="s">
        <v>693</v>
      </c>
      <c r="D209" t="s">
        <v>694</v>
      </c>
      <c r="E209" t="s">
        <v>127</v>
      </c>
      <c r="F209" t="str">
        <f>IF(ISERROR(SEARCH("Other",Table1[[#This Row],[Q1 - Which Title Best Fits your Current Role?]])),Table1[[#This Row],[Q1 - Which Title Best Fits your Current Role?]],"Other")</f>
        <v>Student/Looking/None</v>
      </c>
      <c r="G209" t="s">
        <v>47</v>
      </c>
      <c r="H209" s="6">
        <v>20000</v>
      </c>
      <c r="I209" t="s">
        <v>107</v>
      </c>
      <c r="J209" t="str">
        <f>IF(ISERROR(SEARCH("Other",Table1[[#This Row],[Q4 - What Industry do you work in?]])),Table1[[#This Row],[Q4 - What Industry do you work in?]],"Other")</f>
        <v>Tech</v>
      </c>
      <c r="K209" t="s">
        <v>38</v>
      </c>
      <c r="L20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09">
        <v>0</v>
      </c>
      <c r="N209">
        <v>4</v>
      </c>
      <c r="O209">
        <v>7</v>
      </c>
      <c r="P209">
        <v>6</v>
      </c>
      <c r="Q209">
        <v>7</v>
      </c>
      <c r="R209">
        <v>8</v>
      </c>
      <c r="S209" t="s">
        <v>59</v>
      </c>
      <c r="T209" t="s">
        <v>695</v>
      </c>
      <c r="U20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209" t="s">
        <v>41</v>
      </c>
      <c r="W209">
        <v>24</v>
      </c>
      <c r="X209" t="s">
        <v>616</v>
      </c>
      <c r="Y20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Belgium</v>
      </c>
      <c r="Z209" t="str">
        <f>IF(ISERROR(SEARCH("Other",Table1[[#This Row],[Q11 - Which Country do you live in?- Clean]])),Table1[[#This Row],[Q11 - Which Country do you live in?- Clean]],"Other")</f>
        <v>Belgium</v>
      </c>
      <c r="AA209" t="s">
        <v>1828</v>
      </c>
      <c r="AB209" t="s">
        <v>1828</v>
      </c>
      <c r="AC209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09" t="str">
        <f>PROPER(Table1[[#This Row],[Q11 - Which Country do you live in?-Clean4]])</f>
        <v>Other</v>
      </c>
      <c r="AE209" t="s">
        <v>244</v>
      </c>
      <c r="AF209" t="s">
        <v>43</v>
      </c>
      <c r="AG209" t="str">
        <f>IF(ISERROR(SEARCH("Other", Table1[[#This Row],[Q13 - Ethnicity]])), Table1[[#This Row],[Q13 - Ethnicity]], "Other")</f>
        <v>White or Caucasian</v>
      </c>
    </row>
    <row r="210" spans="1:33" x14ac:dyDescent="0.3">
      <c r="A210" t="s">
        <v>696</v>
      </c>
      <c r="B210" s="2" t="s">
        <v>30</v>
      </c>
      <c r="C210" t="s">
        <v>697</v>
      </c>
      <c r="D210" t="s">
        <v>698</v>
      </c>
      <c r="E210" t="s">
        <v>34</v>
      </c>
      <c r="F210" t="str">
        <f>IF(ISERROR(SEARCH("Other",Table1[[#This Row],[Q1 - Which Title Best Fits your Current Role?]])),Table1[[#This Row],[Q1 - Which Title Best Fits your Current Role?]],"Other")</f>
        <v>Data Analyst</v>
      </c>
      <c r="G210" t="s">
        <v>35</v>
      </c>
      <c r="H210" s="6">
        <v>20000</v>
      </c>
      <c r="I210" t="s">
        <v>94</v>
      </c>
      <c r="J210" t="str">
        <f>IF(ISERROR(SEARCH("Other",Table1[[#This Row],[Q4 - What Industry do you work in?]])),Table1[[#This Row],[Q4 - What Industry do you work in?]],"Other")</f>
        <v>Telecommunication</v>
      </c>
      <c r="K210" t="s">
        <v>38</v>
      </c>
      <c r="L21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10">
        <v>5</v>
      </c>
      <c r="N210">
        <v>8</v>
      </c>
      <c r="O210">
        <v>8</v>
      </c>
      <c r="P210">
        <v>9</v>
      </c>
      <c r="Q210">
        <v>7</v>
      </c>
      <c r="R210">
        <v>9</v>
      </c>
      <c r="S210" t="s">
        <v>68</v>
      </c>
      <c r="T210" t="s">
        <v>74</v>
      </c>
      <c r="U21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10" t="s">
        <v>41</v>
      </c>
      <c r="W210">
        <v>26</v>
      </c>
      <c r="X210" t="s">
        <v>699</v>
      </c>
      <c r="Y21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Iraq</v>
      </c>
      <c r="Z210" t="str">
        <f>IF(ISERROR(SEARCH("Other",Table1[[#This Row],[Q11 - Which Country do you live in?- Clean]])),Table1[[#This Row],[Q11 - Which Country do you live in?- Clean]],"Other")</f>
        <v>Iraq</v>
      </c>
      <c r="AA210" t="s">
        <v>1847</v>
      </c>
      <c r="AB210" t="s">
        <v>1847</v>
      </c>
      <c r="AC210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10" t="str">
        <f>PROPER(Table1[[#This Row],[Q11 - Which Country do you live in?-Clean4]])</f>
        <v>Other</v>
      </c>
      <c r="AE210" t="s">
        <v>241</v>
      </c>
      <c r="AF210" t="s">
        <v>700</v>
      </c>
      <c r="AG210" t="str">
        <f>IF(ISERROR(SEARCH("Other", Table1[[#This Row],[Q13 - Ethnicity]])), Table1[[#This Row],[Q13 - Ethnicity]], "Other")</f>
        <v>Other</v>
      </c>
    </row>
    <row r="211" spans="1:33" x14ac:dyDescent="0.3">
      <c r="A211" t="s">
        <v>701</v>
      </c>
      <c r="B211" s="2" t="s">
        <v>30</v>
      </c>
      <c r="C211" t="s">
        <v>702</v>
      </c>
      <c r="D211" t="s">
        <v>132</v>
      </c>
      <c r="E211" t="s">
        <v>34</v>
      </c>
      <c r="F211" t="str">
        <f>IF(ISERROR(SEARCH("Other",Table1[[#This Row],[Q1 - Which Title Best Fits your Current Role?]])),Table1[[#This Row],[Q1 - Which Title Best Fits your Current Role?]],"Other")</f>
        <v>Data Analyst</v>
      </c>
      <c r="G211" t="s">
        <v>47</v>
      </c>
      <c r="H211" s="6">
        <v>137500</v>
      </c>
      <c r="I211" t="s">
        <v>107</v>
      </c>
      <c r="J211" t="str">
        <f>IF(ISERROR(SEARCH("Other",Table1[[#This Row],[Q4 - What Industry do you work in?]])),Table1[[#This Row],[Q4 - What Industry do you work in?]],"Other")</f>
        <v>Tech</v>
      </c>
      <c r="K211" t="s">
        <v>38</v>
      </c>
      <c r="L21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11">
        <v>10</v>
      </c>
      <c r="N211">
        <v>5</v>
      </c>
      <c r="O211">
        <v>10</v>
      </c>
      <c r="P211">
        <v>10</v>
      </c>
      <c r="Q211">
        <v>6</v>
      </c>
      <c r="R211">
        <v>10</v>
      </c>
      <c r="S211" t="s">
        <v>73</v>
      </c>
      <c r="T211" t="s">
        <v>60</v>
      </c>
      <c r="U21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11" t="s">
        <v>41</v>
      </c>
      <c r="W211">
        <v>28</v>
      </c>
      <c r="X211" t="s">
        <v>42</v>
      </c>
      <c r="Y21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11" t="str">
        <f>IF(ISERROR(SEARCH("Other",Table1[[#This Row],[Q11 - Which Country do you live in?- Clean]])),Table1[[#This Row],[Q11 - Which Country do you live in?- Clean]],"Other")</f>
        <v>United States</v>
      </c>
      <c r="AA211" t="s">
        <v>42</v>
      </c>
      <c r="AB211" t="s">
        <v>42</v>
      </c>
      <c r="AC21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11" t="str">
        <f>PROPER(Table1[[#This Row],[Q11 - Which Country do you live in?-Clean4]])</f>
        <v>United States</v>
      </c>
      <c r="AE211" t="s">
        <v>241</v>
      </c>
      <c r="AF211" t="s">
        <v>95</v>
      </c>
      <c r="AG211" t="str">
        <f>IF(ISERROR(SEARCH("Other", Table1[[#This Row],[Q13 - Ethnicity]])), Table1[[#This Row],[Q13 - Ethnicity]], "Other")</f>
        <v>Hispanic or Latino</v>
      </c>
    </row>
    <row r="212" spans="1:33" x14ac:dyDescent="0.3">
      <c r="A212" t="s">
        <v>703</v>
      </c>
      <c r="B212" s="2" t="s">
        <v>30</v>
      </c>
      <c r="C212" t="s">
        <v>702</v>
      </c>
      <c r="D212" t="s">
        <v>704</v>
      </c>
      <c r="E212" t="s">
        <v>127</v>
      </c>
      <c r="F212" t="str">
        <f>IF(ISERROR(SEARCH("Other",Table1[[#This Row],[Q1 - Which Title Best Fits your Current Role?]])),Table1[[#This Row],[Q1 - Which Title Best Fits your Current Role?]],"Other")</f>
        <v>Student/Looking/None</v>
      </c>
      <c r="G212" t="s">
        <v>47</v>
      </c>
      <c r="H212" s="6">
        <v>20000</v>
      </c>
      <c r="I212" t="s">
        <v>112</v>
      </c>
      <c r="J212" t="str">
        <f>IF(ISERROR(SEARCH("Other",Table1[[#This Row],[Q4 - What Industry do you work in?]])),Table1[[#This Row],[Q4 - What Industry do you work in?]],"Other")</f>
        <v>Education</v>
      </c>
      <c r="K212" t="s">
        <v>50</v>
      </c>
      <c r="L21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12">
        <v>5</v>
      </c>
      <c r="N212">
        <v>4</v>
      </c>
      <c r="O212">
        <v>4</v>
      </c>
      <c r="P212">
        <v>4</v>
      </c>
      <c r="Q212">
        <v>5</v>
      </c>
      <c r="R212">
        <v>5</v>
      </c>
      <c r="S212" t="s">
        <v>73</v>
      </c>
      <c r="T212" t="s">
        <v>60</v>
      </c>
      <c r="U21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12" t="s">
        <v>41</v>
      </c>
      <c r="W212">
        <v>25</v>
      </c>
      <c r="X212" t="s">
        <v>271</v>
      </c>
      <c r="Y21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212" t="str">
        <f>IF(ISERROR(SEARCH("Other",Table1[[#This Row],[Q11 - Which Country do you live in?- Clean]])),Table1[[#This Row],[Q11 - Which Country do you live in?- Clean]],"Other")</f>
        <v>Germany</v>
      </c>
      <c r="AA212" t="s">
        <v>1841</v>
      </c>
      <c r="AB212" t="s">
        <v>1841</v>
      </c>
      <c r="AC212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212" t="str">
        <f>PROPER(Table1[[#This Row],[Q11 - Which Country do you live in?-Clean4]])</f>
        <v>Germany</v>
      </c>
      <c r="AE212" t="s">
        <v>244</v>
      </c>
      <c r="AF212" t="s">
        <v>43</v>
      </c>
      <c r="AG212" t="str">
        <f>IF(ISERROR(SEARCH("Other", Table1[[#This Row],[Q13 - Ethnicity]])), Table1[[#This Row],[Q13 - Ethnicity]], "Other")</f>
        <v>White or Caucasian</v>
      </c>
    </row>
    <row r="213" spans="1:33" x14ac:dyDescent="0.3">
      <c r="A213" t="s">
        <v>705</v>
      </c>
      <c r="B213" s="2" t="s">
        <v>30</v>
      </c>
      <c r="C213" t="s">
        <v>706</v>
      </c>
      <c r="D213" t="s">
        <v>707</v>
      </c>
      <c r="E213" t="s">
        <v>34</v>
      </c>
      <c r="F213" t="str">
        <f>IF(ISERROR(SEARCH("Other",Table1[[#This Row],[Q1 - Which Title Best Fits your Current Role?]])),Table1[[#This Row],[Q1 - Which Title Best Fits your Current Role?]],"Other")</f>
        <v>Data Analyst</v>
      </c>
      <c r="G213" t="s">
        <v>35</v>
      </c>
      <c r="H213" s="6">
        <v>20000</v>
      </c>
      <c r="I213" t="s">
        <v>107</v>
      </c>
      <c r="J213" t="str">
        <f>IF(ISERROR(SEARCH("Other",Table1[[#This Row],[Q4 - What Industry do you work in?]])),Table1[[#This Row],[Q4 - What Industry do you work in?]],"Other")</f>
        <v>Tech</v>
      </c>
      <c r="K213" t="s">
        <v>38</v>
      </c>
      <c r="L21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13">
        <v>1</v>
      </c>
      <c r="N213">
        <v>4</v>
      </c>
      <c r="O213">
        <v>9</v>
      </c>
      <c r="P213">
        <v>7</v>
      </c>
      <c r="Q213">
        <v>8</v>
      </c>
      <c r="R213">
        <v>10</v>
      </c>
      <c r="S213" t="s">
        <v>59</v>
      </c>
      <c r="T213" t="s">
        <v>74</v>
      </c>
      <c r="U21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13" t="s">
        <v>41</v>
      </c>
      <c r="W213">
        <v>33</v>
      </c>
      <c r="X213" t="s">
        <v>265</v>
      </c>
      <c r="Y21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Colombia</v>
      </c>
      <c r="Z213" t="str">
        <f>IF(ISERROR(SEARCH("Other",Table1[[#This Row],[Q11 - Which Country do you live in?- Clean]])),Table1[[#This Row],[Q11 - Which Country do you live in?- Clean]],"Other")</f>
        <v>Colombia</v>
      </c>
      <c r="AA213" t="s">
        <v>1833</v>
      </c>
      <c r="AB213" t="s">
        <v>1833</v>
      </c>
      <c r="AC213" t="str">
        <f>IF(COUNTIF(Table1[Q11 - Which Country do you live in?-Clean3],Table1[[#This Row],[Q11 - Which Country do you live in?-Clean3]])&lt;3, "Other",Table1[[#This Row],[Q11 - Which Country do you live in?-Clean3]])</f>
        <v>Colombia</v>
      </c>
      <c r="AD213" t="str">
        <f>PROPER(Table1[[#This Row],[Q11 - Which Country do you live in?-Clean4]])</f>
        <v>Colombia</v>
      </c>
      <c r="AE213" t="s">
        <v>241</v>
      </c>
      <c r="AF213" t="s">
        <v>95</v>
      </c>
      <c r="AG213" t="str">
        <f>IF(ISERROR(SEARCH("Other", Table1[[#This Row],[Q13 - Ethnicity]])), Table1[[#This Row],[Q13 - Ethnicity]], "Other")</f>
        <v>Hispanic or Latino</v>
      </c>
    </row>
    <row r="214" spans="1:33" x14ac:dyDescent="0.3">
      <c r="A214" t="s">
        <v>708</v>
      </c>
      <c r="B214" s="2" t="s">
        <v>30</v>
      </c>
      <c r="C214" t="s">
        <v>706</v>
      </c>
      <c r="D214" t="s">
        <v>289</v>
      </c>
      <c r="E214" t="s">
        <v>34</v>
      </c>
      <c r="F214" t="str">
        <f>IF(ISERROR(SEARCH("Other",Table1[[#This Row],[Q1 - Which Title Best Fits your Current Role?]])),Table1[[#This Row],[Q1 - Which Title Best Fits your Current Role?]],"Other")</f>
        <v>Data Analyst</v>
      </c>
      <c r="G214" t="s">
        <v>35</v>
      </c>
      <c r="H214" s="6">
        <v>75500</v>
      </c>
      <c r="I214" t="s">
        <v>49</v>
      </c>
      <c r="J214" t="str">
        <f>IF(ISERROR(SEARCH("Other",Table1[[#This Row],[Q4 - What Industry do you work in?]])),Table1[[#This Row],[Q4 - What Industry do you work in?]],"Other")</f>
        <v>Finance</v>
      </c>
      <c r="K214" t="s">
        <v>38</v>
      </c>
      <c r="L21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14">
        <v>4</v>
      </c>
      <c r="N214">
        <v>4</v>
      </c>
      <c r="O214">
        <v>6</v>
      </c>
      <c r="P214">
        <v>3</v>
      </c>
      <c r="Q214">
        <v>4</v>
      </c>
      <c r="R214">
        <v>0</v>
      </c>
      <c r="S214" t="s">
        <v>89</v>
      </c>
      <c r="T214" t="s">
        <v>40</v>
      </c>
      <c r="U21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14" t="s">
        <v>41</v>
      </c>
      <c r="W214">
        <v>30</v>
      </c>
      <c r="X214" t="s">
        <v>496</v>
      </c>
      <c r="Y21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Ireland </v>
      </c>
      <c r="Z214" t="str">
        <f>IF(ISERROR(SEARCH("Other",Table1[[#This Row],[Q11 - Which Country do you live in?- Clean]])),Table1[[#This Row],[Q11 - Which Country do you live in?- Clean]],"Other")</f>
        <v xml:space="preserve">Ireland </v>
      </c>
      <c r="AA214" t="s">
        <v>1851</v>
      </c>
      <c r="AB214" t="s">
        <v>1850</v>
      </c>
      <c r="AC214" t="str">
        <f>IF(COUNTIF(Table1[Q11 - Which Country do you live in?-Clean3],Table1[[#This Row],[Q11 - Which Country do you live in?-Clean3]])&lt;3, "Other",Table1[[#This Row],[Q11 - Which Country do you live in?-Clean3]])</f>
        <v>Ireland</v>
      </c>
      <c r="AD214" t="str">
        <f>PROPER(Table1[[#This Row],[Q11 - Which Country do you live in?-Clean4]])</f>
        <v>Ireland</v>
      </c>
      <c r="AE214" t="s">
        <v>244</v>
      </c>
      <c r="AF214" t="s">
        <v>43</v>
      </c>
      <c r="AG214" t="str">
        <f>IF(ISERROR(SEARCH("Other", Table1[[#This Row],[Q13 - Ethnicity]])), Table1[[#This Row],[Q13 - Ethnicity]], "Other")</f>
        <v>White or Caucasian</v>
      </c>
    </row>
    <row r="215" spans="1:33" x14ac:dyDescent="0.3">
      <c r="A215" t="s">
        <v>709</v>
      </c>
      <c r="B215" s="2" t="s">
        <v>30</v>
      </c>
      <c r="C215" t="s">
        <v>710</v>
      </c>
      <c r="D215" t="s">
        <v>476</v>
      </c>
      <c r="E215" t="s">
        <v>34</v>
      </c>
      <c r="F215" t="str">
        <f>IF(ISERROR(SEARCH("Other",Table1[[#This Row],[Q1 - Which Title Best Fits your Current Role?]])),Table1[[#This Row],[Q1 - Which Title Best Fits your Current Role?]],"Other")</f>
        <v>Data Analyst</v>
      </c>
      <c r="G215" t="s">
        <v>35</v>
      </c>
      <c r="H215" s="6">
        <v>20000</v>
      </c>
      <c r="I215" t="s">
        <v>49</v>
      </c>
      <c r="J215" t="str">
        <f>IF(ISERROR(SEARCH("Other",Table1[[#This Row],[Q4 - What Industry do you work in?]])),Table1[[#This Row],[Q4 - What Industry do you work in?]],"Other")</f>
        <v>Finance</v>
      </c>
      <c r="K215" t="s">
        <v>38</v>
      </c>
      <c r="L21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 t="s">
        <v>39</v>
      </c>
      <c r="T215" t="s">
        <v>74</v>
      </c>
      <c r="U21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15" t="s">
        <v>41</v>
      </c>
      <c r="W215">
        <v>35</v>
      </c>
      <c r="X215" t="s">
        <v>151</v>
      </c>
      <c r="Y21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15" t="str">
        <f>IF(ISERROR(SEARCH("Other",Table1[[#This Row],[Q11 - Which Country do you live in?- Clean]])),Table1[[#This Row],[Q11 - Which Country do you live in?- Clean]],"Other")</f>
        <v>India</v>
      </c>
      <c r="AA215" t="s">
        <v>151</v>
      </c>
      <c r="AB215" t="s">
        <v>151</v>
      </c>
      <c r="AC215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15" t="str">
        <f>PROPER(Table1[[#This Row],[Q11 - Which Country do you live in?-Clean4]])</f>
        <v>India</v>
      </c>
      <c r="AE215" t="s">
        <v>241</v>
      </c>
      <c r="AF215" t="s">
        <v>204</v>
      </c>
      <c r="AG215" t="str">
        <f>IF(ISERROR(SEARCH("Other", Table1[[#This Row],[Q13 - Ethnicity]])), Table1[[#This Row],[Q13 - Ethnicity]], "Other")</f>
        <v>Other</v>
      </c>
    </row>
    <row r="216" spans="1:33" x14ac:dyDescent="0.3">
      <c r="A216" t="s">
        <v>711</v>
      </c>
      <c r="B216" s="2" t="s">
        <v>30</v>
      </c>
      <c r="C216" t="s">
        <v>712</v>
      </c>
      <c r="D216" t="s">
        <v>233</v>
      </c>
      <c r="E216" t="s">
        <v>34</v>
      </c>
      <c r="F216" t="str">
        <f>IF(ISERROR(SEARCH("Other",Table1[[#This Row],[Q1 - Which Title Best Fits your Current Role?]])),Table1[[#This Row],[Q1 - Which Title Best Fits your Current Role?]],"Other")</f>
        <v>Data Analyst</v>
      </c>
      <c r="G216" t="s">
        <v>47</v>
      </c>
      <c r="H216" s="6">
        <v>20000</v>
      </c>
      <c r="I216" t="s">
        <v>182</v>
      </c>
      <c r="J216" t="str">
        <f>IF(ISERROR(SEARCH("Other",Table1[[#This Row],[Q4 - What Industry do you work in?]])),Table1[[#This Row],[Q4 - What Industry do you work in?]],"Other")</f>
        <v>Other</v>
      </c>
      <c r="K216" t="s">
        <v>678</v>
      </c>
      <c r="L216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16">
        <v>5</v>
      </c>
      <c r="N216">
        <v>2</v>
      </c>
      <c r="O216">
        <v>5</v>
      </c>
      <c r="P216">
        <v>5</v>
      </c>
      <c r="Q216">
        <v>3</v>
      </c>
      <c r="R216">
        <v>4</v>
      </c>
      <c r="S216" t="s">
        <v>73</v>
      </c>
      <c r="T216" t="s">
        <v>74</v>
      </c>
      <c r="U21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16" t="s">
        <v>41</v>
      </c>
      <c r="W216">
        <v>25</v>
      </c>
      <c r="X216" t="s">
        <v>713</v>
      </c>
      <c r="Y21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Romania</v>
      </c>
      <c r="Z216" t="str">
        <f>IF(ISERROR(SEARCH("Other",Table1[[#This Row],[Q11 - Which Country do you live in?- Clean]])),Table1[[#This Row],[Q11 - Which Country do you live in?- Clean]],"Other")</f>
        <v>Romania</v>
      </c>
      <c r="AA216" t="s">
        <v>1880</v>
      </c>
      <c r="AB216" t="s">
        <v>1880</v>
      </c>
      <c r="AC216" t="str">
        <f>IF(COUNTIF(Table1[Q11 - Which Country do you live in?-Clean3],Table1[[#This Row],[Q11 - Which Country do you live in?-Clean3]])&lt;3, "Other",Table1[[#This Row],[Q11 - Which Country do you live in?-Clean3]])</f>
        <v>Romania</v>
      </c>
      <c r="AD216" t="str">
        <f>PROPER(Table1[[#This Row],[Q11 - Which Country do you live in?-Clean4]])</f>
        <v>Romania</v>
      </c>
      <c r="AE216" t="s">
        <v>241</v>
      </c>
      <c r="AF216" t="s">
        <v>43</v>
      </c>
      <c r="AG216" t="str">
        <f>IF(ISERROR(SEARCH("Other", Table1[[#This Row],[Q13 - Ethnicity]])), Table1[[#This Row],[Q13 - Ethnicity]], "Other")</f>
        <v>White or Caucasian</v>
      </c>
    </row>
    <row r="217" spans="1:33" x14ac:dyDescent="0.3">
      <c r="A217" t="s">
        <v>714</v>
      </c>
      <c r="B217" s="2" t="s">
        <v>30</v>
      </c>
      <c r="C217" t="s">
        <v>715</v>
      </c>
      <c r="D217" t="s">
        <v>132</v>
      </c>
      <c r="E217" t="s">
        <v>34</v>
      </c>
      <c r="F217" t="str">
        <f>IF(ISERROR(SEARCH("Other",Table1[[#This Row],[Q1 - Which Title Best Fits your Current Role?]])),Table1[[#This Row],[Q1 - Which Title Best Fits your Current Role?]],"Other")</f>
        <v>Data Analyst</v>
      </c>
      <c r="G217" t="s">
        <v>47</v>
      </c>
      <c r="H217" s="6">
        <v>20000</v>
      </c>
      <c r="I217" t="s">
        <v>716</v>
      </c>
      <c r="J217" t="str">
        <f>IF(ISERROR(SEARCH("Other",Table1[[#This Row],[Q4 - What Industry do you work in?]])),Table1[[#This Row],[Q4 - What Industry do you work in?]],"Other")</f>
        <v>Real Estate</v>
      </c>
      <c r="K217" t="s">
        <v>38</v>
      </c>
      <c r="L21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17">
        <v>4</v>
      </c>
      <c r="N217">
        <v>7</v>
      </c>
      <c r="O217">
        <v>9</v>
      </c>
      <c r="P217">
        <v>5</v>
      </c>
      <c r="Q217">
        <v>2</v>
      </c>
      <c r="R217">
        <v>8</v>
      </c>
      <c r="S217" t="s">
        <v>59</v>
      </c>
      <c r="T217" t="s">
        <v>74</v>
      </c>
      <c r="U21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17" t="s">
        <v>41</v>
      </c>
      <c r="W217">
        <v>23</v>
      </c>
      <c r="X217" t="s">
        <v>211</v>
      </c>
      <c r="Y21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Spain</v>
      </c>
      <c r="Z217" t="str">
        <f>IF(ISERROR(SEARCH("Other",Table1[[#This Row],[Q11 - Which Country do you live in?- Clean]])),Table1[[#This Row],[Q11 - Which Country do you live in?- Clean]],"Other")</f>
        <v>Spain</v>
      </c>
      <c r="AA217" t="s">
        <v>1889</v>
      </c>
      <c r="AB217" t="s">
        <v>1889</v>
      </c>
      <c r="AC217" t="str">
        <f>IF(COUNTIF(Table1[Q11 - Which Country do you live in?-Clean3],Table1[[#This Row],[Q11 - Which Country do you live in?-Clean3]])&lt;3, "Other",Table1[[#This Row],[Q11 - Which Country do you live in?-Clean3]])</f>
        <v>Spain</v>
      </c>
      <c r="AD217" t="str">
        <f>PROPER(Table1[[#This Row],[Q11 - Which Country do you live in?-Clean4]])</f>
        <v>Spain</v>
      </c>
      <c r="AE217" t="s">
        <v>241</v>
      </c>
      <c r="AF217" t="s">
        <v>43</v>
      </c>
      <c r="AG217" t="str">
        <f>IF(ISERROR(SEARCH("Other", Table1[[#This Row],[Q13 - Ethnicity]])), Table1[[#This Row],[Q13 - Ethnicity]], "Other")</f>
        <v>White or Caucasian</v>
      </c>
    </row>
    <row r="218" spans="1:33" x14ac:dyDescent="0.3">
      <c r="A218" t="s">
        <v>717</v>
      </c>
      <c r="B218" s="2" t="s">
        <v>30</v>
      </c>
      <c r="C218" t="s">
        <v>718</v>
      </c>
      <c r="D218" t="s">
        <v>65</v>
      </c>
      <c r="E218" t="s">
        <v>56</v>
      </c>
      <c r="F218" t="str">
        <f>IF(ISERROR(SEARCH("Other",Table1[[#This Row],[Q1 - Which Title Best Fits your Current Role?]])),Table1[[#This Row],[Q1 - Which Title Best Fits your Current Role?]],"Other")</f>
        <v>Data Engineer</v>
      </c>
      <c r="G218" t="s">
        <v>47</v>
      </c>
      <c r="H218" s="6">
        <v>20000</v>
      </c>
      <c r="I218" t="s">
        <v>37</v>
      </c>
      <c r="J218" t="str">
        <f>IF(ISERROR(SEARCH("Other",Table1[[#This Row],[Q4 - What Industry do you work in?]])),Table1[[#This Row],[Q4 - What Industry do you work in?]],"Other")</f>
        <v>Healthcare</v>
      </c>
      <c r="K218" t="s">
        <v>38</v>
      </c>
      <c r="L21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18">
        <v>6</v>
      </c>
      <c r="N218">
        <v>6</v>
      </c>
      <c r="O218">
        <v>6</v>
      </c>
      <c r="P218">
        <v>5</v>
      </c>
      <c r="Q218">
        <v>4</v>
      </c>
      <c r="R218">
        <v>7</v>
      </c>
      <c r="S218" t="s">
        <v>89</v>
      </c>
      <c r="T218" t="s">
        <v>60</v>
      </c>
      <c r="U21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18" t="s">
        <v>41</v>
      </c>
      <c r="W218">
        <v>24</v>
      </c>
      <c r="X218" t="s">
        <v>351</v>
      </c>
      <c r="Y21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Mexico</v>
      </c>
      <c r="Z218" t="str">
        <f>IF(ISERROR(SEARCH("Other",Table1[[#This Row],[Q11 - Which Country do you live in?- Clean]])),Table1[[#This Row],[Q11 - Which Country do you live in?- Clean]],"Other")</f>
        <v>Mexico</v>
      </c>
      <c r="AA218" t="s">
        <v>1862</v>
      </c>
      <c r="AB218" t="s">
        <v>1862</v>
      </c>
      <c r="AC218" t="str">
        <f>IF(COUNTIF(Table1[Q11 - Which Country do you live in?-Clean3],Table1[[#This Row],[Q11 - Which Country do you live in?-Clean3]])&lt;3, "Other",Table1[[#This Row],[Q11 - Which Country do you live in?-Clean3]])</f>
        <v>Mexico</v>
      </c>
      <c r="AD218" t="str">
        <f>PROPER(Table1[[#This Row],[Q11 - Which Country do you live in?-Clean4]])</f>
        <v>Mexico</v>
      </c>
      <c r="AE218" t="s">
        <v>241</v>
      </c>
      <c r="AF218" t="s">
        <v>95</v>
      </c>
      <c r="AG218" t="str">
        <f>IF(ISERROR(SEARCH("Other", Table1[[#This Row],[Q13 - Ethnicity]])), Table1[[#This Row],[Q13 - Ethnicity]], "Other")</f>
        <v>Hispanic or Latino</v>
      </c>
    </row>
    <row r="219" spans="1:33" x14ac:dyDescent="0.3">
      <c r="A219" t="s">
        <v>719</v>
      </c>
      <c r="B219" s="2" t="s">
        <v>30</v>
      </c>
      <c r="C219" t="s">
        <v>720</v>
      </c>
      <c r="D219" t="s">
        <v>658</v>
      </c>
      <c r="E219" t="s">
        <v>34</v>
      </c>
      <c r="F219" t="str">
        <f>IF(ISERROR(SEARCH("Other",Table1[[#This Row],[Q1 - Which Title Best Fits your Current Role?]])),Table1[[#This Row],[Q1 - Which Title Best Fits your Current Role?]],"Other")</f>
        <v>Data Analyst</v>
      </c>
      <c r="G219" t="s">
        <v>35</v>
      </c>
      <c r="H219" s="6">
        <v>187500</v>
      </c>
      <c r="I219" t="s">
        <v>112</v>
      </c>
      <c r="J219" t="str">
        <f>IF(ISERROR(SEARCH("Other",Table1[[#This Row],[Q4 - What Industry do you work in?]])),Table1[[#This Row],[Q4 - What Industry do you work in?]],"Other")</f>
        <v>Education</v>
      </c>
      <c r="K219" t="s">
        <v>721</v>
      </c>
      <c r="L219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219">
        <v>8</v>
      </c>
      <c r="N219">
        <v>9</v>
      </c>
      <c r="O219">
        <v>9</v>
      </c>
      <c r="P219">
        <v>7</v>
      </c>
      <c r="Q219">
        <v>6</v>
      </c>
      <c r="R219">
        <v>6</v>
      </c>
      <c r="S219" t="s">
        <v>89</v>
      </c>
      <c r="T219" t="s">
        <v>74</v>
      </c>
      <c r="U21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19" t="s">
        <v>41</v>
      </c>
      <c r="W219">
        <v>27</v>
      </c>
      <c r="X219" t="s">
        <v>42</v>
      </c>
      <c r="Y21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19" t="str">
        <f>IF(ISERROR(SEARCH("Other",Table1[[#This Row],[Q11 - Which Country do you live in?- Clean]])),Table1[[#This Row],[Q11 - Which Country do you live in?- Clean]],"Other")</f>
        <v>United States</v>
      </c>
      <c r="AA219" t="s">
        <v>42</v>
      </c>
      <c r="AB219" t="s">
        <v>42</v>
      </c>
      <c r="AC21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19" t="str">
        <f>PROPER(Table1[[#This Row],[Q11 - Which Country do you live in?-Clean4]])</f>
        <v>United States</v>
      </c>
      <c r="AE219" t="s">
        <v>244</v>
      </c>
      <c r="AF219" t="s">
        <v>62</v>
      </c>
      <c r="AG219" t="str">
        <f>IF(ISERROR(SEARCH("Other", Table1[[#This Row],[Q13 - Ethnicity]])), Table1[[#This Row],[Q13 - Ethnicity]], "Other")</f>
        <v>Black or African American</v>
      </c>
    </row>
    <row r="220" spans="1:33" x14ac:dyDescent="0.3">
      <c r="A220" t="s">
        <v>722</v>
      </c>
      <c r="B220" s="2" t="s">
        <v>30</v>
      </c>
      <c r="C220" t="s">
        <v>723</v>
      </c>
      <c r="D220" t="s">
        <v>116</v>
      </c>
      <c r="E220" t="s">
        <v>34</v>
      </c>
      <c r="F220" t="str">
        <f>IF(ISERROR(SEARCH("Other",Table1[[#This Row],[Q1 - Which Title Best Fits your Current Role?]])),Table1[[#This Row],[Q1 - Which Title Best Fits your Current Role?]],"Other")</f>
        <v>Data Analyst</v>
      </c>
      <c r="G220" t="s">
        <v>35</v>
      </c>
      <c r="H220" s="6">
        <v>75500</v>
      </c>
      <c r="I220" t="s">
        <v>724</v>
      </c>
      <c r="J220" t="str">
        <f>IF(ISERROR(SEARCH("Other",Table1[[#This Row],[Q4 - What Industry do you work in?]])),Table1[[#This Row],[Q4 - What Industry do you work in?]],"Other")</f>
        <v>Other</v>
      </c>
      <c r="K220" t="s">
        <v>38</v>
      </c>
      <c r="L22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20">
        <v>4</v>
      </c>
      <c r="N220">
        <v>10</v>
      </c>
      <c r="O220">
        <v>10</v>
      </c>
      <c r="P220">
        <v>8</v>
      </c>
      <c r="Q220">
        <v>5</v>
      </c>
      <c r="R220">
        <v>6</v>
      </c>
      <c r="S220" t="s">
        <v>89</v>
      </c>
      <c r="T220" t="s">
        <v>40</v>
      </c>
      <c r="U22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20" t="s">
        <v>41</v>
      </c>
      <c r="W220">
        <v>32</v>
      </c>
      <c r="X220" t="s">
        <v>42</v>
      </c>
      <c r="Y22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20" t="str">
        <f>IF(ISERROR(SEARCH("Other",Table1[[#This Row],[Q11 - Which Country do you live in?- Clean]])),Table1[[#This Row],[Q11 - Which Country do you live in?- Clean]],"Other")</f>
        <v>United States</v>
      </c>
      <c r="AA220" t="s">
        <v>42</v>
      </c>
      <c r="AB220" t="s">
        <v>42</v>
      </c>
      <c r="AC22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20" t="str">
        <f>PROPER(Table1[[#This Row],[Q11 - Which Country do you live in?-Clean4]])</f>
        <v>United States</v>
      </c>
      <c r="AE220" t="s">
        <v>241</v>
      </c>
      <c r="AF220" t="s">
        <v>52</v>
      </c>
      <c r="AG220" t="str">
        <f>IF(ISERROR(SEARCH("Other", Table1[[#This Row],[Q13 - Ethnicity]])), Table1[[#This Row],[Q13 - Ethnicity]], "Other")</f>
        <v>Asian or Asian American</v>
      </c>
    </row>
    <row r="221" spans="1:33" x14ac:dyDescent="0.3">
      <c r="A221" t="s">
        <v>725</v>
      </c>
      <c r="B221" s="2" t="s">
        <v>30</v>
      </c>
      <c r="C221" t="s">
        <v>726</v>
      </c>
      <c r="D221" t="s">
        <v>410</v>
      </c>
      <c r="E221" t="s">
        <v>34</v>
      </c>
      <c r="F221" t="str">
        <f>IF(ISERROR(SEARCH("Other",Table1[[#This Row],[Q1 - Which Title Best Fits your Current Role?]])),Table1[[#This Row],[Q1 - Which Title Best Fits your Current Role?]],"Other")</f>
        <v>Data Analyst</v>
      </c>
      <c r="G221" t="s">
        <v>35</v>
      </c>
      <c r="H221" s="6">
        <v>53000</v>
      </c>
      <c r="I221" t="s">
        <v>107</v>
      </c>
      <c r="J221" t="str">
        <f>IF(ISERROR(SEARCH("Other",Table1[[#This Row],[Q4 - What Industry do you work in?]])),Table1[[#This Row],[Q4 - What Industry do you work in?]],"Other")</f>
        <v>Tech</v>
      </c>
      <c r="K221" t="s">
        <v>38</v>
      </c>
      <c r="L22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21">
        <v>3</v>
      </c>
      <c r="N221">
        <v>5</v>
      </c>
      <c r="O221">
        <v>4</v>
      </c>
      <c r="P221">
        <v>4</v>
      </c>
      <c r="Q221">
        <v>4</v>
      </c>
      <c r="R221">
        <v>4</v>
      </c>
      <c r="S221" t="s">
        <v>89</v>
      </c>
      <c r="T221" t="s">
        <v>60</v>
      </c>
      <c r="U22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21" t="s">
        <v>41</v>
      </c>
      <c r="W221">
        <v>50</v>
      </c>
      <c r="X221" t="s">
        <v>51</v>
      </c>
      <c r="Y22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221" t="str">
        <f>IF(ISERROR(SEARCH("Other",Table1[[#This Row],[Q11 - Which Country do you live in?- Clean]])),Table1[[#This Row],[Q11 - Which Country do you live in?- Clean]],"Other")</f>
        <v>Canada</v>
      </c>
      <c r="AA221" t="s">
        <v>51</v>
      </c>
      <c r="AB221" t="s">
        <v>51</v>
      </c>
      <c r="AC221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221" t="str">
        <f>PROPER(Table1[[#This Row],[Q11 - Which Country do you live in?-Clean4]])</f>
        <v>Canada</v>
      </c>
      <c r="AE221" t="s">
        <v>241</v>
      </c>
      <c r="AF221" t="s">
        <v>43</v>
      </c>
      <c r="AG221" t="str">
        <f>IF(ISERROR(SEARCH("Other", Table1[[#This Row],[Q13 - Ethnicity]])), Table1[[#This Row],[Q13 - Ethnicity]], "Other")</f>
        <v>White or Caucasian</v>
      </c>
    </row>
    <row r="222" spans="1:33" x14ac:dyDescent="0.3">
      <c r="A222" t="s">
        <v>727</v>
      </c>
      <c r="B222" s="2" t="s">
        <v>30</v>
      </c>
      <c r="C222" t="s">
        <v>726</v>
      </c>
      <c r="D222" t="s">
        <v>85</v>
      </c>
      <c r="E222" t="s">
        <v>728</v>
      </c>
      <c r="F222" t="str">
        <f>IF(ISERROR(SEARCH("Other",Table1[[#This Row],[Q1 - Which Title Best Fits your Current Role?]])),Table1[[#This Row],[Q1 - Which Title Best Fits your Current Role?]],"Other")</f>
        <v>Data Architect</v>
      </c>
      <c r="G222" t="s">
        <v>35</v>
      </c>
      <c r="H222" s="6">
        <v>75500</v>
      </c>
      <c r="I222" t="s">
        <v>729</v>
      </c>
      <c r="J222" t="str">
        <f>IF(ISERROR(SEARCH("Other",Table1[[#This Row],[Q4 - What Industry do you work in?]])),Table1[[#This Row],[Q4 - What Industry do you work in?]],"Other")</f>
        <v>Other</v>
      </c>
      <c r="K222" t="s">
        <v>38</v>
      </c>
      <c r="L22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22">
        <v>7</v>
      </c>
      <c r="N222">
        <v>7</v>
      </c>
      <c r="O222">
        <v>8</v>
      </c>
      <c r="P222">
        <v>9</v>
      </c>
      <c r="Q222">
        <v>10</v>
      </c>
      <c r="R222">
        <v>10</v>
      </c>
      <c r="S222" t="s">
        <v>89</v>
      </c>
      <c r="T222" t="s">
        <v>40</v>
      </c>
      <c r="U22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22" t="s">
        <v>41</v>
      </c>
      <c r="W222">
        <v>29</v>
      </c>
      <c r="X222" t="s">
        <v>42</v>
      </c>
      <c r="Y22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22" t="str">
        <f>IF(ISERROR(SEARCH("Other",Table1[[#This Row],[Q11 - Which Country do you live in?- Clean]])),Table1[[#This Row],[Q11 - Which Country do you live in?- Clean]],"Other")</f>
        <v>United States</v>
      </c>
      <c r="AA222" t="s">
        <v>42</v>
      </c>
      <c r="AB222" t="s">
        <v>42</v>
      </c>
      <c r="AC22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22" t="str">
        <f>PROPER(Table1[[#This Row],[Q11 - Which Country do you live in?-Clean4]])</f>
        <v>United States</v>
      </c>
      <c r="AE222" t="s">
        <v>231</v>
      </c>
      <c r="AF222" t="s">
        <v>43</v>
      </c>
      <c r="AG222" t="str">
        <f>IF(ISERROR(SEARCH("Other", Table1[[#This Row],[Q13 - Ethnicity]])), Table1[[#This Row],[Q13 - Ethnicity]], "Other")</f>
        <v>White or Caucasian</v>
      </c>
    </row>
    <row r="223" spans="1:33" x14ac:dyDescent="0.3">
      <c r="A223" t="s">
        <v>730</v>
      </c>
      <c r="B223" s="2" t="s">
        <v>30</v>
      </c>
      <c r="C223" t="s">
        <v>731</v>
      </c>
      <c r="D223" t="s">
        <v>180</v>
      </c>
      <c r="E223" t="s">
        <v>34</v>
      </c>
      <c r="F223" t="str">
        <f>IF(ISERROR(SEARCH("Other",Table1[[#This Row],[Q1 - Which Title Best Fits your Current Role?]])),Table1[[#This Row],[Q1 - Which Title Best Fits your Current Role?]],"Other")</f>
        <v>Data Analyst</v>
      </c>
      <c r="G223" t="s">
        <v>35</v>
      </c>
      <c r="H223" s="6">
        <v>20000</v>
      </c>
      <c r="I223" t="s">
        <v>94</v>
      </c>
      <c r="J223" t="str">
        <f>IF(ISERROR(SEARCH("Other",Table1[[#This Row],[Q4 - What Industry do you work in?]])),Table1[[#This Row],[Q4 - What Industry do you work in?]],"Other")</f>
        <v>Telecommunication</v>
      </c>
      <c r="K223" t="s">
        <v>50</v>
      </c>
      <c r="L22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23">
        <v>2</v>
      </c>
      <c r="N223">
        <v>8</v>
      </c>
      <c r="O223">
        <v>7</v>
      </c>
      <c r="P223">
        <v>6</v>
      </c>
      <c r="Q223">
        <v>5</v>
      </c>
      <c r="R223">
        <v>6</v>
      </c>
      <c r="S223" t="s">
        <v>89</v>
      </c>
      <c r="T223" t="s">
        <v>60</v>
      </c>
      <c r="U22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23" t="s">
        <v>41</v>
      </c>
      <c r="W223">
        <v>41</v>
      </c>
      <c r="X223" t="s">
        <v>732</v>
      </c>
      <c r="Y22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Peru</v>
      </c>
      <c r="Z223" t="str">
        <f>IF(ISERROR(SEARCH("Other",Table1[[#This Row],[Q11 - Which Country do you live in?- Clean]])),Table1[[#This Row],[Q11 - Which Country do you live in?- Clean]],"Other")</f>
        <v>Peru</v>
      </c>
      <c r="AA223" t="s">
        <v>1873</v>
      </c>
      <c r="AB223" t="s">
        <v>1873</v>
      </c>
      <c r="AC223" t="str">
        <f>IF(COUNTIF(Table1[Q11 - Which Country do you live in?-Clean3],Table1[[#This Row],[Q11 - Which Country do you live in?-Clean3]])&lt;3, "Other",Table1[[#This Row],[Q11 - Which Country do you live in?-Clean3]])</f>
        <v>Peru</v>
      </c>
      <c r="AD223" t="str">
        <f>PROPER(Table1[[#This Row],[Q11 - Which Country do you live in?-Clean4]])</f>
        <v>Peru</v>
      </c>
      <c r="AE223" t="s">
        <v>241</v>
      </c>
      <c r="AF223" t="s">
        <v>95</v>
      </c>
      <c r="AG223" t="str">
        <f>IF(ISERROR(SEARCH("Other", Table1[[#This Row],[Q13 - Ethnicity]])), Table1[[#This Row],[Q13 - Ethnicity]], "Other")</f>
        <v>Hispanic or Latino</v>
      </c>
    </row>
    <row r="224" spans="1:33" x14ac:dyDescent="0.3">
      <c r="A224" t="s">
        <v>733</v>
      </c>
      <c r="B224" s="2" t="s">
        <v>30</v>
      </c>
      <c r="C224" t="s">
        <v>734</v>
      </c>
      <c r="D224" t="s">
        <v>735</v>
      </c>
      <c r="E224" t="s">
        <v>380</v>
      </c>
      <c r="F224" t="str">
        <f>IF(ISERROR(SEARCH("Other",Table1[[#This Row],[Q1 - Which Title Best Fits your Current Role?]])),Table1[[#This Row],[Q1 - Which Title Best Fits your Current Role?]],"Other")</f>
        <v>Other</v>
      </c>
      <c r="G224" t="s">
        <v>47</v>
      </c>
      <c r="H224" s="6">
        <v>20000</v>
      </c>
      <c r="I224" t="s">
        <v>737</v>
      </c>
      <c r="J224" t="str">
        <f>IF(ISERROR(SEARCH("Other",Table1[[#This Row],[Q4 - What Industry do you work in?]])),Table1[[#This Row],[Q4 - What Industry do you work in?]],"Other")</f>
        <v>Other</v>
      </c>
      <c r="K224" t="s">
        <v>50</v>
      </c>
      <c r="L22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24">
        <v>1</v>
      </c>
      <c r="N224">
        <v>7</v>
      </c>
      <c r="O224">
        <v>7</v>
      </c>
      <c r="P224">
        <v>1</v>
      </c>
      <c r="Q224">
        <v>4</v>
      </c>
      <c r="R224">
        <v>10</v>
      </c>
      <c r="S224" t="s">
        <v>89</v>
      </c>
      <c r="T224" t="s">
        <v>74</v>
      </c>
      <c r="U22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24" t="s">
        <v>41</v>
      </c>
      <c r="W224">
        <v>23</v>
      </c>
      <c r="X224" t="s">
        <v>42</v>
      </c>
      <c r="Y22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24" t="str">
        <f>IF(ISERROR(SEARCH("Other",Table1[[#This Row],[Q11 - Which Country do you live in?- Clean]])),Table1[[#This Row],[Q11 - Which Country do you live in?- Clean]],"Other")</f>
        <v>United States</v>
      </c>
      <c r="AA224" t="s">
        <v>42</v>
      </c>
      <c r="AB224" t="s">
        <v>42</v>
      </c>
      <c r="AC22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24" t="str">
        <f>PROPER(Table1[[#This Row],[Q11 - Which Country do you live in?-Clean4]])</f>
        <v>United States</v>
      </c>
      <c r="AE224" t="s">
        <v>266</v>
      </c>
      <c r="AF224" t="s">
        <v>43</v>
      </c>
      <c r="AG224" t="str">
        <f>IF(ISERROR(SEARCH("Other", Table1[[#This Row],[Q13 - Ethnicity]])), Table1[[#This Row],[Q13 - Ethnicity]], "Other")</f>
        <v>White or Caucasian</v>
      </c>
    </row>
    <row r="225" spans="1:33" x14ac:dyDescent="0.3">
      <c r="A225" t="s">
        <v>738</v>
      </c>
      <c r="B225" s="2" t="s">
        <v>30</v>
      </c>
      <c r="C225" t="s">
        <v>739</v>
      </c>
      <c r="D225" t="s">
        <v>740</v>
      </c>
      <c r="E225" t="s">
        <v>34</v>
      </c>
      <c r="F225" t="str">
        <f>IF(ISERROR(SEARCH("Other",Table1[[#This Row],[Q1 - Which Title Best Fits your Current Role?]])),Table1[[#This Row],[Q1 - Which Title Best Fits your Current Role?]],"Other")</f>
        <v>Data Analyst</v>
      </c>
      <c r="G225" t="s">
        <v>35</v>
      </c>
      <c r="H225" s="6">
        <v>20000</v>
      </c>
      <c r="I225" t="s">
        <v>49</v>
      </c>
      <c r="J225" t="str">
        <f>IF(ISERROR(SEARCH("Other",Table1[[#This Row],[Q4 - What Industry do you work in?]])),Table1[[#This Row],[Q4 - What Industry do you work in?]],"Other")</f>
        <v>Finance</v>
      </c>
      <c r="K225" t="s">
        <v>38</v>
      </c>
      <c r="L22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25">
        <v>4</v>
      </c>
      <c r="N225">
        <v>7</v>
      </c>
      <c r="O225">
        <v>8</v>
      </c>
      <c r="P225">
        <v>7</v>
      </c>
      <c r="Q225">
        <v>8</v>
      </c>
      <c r="R225">
        <v>8</v>
      </c>
      <c r="S225" t="s">
        <v>73</v>
      </c>
      <c r="T225" t="s">
        <v>74</v>
      </c>
      <c r="U22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25" t="s">
        <v>41</v>
      </c>
      <c r="W225">
        <v>31</v>
      </c>
      <c r="X225" t="s">
        <v>61</v>
      </c>
      <c r="Y22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225" t="str">
        <f>IF(ISERROR(SEARCH("Other",Table1[[#This Row],[Q11 - Which Country do you live in?- Clean]])),Table1[[#This Row],[Q11 - Which Country do you live in?- Clean]],"Other")</f>
        <v>Nigeria</v>
      </c>
      <c r="AA225" t="s">
        <v>1868</v>
      </c>
      <c r="AB225" t="s">
        <v>1868</v>
      </c>
      <c r="AC225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225" t="str">
        <f>PROPER(Table1[[#This Row],[Q11 - Which Country do you live in?-Clean4]])</f>
        <v>Nigeria</v>
      </c>
      <c r="AE225" t="s">
        <v>241</v>
      </c>
      <c r="AF225" t="s">
        <v>62</v>
      </c>
      <c r="AG225" t="str">
        <f>IF(ISERROR(SEARCH("Other", Table1[[#This Row],[Q13 - Ethnicity]])), Table1[[#This Row],[Q13 - Ethnicity]], "Other")</f>
        <v>Black or African American</v>
      </c>
    </row>
    <row r="226" spans="1:33" x14ac:dyDescent="0.3">
      <c r="A226" t="s">
        <v>741</v>
      </c>
      <c r="B226" s="2" t="s">
        <v>30</v>
      </c>
      <c r="C226" t="s">
        <v>742</v>
      </c>
      <c r="D226" t="s">
        <v>93</v>
      </c>
      <c r="E226" t="s">
        <v>34</v>
      </c>
      <c r="F226" t="str">
        <f>IF(ISERROR(SEARCH("Other",Table1[[#This Row],[Q1 - Which Title Best Fits your Current Role?]])),Table1[[#This Row],[Q1 - Which Title Best Fits your Current Role?]],"Other")</f>
        <v>Data Analyst</v>
      </c>
      <c r="G226" t="s">
        <v>47</v>
      </c>
      <c r="H226" s="6">
        <v>20000</v>
      </c>
      <c r="I226" t="s">
        <v>37</v>
      </c>
      <c r="J226" t="str">
        <f>IF(ISERROR(SEARCH("Other",Table1[[#This Row],[Q4 - What Industry do you work in?]])),Table1[[#This Row],[Q4 - What Industry do you work in?]],"Other")</f>
        <v>Healthcare</v>
      </c>
      <c r="K226" t="s">
        <v>38</v>
      </c>
      <c r="L22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26">
        <v>0</v>
      </c>
      <c r="N226">
        <v>10</v>
      </c>
      <c r="O226">
        <v>10</v>
      </c>
      <c r="P226">
        <v>10</v>
      </c>
      <c r="Q226">
        <v>10</v>
      </c>
      <c r="R226">
        <v>10</v>
      </c>
      <c r="S226" t="s">
        <v>73</v>
      </c>
      <c r="T226" t="s">
        <v>74</v>
      </c>
      <c r="U22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26" t="s">
        <v>41</v>
      </c>
      <c r="W226">
        <v>22</v>
      </c>
      <c r="X226" t="s">
        <v>743</v>
      </c>
      <c r="Y22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Philippines</v>
      </c>
      <c r="Z226" t="str">
        <f>IF(ISERROR(SEARCH("Other",Table1[[#This Row],[Q11 - Which Country do you live in?- Clean]])),Table1[[#This Row],[Q11 - Which Country do you live in?- Clean]],"Other")</f>
        <v>Philippines</v>
      </c>
      <c r="AA226" t="s">
        <v>1875</v>
      </c>
      <c r="AB226" t="s">
        <v>1875</v>
      </c>
      <c r="AC226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26" t="str">
        <f>PROPER(Table1[[#This Row],[Q11 - Which Country do you live in?-Clean4]])</f>
        <v>Other</v>
      </c>
      <c r="AE226" t="s">
        <v>241</v>
      </c>
      <c r="AF226" t="s">
        <v>744</v>
      </c>
      <c r="AG226" t="str">
        <f>IF(ISERROR(SEARCH("Other", Table1[[#This Row],[Q13 - Ethnicity]])), Table1[[#This Row],[Q13 - Ethnicity]], "Other")</f>
        <v>Other</v>
      </c>
    </row>
    <row r="227" spans="1:33" x14ac:dyDescent="0.3">
      <c r="A227" t="s">
        <v>745</v>
      </c>
      <c r="B227" s="2" t="s">
        <v>30</v>
      </c>
      <c r="C227" t="s">
        <v>742</v>
      </c>
      <c r="D227" t="s">
        <v>72</v>
      </c>
      <c r="E227" t="s">
        <v>34</v>
      </c>
      <c r="F227" t="str">
        <f>IF(ISERROR(SEARCH("Other",Table1[[#This Row],[Q1 - Which Title Best Fits your Current Role?]])),Table1[[#This Row],[Q1 - Which Title Best Fits your Current Role?]],"Other")</f>
        <v>Data Analyst</v>
      </c>
      <c r="G227" t="s">
        <v>47</v>
      </c>
      <c r="H227" s="6">
        <v>75500</v>
      </c>
      <c r="I227" t="s">
        <v>49</v>
      </c>
      <c r="J227" t="str">
        <f>IF(ISERROR(SEARCH("Other",Table1[[#This Row],[Q4 - What Industry do you work in?]])),Table1[[#This Row],[Q4 - What Industry do you work in?]],"Other")</f>
        <v>Finance</v>
      </c>
      <c r="K227" t="s">
        <v>38</v>
      </c>
      <c r="L22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27">
        <v>3</v>
      </c>
      <c r="N227">
        <v>5</v>
      </c>
      <c r="O227">
        <v>5</v>
      </c>
      <c r="P227">
        <v>5</v>
      </c>
      <c r="Q227">
        <v>3</v>
      </c>
      <c r="R227">
        <v>3</v>
      </c>
      <c r="S227" t="s">
        <v>39</v>
      </c>
      <c r="T227" t="s">
        <v>74</v>
      </c>
      <c r="U22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27" t="s">
        <v>41</v>
      </c>
      <c r="W227">
        <v>29</v>
      </c>
      <c r="X227" t="s">
        <v>42</v>
      </c>
      <c r="Y22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27" t="str">
        <f>IF(ISERROR(SEARCH("Other",Table1[[#This Row],[Q11 - Which Country do you live in?- Clean]])),Table1[[#This Row],[Q11 - Which Country do you live in?- Clean]],"Other")</f>
        <v>United States</v>
      </c>
      <c r="AA227" t="s">
        <v>42</v>
      </c>
      <c r="AB227" t="s">
        <v>42</v>
      </c>
      <c r="AC22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27" t="str">
        <f>PROPER(Table1[[#This Row],[Q11 - Which Country do you live in?-Clean4]])</f>
        <v>United States</v>
      </c>
      <c r="AE227" t="s">
        <v>244</v>
      </c>
      <c r="AF227" t="s">
        <v>95</v>
      </c>
      <c r="AG227" t="str">
        <f>IF(ISERROR(SEARCH("Other", Table1[[#This Row],[Q13 - Ethnicity]])), Table1[[#This Row],[Q13 - Ethnicity]], "Other")</f>
        <v>Hispanic or Latino</v>
      </c>
    </row>
    <row r="228" spans="1:33" x14ac:dyDescent="0.3">
      <c r="A228" t="s">
        <v>746</v>
      </c>
      <c r="B228" s="2" t="s">
        <v>30</v>
      </c>
      <c r="C228" t="s">
        <v>747</v>
      </c>
      <c r="D228" t="s">
        <v>269</v>
      </c>
      <c r="E228" t="s">
        <v>81</v>
      </c>
      <c r="F228" t="str">
        <f>IF(ISERROR(SEARCH("Other",Table1[[#This Row],[Q1 - Which Title Best Fits your Current Role?]])),Table1[[#This Row],[Q1 - Which Title Best Fits your Current Role?]],"Other")</f>
        <v>Data Scientist</v>
      </c>
      <c r="G228" t="s">
        <v>35</v>
      </c>
      <c r="H228" s="6">
        <v>20000</v>
      </c>
      <c r="I228" t="s">
        <v>107</v>
      </c>
      <c r="J228" t="str">
        <f>IF(ISERROR(SEARCH("Other",Table1[[#This Row],[Q4 - What Industry do you work in?]])),Table1[[#This Row],[Q4 - What Industry do you work in?]],"Other")</f>
        <v>Tech</v>
      </c>
      <c r="K228" t="s">
        <v>38</v>
      </c>
      <c r="L22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28">
        <v>4</v>
      </c>
      <c r="N228">
        <v>4</v>
      </c>
      <c r="O228">
        <v>4</v>
      </c>
      <c r="P228">
        <v>0</v>
      </c>
      <c r="Q228">
        <v>0</v>
      </c>
      <c r="R228">
        <v>6</v>
      </c>
      <c r="S228" t="s">
        <v>73</v>
      </c>
      <c r="T228" t="s">
        <v>118</v>
      </c>
      <c r="U22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228" t="s">
        <v>41</v>
      </c>
      <c r="W228">
        <v>23</v>
      </c>
      <c r="X228" t="s">
        <v>748</v>
      </c>
      <c r="Y22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Malaysia</v>
      </c>
      <c r="Z228" t="str">
        <f>IF(ISERROR(SEARCH("Other",Table1[[#This Row],[Q11 - Which Country do you live in?- Clean]])),Table1[[#This Row],[Q11 - Which Country do you live in?- Clean]],"Other")</f>
        <v>Malaysia</v>
      </c>
      <c r="AA228" t="s">
        <v>1861</v>
      </c>
      <c r="AB228" t="s">
        <v>1861</v>
      </c>
      <c r="AC228" t="str">
        <f>IF(COUNTIF(Table1[Q11 - Which Country do you live in?-Clean3],Table1[[#This Row],[Q11 - Which Country do you live in?-Clean3]])&lt;3, "Other",Table1[[#This Row],[Q11 - Which Country do you live in?-Clean3]])</f>
        <v>Malaysia</v>
      </c>
      <c r="AD228" t="str">
        <f>PROPER(Table1[[#This Row],[Q11 - Which Country do you live in?-Clean4]])</f>
        <v>Malaysia</v>
      </c>
      <c r="AE228" t="s">
        <v>241</v>
      </c>
      <c r="AF228" t="s">
        <v>204</v>
      </c>
      <c r="AG228" t="str">
        <f>IF(ISERROR(SEARCH("Other", Table1[[#This Row],[Q13 - Ethnicity]])), Table1[[#This Row],[Q13 - Ethnicity]], "Other")</f>
        <v>Other</v>
      </c>
    </row>
    <row r="229" spans="1:33" x14ac:dyDescent="0.3">
      <c r="A229" t="s">
        <v>749</v>
      </c>
      <c r="B229" s="2" t="s">
        <v>30</v>
      </c>
      <c r="C229" t="s">
        <v>750</v>
      </c>
      <c r="D229" t="s">
        <v>85</v>
      </c>
      <c r="E229" t="s">
        <v>127</v>
      </c>
      <c r="F229" t="str">
        <f>IF(ISERROR(SEARCH("Other",Table1[[#This Row],[Q1 - Which Title Best Fits your Current Role?]])),Table1[[#This Row],[Q1 - Which Title Best Fits your Current Role?]],"Other")</f>
        <v>Student/Looking/None</v>
      </c>
      <c r="G229" t="s">
        <v>47</v>
      </c>
      <c r="H229" s="6">
        <v>20000</v>
      </c>
      <c r="I229" t="s">
        <v>751</v>
      </c>
      <c r="J229" t="str">
        <f>IF(ISERROR(SEARCH("Other",Table1[[#This Row],[Q4 - What Industry do you work in?]])),Table1[[#This Row],[Q4 - What Industry do you work in?]],"Other")</f>
        <v>Other</v>
      </c>
      <c r="K229" t="s">
        <v>752</v>
      </c>
      <c r="L229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 t="s">
        <v>89</v>
      </c>
      <c r="T229" t="s">
        <v>40</v>
      </c>
      <c r="U22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29" t="s">
        <v>69</v>
      </c>
      <c r="W229">
        <v>24</v>
      </c>
      <c r="X229" t="s">
        <v>42</v>
      </c>
      <c r="Y22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29" t="str">
        <f>IF(ISERROR(SEARCH("Other",Table1[[#This Row],[Q11 - Which Country do you live in?- Clean]])),Table1[[#This Row],[Q11 - Which Country do you live in?- Clean]],"Other")</f>
        <v>United States</v>
      </c>
      <c r="AA229" t="s">
        <v>42</v>
      </c>
      <c r="AB229" t="s">
        <v>42</v>
      </c>
      <c r="AC22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29" t="str">
        <f>PROPER(Table1[[#This Row],[Q11 - Which Country do you live in?-Clean4]])</f>
        <v>United States</v>
      </c>
      <c r="AE229" t="s">
        <v>231</v>
      </c>
      <c r="AF229" t="s">
        <v>95</v>
      </c>
      <c r="AG229" t="str">
        <f>IF(ISERROR(SEARCH("Other", Table1[[#This Row],[Q13 - Ethnicity]])), Table1[[#This Row],[Q13 - Ethnicity]], "Other")</f>
        <v>Hispanic or Latino</v>
      </c>
    </row>
    <row r="230" spans="1:33" x14ac:dyDescent="0.3">
      <c r="A230" t="s">
        <v>753</v>
      </c>
      <c r="B230" s="2" t="s">
        <v>30</v>
      </c>
      <c r="C230" t="s">
        <v>754</v>
      </c>
      <c r="D230" t="s">
        <v>755</v>
      </c>
      <c r="E230" t="s">
        <v>34</v>
      </c>
      <c r="F230" t="str">
        <f>IF(ISERROR(SEARCH("Other",Table1[[#This Row],[Q1 - Which Title Best Fits your Current Role?]])),Table1[[#This Row],[Q1 - Which Title Best Fits your Current Role?]],"Other")</f>
        <v>Data Analyst</v>
      </c>
      <c r="G230" t="s">
        <v>35</v>
      </c>
      <c r="H230" s="6">
        <v>75500</v>
      </c>
      <c r="I230" t="s">
        <v>756</v>
      </c>
      <c r="J230" t="str">
        <f>IF(ISERROR(SEARCH("Other",Table1[[#This Row],[Q4 - What Industry do you work in?]])),Table1[[#This Row],[Q4 - What Industry do you work in?]],"Other")</f>
        <v>Other</v>
      </c>
      <c r="K230" t="s">
        <v>38</v>
      </c>
      <c r="L23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30">
        <v>5</v>
      </c>
      <c r="N230">
        <v>9</v>
      </c>
      <c r="O230">
        <v>10</v>
      </c>
      <c r="P230">
        <v>10</v>
      </c>
      <c r="Q230">
        <v>5</v>
      </c>
      <c r="R230">
        <v>10</v>
      </c>
      <c r="S230" t="s">
        <v>89</v>
      </c>
      <c r="T230" t="s">
        <v>74</v>
      </c>
      <c r="U23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30" t="s">
        <v>41</v>
      </c>
      <c r="W230">
        <v>26</v>
      </c>
      <c r="X230" t="s">
        <v>42</v>
      </c>
      <c r="Y23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30" t="str">
        <f>IF(ISERROR(SEARCH("Other",Table1[[#This Row],[Q11 - Which Country do you live in?- Clean]])),Table1[[#This Row],[Q11 - Which Country do you live in?- Clean]],"Other")</f>
        <v>United States</v>
      </c>
      <c r="AA230" t="s">
        <v>42</v>
      </c>
      <c r="AB230" t="s">
        <v>42</v>
      </c>
      <c r="AC23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30" t="str">
        <f>PROPER(Table1[[#This Row],[Q11 - Which Country do you live in?-Clean4]])</f>
        <v>United States</v>
      </c>
      <c r="AE230" t="s">
        <v>241</v>
      </c>
      <c r="AF230" t="s">
        <v>62</v>
      </c>
      <c r="AG230" t="str">
        <f>IF(ISERROR(SEARCH("Other", Table1[[#This Row],[Q13 - Ethnicity]])), Table1[[#This Row],[Q13 - Ethnicity]], "Other")</f>
        <v>Black or African American</v>
      </c>
    </row>
    <row r="231" spans="1:33" x14ac:dyDescent="0.3">
      <c r="A231" t="s">
        <v>757</v>
      </c>
      <c r="B231" s="2" t="s">
        <v>30</v>
      </c>
      <c r="C231" t="s">
        <v>758</v>
      </c>
      <c r="D231" t="s">
        <v>46</v>
      </c>
      <c r="E231" t="s">
        <v>127</v>
      </c>
      <c r="F231" t="str">
        <f>IF(ISERROR(SEARCH("Other",Table1[[#This Row],[Q1 - Which Title Best Fits your Current Role?]])),Table1[[#This Row],[Q1 - Which Title Best Fits your Current Role?]],"Other")</f>
        <v>Student/Looking/None</v>
      </c>
      <c r="G231" t="s">
        <v>35</v>
      </c>
      <c r="H231" s="6">
        <v>20000</v>
      </c>
      <c r="I231" t="s">
        <v>49</v>
      </c>
      <c r="J231" t="str">
        <f>IF(ISERROR(SEARCH("Other",Table1[[#This Row],[Q4 - What Industry do you work in?]])),Table1[[#This Row],[Q4 - What Industry do you work in?]],"Other")</f>
        <v>Finance</v>
      </c>
      <c r="K231" t="s">
        <v>38</v>
      </c>
      <c r="L23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31">
        <v>4</v>
      </c>
      <c r="N231">
        <v>3</v>
      </c>
      <c r="O231">
        <v>5</v>
      </c>
      <c r="P231">
        <v>2</v>
      </c>
      <c r="Q231">
        <v>2</v>
      </c>
      <c r="R231">
        <v>3</v>
      </c>
      <c r="S231" t="s">
        <v>73</v>
      </c>
      <c r="T231" t="s">
        <v>118</v>
      </c>
      <c r="U23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231" t="s">
        <v>41</v>
      </c>
      <c r="W231">
        <v>31</v>
      </c>
      <c r="X231" t="s">
        <v>151</v>
      </c>
      <c r="Y23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31" t="str">
        <f>IF(ISERROR(SEARCH("Other",Table1[[#This Row],[Q11 - Which Country do you live in?- Clean]])),Table1[[#This Row],[Q11 - Which Country do you live in?- Clean]],"Other")</f>
        <v>India</v>
      </c>
      <c r="AA231" t="s">
        <v>151</v>
      </c>
      <c r="AB231" t="s">
        <v>151</v>
      </c>
      <c r="AC231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31" t="str">
        <f>PROPER(Table1[[#This Row],[Q11 - Which Country do you live in?-Clean4]])</f>
        <v>India</v>
      </c>
      <c r="AE231" t="s">
        <v>241</v>
      </c>
      <c r="AF231" t="s">
        <v>52</v>
      </c>
      <c r="AG231" t="str">
        <f>IF(ISERROR(SEARCH("Other", Table1[[#This Row],[Q13 - Ethnicity]])), Table1[[#This Row],[Q13 - Ethnicity]], "Other")</f>
        <v>Asian or Asian American</v>
      </c>
    </row>
    <row r="232" spans="1:33" x14ac:dyDescent="0.3">
      <c r="A232" t="s">
        <v>759</v>
      </c>
      <c r="B232" s="2" t="s">
        <v>30</v>
      </c>
      <c r="C232" t="s">
        <v>760</v>
      </c>
      <c r="D232" t="s">
        <v>619</v>
      </c>
      <c r="E232" t="s">
        <v>34</v>
      </c>
      <c r="F232" t="str">
        <f>IF(ISERROR(SEARCH("Other",Table1[[#This Row],[Q1 - Which Title Best Fits your Current Role?]])),Table1[[#This Row],[Q1 - Which Title Best Fits your Current Role?]],"Other")</f>
        <v>Data Analyst</v>
      </c>
      <c r="G232" t="s">
        <v>35</v>
      </c>
      <c r="H232" s="6">
        <v>20000</v>
      </c>
      <c r="I232" t="s">
        <v>761</v>
      </c>
      <c r="J232" t="str">
        <f>IF(ISERROR(SEARCH("Other",Table1[[#This Row],[Q4 - What Industry do you work in?]])),Table1[[#This Row],[Q4 - What Industry do you work in?]],"Other")</f>
        <v>Other</v>
      </c>
      <c r="K232" t="s">
        <v>38</v>
      </c>
      <c r="L23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32">
        <v>1</v>
      </c>
      <c r="N232">
        <v>1</v>
      </c>
      <c r="O232">
        <v>1</v>
      </c>
      <c r="P232">
        <v>1</v>
      </c>
      <c r="Q232">
        <v>7</v>
      </c>
      <c r="R232">
        <v>9</v>
      </c>
      <c r="S232" t="s">
        <v>89</v>
      </c>
      <c r="T232" t="s">
        <v>40</v>
      </c>
      <c r="U23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32" t="s">
        <v>41</v>
      </c>
      <c r="W232">
        <v>22</v>
      </c>
      <c r="X232" t="s">
        <v>762</v>
      </c>
      <c r="Y23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232" t="str">
        <f>IF(ISERROR(SEARCH("Other",Table1[[#This Row],[Q11 - Which Country do you live in?- Clean]])),Table1[[#This Row],[Q11 - Which Country do you live in?- Clean]],"Other")</f>
        <v>nigeria</v>
      </c>
      <c r="AA232" t="s">
        <v>1904</v>
      </c>
      <c r="AB232" t="s">
        <v>1904</v>
      </c>
      <c r="AC232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232" t="str">
        <f>PROPER(Table1[[#This Row],[Q11 - Which Country do you live in?-Clean4]])</f>
        <v>Nigeria</v>
      </c>
      <c r="AE232" t="s">
        <v>241</v>
      </c>
      <c r="AF232" t="s">
        <v>62</v>
      </c>
      <c r="AG232" t="str">
        <f>IF(ISERROR(SEARCH("Other", Table1[[#This Row],[Q13 - Ethnicity]])), Table1[[#This Row],[Q13 - Ethnicity]], "Other")</f>
        <v>Black or African American</v>
      </c>
    </row>
    <row r="233" spans="1:33" x14ac:dyDescent="0.3">
      <c r="A233" t="s">
        <v>763</v>
      </c>
      <c r="B233" s="2" t="s">
        <v>30</v>
      </c>
      <c r="C233" t="s">
        <v>764</v>
      </c>
      <c r="D233" t="s">
        <v>210</v>
      </c>
      <c r="E233" t="s">
        <v>34</v>
      </c>
      <c r="F233" t="str">
        <f>IF(ISERROR(SEARCH("Other",Table1[[#This Row],[Q1 - Which Title Best Fits your Current Role?]])),Table1[[#This Row],[Q1 - Which Title Best Fits your Current Role?]],"Other")</f>
        <v>Data Analyst</v>
      </c>
      <c r="G233" t="s">
        <v>35</v>
      </c>
      <c r="H233" s="6">
        <v>75500</v>
      </c>
      <c r="I233" t="s">
        <v>765</v>
      </c>
      <c r="J233" t="str">
        <f>IF(ISERROR(SEARCH("Other",Table1[[#This Row],[Q4 - What Industry do you work in?]])),Table1[[#This Row],[Q4 - What Industry do you work in?]],"Other")</f>
        <v>Other</v>
      </c>
      <c r="K233" t="s">
        <v>38</v>
      </c>
      <c r="L23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33">
        <v>7</v>
      </c>
      <c r="N233">
        <v>8</v>
      </c>
      <c r="O233">
        <v>10</v>
      </c>
      <c r="P233">
        <v>8</v>
      </c>
      <c r="Q233">
        <v>7</v>
      </c>
      <c r="R233">
        <v>5</v>
      </c>
      <c r="S233" t="s">
        <v>89</v>
      </c>
      <c r="T233" t="s">
        <v>40</v>
      </c>
      <c r="U23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33" t="s">
        <v>41</v>
      </c>
      <c r="W233">
        <v>31</v>
      </c>
      <c r="X233" t="s">
        <v>271</v>
      </c>
      <c r="Y23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233" t="str">
        <f>IF(ISERROR(SEARCH("Other",Table1[[#This Row],[Q11 - Which Country do you live in?- Clean]])),Table1[[#This Row],[Q11 - Which Country do you live in?- Clean]],"Other")</f>
        <v>Germany</v>
      </c>
      <c r="AA233" t="s">
        <v>1841</v>
      </c>
      <c r="AB233" t="s">
        <v>1841</v>
      </c>
      <c r="AC233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233" t="str">
        <f>PROPER(Table1[[#This Row],[Q11 - Which Country do you live in?-Clean4]])</f>
        <v>Germany</v>
      </c>
      <c r="AE233" t="s">
        <v>241</v>
      </c>
      <c r="AF233" t="s">
        <v>43</v>
      </c>
      <c r="AG233" t="str">
        <f>IF(ISERROR(SEARCH("Other", Table1[[#This Row],[Q13 - Ethnicity]])), Table1[[#This Row],[Q13 - Ethnicity]], "Other")</f>
        <v>White or Caucasian</v>
      </c>
    </row>
    <row r="234" spans="1:33" x14ac:dyDescent="0.3">
      <c r="A234" t="s">
        <v>766</v>
      </c>
      <c r="B234" s="2" t="s">
        <v>30</v>
      </c>
      <c r="C234" t="s">
        <v>767</v>
      </c>
      <c r="D234" t="s">
        <v>132</v>
      </c>
      <c r="E234" t="s">
        <v>127</v>
      </c>
      <c r="F234" t="str">
        <f>IF(ISERROR(SEARCH("Other",Table1[[#This Row],[Q1 - Which Title Best Fits your Current Role?]])),Table1[[#This Row],[Q1 - Which Title Best Fits your Current Role?]],"Other")</f>
        <v>Student/Looking/None</v>
      </c>
      <c r="G234" t="s">
        <v>35</v>
      </c>
      <c r="H234" s="6">
        <v>20000</v>
      </c>
      <c r="I234" t="s">
        <v>107</v>
      </c>
      <c r="J234" t="str">
        <f>IF(ISERROR(SEARCH("Other",Table1[[#This Row],[Q4 - What Industry do you work in?]])),Table1[[#This Row],[Q4 - What Industry do you work in?]],"Other")</f>
        <v>Tech</v>
      </c>
      <c r="K234" t="s">
        <v>38</v>
      </c>
      <c r="L23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34">
        <v>0</v>
      </c>
      <c r="N234">
        <v>4</v>
      </c>
      <c r="O234">
        <v>0</v>
      </c>
      <c r="P234">
        <v>0</v>
      </c>
      <c r="Q234">
        <v>4</v>
      </c>
      <c r="R234">
        <v>5</v>
      </c>
      <c r="S234" t="s">
        <v>89</v>
      </c>
      <c r="T234" t="s">
        <v>74</v>
      </c>
      <c r="U23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34" t="s">
        <v>41</v>
      </c>
      <c r="W234">
        <v>27</v>
      </c>
      <c r="X234" t="s">
        <v>42</v>
      </c>
      <c r="Y23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34" t="str">
        <f>IF(ISERROR(SEARCH("Other",Table1[[#This Row],[Q11 - Which Country do you live in?- Clean]])),Table1[[#This Row],[Q11 - Which Country do you live in?- Clean]],"Other")</f>
        <v>United States</v>
      </c>
      <c r="AA234" t="s">
        <v>42</v>
      </c>
      <c r="AB234" t="s">
        <v>42</v>
      </c>
      <c r="AC23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34" t="str">
        <f>PROPER(Table1[[#This Row],[Q11 - Which Country do you live in?-Clean4]])</f>
        <v>United States</v>
      </c>
      <c r="AE234" t="s">
        <v>244</v>
      </c>
      <c r="AF234" t="s">
        <v>52</v>
      </c>
      <c r="AG234" t="str">
        <f>IF(ISERROR(SEARCH("Other", Table1[[#This Row],[Q13 - Ethnicity]])), Table1[[#This Row],[Q13 - Ethnicity]], "Other")</f>
        <v>Asian or Asian American</v>
      </c>
    </row>
    <row r="235" spans="1:33" x14ac:dyDescent="0.3">
      <c r="A235" t="s">
        <v>768</v>
      </c>
      <c r="B235" s="2" t="s">
        <v>30</v>
      </c>
      <c r="C235" t="s">
        <v>769</v>
      </c>
      <c r="D235" t="s">
        <v>321</v>
      </c>
      <c r="E235" t="s">
        <v>127</v>
      </c>
      <c r="F235" t="str">
        <f>IF(ISERROR(SEARCH("Other",Table1[[#This Row],[Q1 - Which Title Best Fits your Current Role?]])),Table1[[#This Row],[Q1 - Which Title Best Fits your Current Role?]],"Other")</f>
        <v>Student/Looking/None</v>
      </c>
      <c r="G235" t="s">
        <v>47</v>
      </c>
      <c r="H235" s="6">
        <v>20000</v>
      </c>
      <c r="I235" t="s">
        <v>770</v>
      </c>
      <c r="J235" t="str">
        <f>IF(ISERROR(SEARCH("Other",Table1[[#This Row],[Q4 - What Industry do you work in?]])),Table1[[#This Row],[Q4 - What Industry do you work in?]],"Other")</f>
        <v>Other</v>
      </c>
      <c r="K235" t="s">
        <v>38</v>
      </c>
      <c r="L23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35">
        <v>1</v>
      </c>
      <c r="N235">
        <v>1</v>
      </c>
      <c r="O235">
        <v>2</v>
      </c>
      <c r="P235">
        <v>1</v>
      </c>
      <c r="Q235">
        <v>1</v>
      </c>
      <c r="R235">
        <v>1</v>
      </c>
      <c r="S235" t="s">
        <v>73</v>
      </c>
      <c r="T235" t="s">
        <v>74</v>
      </c>
      <c r="U23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35" t="s">
        <v>69</v>
      </c>
      <c r="W235">
        <v>25</v>
      </c>
      <c r="X235" t="s">
        <v>42</v>
      </c>
      <c r="Y23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35" t="str">
        <f>IF(ISERROR(SEARCH("Other",Table1[[#This Row],[Q11 - Which Country do you live in?- Clean]])),Table1[[#This Row],[Q11 - Which Country do you live in?- Clean]],"Other")</f>
        <v>United States</v>
      </c>
      <c r="AA235" t="s">
        <v>42</v>
      </c>
      <c r="AB235" t="s">
        <v>42</v>
      </c>
      <c r="AC23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35" t="str">
        <f>PROPER(Table1[[#This Row],[Q11 - Which Country do you live in?-Clean4]])</f>
        <v>United States</v>
      </c>
      <c r="AE235" t="s">
        <v>241</v>
      </c>
      <c r="AF235" t="s">
        <v>52</v>
      </c>
      <c r="AG235" t="str">
        <f>IF(ISERROR(SEARCH("Other", Table1[[#This Row],[Q13 - Ethnicity]])), Table1[[#This Row],[Q13 - Ethnicity]], "Other")</f>
        <v>Asian or Asian American</v>
      </c>
    </row>
    <row r="236" spans="1:33" x14ac:dyDescent="0.3">
      <c r="A236" t="s">
        <v>771</v>
      </c>
      <c r="B236" s="2" t="s">
        <v>30</v>
      </c>
      <c r="C236" t="s">
        <v>772</v>
      </c>
      <c r="D236" t="s">
        <v>773</v>
      </c>
      <c r="E236" t="s">
        <v>34</v>
      </c>
      <c r="F236" t="str">
        <f>IF(ISERROR(SEARCH("Other",Table1[[#This Row],[Q1 - Which Title Best Fits your Current Role?]])),Table1[[#This Row],[Q1 - Which Title Best Fits your Current Role?]],"Other")</f>
        <v>Data Analyst</v>
      </c>
      <c r="G236" t="s">
        <v>35</v>
      </c>
      <c r="H236" s="6">
        <v>20000</v>
      </c>
      <c r="I236" t="s">
        <v>37</v>
      </c>
      <c r="J236" t="str">
        <f>IF(ISERROR(SEARCH("Other",Table1[[#This Row],[Q4 - What Industry do you work in?]])),Table1[[#This Row],[Q4 - What Industry do you work in?]],"Other")</f>
        <v>Healthcare</v>
      </c>
      <c r="K236" t="s">
        <v>38</v>
      </c>
      <c r="L23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36">
        <v>4</v>
      </c>
      <c r="N236">
        <v>10</v>
      </c>
      <c r="O236">
        <v>10</v>
      </c>
      <c r="P236">
        <v>8</v>
      </c>
      <c r="Q236">
        <v>8</v>
      </c>
      <c r="R236">
        <v>10</v>
      </c>
      <c r="S236" t="s">
        <v>59</v>
      </c>
      <c r="T236" t="s">
        <v>60</v>
      </c>
      <c r="U23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36" t="s">
        <v>41</v>
      </c>
      <c r="W236">
        <v>30</v>
      </c>
      <c r="X236" t="s">
        <v>265</v>
      </c>
      <c r="Y23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Colombia</v>
      </c>
      <c r="Z236" t="str">
        <f>IF(ISERROR(SEARCH("Other",Table1[[#This Row],[Q11 - Which Country do you live in?- Clean]])),Table1[[#This Row],[Q11 - Which Country do you live in?- Clean]],"Other")</f>
        <v>Colombia</v>
      </c>
      <c r="AA236" t="s">
        <v>1833</v>
      </c>
      <c r="AB236" t="s">
        <v>1833</v>
      </c>
      <c r="AC236" t="str">
        <f>IF(COUNTIF(Table1[Q11 - Which Country do you live in?-Clean3],Table1[[#This Row],[Q11 - Which Country do you live in?-Clean3]])&lt;3, "Other",Table1[[#This Row],[Q11 - Which Country do you live in?-Clean3]])</f>
        <v>Colombia</v>
      </c>
      <c r="AD236" t="str">
        <f>PROPER(Table1[[#This Row],[Q11 - Which Country do you live in?-Clean4]])</f>
        <v>Colombia</v>
      </c>
      <c r="AE236" t="s">
        <v>244</v>
      </c>
      <c r="AF236" t="s">
        <v>95</v>
      </c>
      <c r="AG236" t="str">
        <f>IF(ISERROR(SEARCH("Other", Table1[[#This Row],[Q13 - Ethnicity]])), Table1[[#This Row],[Q13 - Ethnicity]], "Other")</f>
        <v>Hispanic or Latino</v>
      </c>
    </row>
    <row r="237" spans="1:33" x14ac:dyDescent="0.3">
      <c r="A237" t="s">
        <v>774</v>
      </c>
      <c r="B237" s="2" t="s">
        <v>30</v>
      </c>
      <c r="C237" t="s">
        <v>775</v>
      </c>
      <c r="D237" t="s">
        <v>254</v>
      </c>
      <c r="E237" t="s">
        <v>34</v>
      </c>
      <c r="F237" t="str">
        <f>IF(ISERROR(SEARCH("Other",Table1[[#This Row],[Q1 - Which Title Best Fits your Current Role?]])),Table1[[#This Row],[Q1 - Which Title Best Fits your Current Role?]],"Other")</f>
        <v>Data Analyst</v>
      </c>
      <c r="G237" t="s">
        <v>35</v>
      </c>
      <c r="H237" s="6">
        <v>53000</v>
      </c>
      <c r="I237" t="s">
        <v>37</v>
      </c>
      <c r="J237" t="str">
        <f>IF(ISERROR(SEARCH("Other",Table1[[#This Row],[Q4 - What Industry do you work in?]])),Table1[[#This Row],[Q4 - What Industry do you work in?]],"Other")</f>
        <v>Healthcare</v>
      </c>
      <c r="K237" t="s">
        <v>50</v>
      </c>
      <c r="L23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37">
        <v>0</v>
      </c>
      <c r="N237">
        <v>6</v>
      </c>
      <c r="O237">
        <v>5</v>
      </c>
      <c r="P237">
        <v>6</v>
      </c>
      <c r="Q237">
        <v>0</v>
      </c>
      <c r="R237">
        <v>2</v>
      </c>
      <c r="S237" t="s">
        <v>59</v>
      </c>
      <c r="T237" t="s">
        <v>776</v>
      </c>
      <c r="U23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237" t="s">
        <v>41</v>
      </c>
      <c r="W237">
        <v>28</v>
      </c>
      <c r="X237" t="s">
        <v>42</v>
      </c>
      <c r="Y23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37" t="str">
        <f>IF(ISERROR(SEARCH("Other",Table1[[#This Row],[Q11 - Which Country do you live in?- Clean]])),Table1[[#This Row],[Q11 - Which Country do you live in?- Clean]],"Other")</f>
        <v>United States</v>
      </c>
      <c r="AA237" t="s">
        <v>42</v>
      </c>
      <c r="AB237" t="s">
        <v>42</v>
      </c>
      <c r="AC23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37" t="str">
        <f>PROPER(Table1[[#This Row],[Q11 - Which Country do you live in?-Clean4]])</f>
        <v>United States</v>
      </c>
      <c r="AE237" t="s">
        <v>244</v>
      </c>
      <c r="AF237" t="s">
        <v>95</v>
      </c>
      <c r="AG237" t="str">
        <f>IF(ISERROR(SEARCH("Other", Table1[[#This Row],[Q13 - Ethnicity]])), Table1[[#This Row],[Q13 - Ethnicity]], "Other")</f>
        <v>Hispanic or Latino</v>
      </c>
    </row>
    <row r="238" spans="1:33" x14ac:dyDescent="0.3">
      <c r="A238" t="s">
        <v>777</v>
      </c>
      <c r="B238" s="2" t="s">
        <v>30</v>
      </c>
      <c r="C238" t="s">
        <v>778</v>
      </c>
      <c r="D238" t="s">
        <v>175</v>
      </c>
      <c r="E238" t="s">
        <v>34</v>
      </c>
      <c r="F238" t="str">
        <f>IF(ISERROR(SEARCH("Other",Table1[[#This Row],[Q1 - Which Title Best Fits your Current Role?]])),Table1[[#This Row],[Q1 - Which Title Best Fits your Current Role?]],"Other")</f>
        <v>Data Analyst</v>
      </c>
      <c r="G238" t="s">
        <v>47</v>
      </c>
      <c r="H238" s="6">
        <v>137500</v>
      </c>
      <c r="I238" t="s">
        <v>49</v>
      </c>
      <c r="J238" t="str">
        <f>IF(ISERROR(SEARCH("Other",Table1[[#This Row],[Q4 - What Industry do you work in?]])),Table1[[#This Row],[Q4 - What Industry do you work in?]],"Other")</f>
        <v>Finance</v>
      </c>
      <c r="K238" t="s">
        <v>38</v>
      </c>
      <c r="L23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38">
        <v>6</v>
      </c>
      <c r="N238">
        <v>6</v>
      </c>
      <c r="O238">
        <v>5</v>
      </c>
      <c r="P238">
        <v>4</v>
      </c>
      <c r="Q238">
        <v>2</v>
      </c>
      <c r="R238">
        <v>4</v>
      </c>
      <c r="S238" t="s">
        <v>59</v>
      </c>
      <c r="T238" t="s">
        <v>40</v>
      </c>
      <c r="U23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38" t="s">
        <v>41</v>
      </c>
      <c r="W238">
        <v>26</v>
      </c>
      <c r="X238" t="s">
        <v>42</v>
      </c>
      <c r="Y23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38" t="str">
        <f>IF(ISERROR(SEARCH("Other",Table1[[#This Row],[Q11 - Which Country do you live in?- Clean]])),Table1[[#This Row],[Q11 - Which Country do you live in?- Clean]],"Other")</f>
        <v>United States</v>
      </c>
      <c r="AA238" t="s">
        <v>42</v>
      </c>
      <c r="AB238" t="s">
        <v>42</v>
      </c>
      <c r="AC23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38" t="str">
        <f>PROPER(Table1[[#This Row],[Q11 - Which Country do you live in?-Clean4]])</f>
        <v>United States</v>
      </c>
      <c r="AE238" t="s">
        <v>241</v>
      </c>
      <c r="AF238" t="s">
        <v>43</v>
      </c>
      <c r="AG238" t="str">
        <f>IF(ISERROR(SEARCH("Other", Table1[[#This Row],[Q13 - Ethnicity]])), Table1[[#This Row],[Q13 - Ethnicity]], "Other")</f>
        <v>White or Caucasian</v>
      </c>
    </row>
    <row r="239" spans="1:33" x14ac:dyDescent="0.3">
      <c r="A239" t="s">
        <v>779</v>
      </c>
      <c r="B239" s="2" t="s">
        <v>30</v>
      </c>
      <c r="C239" t="s">
        <v>780</v>
      </c>
      <c r="D239" t="s">
        <v>686</v>
      </c>
      <c r="E239" t="s">
        <v>81</v>
      </c>
      <c r="F239" t="str">
        <f>IF(ISERROR(SEARCH("Other",Table1[[#This Row],[Q1 - Which Title Best Fits your Current Role?]])),Table1[[#This Row],[Q1 - Which Title Best Fits your Current Role?]],"Other")</f>
        <v>Data Scientist</v>
      </c>
      <c r="G239" t="s">
        <v>35</v>
      </c>
      <c r="H239" s="6">
        <v>137500</v>
      </c>
      <c r="I239" t="s">
        <v>87</v>
      </c>
      <c r="J239" t="str">
        <f>IF(ISERROR(SEARCH("Other",Table1[[#This Row],[Q4 - What Industry do you work in?]])),Table1[[#This Row],[Q4 - What Industry do you work in?]],"Other")</f>
        <v>Other</v>
      </c>
      <c r="K239" t="s">
        <v>38</v>
      </c>
      <c r="L23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39">
        <v>6</v>
      </c>
      <c r="N239">
        <v>7</v>
      </c>
      <c r="O239">
        <v>7</v>
      </c>
      <c r="P239">
        <v>10</v>
      </c>
      <c r="Q239">
        <v>6</v>
      </c>
      <c r="R239">
        <v>7</v>
      </c>
      <c r="S239" t="s">
        <v>89</v>
      </c>
      <c r="T239" t="s">
        <v>40</v>
      </c>
      <c r="U23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39" t="s">
        <v>69</v>
      </c>
      <c r="W239">
        <v>32</v>
      </c>
      <c r="X239" t="s">
        <v>42</v>
      </c>
      <c r="Y23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39" t="str">
        <f>IF(ISERROR(SEARCH("Other",Table1[[#This Row],[Q11 - Which Country do you live in?- Clean]])),Table1[[#This Row],[Q11 - Which Country do you live in?- Clean]],"Other")</f>
        <v>United States</v>
      </c>
      <c r="AA239" t="s">
        <v>42</v>
      </c>
      <c r="AB239" t="s">
        <v>42</v>
      </c>
      <c r="AC23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39" t="str">
        <f>PROPER(Table1[[#This Row],[Q11 - Which Country do you live in?-Clean4]])</f>
        <v>United States</v>
      </c>
      <c r="AE239" t="s">
        <v>244</v>
      </c>
      <c r="AF239" t="s">
        <v>43</v>
      </c>
      <c r="AG239" t="str">
        <f>IF(ISERROR(SEARCH("Other", Table1[[#This Row],[Q13 - Ethnicity]])), Table1[[#This Row],[Q13 - Ethnicity]], "Other")</f>
        <v>White or Caucasian</v>
      </c>
    </row>
    <row r="240" spans="1:33" x14ac:dyDescent="0.3">
      <c r="A240" t="s">
        <v>781</v>
      </c>
      <c r="B240" s="2" t="s">
        <v>30</v>
      </c>
      <c r="C240" t="s">
        <v>782</v>
      </c>
      <c r="D240" t="s">
        <v>308</v>
      </c>
      <c r="E240" t="s">
        <v>34</v>
      </c>
      <c r="F240" t="str">
        <f>IF(ISERROR(SEARCH("Other",Table1[[#This Row],[Q1 - Which Title Best Fits your Current Role?]])),Table1[[#This Row],[Q1 - Which Title Best Fits your Current Role?]],"Other")</f>
        <v>Data Analyst</v>
      </c>
      <c r="G240" t="s">
        <v>35</v>
      </c>
      <c r="H240" s="6">
        <v>20000</v>
      </c>
      <c r="I240" t="s">
        <v>783</v>
      </c>
      <c r="J240" t="str">
        <f>IF(ISERROR(SEARCH("Other",Table1[[#This Row],[Q4 - What Industry do you work in?]])),Table1[[#This Row],[Q4 - What Industry do you work in?]],"Other")</f>
        <v>Other</v>
      </c>
      <c r="K240" t="s">
        <v>322</v>
      </c>
      <c r="L240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240">
        <v>3</v>
      </c>
      <c r="N240">
        <v>5</v>
      </c>
      <c r="O240">
        <v>6</v>
      </c>
      <c r="P240">
        <v>4</v>
      </c>
      <c r="Q240">
        <v>6</v>
      </c>
      <c r="R240">
        <v>6</v>
      </c>
      <c r="S240" t="s">
        <v>89</v>
      </c>
      <c r="T240" t="s">
        <v>74</v>
      </c>
      <c r="U24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40" t="s">
        <v>69</v>
      </c>
      <c r="W240">
        <v>40</v>
      </c>
      <c r="X240" t="s">
        <v>504</v>
      </c>
      <c r="Y24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Poland</v>
      </c>
      <c r="Z240" t="str">
        <f>IF(ISERROR(SEARCH("Other",Table1[[#This Row],[Q11 - Which Country do you live in?- Clean]])),Table1[[#This Row],[Q11 - Which Country do you live in?- Clean]],"Other")</f>
        <v>Poland</v>
      </c>
      <c r="AA240" t="s">
        <v>1876</v>
      </c>
      <c r="AB240" t="s">
        <v>1876</v>
      </c>
      <c r="AC240" t="str">
        <f>IF(COUNTIF(Table1[Q11 - Which Country do you live in?-Clean3],Table1[[#This Row],[Q11 - Which Country do you live in?-Clean3]])&lt;3, "Other",Table1[[#This Row],[Q11 - Which Country do you live in?-Clean3]])</f>
        <v>Poland</v>
      </c>
      <c r="AD240" t="str">
        <f>PROPER(Table1[[#This Row],[Q11 - Which Country do you live in?-Clean4]])</f>
        <v>Poland</v>
      </c>
      <c r="AE240" t="s">
        <v>328</v>
      </c>
      <c r="AF240" t="s">
        <v>43</v>
      </c>
      <c r="AG240" t="str">
        <f>IF(ISERROR(SEARCH("Other", Table1[[#This Row],[Q13 - Ethnicity]])), Table1[[#This Row],[Q13 - Ethnicity]], "Other")</f>
        <v>White or Caucasian</v>
      </c>
    </row>
    <row r="241" spans="1:33" x14ac:dyDescent="0.3">
      <c r="A241" t="s">
        <v>784</v>
      </c>
      <c r="B241" s="2" t="s">
        <v>30</v>
      </c>
      <c r="C241" t="s">
        <v>785</v>
      </c>
      <c r="D241" t="s">
        <v>197</v>
      </c>
      <c r="E241" t="s">
        <v>56</v>
      </c>
      <c r="F241" t="str">
        <f>IF(ISERROR(SEARCH("Other",Table1[[#This Row],[Q1 - Which Title Best Fits your Current Role?]])),Table1[[#This Row],[Q1 - Which Title Best Fits your Current Role?]],"Other")</f>
        <v>Data Engineer</v>
      </c>
      <c r="G241" t="s">
        <v>35</v>
      </c>
      <c r="H241" s="6">
        <v>20000</v>
      </c>
      <c r="I241" t="s">
        <v>495</v>
      </c>
      <c r="J241" t="str">
        <f>IF(ISERROR(SEARCH("Other",Table1[[#This Row],[Q4 - What Industry do you work in?]])),Table1[[#This Row],[Q4 - What Industry do you work in?]],"Other")</f>
        <v>Other</v>
      </c>
      <c r="K241" t="s">
        <v>38</v>
      </c>
      <c r="L24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41">
        <v>4</v>
      </c>
      <c r="N241">
        <v>7</v>
      </c>
      <c r="O241">
        <v>7</v>
      </c>
      <c r="P241">
        <v>6</v>
      </c>
      <c r="Q241">
        <v>8</v>
      </c>
      <c r="R241">
        <v>7</v>
      </c>
      <c r="S241" t="s">
        <v>89</v>
      </c>
      <c r="T241" t="s">
        <v>74</v>
      </c>
      <c r="U24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41" t="s">
        <v>41</v>
      </c>
      <c r="W241">
        <v>36</v>
      </c>
      <c r="X241" t="s">
        <v>569</v>
      </c>
      <c r="Y24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Singapore</v>
      </c>
      <c r="Z241" t="str">
        <f>IF(ISERROR(SEARCH("Other",Table1[[#This Row],[Q11 - Which Country do you live in?- Clean]])),Table1[[#This Row],[Q11 - Which Country do you live in?- Clean]],"Other")</f>
        <v>Singapore</v>
      </c>
      <c r="AA241" t="s">
        <v>1885</v>
      </c>
      <c r="AB241" t="s">
        <v>1885</v>
      </c>
      <c r="AC241" t="str">
        <f>IF(COUNTIF(Table1[Q11 - Which Country do you live in?-Clean3],Table1[[#This Row],[Q11 - Which Country do you live in?-Clean3]])&lt;3, "Other",Table1[[#This Row],[Q11 - Which Country do you live in?-Clean3]])</f>
        <v>Singapore</v>
      </c>
      <c r="AD241" t="str">
        <f>PROPER(Table1[[#This Row],[Q11 - Which Country do you live in?-Clean4]])</f>
        <v>Singapore</v>
      </c>
      <c r="AE241" t="s">
        <v>266</v>
      </c>
      <c r="AF241" t="s">
        <v>52</v>
      </c>
      <c r="AG241" t="str">
        <f>IF(ISERROR(SEARCH("Other", Table1[[#This Row],[Q13 - Ethnicity]])), Table1[[#This Row],[Q13 - Ethnicity]], "Other")</f>
        <v>Asian or Asian American</v>
      </c>
    </row>
    <row r="242" spans="1:33" x14ac:dyDescent="0.3">
      <c r="A242" t="s">
        <v>786</v>
      </c>
      <c r="B242" s="2" t="s">
        <v>30</v>
      </c>
      <c r="C242" t="s">
        <v>785</v>
      </c>
      <c r="D242" t="s">
        <v>97</v>
      </c>
      <c r="E242" t="s">
        <v>34</v>
      </c>
      <c r="F242" t="str">
        <f>IF(ISERROR(SEARCH("Other",Table1[[#This Row],[Q1 - Which Title Best Fits your Current Role?]])),Table1[[#This Row],[Q1 - Which Title Best Fits your Current Role?]],"Other")</f>
        <v>Data Analyst</v>
      </c>
      <c r="G242" t="s">
        <v>35</v>
      </c>
      <c r="H242" s="6">
        <v>75500</v>
      </c>
      <c r="I242" t="s">
        <v>49</v>
      </c>
      <c r="J242" t="str">
        <f>IF(ISERROR(SEARCH("Other",Table1[[#This Row],[Q4 - What Industry do you work in?]])),Table1[[#This Row],[Q4 - What Industry do you work in?]],"Other")</f>
        <v>Finance</v>
      </c>
      <c r="K242" t="s">
        <v>38</v>
      </c>
      <c r="L24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42">
        <v>6</v>
      </c>
      <c r="N242">
        <v>10</v>
      </c>
      <c r="O242">
        <v>9</v>
      </c>
      <c r="P242">
        <v>9</v>
      </c>
      <c r="Q242">
        <v>9</v>
      </c>
      <c r="R242">
        <v>10</v>
      </c>
      <c r="S242" t="s">
        <v>73</v>
      </c>
      <c r="T242" t="s">
        <v>74</v>
      </c>
      <c r="U24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42" t="s">
        <v>41</v>
      </c>
      <c r="W242">
        <v>35</v>
      </c>
      <c r="X242" t="s">
        <v>42</v>
      </c>
      <c r="Y24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42" t="str">
        <f>IF(ISERROR(SEARCH("Other",Table1[[#This Row],[Q11 - Which Country do you live in?- Clean]])),Table1[[#This Row],[Q11 - Which Country do you live in?- Clean]],"Other")</f>
        <v>United States</v>
      </c>
      <c r="AA242" t="s">
        <v>42</v>
      </c>
      <c r="AB242" t="s">
        <v>42</v>
      </c>
      <c r="AC24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42" t="str">
        <f>PROPER(Table1[[#This Row],[Q11 - Which Country do you live in?-Clean4]])</f>
        <v>United States</v>
      </c>
      <c r="AE242" t="s">
        <v>241</v>
      </c>
      <c r="AF242" t="s">
        <v>95</v>
      </c>
      <c r="AG242" t="str">
        <f>IF(ISERROR(SEARCH("Other", Table1[[#This Row],[Q13 - Ethnicity]])), Table1[[#This Row],[Q13 - Ethnicity]], "Other")</f>
        <v>Hispanic or Latino</v>
      </c>
    </row>
    <row r="243" spans="1:33" x14ac:dyDescent="0.3">
      <c r="A243" t="s">
        <v>787</v>
      </c>
      <c r="B243" s="2" t="s">
        <v>30</v>
      </c>
      <c r="C243" t="s">
        <v>788</v>
      </c>
      <c r="D243" t="s">
        <v>704</v>
      </c>
      <c r="E243" t="s">
        <v>34</v>
      </c>
      <c r="F243" t="str">
        <f>IF(ISERROR(SEARCH("Other",Table1[[#This Row],[Q1 - Which Title Best Fits your Current Role?]])),Table1[[#This Row],[Q1 - Which Title Best Fits your Current Role?]],"Other")</f>
        <v>Data Analyst</v>
      </c>
      <c r="G243" t="s">
        <v>35</v>
      </c>
      <c r="H243" s="6">
        <v>75500</v>
      </c>
      <c r="I243" t="s">
        <v>107</v>
      </c>
      <c r="J243" t="str">
        <f>IF(ISERROR(SEARCH("Other",Table1[[#This Row],[Q4 - What Industry do you work in?]])),Table1[[#This Row],[Q4 - What Industry do you work in?]],"Other")</f>
        <v>Tech</v>
      </c>
      <c r="K243" t="s">
        <v>38</v>
      </c>
      <c r="L24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43">
        <v>3</v>
      </c>
      <c r="N243">
        <v>4</v>
      </c>
      <c r="O243">
        <v>4</v>
      </c>
      <c r="P243">
        <v>4</v>
      </c>
      <c r="Q243">
        <v>5</v>
      </c>
      <c r="R243">
        <v>5</v>
      </c>
      <c r="S243" t="s">
        <v>39</v>
      </c>
      <c r="T243" t="s">
        <v>60</v>
      </c>
      <c r="U24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43" t="s">
        <v>41</v>
      </c>
      <c r="W243">
        <v>29</v>
      </c>
      <c r="X243" t="s">
        <v>42</v>
      </c>
      <c r="Y24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43" t="str">
        <f>IF(ISERROR(SEARCH("Other",Table1[[#This Row],[Q11 - Which Country do you live in?- Clean]])),Table1[[#This Row],[Q11 - Which Country do you live in?- Clean]],"Other")</f>
        <v>United States</v>
      </c>
      <c r="AA243" t="s">
        <v>42</v>
      </c>
      <c r="AB243" t="s">
        <v>42</v>
      </c>
      <c r="AC24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43" t="str">
        <f>PROPER(Table1[[#This Row],[Q11 - Which Country do you live in?-Clean4]])</f>
        <v>United States</v>
      </c>
      <c r="AE243" t="s">
        <v>244</v>
      </c>
      <c r="AF243" t="s">
        <v>52</v>
      </c>
      <c r="AG243" t="str">
        <f>IF(ISERROR(SEARCH("Other", Table1[[#This Row],[Q13 - Ethnicity]])), Table1[[#This Row],[Q13 - Ethnicity]], "Other")</f>
        <v>Asian or Asian American</v>
      </c>
    </row>
    <row r="244" spans="1:33" x14ac:dyDescent="0.3">
      <c r="A244" t="s">
        <v>789</v>
      </c>
      <c r="B244" s="2" t="s">
        <v>30</v>
      </c>
      <c r="C244" t="s">
        <v>788</v>
      </c>
      <c r="D244" t="s">
        <v>790</v>
      </c>
      <c r="E244" t="s">
        <v>34</v>
      </c>
      <c r="F244" t="str">
        <f>IF(ISERROR(SEARCH("Other",Table1[[#This Row],[Q1 - Which Title Best Fits your Current Role?]])),Table1[[#This Row],[Q1 - Which Title Best Fits your Current Role?]],"Other")</f>
        <v>Data Analyst</v>
      </c>
      <c r="G244" t="s">
        <v>47</v>
      </c>
      <c r="H244" s="6">
        <v>53000</v>
      </c>
      <c r="I244" t="s">
        <v>49</v>
      </c>
      <c r="J244" t="str">
        <f>IF(ISERROR(SEARCH("Other",Table1[[#This Row],[Q4 - What Industry do you work in?]])),Table1[[#This Row],[Q4 - What Industry do you work in?]],"Other")</f>
        <v>Finance</v>
      </c>
      <c r="K244" t="s">
        <v>38</v>
      </c>
      <c r="L24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44">
        <v>6</v>
      </c>
      <c r="N244">
        <v>5</v>
      </c>
      <c r="O244">
        <v>9</v>
      </c>
      <c r="P244">
        <v>9</v>
      </c>
      <c r="Q244">
        <v>7</v>
      </c>
      <c r="R244">
        <v>5</v>
      </c>
      <c r="S244" t="s">
        <v>89</v>
      </c>
      <c r="T244" t="s">
        <v>791</v>
      </c>
      <c r="U24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244" t="s">
        <v>69</v>
      </c>
      <c r="W244">
        <v>25</v>
      </c>
      <c r="X244" t="s">
        <v>271</v>
      </c>
      <c r="Y24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244" t="str">
        <f>IF(ISERROR(SEARCH("Other",Table1[[#This Row],[Q11 - Which Country do you live in?- Clean]])),Table1[[#This Row],[Q11 - Which Country do you live in?- Clean]],"Other")</f>
        <v>Germany</v>
      </c>
      <c r="AA244" t="s">
        <v>1841</v>
      </c>
      <c r="AB244" t="s">
        <v>1841</v>
      </c>
      <c r="AC244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244" t="str">
        <f>PROPER(Table1[[#This Row],[Q11 - Which Country do you live in?-Clean4]])</f>
        <v>Germany</v>
      </c>
      <c r="AE244" t="s">
        <v>244</v>
      </c>
      <c r="AF244" t="s">
        <v>95</v>
      </c>
      <c r="AG244" t="str">
        <f>IF(ISERROR(SEARCH("Other", Table1[[#This Row],[Q13 - Ethnicity]])), Table1[[#This Row],[Q13 - Ethnicity]], "Other")</f>
        <v>Hispanic or Latino</v>
      </c>
    </row>
    <row r="245" spans="1:33" x14ac:dyDescent="0.3">
      <c r="A245" t="s">
        <v>792</v>
      </c>
      <c r="B245" s="2" t="s">
        <v>30</v>
      </c>
      <c r="C245" t="s">
        <v>788</v>
      </c>
      <c r="D245" t="s">
        <v>793</v>
      </c>
      <c r="E245" t="s">
        <v>794</v>
      </c>
      <c r="F245" t="str">
        <f>IF(ISERROR(SEARCH("Other",Table1[[#This Row],[Q1 - Which Title Best Fits your Current Role?]])),Table1[[#This Row],[Q1 - Which Title Best Fits your Current Role?]],"Other")</f>
        <v>Database Developer</v>
      </c>
      <c r="G245" t="s">
        <v>35</v>
      </c>
      <c r="H245" s="6">
        <v>53000</v>
      </c>
      <c r="I245" t="s">
        <v>795</v>
      </c>
      <c r="J245" t="str">
        <f>IF(ISERROR(SEARCH("Other",Table1[[#This Row],[Q4 - What Industry do you work in?]])),Table1[[#This Row],[Q4 - What Industry do you work in?]],"Other")</f>
        <v>Other</v>
      </c>
      <c r="K245" t="s">
        <v>38</v>
      </c>
      <c r="L24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45">
        <v>6</v>
      </c>
      <c r="N245">
        <v>8</v>
      </c>
      <c r="O245">
        <v>8</v>
      </c>
      <c r="P245">
        <v>9</v>
      </c>
      <c r="Q245">
        <v>6</v>
      </c>
      <c r="R245">
        <v>8</v>
      </c>
      <c r="S245" t="s">
        <v>73</v>
      </c>
      <c r="T245" t="s">
        <v>40</v>
      </c>
      <c r="U24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45" t="s">
        <v>41</v>
      </c>
      <c r="W245">
        <v>29</v>
      </c>
      <c r="X245" t="s">
        <v>42</v>
      </c>
      <c r="Y24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45" t="str">
        <f>IF(ISERROR(SEARCH("Other",Table1[[#This Row],[Q11 - Which Country do you live in?- Clean]])),Table1[[#This Row],[Q11 - Which Country do you live in?- Clean]],"Other")</f>
        <v>United States</v>
      </c>
      <c r="AA245" t="s">
        <v>42</v>
      </c>
      <c r="AB245" t="s">
        <v>42</v>
      </c>
      <c r="AC24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45" t="str">
        <f>PROPER(Table1[[#This Row],[Q11 - Which Country do you live in?-Clean4]])</f>
        <v>United States</v>
      </c>
      <c r="AE245" t="s">
        <v>241</v>
      </c>
      <c r="AF245" t="s">
        <v>43</v>
      </c>
      <c r="AG245" t="str">
        <f>IF(ISERROR(SEARCH("Other", Table1[[#This Row],[Q13 - Ethnicity]])), Table1[[#This Row],[Q13 - Ethnicity]], "Other")</f>
        <v>White or Caucasian</v>
      </c>
    </row>
    <row r="246" spans="1:33" x14ac:dyDescent="0.3">
      <c r="A246" t="s">
        <v>796</v>
      </c>
      <c r="B246" s="2" t="s">
        <v>30</v>
      </c>
      <c r="C246" t="s">
        <v>797</v>
      </c>
      <c r="D246" t="s">
        <v>269</v>
      </c>
      <c r="E246" t="s">
        <v>34</v>
      </c>
      <c r="F246" t="str">
        <f>IF(ISERROR(SEARCH("Other",Table1[[#This Row],[Q1 - Which Title Best Fits your Current Role?]])),Table1[[#This Row],[Q1 - Which Title Best Fits your Current Role?]],"Other")</f>
        <v>Data Analyst</v>
      </c>
      <c r="G246" t="s">
        <v>47</v>
      </c>
      <c r="H246" s="6">
        <v>95500</v>
      </c>
      <c r="I246" t="s">
        <v>798</v>
      </c>
      <c r="J246" t="str">
        <f>IF(ISERROR(SEARCH("Other",Table1[[#This Row],[Q4 - What Industry do you work in?]])),Table1[[#This Row],[Q4 - What Industry do you work in?]],"Other")</f>
        <v>Agriculture</v>
      </c>
      <c r="K246" t="s">
        <v>38</v>
      </c>
      <c r="L24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46">
        <v>7</v>
      </c>
      <c r="N246">
        <v>6</v>
      </c>
      <c r="O246">
        <v>7</v>
      </c>
      <c r="P246">
        <v>4</v>
      </c>
      <c r="Q246">
        <v>5</v>
      </c>
      <c r="R246">
        <v>8</v>
      </c>
      <c r="S246" t="s">
        <v>73</v>
      </c>
      <c r="T246" t="s">
        <v>60</v>
      </c>
      <c r="U24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46" t="s">
        <v>41</v>
      </c>
      <c r="W246">
        <v>26</v>
      </c>
      <c r="X246" t="s">
        <v>42</v>
      </c>
      <c r="Y24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46" t="str">
        <f>IF(ISERROR(SEARCH("Other",Table1[[#This Row],[Q11 - Which Country do you live in?- Clean]])),Table1[[#This Row],[Q11 - Which Country do you live in?- Clean]],"Other")</f>
        <v>United States</v>
      </c>
      <c r="AA246" t="s">
        <v>42</v>
      </c>
      <c r="AB246" t="s">
        <v>42</v>
      </c>
      <c r="AC24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46" t="str">
        <f>PROPER(Table1[[#This Row],[Q11 - Which Country do you live in?-Clean4]])</f>
        <v>United States</v>
      </c>
      <c r="AE246" t="s">
        <v>241</v>
      </c>
      <c r="AF246" t="s">
        <v>62</v>
      </c>
      <c r="AG246" t="str">
        <f>IF(ISERROR(SEARCH("Other", Table1[[#This Row],[Q13 - Ethnicity]])), Table1[[#This Row],[Q13 - Ethnicity]], "Other")</f>
        <v>Black or African American</v>
      </c>
    </row>
    <row r="247" spans="1:33" x14ac:dyDescent="0.3">
      <c r="A247" t="s">
        <v>799</v>
      </c>
      <c r="B247" s="2" t="s">
        <v>30</v>
      </c>
      <c r="C247" t="s">
        <v>797</v>
      </c>
      <c r="D247" t="s">
        <v>375</v>
      </c>
      <c r="E247" t="s">
        <v>34</v>
      </c>
      <c r="F247" t="str">
        <f>IF(ISERROR(SEARCH("Other",Table1[[#This Row],[Q1 - Which Title Best Fits your Current Role?]])),Table1[[#This Row],[Q1 - Which Title Best Fits your Current Role?]],"Other")</f>
        <v>Data Analyst</v>
      </c>
      <c r="G247" t="s">
        <v>47</v>
      </c>
      <c r="H247" s="6">
        <v>20000</v>
      </c>
      <c r="I247" t="s">
        <v>344</v>
      </c>
      <c r="J247" t="str">
        <f>IF(ISERROR(SEARCH("Other",Table1[[#This Row],[Q4 - What Industry do you work in?]])),Table1[[#This Row],[Q4 - What Industry do you work in?]],"Other")</f>
        <v>Other</v>
      </c>
      <c r="K247" t="s">
        <v>50</v>
      </c>
      <c r="L24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 t="s">
        <v>89</v>
      </c>
      <c r="T247" t="s">
        <v>40</v>
      </c>
      <c r="U24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47" t="s">
        <v>41</v>
      </c>
      <c r="W247">
        <v>34</v>
      </c>
      <c r="X247" t="s">
        <v>800</v>
      </c>
      <c r="Y24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Ghana</v>
      </c>
      <c r="Z247" t="str">
        <f>IF(ISERROR(SEARCH("Other",Table1[[#This Row],[Q11 - Which Country do you live in?- Clean]])),Table1[[#This Row],[Q11 - Which Country do you live in?- Clean]],"Other")</f>
        <v>Ghana</v>
      </c>
      <c r="AA247" t="s">
        <v>1842</v>
      </c>
      <c r="AB247" t="s">
        <v>1842</v>
      </c>
      <c r="AC247" t="str">
        <f>IF(COUNTIF(Table1[Q11 - Which Country do you live in?-Clean3],Table1[[#This Row],[Q11 - Which Country do you live in?-Clean3]])&lt;3, "Other",Table1[[#This Row],[Q11 - Which Country do you live in?-Clean3]])</f>
        <v>Ghana</v>
      </c>
      <c r="AD247" t="str">
        <f>PROPER(Table1[[#This Row],[Q11 - Which Country do you live in?-Clean4]])</f>
        <v>Ghana</v>
      </c>
      <c r="AE247" t="s">
        <v>241</v>
      </c>
      <c r="AF247" t="s">
        <v>62</v>
      </c>
      <c r="AG247" t="str">
        <f>IF(ISERROR(SEARCH("Other", Table1[[#This Row],[Q13 - Ethnicity]])), Table1[[#This Row],[Q13 - Ethnicity]], "Other")</f>
        <v>Black or African American</v>
      </c>
    </row>
    <row r="248" spans="1:33" x14ac:dyDescent="0.3">
      <c r="A248" t="s">
        <v>801</v>
      </c>
      <c r="B248" s="2" t="s">
        <v>30</v>
      </c>
      <c r="C248" t="s">
        <v>802</v>
      </c>
      <c r="D248" t="s">
        <v>93</v>
      </c>
      <c r="E248" t="s">
        <v>34</v>
      </c>
      <c r="F248" t="str">
        <f>IF(ISERROR(SEARCH("Other",Table1[[#This Row],[Q1 - Which Title Best Fits your Current Role?]])),Table1[[#This Row],[Q1 - Which Title Best Fits your Current Role?]],"Other")</f>
        <v>Data Analyst</v>
      </c>
      <c r="G248" t="s">
        <v>35</v>
      </c>
      <c r="H248" s="6">
        <v>20000</v>
      </c>
      <c r="I248" t="s">
        <v>49</v>
      </c>
      <c r="J248" t="str">
        <f>IF(ISERROR(SEARCH("Other",Table1[[#This Row],[Q4 - What Industry do you work in?]])),Table1[[#This Row],[Q4 - What Industry do you work in?]],"Other")</f>
        <v>Finance</v>
      </c>
      <c r="K248" t="s">
        <v>38</v>
      </c>
      <c r="L24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48">
        <v>5</v>
      </c>
      <c r="N248">
        <v>2</v>
      </c>
      <c r="O248">
        <v>5</v>
      </c>
      <c r="P248">
        <v>4</v>
      </c>
      <c r="Q248">
        <v>3</v>
      </c>
      <c r="R248">
        <v>5</v>
      </c>
      <c r="S248" t="s">
        <v>89</v>
      </c>
      <c r="T248" t="s">
        <v>60</v>
      </c>
      <c r="U24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48" t="s">
        <v>41</v>
      </c>
      <c r="W248">
        <v>26</v>
      </c>
      <c r="X248" t="s">
        <v>448</v>
      </c>
      <c r="Y24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Egypt</v>
      </c>
      <c r="Z248" t="str">
        <f>IF(ISERROR(SEARCH("Other",Table1[[#This Row],[Q11 - Which Country do you live in?- Clean]])),Table1[[#This Row],[Q11 - Which Country do you live in?- Clean]],"Other")</f>
        <v>Egypt</v>
      </c>
      <c r="AA248" t="s">
        <v>1837</v>
      </c>
      <c r="AB248" t="s">
        <v>1837</v>
      </c>
      <c r="AC248" t="str">
        <f>IF(COUNTIF(Table1[Q11 - Which Country do you live in?-Clean3],Table1[[#This Row],[Q11 - Which Country do you live in?-Clean3]])&lt;3, "Other",Table1[[#This Row],[Q11 - Which Country do you live in?-Clean3]])</f>
        <v>Egypt</v>
      </c>
      <c r="AD248" t="str">
        <f>PROPER(Table1[[#This Row],[Q11 - Which Country do you live in?-Clean4]])</f>
        <v>Egypt</v>
      </c>
      <c r="AE248" t="s">
        <v>241</v>
      </c>
      <c r="AF248" t="s">
        <v>43</v>
      </c>
      <c r="AG248" t="str">
        <f>IF(ISERROR(SEARCH("Other", Table1[[#This Row],[Q13 - Ethnicity]])), Table1[[#This Row],[Q13 - Ethnicity]], "Other")</f>
        <v>White or Caucasian</v>
      </c>
    </row>
    <row r="249" spans="1:33" x14ac:dyDescent="0.3">
      <c r="A249" t="s">
        <v>803</v>
      </c>
      <c r="B249" s="2" t="s">
        <v>30</v>
      </c>
      <c r="C249" t="s">
        <v>804</v>
      </c>
      <c r="D249" t="s">
        <v>805</v>
      </c>
      <c r="E249" t="s">
        <v>34</v>
      </c>
      <c r="F249" t="str">
        <f>IF(ISERROR(SEARCH("Other",Table1[[#This Row],[Q1 - Which Title Best Fits your Current Role?]])),Table1[[#This Row],[Q1 - Which Title Best Fits your Current Role?]],"Other")</f>
        <v>Data Analyst</v>
      </c>
      <c r="G249" t="s">
        <v>47</v>
      </c>
      <c r="H249" s="6">
        <v>20000</v>
      </c>
      <c r="I249" t="s">
        <v>107</v>
      </c>
      <c r="J249" t="str">
        <f>IF(ISERROR(SEARCH("Other",Table1[[#This Row],[Q4 - What Industry do you work in?]])),Table1[[#This Row],[Q4 - What Industry do you work in?]],"Other")</f>
        <v>Tech</v>
      </c>
      <c r="K249" t="s">
        <v>38</v>
      </c>
      <c r="L24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49">
        <v>3</v>
      </c>
      <c r="N249">
        <v>3</v>
      </c>
      <c r="O249">
        <v>5</v>
      </c>
      <c r="P249">
        <v>4</v>
      </c>
      <c r="Q249">
        <v>3</v>
      </c>
      <c r="R249">
        <v>2</v>
      </c>
      <c r="S249" t="s">
        <v>73</v>
      </c>
      <c r="T249" t="s">
        <v>806</v>
      </c>
      <c r="U24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249" t="s">
        <v>69</v>
      </c>
      <c r="W249">
        <v>22</v>
      </c>
      <c r="X249" t="s">
        <v>151</v>
      </c>
      <c r="Y24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49" t="str">
        <f>IF(ISERROR(SEARCH("Other",Table1[[#This Row],[Q11 - Which Country do you live in?- Clean]])),Table1[[#This Row],[Q11 - Which Country do you live in?- Clean]],"Other")</f>
        <v>India</v>
      </c>
      <c r="AA249" t="s">
        <v>151</v>
      </c>
      <c r="AB249" t="s">
        <v>151</v>
      </c>
      <c r="AC249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49" t="str">
        <f>PROPER(Table1[[#This Row],[Q11 - Which Country do you live in?-Clean4]])</f>
        <v>India</v>
      </c>
      <c r="AE249" t="s">
        <v>241</v>
      </c>
      <c r="AF249" t="s">
        <v>52</v>
      </c>
      <c r="AG249" t="str">
        <f>IF(ISERROR(SEARCH("Other", Table1[[#This Row],[Q13 - Ethnicity]])), Table1[[#This Row],[Q13 - Ethnicity]], "Other")</f>
        <v>Asian or Asian American</v>
      </c>
    </row>
    <row r="250" spans="1:33" x14ac:dyDescent="0.3">
      <c r="A250" t="s">
        <v>807</v>
      </c>
      <c r="B250" s="2" t="s">
        <v>30</v>
      </c>
      <c r="C250" t="s">
        <v>808</v>
      </c>
      <c r="D250" t="s">
        <v>686</v>
      </c>
      <c r="E250" t="s">
        <v>127</v>
      </c>
      <c r="F250" t="str">
        <f>IF(ISERROR(SEARCH("Other",Table1[[#This Row],[Q1 - Which Title Best Fits your Current Role?]])),Table1[[#This Row],[Q1 - Which Title Best Fits your Current Role?]],"Other")</f>
        <v>Student/Looking/None</v>
      </c>
      <c r="G250" t="s">
        <v>35</v>
      </c>
      <c r="H250" s="6">
        <v>20000</v>
      </c>
      <c r="I250" t="s">
        <v>117</v>
      </c>
      <c r="J250" t="str">
        <f>IF(ISERROR(SEARCH("Other",Table1[[#This Row],[Q4 - What Industry do you work in?]])),Table1[[#This Row],[Q4 - What Industry do you work in?]],"Other")</f>
        <v>Construction</v>
      </c>
      <c r="K250" t="s">
        <v>38</v>
      </c>
      <c r="L25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50">
        <v>0</v>
      </c>
      <c r="N250">
        <v>2</v>
      </c>
      <c r="O250">
        <v>0</v>
      </c>
      <c r="P250">
        <v>1</v>
      </c>
      <c r="Q250">
        <v>1</v>
      </c>
      <c r="R250">
        <v>2</v>
      </c>
      <c r="S250" t="s">
        <v>39</v>
      </c>
      <c r="T250" t="s">
        <v>40</v>
      </c>
      <c r="U25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50" t="s">
        <v>69</v>
      </c>
      <c r="W250">
        <v>24</v>
      </c>
      <c r="X250" t="s">
        <v>136</v>
      </c>
      <c r="Y25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Kenya</v>
      </c>
      <c r="Z250" t="str">
        <f>IF(ISERROR(SEARCH("Other",Table1[[#This Row],[Q11 - Which Country do you live in?- Clean]])),Table1[[#This Row],[Q11 - Which Country do you live in?- Clean]],"Other")</f>
        <v>Kenya</v>
      </c>
      <c r="AA250" t="s">
        <v>1855</v>
      </c>
      <c r="AB250" t="s">
        <v>1855</v>
      </c>
      <c r="AC250" t="str">
        <f>IF(COUNTIF(Table1[Q11 - Which Country do you live in?-Clean3],Table1[[#This Row],[Q11 - Which Country do you live in?-Clean3]])&lt;3, "Other",Table1[[#This Row],[Q11 - Which Country do you live in?-Clean3]])</f>
        <v>Kenya</v>
      </c>
      <c r="AD250" t="str">
        <f>PROPER(Table1[[#This Row],[Q11 - Which Country do you live in?-Clean4]])</f>
        <v>Kenya</v>
      </c>
      <c r="AE250" t="s">
        <v>241</v>
      </c>
      <c r="AF250" t="s">
        <v>62</v>
      </c>
      <c r="AG250" t="str">
        <f>IF(ISERROR(SEARCH("Other", Table1[[#This Row],[Q13 - Ethnicity]])), Table1[[#This Row],[Q13 - Ethnicity]], "Other")</f>
        <v>Black or African American</v>
      </c>
    </row>
    <row r="251" spans="1:33" x14ac:dyDescent="0.3">
      <c r="A251" t="s">
        <v>809</v>
      </c>
      <c r="B251" s="2" t="s">
        <v>30</v>
      </c>
      <c r="C251" t="s">
        <v>810</v>
      </c>
      <c r="D251" t="s">
        <v>343</v>
      </c>
      <c r="E251" t="s">
        <v>34</v>
      </c>
      <c r="F251" t="str">
        <f>IF(ISERROR(SEARCH("Other",Table1[[#This Row],[Q1 - Which Title Best Fits your Current Role?]])),Table1[[#This Row],[Q1 - Which Title Best Fits your Current Role?]],"Other")</f>
        <v>Data Analyst</v>
      </c>
      <c r="G251" t="s">
        <v>47</v>
      </c>
      <c r="H251" s="6">
        <v>20000</v>
      </c>
      <c r="I251" t="s">
        <v>811</v>
      </c>
      <c r="J251" t="str">
        <f>IF(ISERROR(SEARCH("Other",Table1[[#This Row],[Q4 - What Industry do you work in?]])),Table1[[#This Row],[Q4 - What Industry do you work in?]],"Other")</f>
        <v>Other</v>
      </c>
      <c r="K251" t="s">
        <v>38</v>
      </c>
      <c r="L25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51">
        <v>3</v>
      </c>
      <c r="N251">
        <v>6</v>
      </c>
      <c r="O251">
        <v>6</v>
      </c>
      <c r="P251">
        <v>6</v>
      </c>
      <c r="Q251">
        <v>4</v>
      </c>
      <c r="R251">
        <v>3</v>
      </c>
      <c r="S251" t="s">
        <v>89</v>
      </c>
      <c r="T251" t="s">
        <v>74</v>
      </c>
      <c r="U25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51" t="s">
        <v>41</v>
      </c>
      <c r="W251">
        <v>26</v>
      </c>
      <c r="X251" t="s">
        <v>407</v>
      </c>
      <c r="Y25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Costa Rica</v>
      </c>
      <c r="Z251" t="str">
        <f>IF(ISERROR(SEARCH("Other",Table1[[#This Row],[Q11 - Which Country do you live in?- Clean]])),Table1[[#This Row],[Q11 - Which Country do you live in?- Clean]],"Other")</f>
        <v>Costa Rica</v>
      </c>
      <c r="AA251" t="s">
        <v>1834</v>
      </c>
      <c r="AB251" t="s">
        <v>1834</v>
      </c>
      <c r="AC251" t="str">
        <f>IF(COUNTIF(Table1[Q11 - Which Country do you live in?-Clean3],Table1[[#This Row],[Q11 - Which Country do you live in?-Clean3]])&lt;3, "Other",Table1[[#This Row],[Q11 - Which Country do you live in?-Clean3]])</f>
        <v>Costa Rica</v>
      </c>
      <c r="AD251" t="str">
        <f>PROPER(Table1[[#This Row],[Q11 - Which Country do you live in?-Clean4]])</f>
        <v>Costa Rica</v>
      </c>
      <c r="AE251" t="s">
        <v>241</v>
      </c>
      <c r="AF251" t="s">
        <v>95</v>
      </c>
      <c r="AG251" t="str">
        <f>IF(ISERROR(SEARCH("Other", Table1[[#This Row],[Q13 - Ethnicity]])), Table1[[#This Row],[Q13 - Ethnicity]], "Other")</f>
        <v>Hispanic or Latino</v>
      </c>
    </row>
    <row r="252" spans="1:33" x14ac:dyDescent="0.3">
      <c r="A252" t="s">
        <v>812</v>
      </c>
      <c r="B252" s="2" t="s">
        <v>30</v>
      </c>
      <c r="C252" t="s">
        <v>810</v>
      </c>
      <c r="D252" t="s">
        <v>813</v>
      </c>
      <c r="E252" t="s">
        <v>728</v>
      </c>
      <c r="F252" t="str">
        <f>IF(ISERROR(SEARCH("Other",Table1[[#This Row],[Q1 - Which Title Best Fits your Current Role?]])),Table1[[#This Row],[Q1 - Which Title Best Fits your Current Role?]],"Other")</f>
        <v>Data Architect</v>
      </c>
      <c r="G252" t="s">
        <v>35</v>
      </c>
      <c r="H252" s="6">
        <v>20000</v>
      </c>
      <c r="I252" t="s">
        <v>49</v>
      </c>
      <c r="J252" t="str">
        <f>IF(ISERROR(SEARCH("Other",Table1[[#This Row],[Q4 - What Industry do you work in?]])),Table1[[#This Row],[Q4 - What Industry do you work in?]],"Other")</f>
        <v>Finance</v>
      </c>
      <c r="K252" t="s">
        <v>38</v>
      </c>
      <c r="L25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52">
        <v>5</v>
      </c>
      <c r="N252">
        <v>6</v>
      </c>
      <c r="O252">
        <v>2</v>
      </c>
      <c r="P252">
        <v>3</v>
      </c>
      <c r="Q252">
        <v>3</v>
      </c>
      <c r="R252">
        <v>5</v>
      </c>
      <c r="S252" t="s">
        <v>39</v>
      </c>
      <c r="T252" t="s">
        <v>60</v>
      </c>
      <c r="U25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52" t="s">
        <v>69</v>
      </c>
      <c r="W252">
        <v>34</v>
      </c>
      <c r="X252" t="s">
        <v>814</v>
      </c>
      <c r="Y25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Portugsl</v>
      </c>
      <c r="Z252" t="str">
        <f>IF(ISERROR(SEARCH("Other",Table1[[#This Row],[Q11 - Which Country do you live in?- Clean]])),Table1[[#This Row],[Q11 - Which Country do you live in?- Clean]],"Other")</f>
        <v>Portugsl</v>
      </c>
      <c r="AA252" t="s">
        <v>1878</v>
      </c>
      <c r="AB252" t="s">
        <v>1878</v>
      </c>
      <c r="AC252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52" t="str">
        <f>PROPER(Table1[[#This Row],[Q11 - Which Country do you live in?-Clean4]])</f>
        <v>Other</v>
      </c>
      <c r="AE252" t="s">
        <v>244</v>
      </c>
      <c r="AF252" t="s">
        <v>43</v>
      </c>
      <c r="AG252" t="str">
        <f>IF(ISERROR(SEARCH("Other", Table1[[#This Row],[Q13 - Ethnicity]])), Table1[[#This Row],[Q13 - Ethnicity]], "Other")</f>
        <v>White or Caucasian</v>
      </c>
    </row>
    <row r="253" spans="1:33" x14ac:dyDescent="0.3">
      <c r="A253" t="s">
        <v>815</v>
      </c>
      <c r="B253" s="2" t="s">
        <v>30</v>
      </c>
      <c r="C253" t="s">
        <v>816</v>
      </c>
      <c r="D253" t="s">
        <v>817</v>
      </c>
      <c r="E253" t="s">
        <v>34</v>
      </c>
      <c r="F253" t="str">
        <f>IF(ISERROR(SEARCH("Other",Table1[[#This Row],[Q1 - Which Title Best Fits your Current Role?]])),Table1[[#This Row],[Q1 - Which Title Best Fits your Current Role?]],"Other")</f>
        <v>Data Analyst</v>
      </c>
      <c r="G253" t="s">
        <v>47</v>
      </c>
      <c r="H253" s="6">
        <v>20000</v>
      </c>
      <c r="I253" t="s">
        <v>107</v>
      </c>
      <c r="J253" t="str">
        <f>IF(ISERROR(SEARCH("Other",Table1[[#This Row],[Q4 - What Industry do you work in?]])),Table1[[#This Row],[Q4 - What Industry do you work in?]],"Other")</f>
        <v>Tech</v>
      </c>
      <c r="K253" t="s">
        <v>38</v>
      </c>
      <c r="L25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53">
        <v>3</v>
      </c>
      <c r="N253">
        <v>5</v>
      </c>
      <c r="O253">
        <v>4</v>
      </c>
      <c r="P253">
        <v>5</v>
      </c>
      <c r="Q253">
        <v>4</v>
      </c>
      <c r="R253">
        <v>2</v>
      </c>
      <c r="S253" t="s">
        <v>89</v>
      </c>
      <c r="T253" t="s">
        <v>74</v>
      </c>
      <c r="U25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53" t="s">
        <v>41</v>
      </c>
      <c r="W253">
        <v>29</v>
      </c>
      <c r="X253" t="s">
        <v>151</v>
      </c>
      <c r="Y25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53" t="str">
        <f>IF(ISERROR(SEARCH("Other",Table1[[#This Row],[Q11 - Which Country do you live in?- Clean]])),Table1[[#This Row],[Q11 - Which Country do you live in?- Clean]],"Other")</f>
        <v>India</v>
      </c>
      <c r="AA253" t="s">
        <v>151</v>
      </c>
      <c r="AB253" t="s">
        <v>151</v>
      </c>
      <c r="AC25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53" t="str">
        <f>PROPER(Table1[[#This Row],[Q11 - Which Country do you live in?-Clean4]])</f>
        <v>India</v>
      </c>
      <c r="AE253" t="s">
        <v>241</v>
      </c>
      <c r="AF253" t="s">
        <v>52</v>
      </c>
      <c r="AG253" t="str">
        <f>IF(ISERROR(SEARCH("Other", Table1[[#This Row],[Q13 - Ethnicity]])), Table1[[#This Row],[Q13 - Ethnicity]], "Other")</f>
        <v>Asian or Asian American</v>
      </c>
    </row>
    <row r="254" spans="1:33" x14ac:dyDescent="0.3">
      <c r="A254" t="s">
        <v>818</v>
      </c>
      <c r="B254" s="2" t="s">
        <v>30</v>
      </c>
      <c r="C254" t="s">
        <v>819</v>
      </c>
      <c r="D254" t="s">
        <v>93</v>
      </c>
      <c r="E254" t="s">
        <v>81</v>
      </c>
      <c r="F254" t="str">
        <f>IF(ISERROR(SEARCH("Other",Table1[[#This Row],[Q1 - Which Title Best Fits your Current Role?]])),Table1[[#This Row],[Q1 - Which Title Best Fits your Current Role?]],"Other")</f>
        <v>Data Scientist</v>
      </c>
      <c r="G254" t="s">
        <v>47</v>
      </c>
      <c r="H254" s="6">
        <v>20000</v>
      </c>
      <c r="I254" t="s">
        <v>107</v>
      </c>
      <c r="J254" t="str">
        <f>IF(ISERROR(SEARCH("Other",Table1[[#This Row],[Q4 - What Industry do you work in?]])),Table1[[#This Row],[Q4 - What Industry do you work in?]],"Other")</f>
        <v>Tech</v>
      </c>
      <c r="K254" t="s">
        <v>50</v>
      </c>
      <c r="L25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54">
        <v>2</v>
      </c>
      <c r="N254">
        <v>7</v>
      </c>
      <c r="O254">
        <v>7</v>
      </c>
      <c r="P254">
        <v>7</v>
      </c>
      <c r="Q254">
        <v>7</v>
      </c>
      <c r="R254">
        <v>7</v>
      </c>
      <c r="S254" t="s">
        <v>59</v>
      </c>
      <c r="T254" t="s">
        <v>74</v>
      </c>
      <c r="U25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54" t="s">
        <v>41</v>
      </c>
      <c r="W254">
        <v>21</v>
      </c>
      <c r="X254" t="s">
        <v>61</v>
      </c>
      <c r="Y25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254" t="str">
        <f>IF(ISERROR(SEARCH("Other",Table1[[#This Row],[Q11 - Which Country do you live in?- Clean]])),Table1[[#This Row],[Q11 - Which Country do you live in?- Clean]],"Other")</f>
        <v>Nigeria</v>
      </c>
      <c r="AA254" t="s">
        <v>1868</v>
      </c>
      <c r="AB254" t="s">
        <v>1868</v>
      </c>
      <c r="AC254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254" t="str">
        <f>PROPER(Table1[[#This Row],[Q11 - Which Country do you live in?-Clean4]])</f>
        <v>Nigeria</v>
      </c>
      <c r="AE254" t="s">
        <v>241</v>
      </c>
      <c r="AF254" t="s">
        <v>62</v>
      </c>
      <c r="AG254" t="str">
        <f>IF(ISERROR(SEARCH("Other", Table1[[#This Row],[Q13 - Ethnicity]])), Table1[[#This Row],[Q13 - Ethnicity]], "Other")</f>
        <v>Black or African American</v>
      </c>
    </row>
    <row r="255" spans="1:33" x14ac:dyDescent="0.3">
      <c r="A255" t="s">
        <v>820</v>
      </c>
      <c r="B255" s="2" t="s">
        <v>30</v>
      </c>
      <c r="C255" t="s">
        <v>819</v>
      </c>
      <c r="D255" t="s">
        <v>228</v>
      </c>
      <c r="E255" t="s">
        <v>380</v>
      </c>
      <c r="F255" t="str">
        <f>IF(ISERROR(SEARCH("Other",Table1[[#This Row],[Q1 - Which Title Best Fits your Current Role?]])),Table1[[#This Row],[Q1 - Which Title Best Fits your Current Role?]],"Other")</f>
        <v>Other</v>
      </c>
      <c r="G255" t="s">
        <v>47</v>
      </c>
      <c r="H255" s="6">
        <v>20000</v>
      </c>
      <c r="I255" t="s">
        <v>822</v>
      </c>
      <c r="J255" t="str">
        <f>IF(ISERROR(SEARCH("Other",Table1[[#This Row],[Q4 - What Industry do you work in?]])),Table1[[#This Row],[Q4 - What Industry do you work in?]],"Other")</f>
        <v>Other</v>
      </c>
      <c r="K255" t="s">
        <v>38</v>
      </c>
      <c r="L25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55">
        <v>2</v>
      </c>
      <c r="N255">
        <v>4</v>
      </c>
      <c r="O255">
        <v>5</v>
      </c>
      <c r="P255">
        <v>3</v>
      </c>
      <c r="Q255">
        <v>1</v>
      </c>
      <c r="R255">
        <v>1</v>
      </c>
      <c r="S255" t="s">
        <v>89</v>
      </c>
      <c r="T255" t="s">
        <v>60</v>
      </c>
      <c r="U25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55" t="s">
        <v>69</v>
      </c>
      <c r="W255">
        <v>35</v>
      </c>
      <c r="X255" t="s">
        <v>823</v>
      </c>
      <c r="Y25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Macedonia</v>
      </c>
      <c r="Z255" t="str">
        <f>IF(ISERROR(SEARCH("Other",Table1[[#This Row],[Q11 - Which Country do you live in?- Clean]])),Table1[[#This Row],[Q11 - Which Country do you live in?- Clean]],"Other")</f>
        <v>Macedonia</v>
      </c>
      <c r="AA255" t="s">
        <v>1860</v>
      </c>
      <c r="AB255" t="s">
        <v>1860</v>
      </c>
      <c r="AC255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55" t="str">
        <f>PROPER(Table1[[#This Row],[Q11 - Which Country do you live in?-Clean4]])</f>
        <v>Other</v>
      </c>
      <c r="AE255" t="s">
        <v>244</v>
      </c>
      <c r="AF255" t="s">
        <v>43</v>
      </c>
      <c r="AG255" t="str">
        <f>IF(ISERROR(SEARCH("Other", Table1[[#This Row],[Q13 - Ethnicity]])), Table1[[#This Row],[Q13 - Ethnicity]], "Other")</f>
        <v>White or Caucasian</v>
      </c>
    </row>
    <row r="256" spans="1:33" x14ac:dyDescent="0.3">
      <c r="A256" t="s">
        <v>824</v>
      </c>
      <c r="B256" s="2" t="s">
        <v>30</v>
      </c>
      <c r="C256" t="s">
        <v>825</v>
      </c>
      <c r="D256" t="s">
        <v>826</v>
      </c>
      <c r="E256" t="s">
        <v>34</v>
      </c>
      <c r="F256" t="str">
        <f>IF(ISERROR(SEARCH("Other",Table1[[#This Row],[Q1 - Which Title Best Fits your Current Role?]])),Table1[[#This Row],[Q1 - Which Title Best Fits your Current Role?]],"Other")</f>
        <v>Data Analyst</v>
      </c>
      <c r="G256" t="s">
        <v>47</v>
      </c>
      <c r="H256" s="6">
        <v>53000</v>
      </c>
      <c r="I256" t="s">
        <v>112</v>
      </c>
      <c r="J256" t="str">
        <f>IF(ISERROR(SEARCH("Other",Table1[[#This Row],[Q4 - What Industry do you work in?]])),Table1[[#This Row],[Q4 - What Industry do you work in?]],"Other")</f>
        <v>Education</v>
      </c>
      <c r="K256" t="s">
        <v>38</v>
      </c>
      <c r="L25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56">
        <v>7</v>
      </c>
      <c r="N256">
        <v>7</v>
      </c>
      <c r="O256">
        <v>8</v>
      </c>
      <c r="P256">
        <v>8</v>
      </c>
      <c r="Q256">
        <v>6</v>
      </c>
      <c r="R256">
        <v>7</v>
      </c>
      <c r="S256" t="s">
        <v>89</v>
      </c>
      <c r="T256" t="s">
        <v>60</v>
      </c>
      <c r="U25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56" t="s">
        <v>41</v>
      </c>
      <c r="W256">
        <v>26</v>
      </c>
      <c r="X256" t="s">
        <v>42</v>
      </c>
      <c r="Y25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56" t="str">
        <f>IF(ISERROR(SEARCH("Other",Table1[[#This Row],[Q11 - Which Country do you live in?- Clean]])),Table1[[#This Row],[Q11 - Which Country do you live in?- Clean]],"Other")</f>
        <v>United States</v>
      </c>
      <c r="AA256" t="s">
        <v>42</v>
      </c>
      <c r="AB256" t="s">
        <v>42</v>
      </c>
      <c r="AC25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56" t="str">
        <f>PROPER(Table1[[#This Row],[Q11 - Which Country do you live in?-Clean4]])</f>
        <v>United States</v>
      </c>
      <c r="AE256" t="s">
        <v>241</v>
      </c>
      <c r="AF256" t="s">
        <v>62</v>
      </c>
      <c r="AG256" t="str">
        <f>IF(ISERROR(SEARCH("Other", Table1[[#This Row],[Q13 - Ethnicity]])), Table1[[#This Row],[Q13 - Ethnicity]], "Other")</f>
        <v>Black or African American</v>
      </c>
    </row>
    <row r="257" spans="1:33" x14ac:dyDescent="0.3">
      <c r="A257" t="s">
        <v>827</v>
      </c>
      <c r="B257" s="2" t="s">
        <v>30</v>
      </c>
      <c r="C257" t="s">
        <v>828</v>
      </c>
      <c r="D257" t="s">
        <v>829</v>
      </c>
      <c r="E257" t="s">
        <v>34</v>
      </c>
      <c r="F257" t="str">
        <f>IF(ISERROR(SEARCH("Other",Table1[[#This Row],[Q1 - Which Title Best Fits your Current Role?]])),Table1[[#This Row],[Q1 - Which Title Best Fits your Current Role?]],"Other")</f>
        <v>Data Analyst</v>
      </c>
      <c r="G257" t="s">
        <v>35</v>
      </c>
      <c r="H257" s="6">
        <v>53000</v>
      </c>
      <c r="I257" t="s">
        <v>830</v>
      </c>
      <c r="J257" t="str">
        <f>IF(ISERROR(SEARCH("Other",Table1[[#This Row],[Q4 - What Industry do you work in?]])),Table1[[#This Row],[Q4 - What Industry do you work in?]],"Other")</f>
        <v>Other</v>
      </c>
      <c r="K257" t="s">
        <v>38</v>
      </c>
      <c r="L25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57">
        <v>2</v>
      </c>
      <c r="N257">
        <v>4</v>
      </c>
      <c r="O257">
        <v>7</v>
      </c>
      <c r="P257">
        <v>10</v>
      </c>
      <c r="Q257">
        <v>5</v>
      </c>
      <c r="R257">
        <v>10</v>
      </c>
      <c r="S257" t="s">
        <v>89</v>
      </c>
      <c r="T257" t="s">
        <v>40</v>
      </c>
      <c r="U25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57" t="s">
        <v>41</v>
      </c>
      <c r="W257">
        <v>28</v>
      </c>
      <c r="X257" t="s">
        <v>42</v>
      </c>
      <c r="Y25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57" t="str">
        <f>IF(ISERROR(SEARCH("Other",Table1[[#This Row],[Q11 - Which Country do you live in?- Clean]])),Table1[[#This Row],[Q11 - Which Country do you live in?- Clean]],"Other")</f>
        <v>United States</v>
      </c>
      <c r="AA257" t="s">
        <v>42</v>
      </c>
      <c r="AB257" t="s">
        <v>42</v>
      </c>
      <c r="AC25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57" t="str">
        <f>PROPER(Table1[[#This Row],[Q11 - Which Country do you live in?-Clean4]])</f>
        <v>United States</v>
      </c>
      <c r="AE257" t="s">
        <v>241</v>
      </c>
      <c r="AF257" t="s">
        <v>43</v>
      </c>
      <c r="AG257" t="str">
        <f>IF(ISERROR(SEARCH("Other", Table1[[#This Row],[Q13 - Ethnicity]])), Table1[[#This Row],[Q13 - Ethnicity]], "Other")</f>
        <v>White or Caucasian</v>
      </c>
    </row>
    <row r="258" spans="1:33" x14ac:dyDescent="0.3">
      <c r="A258" t="s">
        <v>831</v>
      </c>
      <c r="B258" s="2" t="s">
        <v>30</v>
      </c>
      <c r="C258" t="s">
        <v>832</v>
      </c>
      <c r="D258" t="s">
        <v>375</v>
      </c>
      <c r="E258" t="s">
        <v>380</v>
      </c>
      <c r="F258" t="str">
        <f>IF(ISERROR(SEARCH("Other",Table1[[#This Row],[Q1 - Which Title Best Fits your Current Role?]])),Table1[[#This Row],[Q1 - Which Title Best Fits your Current Role?]],"Other")</f>
        <v>Other</v>
      </c>
      <c r="G258" t="s">
        <v>47</v>
      </c>
      <c r="H258" s="6">
        <v>53000</v>
      </c>
      <c r="I258" t="s">
        <v>834</v>
      </c>
      <c r="J258" t="str">
        <f>IF(ISERROR(SEARCH("Other",Table1[[#This Row],[Q4 - What Industry do you work in?]])),Table1[[#This Row],[Q4 - What Industry do you work in?]],"Other")</f>
        <v>Other</v>
      </c>
      <c r="K258" t="s">
        <v>38</v>
      </c>
      <c r="L25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58">
        <v>1</v>
      </c>
      <c r="N258">
        <v>5</v>
      </c>
      <c r="O258">
        <v>5</v>
      </c>
      <c r="P258">
        <v>1</v>
      </c>
      <c r="Q258">
        <v>0</v>
      </c>
      <c r="R258">
        <v>3</v>
      </c>
      <c r="S258" t="s">
        <v>59</v>
      </c>
      <c r="T258" t="s">
        <v>74</v>
      </c>
      <c r="U25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58" t="s">
        <v>69</v>
      </c>
      <c r="W258">
        <v>33</v>
      </c>
      <c r="X258" t="s">
        <v>42</v>
      </c>
      <c r="Y25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58" t="str">
        <f>IF(ISERROR(SEARCH("Other",Table1[[#This Row],[Q11 - Which Country do you live in?- Clean]])),Table1[[#This Row],[Q11 - Which Country do you live in?- Clean]],"Other")</f>
        <v>United States</v>
      </c>
      <c r="AA258" t="s">
        <v>42</v>
      </c>
      <c r="AB258" t="s">
        <v>42</v>
      </c>
      <c r="AC25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58" t="str">
        <f>PROPER(Table1[[#This Row],[Q11 - Which Country do you live in?-Clean4]])</f>
        <v>United States</v>
      </c>
      <c r="AE258" t="s">
        <v>241</v>
      </c>
      <c r="AF258" t="s">
        <v>43</v>
      </c>
      <c r="AG258" t="str">
        <f>IF(ISERROR(SEARCH("Other", Table1[[#This Row],[Q13 - Ethnicity]])), Table1[[#This Row],[Q13 - Ethnicity]], "Other")</f>
        <v>White or Caucasian</v>
      </c>
    </row>
    <row r="259" spans="1:33" x14ac:dyDescent="0.3">
      <c r="A259" t="s">
        <v>835</v>
      </c>
      <c r="B259" s="2" t="s">
        <v>30</v>
      </c>
      <c r="C259" t="s">
        <v>836</v>
      </c>
      <c r="D259" t="s">
        <v>233</v>
      </c>
      <c r="E259" t="s">
        <v>34</v>
      </c>
      <c r="F259" t="str">
        <f>IF(ISERROR(SEARCH("Other",Table1[[#This Row],[Q1 - Which Title Best Fits your Current Role?]])),Table1[[#This Row],[Q1 - Which Title Best Fits your Current Role?]],"Other")</f>
        <v>Data Analyst</v>
      </c>
      <c r="G259" t="s">
        <v>35</v>
      </c>
      <c r="H259" s="6">
        <v>75500</v>
      </c>
      <c r="I259" t="s">
        <v>397</v>
      </c>
      <c r="J259" t="str">
        <f>IF(ISERROR(SEARCH("Other",Table1[[#This Row],[Q4 - What Industry do you work in?]])),Table1[[#This Row],[Q4 - What Industry do you work in?]],"Other")</f>
        <v>Other</v>
      </c>
      <c r="K259" t="s">
        <v>837</v>
      </c>
      <c r="L259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259">
        <v>7</v>
      </c>
      <c r="N259">
        <v>6</v>
      </c>
      <c r="O259">
        <v>5</v>
      </c>
      <c r="P259">
        <v>7</v>
      </c>
      <c r="Q259">
        <v>4</v>
      </c>
      <c r="R259">
        <v>4</v>
      </c>
      <c r="S259" t="s">
        <v>59</v>
      </c>
      <c r="T259" t="s">
        <v>74</v>
      </c>
      <c r="U25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59" t="s">
        <v>69</v>
      </c>
      <c r="W259">
        <v>56</v>
      </c>
      <c r="X259" t="s">
        <v>42</v>
      </c>
      <c r="Y25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59" t="str">
        <f>IF(ISERROR(SEARCH("Other",Table1[[#This Row],[Q11 - Which Country do you live in?- Clean]])),Table1[[#This Row],[Q11 - Which Country do you live in?- Clean]],"Other")</f>
        <v>United States</v>
      </c>
      <c r="AA259" t="s">
        <v>42</v>
      </c>
      <c r="AB259" t="s">
        <v>42</v>
      </c>
      <c r="AC25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59" t="str">
        <f>PROPER(Table1[[#This Row],[Q11 - Which Country do you live in?-Clean4]])</f>
        <v>United States</v>
      </c>
      <c r="AE259" t="s">
        <v>241</v>
      </c>
      <c r="AF259" t="s">
        <v>43</v>
      </c>
      <c r="AG259" t="str">
        <f>IF(ISERROR(SEARCH("Other", Table1[[#This Row],[Q13 - Ethnicity]])), Table1[[#This Row],[Q13 - Ethnicity]], "Other")</f>
        <v>White or Caucasian</v>
      </c>
    </row>
    <row r="260" spans="1:33" x14ac:dyDescent="0.3">
      <c r="A260" t="s">
        <v>838</v>
      </c>
      <c r="B260" s="2" t="s">
        <v>30</v>
      </c>
      <c r="C260" t="s">
        <v>839</v>
      </c>
      <c r="D260" t="s">
        <v>840</v>
      </c>
      <c r="E260" t="s">
        <v>380</v>
      </c>
      <c r="F260" t="str">
        <f>IF(ISERROR(SEARCH("Other",Table1[[#This Row],[Q1 - Which Title Best Fits your Current Role?]])),Table1[[#This Row],[Q1 - Which Title Best Fits your Current Role?]],"Other")</f>
        <v>Other</v>
      </c>
      <c r="G260" t="s">
        <v>47</v>
      </c>
      <c r="H260" s="6">
        <v>20000</v>
      </c>
      <c r="I260" t="s">
        <v>842</v>
      </c>
      <c r="J260" t="str">
        <f>IF(ISERROR(SEARCH("Other",Table1[[#This Row],[Q4 - What Industry do you work in?]])),Table1[[#This Row],[Q4 - What Industry do you work in?]],"Other")</f>
        <v>Other</v>
      </c>
      <c r="K260" t="s">
        <v>38</v>
      </c>
      <c r="L26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0">
        <v>3</v>
      </c>
      <c r="N260">
        <v>3</v>
      </c>
      <c r="O260">
        <v>6</v>
      </c>
      <c r="P260">
        <v>5</v>
      </c>
      <c r="Q260" t="s">
        <v>32</v>
      </c>
      <c r="R260">
        <v>4</v>
      </c>
      <c r="S260" t="s">
        <v>73</v>
      </c>
      <c r="T260" t="s">
        <v>60</v>
      </c>
      <c r="U26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60" t="s">
        <v>41</v>
      </c>
      <c r="W260">
        <v>23</v>
      </c>
      <c r="X260" t="s">
        <v>151</v>
      </c>
      <c r="Y26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60" t="str">
        <f>IF(ISERROR(SEARCH("Other",Table1[[#This Row],[Q11 - Which Country do you live in?- Clean]])),Table1[[#This Row],[Q11 - Which Country do you live in?- Clean]],"Other")</f>
        <v>India</v>
      </c>
      <c r="AA260" t="s">
        <v>151</v>
      </c>
      <c r="AB260" t="s">
        <v>151</v>
      </c>
      <c r="AC260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60" t="str">
        <f>PROPER(Table1[[#This Row],[Q11 - Which Country do you live in?-Clean4]])</f>
        <v>India</v>
      </c>
      <c r="AE260" t="s">
        <v>241</v>
      </c>
      <c r="AF260" t="s">
        <v>52</v>
      </c>
      <c r="AG260" t="str">
        <f>IF(ISERROR(SEARCH("Other", Table1[[#This Row],[Q13 - Ethnicity]])), Table1[[#This Row],[Q13 - Ethnicity]], "Other")</f>
        <v>Asian or Asian American</v>
      </c>
    </row>
    <row r="261" spans="1:33" x14ac:dyDescent="0.3">
      <c r="A261" t="s">
        <v>843</v>
      </c>
      <c r="B261" s="2" t="s">
        <v>30</v>
      </c>
      <c r="C261" t="s">
        <v>844</v>
      </c>
      <c r="D261" t="s">
        <v>494</v>
      </c>
      <c r="E261" t="s">
        <v>81</v>
      </c>
      <c r="F261" t="str">
        <f>IF(ISERROR(SEARCH("Other",Table1[[#This Row],[Q1 - Which Title Best Fits your Current Role?]])),Table1[[#This Row],[Q1 - Which Title Best Fits your Current Role?]],"Other")</f>
        <v>Data Scientist</v>
      </c>
      <c r="G261" t="s">
        <v>35</v>
      </c>
      <c r="H261" s="6">
        <v>137500</v>
      </c>
      <c r="I261" t="s">
        <v>37</v>
      </c>
      <c r="J261" t="str">
        <f>IF(ISERROR(SEARCH("Other",Table1[[#This Row],[Q4 - What Industry do you work in?]])),Table1[[#This Row],[Q4 - What Industry do you work in?]],"Other")</f>
        <v>Healthcare</v>
      </c>
      <c r="K261" t="s">
        <v>38</v>
      </c>
      <c r="L26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1">
        <v>4</v>
      </c>
      <c r="N261">
        <v>5</v>
      </c>
      <c r="O261">
        <v>5</v>
      </c>
      <c r="P261">
        <v>5</v>
      </c>
      <c r="Q261">
        <v>4</v>
      </c>
      <c r="R261">
        <v>5</v>
      </c>
      <c r="S261" t="s">
        <v>73</v>
      </c>
      <c r="T261" t="s">
        <v>74</v>
      </c>
      <c r="U26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61" t="s">
        <v>41</v>
      </c>
      <c r="W261">
        <v>28</v>
      </c>
      <c r="X261" t="s">
        <v>42</v>
      </c>
      <c r="Y26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61" t="str">
        <f>IF(ISERROR(SEARCH("Other",Table1[[#This Row],[Q11 - Which Country do you live in?- Clean]])),Table1[[#This Row],[Q11 - Which Country do you live in?- Clean]],"Other")</f>
        <v>United States</v>
      </c>
      <c r="AA261" t="s">
        <v>42</v>
      </c>
      <c r="AB261" t="s">
        <v>42</v>
      </c>
      <c r="AC26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61" t="str">
        <f>PROPER(Table1[[#This Row],[Q11 - Which Country do you live in?-Clean4]])</f>
        <v>United States</v>
      </c>
      <c r="AE261" t="s">
        <v>244</v>
      </c>
      <c r="AF261" t="s">
        <v>43</v>
      </c>
      <c r="AG261" t="str">
        <f>IF(ISERROR(SEARCH("Other", Table1[[#This Row],[Q13 - Ethnicity]])), Table1[[#This Row],[Q13 - Ethnicity]], "Other")</f>
        <v>White or Caucasian</v>
      </c>
    </row>
    <row r="262" spans="1:33" x14ac:dyDescent="0.3">
      <c r="A262" t="s">
        <v>845</v>
      </c>
      <c r="B262" s="2" t="s">
        <v>30</v>
      </c>
      <c r="C262" t="s">
        <v>846</v>
      </c>
      <c r="D262" t="s">
        <v>254</v>
      </c>
      <c r="E262" t="s">
        <v>127</v>
      </c>
      <c r="F262" t="str">
        <f>IF(ISERROR(SEARCH("Other",Table1[[#This Row],[Q1 - Which Title Best Fits your Current Role?]])),Table1[[#This Row],[Q1 - Which Title Best Fits your Current Role?]],"Other")</f>
        <v>Student/Looking/None</v>
      </c>
      <c r="G262" t="s">
        <v>47</v>
      </c>
      <c r="H262" s="6">
        <v>20000</v>
      </c>
      <c r="I262" t="s">
        <v>847</v>
      </c>
      <c r="J262" t="str">
        <f>IF(ISERROR(SEARCH("Other",Table1[[#This Row],[Q4 - What Industry do you work in?]])),Table1[[#This Row],[Q4 - What Industry do you work in?]],"Other")</f>
        <v>Other</v>
      </c>
      <c r="K262" t="s">
        <v>208</v>
      </c>
      <c r="L262" t="str">
        <f>IF(ISERROR(SEARCH("SQL",Table1[[#This Row],[Q5 - Favorite Programming Language]])),IF(ISERROR(SEARCH("other",Table1[[#This Row],[Q5 - Favorite Programming Language]])),Table1[[#This Row],[Q5 - Favorite Programming Language]],"Other"),"SQL")</f>
        <v>JavaScript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10</v>
      </c>
      <c r="S262" t="s">
        <v>89</v>
      </c>
      <c r="T262" t="s">
        <v>40</v>
      </c>
      <c r="U26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62" t="s">
        <v>41</v>
      </c>
      <c r="W262">
        <v>21</v>
      </c>
      <c r="X262" t="s">
        <v>448</v>
      </c>
      <c r="Y26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Egypt</v>
      </c>
      <c r="Z262" t="str">
        <f>IF(ISERROR(SEARCH("Other",Table1[[#This Row],[Q11 - Which Country do you live in?- Clean]])),Table1[[#This Row],[Q11 - Which Country do you live in?- Clean]],"Other")</f>
        <v>Egypt</v>
      </c>
      <c r="AA262" t="s">
        <v>1837</v>
      </c>
      <c r="AB262" t="s">
        <v>1837</v>
      </c>
      <c r="AC262" t="str">
        <f>IF(COUNTIF(Table1[Q11 - Which Country do you live in?-Clean3],Table1[[#This Row],[Q11 - Which Country do you live in?-Clean3]])&lt;3, "Other",Table1[[#This Row],[Q11 - Which Country do you live in?-Clean3]])</f>
        <v>Egypt</v>
      </c>
      <c r="AD262" t="str">
        <f>PROPER(Table1[[#This Row],[Q11 - Which Country do you live in?-Clean4]])</f>
        <v>Egypt</v>
      </c>
      <c r="AE262" t="s">
        <v>231</v>
      </c>
      <c r="AF262" t="s">
        <v>43</v>
      </c>
      <c r="AG262" t="str">
        <f>IF(ISERROR(SEARCH("Other", Table1[[#This Row],[Q13 - Ethnicity]])), Table1[[#This Row],[Q13 - Ethnicity]], "Other")</f>
        <v>White or Caucasian</v>
      </c>
    </row>
    <row r="263" spans="1:33" x14ac:dyDescent="0.3">
      <c r="A263" t="s">
        <v>848</v>
      </c>
      <c r="B263" s="2" t="s">
        <v>30</v>
      </c>
      <c r="C263" t="s">
        <v>849</v>
      </c>
      <c r="D263" t="s">
        <v>147</v>
      </c>
      <c r="E263" t="s">
        <v>127</v>
      </c>
      <c r="F263" t="str">
        <f>IF(ISERROR(SEARCH("Other",Table1[[#This Row],[Q1 - Which Title Best Fits your Current Role?]])),Table1[[#This Row],[Q1 - Which Title Best Fits your Current Role?]],"Other")</f>
        <v>Student/Looking/None</v>
      </c>
      <c r="G263" t="s">
        <v>47</v>
      </c>
      <c r="H263" s="6">
        <v>75500</v>
      </c>
      <c r="I263" t="s">
        <v>850</v>
      </c>
      <c r="J263" t="str">
        <f>IF(ISERROR(SEARCH("Other",Table1[[#This Row],[Q4 - What Industry do you work in?]])),Table1[[#This Row],[Q4 - What Industry do you work in?]],"Other")</f>
        <v>Other</v>
      </c>
      <c r="K263" t="s">
        <v>38</v>
      </c>
      <c r="L26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3">
        <v>2</v>
      </c>
      <c r="N263">
        <v>2</v>
      </c>
      <c r="O263">
        <v>4</v>
      </c>
      <c r="P263">
        <v>1</v>
      </c>
      <c r="Q263">
        <v>2</v>
      </c>
      <c r="R263">
        <v>1</v>
      </c>
      <c r="S263" t="s">
        <v>89</v>
      </c>
      <c r="T263" t="s">
        <v>60</v>
      </c>
      <c r="U26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63" t="s">
        <v>41</v>
      </c>
      <c r="W263">
        <v>35</v>
      </c>
      <c r="X263" t="s">
        <v>42</v>
      </c>
      <c r="Y26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63" t="str">
        <f>IF(ISERROR(SEARCH("Other",Table1[[#This Row],[Q11 - Which Country do you live in?- Clean]])),Table1[[#This Row],[Q11 - Which Country do you live in?- Clean]],"Other")</f>
        <v>United States</v>
      </c>
      <c r="AA263" t="s">
        <v>42</v>
      </c>
      <c r="AB263" t="s">
        <v>42</v>
      </c>
      <c r="AC26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63" t="str">
        <f>PROPER(Table1[[#This Row],[Q11 - Which Country do you live in?-Clean4]])</f>
        <v>United States</v>
      </c>
      <c r="AE263" t="s">
        <v>244</v>
      </c>
      <c r="AF263" t="s">
        <v>62</v>
      </c>
      <c r="AG263" t="str">
        <f>IF(ISERROR(SEARCH("Other", Table1[[#This Row],[Q13 - Ethnicity]])), Table1[[#This Row],[Q13 - Ethnicity]], "Other")</f>
        <v>Black or African American</v>
      </c>
    </row>
    <row r="264" spans="1:33" x14ac:dyDescent="0.3">
      <c r="A264" t="s">
        <v>851</v>
      </c>
      <c r="B264" s="2" t="s">
        <v>30</v>
      </c>
      <c r="C264" t="s">
        <v>849</v>
      </c>
      <c r="D264" t="s">
        <v>85</v>
      </c>
      <c r="E264" t="s">
        <v>34</v>
      </c>
      <c r="F264" t="str">
        <f>IF(ISERROR(SEARCH("Other",Table1[[#This Row],[Q1 - Which Title Best Fits your Current Role?]])),Table1[[#This Row],[Q1 - Which Title Best Fits your Current Role?]],"Other")</f>
        <v>Data Analyst</v>
      </c>
      <c r="G264" t="s">
        <v>47</v>
      </c>
      <c r="H264" s="6">
        <v>53000</v>
      </c>
      <c r="I264" t="s">
        <v>37</v>
      </c>
      <c r="J264" t="str">
        <f>IF(ISERROR(SEARCH("Other",Table1[[#This Row],[Q4 - What Industry do you work in?]])),Table1[[#This Row],[Q4 - What Industry do you work in?]],"Other")</f>
        <v>Healthcare</v>
      </c>
      <c r="K264" t="s">
        <v>38</v>
      </c>
      <c r="L26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4">
        <v>7</v>
      </c>
      <c r="N264">
        <v>5</v>
      </c>
      <c r="O264">
        <v>9</v>
      </c>
      <c r="P264">
        <v>9</v>
      </c>
      <c r="Q264">
        <v>9</v>
      </c>
      <c r="R264">
        <v>8</v>
      </c>
      <c r="S264" t="s">
        <v>89</v>
      </c>
      <c r="T264" t="s">
        <v>40</v>
      </c>
      <c r="U26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64" t="s">
        <v>41</v>
      </c>
      <c r="W264">
        <v>29</v>
      </c>
      <c r="X264" t="s">
        <v>852</v>
      </c>
      <c r="Y26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Irel</v>
      </c>
      <c r="Z264" t="str">
        <f>IF(ISERROR(SEARCH("Other",Table1[[#This Row],[Q11 - Which Country do you live in?- Clean]])),Table1[[#This Row],[Q11 - Which Country do you live in?- Clean]],"Other")</f>
        <v>Irel</v>
      </c>
      <c r="AA264" t="s">
        <v>1849</v>
      </c>
      <c r="AB264" t="s">
        <v>1850</v>
      </c>
      <c r="AC264" t="str">
        <f>IF(COUNTIF(Table1[Q11 - Which Country do you live in?-Clean3],Table1[[#This Row],[Q11 - Which Country do you live in?-Clean3]])&lt;3, "Other",Table1[[#This Row],[Q11 - Which Country do you live in?-Clean3]])</f>
        <v>Ireland</v>
      </c>
      <c r="AD264" t="str">
        <f>PROPER(Table1[[#This Row],[Q11 - Which Country do you live in?-Clean4]])</f>
        <v>Ireland</v>
      </c>
      <c r="AE264" t="s">
        <v>244</v>
      </c>
      <c r="AF264" t="s">
        <v>52</v>
      </c>
      <c r="AG264" t="str">
        <f>IF(ISERROR(SEARCH("Other", Table1[[#This Row],[Q13 - Ethnicity]])), Table1[[#This Row],[Q13 - Ethnicity]], "Other")</f>
        <v>Asian or Asian American</v>
      </c>
    </row>
    <row r="265" spans="1:33" x14ac:dyDescent="0.3">
      <c r="A265" t="s">
        <v>853</v>
      </c>
      <c r="B265" s="2" t="s">
        <v>30</v>
      </c>
      <c r="C265" t="s">
        <v>854</v>
      </c>
      <c r="D265" t="s">
        <v>243</v>
      </c>
      <c r="E265" t="s">
        <v>34</v>
      </c>
      <c r="F265" t="str">
        <f>IF(ISERROR(SEARCH("Other",Table1[[#This Row],[Q1 - Which Title Best Fits your Current Role?]])),Table1[[#This Row],[Q1 - Which Title Best Fits your Current Role?]],"Other")</f>
        <v>Data Analyst</v>
      </c>
      <c r="G265" t="s">
        <v>47</v>
      </c>
      <c r="H265" s="6">
        <v>95500</v>
      </c>
      <c r="I265" t="s">
        <v>107</v>
      </c>
      <c r="J265" t="str">
        <f>IF(ISERROR(SEARCH("Other",Table1[[#This Row],[Q4 - What Industry do you work in?]])),Table1[[#This Row],[Q4 - What Industry do you work in?]],"Other")</f>
        <v>Tech</v>
      </c>
      <c r="K265" t="s">
        <v>38</v>
      </c>
      <c r="L26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5">
        <v>9</v>
      </c>
      <c r="N265">
        <v>10</v>
      </c>
      <c r="O265">
        <v>8</v>
      </c>
      <c r="P265">
        <v>8</v>
      </c>
      <c r="Q265">
        <v>7</v>
      </c>
      <c r="R265">
        <v>7</v>
      </c>
      <c r="S265" t="s">
        <v>89</v>
      </c>
      <c r="T265" t="s">
        <v>855</v>
      </c>
      <c r="U26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265" t="s">
        <v>69</v>
      </c>
      <c r="W265">
        <v>23</v>
      </c>
      <c r="X265" t="s">
        <v>42</v>
      </c>
      <c r="Y26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65" t="str">
        <f>IF(ISERROR(SEARCH("Other",Table1[[#This Row],[Q11 - Which Country do you live in?- Clean]])),Table1[[#This Row],[Q11 - Which Country do you live in?- Clean]],"Other")</f>
        <v>United States</v>
      </c>
      <c r="AA265" t="s">
        <v>42</v>
      </c>
      <c r="AB265" t="s">
        <v>42</v>
      </c>
      <c r="AC26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65" t="str">
        <f>PROPER(Table1[[#This Row],[Q11 - Which Country do you live in?-Clean4]])</f>
        <v>United States</v>
      </c>
      <c r="AE265" t="s">
        <v>241</v>
      </c>
      <c r="AF265" t="s">
        <v>52</v>
      </c>
      <c r="AG265" t="str">
        <f>IF(ISERROR(SEARCH("Other", Table1[[#This Row],[Q13 - Ethnicity]])), Table1[[#This Row],[Q13 - Ethnicity]], "Other")</f>
        <v>Asian or Asian American</v>
      </c>
    </row>
    <row r="266" spans="1:33" x14ac:dyDescent="0.3">
      <c r="A266" t="s">
        <v>856</v>
      </c>
      <c r="B266" s="2" t="s">
        <v>30</v>
      </c>
      <c r="C266" t="s">
        <v>857</v>
      </c>
      <c r="D266" t="s">
        <v>858</v>
      </c>
      <c r="E266" t="s">
        <v>380</v>
      </c>
      <c r="F266" t="str">
        <f>IF(ISERROR(SEARCH("Other",Table1[[#This Row],[Q1 - Which Title Best Fits your Current Role?]])),Table1[[#This Row],[Q1 - Which Title Best Fits your Current Role?]],"Other")</f>
        <v>Other</v>
      </c>
      <c r="G266" t="s">
        <v>47</v>
      </c>
      <c r="H266" s="6">
        <v>53000</v>
      </c>
      <c r="I266" t="s">
        <v>49</v>
      </c>
      <c r="J266" t="str">
        <f>IF(ISERROR(SEARCH("Other",Table1[[#This Row],[Q4 - What Industry do you work in?]])),Table1[[#This Row],[Q4 - What Industry do you work in?]],"Other")</f>
        <v>Finance</v>
      </c>
      <c r="K266" t="s">
        <v>38</v>
      </c>
      <c r="L26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</v>
      </c>
      <c r="S266" t="s">
        <v>73</v>
      </c>
      <c r="T266" t="s">
        <v>60</v>
      </c>
      <c r="U26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66" t="s">
        <v>41</v>
      </c>
      <c r="W266">
        <v>25</v>
      </c>
      <c r="X266" t="s">
        <v>151</v>
      </c>
      <c r="Y26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66" t="str">
        <f>IF(ISERROR(SEARCH("Other",Table1[[#This Row],[Q11 - Which Country do you live in?- Clean]])),Table1[[#This Row],[Q11 - Which Country do you live in?- Clean]],"Other")</f>
        <v>India</v>
      </c>
      <c r="AA266" t="s">
        <v>151</v>
      </c>
      <c r="AB266" t="s">
        <v>151</v>
      </c>
      <c r="AC266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66" t="str">
        <f>PROPER(Table1[[#This Row],[Q11 - Which Country do you live in?-Clean4]])</f>
        <v>India</v>
      </c>
      <c r="AE266" t="s">
        <v>241</v>
      </c>
      <c r="AF266" t="s">
        <v>52</v>
      </c>
      <c r="AG266" t="str">
        <f>IF(ISERROR(SEARCH("Other", Table1[[#This Row],[Q13 - Ethnicity]])), Table1[[#This Row],[Q13 - Ethnicity]], "Other")</f>
        <v>Asian or Asian American</v>
      </c>
    </row>
    <row r="267" spans="1:33" x14ac:dyDescent="0.3">
      <c r="A267" t="s">
        <v>860</v>
      </c>
      <c r="B267" s="2" t="s">
        <v>30</v>
      </c>
      <c r="C267" t="s">
        <v>861</v>
      </c>
      <c r="D267" t="s">
        <v>340</v>
      </c>
      <c r="E267" t="s">
        <v>56</v>
      </c>
      <c r="F267" t="str">
        <f>IF(ISERROR(SEARCH("Other",Table1[[#This Row],[Q1 - Which Title Best Fits your Current Role?]])),Table1[[#This Row],[Q1 - Which Title Best Fits your Current Role?]],"Other")</f>
        <v>Data Engineer</v>
      </c>
      <c r="G267" t="s">
        <v>35</v>
      </c>
      <c r="H267" s="6">
        <v>95500</v>
      </c>
      <c r="I267" t="s">
        <v>862</v>
      </c>
      <c r="J267" t="str">
        <f>IF(ISERROR(SEARCH("Other",Table1[[#This Row],[Q4 - What Industry do you work in?]])),Table1[[#This Row],[Q4 - What Industry do you work in?]],"Other")</f>
        <v>Other</v>
      </c>
      <c r="K267" t="s">
        <v>38</v>
      </c>
      <c r="L26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7">
        <v>8</v>
      </c>
      <c r="N267">
        <v>7</v>
      </c>
      <c r="O267">
        <v>10</v>
      </c>
      <c r="P267">
        <v>9</v>
      </c>
      <c r="Q267">
        <v>10</v>
      </c>
      <c r="R267">
        <v>10</v>
      </c>
      <c r="S267" t="s">
        <v>59</v>
      </c>
      <c r="T267" t="s">
        <v>74</v>
      </c>
      <c r="U26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67" t="s">
        <v>41</v>
      </c>
      <c r="W267">
        <v>27</v>
      </c>
      <c r="X267" t="s">
        <v>42</v>
      </c>
      <c r="Y26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67" t="str">
        <f>IF(ISERROR(SEARCH("Other",Table1[[#This Row],[Q11 - Which Country do you live in?- Clean]])),Table1[[#This Row],[Q11 - Which Country do you live in?- Clean]],"Other")</f>
        <v>United States</v>
      </c>
      <c r="AA267" t="s">
        <v>42</v>
      </c>
      <c r="AB267" t="s">
        <v>42</v>
      </c>
      <c r="AC26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67" t="str">
        <f>PROPER(Table1[[#This Row],[Q11 - Which Country do you live in?-Clean4]])</f>
        <v>United States</v>
      </c>
      <c r="AE267" t="s">
        <v>244</v>
      </c>
      <c r="AF267" t="s">
        <v>43</v>
      </c>
      <c r="AG267" t="str">
        <f>IF(ISERROR(SEARCH("Other", Table1[[#This Row],[Q13 - Ethnicity]])), Table1[[#This Row],[Q13 - Ethnicity]], "Other")</f>
        <v>White or Caucasian</v>
      </c>
    </row>
    <row r="268" spans="1:33" x14ac:dyDescent="0.3">
      <c r="A268" t="s">
        <v>863</v>
      </c>
      <c r="B268" s="2" t="s">
        <v>30</v>
      </c>
      <c r="C268" t="s">
        <v>864</v>
      </c>
      <c r="D268" t="s">
        <v>735</v>
      </c>
      <c r="E268" t="s">
        <v>34</v>
      </c>
      <c r="F268" t="str">
        <f>IF(ISERROR(SEARCH("Other",Table1[[#This Row],[Q1 - Which Title Best Fits your Current Role?]])),Table1[[#This Row],[Q1 - Which Title Best Fits your Current Role?]],"Other")</f>
        <v>Data Analyst</v>
      </c>
      <c r="G268" t="s">
        <v>47</v>
      </c>
      <c r="H268" s="6">
        <v>20000</v>
      </c>
      <c r="I268" t="s">
        <v>107</v>
      </c>
      <c r="J268" t="str">
        <f>IF(ISERROR(SEARCH("Other",Table1[[#This Row],[Q4 - What Industry do you work in?]])),Table1[[#This Row],[Q4 - What Industry do you work in?]],"Other")</f>
        <v>Tech</v>
      </c>
      <c r="K268" t="s">
        <v>38</v>
      </c>
      <c r="L26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8">
        <v>3</v>
      </c>
      <c r="N268">
        <v>8</v>
      </c>
      <c r="O268">
        <v>7</v>
      </c>
      <c r="P268">
        <v>5</v>
      </c>
      <c r="Q268">
        <v>8</v>
      </c>
      <c r="R268">
        <v>7</v>
      </c>
      <c r="S268" t="s">
        <v>89</v>
      </c>
      <c r="T268" t="s">
        <v>74</v>
      </c>
      <c r="U26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68" t="s">
        <v>41</v>
      </c>
      <c r="W268">
        <v>22</v>
      </c>
      <c r="X268" t="s">
        <v>151</v>
      </c>
      <c r="Y26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68" t="str">
        <f>IF(ISERROR(SEARCH("Other",Table1[[#This Row],[Q11 - Which Country do you live in?- Clean]])),Table1[[#This Row],[Q11 - Which Country do you live in?- Clean]],"Other")</f>
        <v>India</v>
      </c>
      <c r="AA268" t="s">
        <v>151</v>
      </c>
      <c r="AB268" t="s">
        <v>151</v>
      </c>
      <c r="AC268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68" t="str">
        <f>PROPER(Table1[[#This Row],[Q11 - Which Country do you live in?-Clean4]])</f>
        <v>India</v>
      </c>
      <c r="AE268" t="s">
        <v>241</v>
      </c>
      <c r="AF268" t="s">
        <v>204</v>
      </c>
      <c r="AG268" t="str">
        <f>IF(ISERROR(SEARCH("Other", Table1[[#This Row],[Q13 - Ethnicity]])), Table1[[#This Row],[Q13 - Ethnicity]], "Other")</f>
        <v>Other</v>
      </c>
    </row>
    <row r="269" spans="1:33" x14ac:dyDescent="0.3">
      <c r="A269" t="s">
        <v>865</v>
      </c>
      <c r="B269" s="2" t="s">
        <v>30</v>
      </c>
      <c r="C269" t="s">
        <v>866</v>
      </c>
      <c r="D269" t="s">
        <v>375</v>
      </c>
      <c r="E269" t="s">
        <v>34</v>
      </c>
      <c r="F269" t="str">
        <f>IF(ISERROR(SEARCH("Other",Table1[[#This Row],[Q1 - Which Title Best Fits your Current Role?]])),Table1[[#This Row],[Q1 - Which Title Best Fits your Current Role?]],"Other")</f>
        <v>Data Analyst</v>
      </c>
      <c r="G269" t="s">
        <v>35</v>
      </c>
      <c r="H269" s="6">
        <v>20000</v>
      </c>
      <c r="I269" t="s">
        <v>867</v>
      </c>
      <c r="J269" t="str">
        <f>IF(ISERROR(SEARCH("Other",Table1[[#This Row],[Q4 - What Industry do you work in?]])),Table1[[#This Row],[Q4 - What Industry do you work in?]],"Other")</f>
        <v>Other</v>
      </c>
      <c r="K269" t="s">
        <v>38</v>
      </c>
      <c r="L26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69">
        <v>6</v>
      </c>
      <c r="N269">
        <v>3</v>
      </c>
      <c r="O269">
        <v>5</v>
      </c>
      <c r="P269">
        <v>7</v>
      </c>
      <c r="Q269">
        <v>5</v>
      </c>
      <c r="R269">
        <v>7</v>
      </c>
      <c r="S269" t="s">
        <v>89</v>
      </c>
      <c r="T269" t="s">
        <v>60</v>
      </c>
      <c r="U26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69" t="s">
        <v>41</v>
      </c>
      <c r="W269">
        <v>22</v>
      </c>
      <c r="X269" t="s">
        <v>151</v>
      </c>
      <c r="Y26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69" t="str">
        <f>IF(ISERROR(SEARCH("Other",Table1[[#This Row],[Q11 - Which Country do you live in?- Clean]])),Table1[[#This Row],[Q11 - Which Country do you live in?- Clean]],"Other")</f>
        <v>India</v>
      </c>
      <c r="AA269" t="s">
        <v>151</v>
      </c>
      <c r="AB269" t="s">
        <v>151</v>
      </c>
      <c r="AC269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69" t="str">
        <f>PROPER(Table1[[#This Row],[Q11 - Which Country do you live in?-Clean4]])</f>
        <v>India</v>
      </c>
      <c r="AE269" t="s">
        <v>241</v>
      </c>
      <c r="AF269" t="s">
        <v>52</v>
      </c>
      <c r="AG269" t="str">
        <f>IF(ISERROR(SEARCH("Other", Table1[[#This Row],[Q13 - Ethnicity]])), Table1[[#This Row],[Q13 - Ethnicity]], "Other")</f>
        <v>Asian or Asian American</v>
      </c>
    </row>
    <row r="270" spans="1:33" x14ac:dyDescent="0.3">
      <c r="A270" t="s">
        <v>868</v>
      </c>
      <c r="B270" s="2" t="s">
        <v>30</v>
      </c>
      <c r="C270" t="s">
        <v>869</v>
      </c>
      <c r="D270" t="s">
        <v>337</v>
      </c>
      <c r="E270" t="s">
        <v>380</v>
      </c>
      <c r="F270" t="str">
        <f>IF(ISERROR(SEARCH("Other",Table1[[#This Row],[Q1 - Which Title Best Fits your Current Role?]])),Table1[[#This Row],[Q1 - Which Title Best Fits your Current Role?]],"Other")</f>
        <v>Other</v>
      </c>
      <c r="G270" t="s">
        <v>47</v>
      </c>
      <c r="H270" s="6">
        <v>115500</v>
      </c>
      <c r="I270" t="s">
        <v>82</v>
      </c>
      <c r="J270" t="str">
        <f>IF(ISERROR(SEARCH("Other",Table1[[#This Row],[Q4 - What Industry do you work in?]])),Table1[[#This Row],[Q4 - What Industry do you work in?]],"Other")</f>
        <v>Other</v>
      </c>
      <c r="K270" t="s">
        <v>870</v>
      </c>
      <c r="L270" t="str">
        <f>IF(ISERROR(SEARCH("SQL",Table1[[#This Row],[Q5 - Favorite Programming Language]])),IF(ISERROR(SEARCH("other",Table1[[#This Row],[Q5 - Favorite Programming Language]])),Table1[[#This Row],[Q5 - Favorite Programming Language]],"Other"),"SQL")</f>
        <v>Java</v>
      </c>
      <c r="M270">
        <v>7</v>
      </c>
      <c r="N270">
        <v>7</v>
      </c>
      <c r="O270">
        <v>4</v>
      </c>
      <c r="P270">
        <v>5</v>
      </c>
      <c r="Q270">
        <v>5</v>
      </c>
      <c r="R270">
        <v>4</v>
      </c>
      <c r="S270" t="s">
        <v>89</v>
      </c>
      <c r="T270" t="s">
        <v>74</v>
      </c>
      <c r="U27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70" t="s">
        <v>41</v>
      </c>
      <c r="W270">
        <v>43</v>
      </c>
      <c r="X270" t="s">
        <v>42</v>
      </c>
      <c r="Y27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70" t="str">
        <f>IF(ISERROR(SEARCH("Other",Table1[[#This Row],[Q11 - Which Country do you live in?- Clean]])),Table1[[#This Row],[Q11 - Which Country do you live in?- Clean]],"Other")</f>
        <v>United States</v>
      </c>
      <c r="AA270" t="s">
        <v>42</v>
      </c>
      <c r="AB270" t="s">
        <v>42</v>
      </c>
      <c r="AC27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70" t="str">
        <f>PROPER(Table1[[#This Row],[Q11 - Which Country do you live in?-Clean4]])</f>
        <v>United States</v>
      </c>
      <c r="AE270" t="s">
        <v>244</v>
      </c>
      <c r="AF270" t="s">
        <v>52</v>
      </c>
      <c r="AG270" t="str">
        <f>IF(ISERROR(SEARCH("Other", Table1[[#This Row],[Q13 - Ethnicity]])), Table1[[#This Row],[Q13 - Ethnicity]], "Other")</f>
        <v>Asian or Asian American</v>
      </c>
    </row>
    <row r="271" spans="1:33" x14ac:dyDescent="0.3">
      <c r="A271" t="s">
        <v>871</v>
      </c>
      <c r="B271" s="2" t="s">
        <v>30</v>
      </c>
      <c r="C271" t="s">
        <v>872</v>
      </c>
      <c r="D271" t="s">
        <v>873</v>
      </c>
      <c r="E271" t="s">
        <v>380</v>
      </c>
      <c r="F271" t="str">
        <f>IF(ISERROR(SEARCH("Other",Table1[[#This Row],[Q1 - Which Title Best Fits your Current Role?]])),Table1[[#This Row],[Q1 - Which Title Best Fits your Current Role?]],"Other")</f>
        <v>Other</v>
      </c>
      <c r="G271" t="s">
        <v>35</v>
      </c>
      <c r="H271" s="6">
        <v>20000</v>
      </c>
      <c r="I271" t="s">
        <v>107</v>
      </c>
      <c r="J271" t="str">
        <f>IF(ISERROR(SEARCH("Other",Table1[[#This Row],[Q4 - What Industry do you work in?]])),Table1[[#This Row],[Q4 - What Industry do you work in?]],"Other")</f>
        <v>Tech</v>
      </c>
      <c r="K271" t="s">
        <v>38</v>
      </c>
      <c r="L27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71">
        <v>3</v>
      </c>
      <c r="N271">
        <v>5</v>
      </c>
      <c r="O271">
        <v>8</v>
      </c>
      <c r="P271">
        <v>4</v>
      </c>
      <c r="Q271">
        <v>5</v>
      </c>
      <c r="R271">
        <v>5</v>
      </c>
      <c r="S271" t="s">
        <v>73</v>
      </c>
      <c r="T271" t="s">
        <v>74</v>
      </c>
      <c r="U27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71" t="s">
        <v>69</v>
      </c>
      <c r="W271">
        <v>32</v>
      </c>
      <c r="X271" t="s">
        <v>42</v>
      </c>
      <c r="Y27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71" t="str">
        <f>IF(ISERROR(SEARCH("Other",Table1[[#This Row],[Q11 - Which Country do you live in?- Clean]])),Table1[[#This Row],[Q11 - Which Country do you live in?- Clean]],"Other")</f>
        <v>United States</v>
      </c>
      <c r="AA271" t="s">
        <v>42</v>
      </c>
      <c r="AB271" t="s">
        <v>42</v>
      </c>
      <c r="AC27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71" t="str">
        <f>PROPER(Table1[[#This Row],[Q11 - Which Country do you live in?-Clean4]])</f>
        <v>United States</v>
      </c>
      <c r="AE271" t="s">
        <v>241</v>
      </c>
      <c r="AF271" t="s">
        <v>52</v>
      </c>
      <c r="AG271" t="str">
        <f>IF(ISERROR(SEARCH("Other", Table1[[#This Row],[Q13 - Ethnicity]])), Table1[[#This Row],[Q13 - Ethnicity]], "Other")</f>
        <v>Asian or Asian American</v>
      </c>
    </row>
    <row r="272" spans="1:33" x14ac:dyDescent="0.3">
      <c r="A272" t="s">
        <v>875</v>
      </c>
      <c r="B272" s="2" t="s">
        <v>30</v>
      </c>
      <c r="C272" t="s">
        <v>876</v>
      </c>
      <c r="D272" t="s">
        <v>123</v>
      </c>
      <c r="E272" t="s">
        <v>127</v>
      </c>
      <c r="F272" t="str">
        <f>IF(ISERROR(SEARCH("Other",Table1[[#This Row],[Q1 - Which Title Best Fits your Current Role?]])),Table1[[#This Row],[Q1 - Which Title Best Fits your Current Role?]],"Other")</f>
        <v>Student/Looking/None</v>
      </c>
      <c r="G272" t="s">
        <v>35</v>
      </c>
      <c r="H272" s="6">
        <v>75500</v>
      </c>
      <c r="I272" t="s">
        <v>37</v>
      </c>
      <c r="J272" t="str">
        <f>IF(ISERROR(SEARCH("Other",Table1[[#This Row],[Q4 - What Industry do you work in?]])),Table1[[#This Row],[Q4 - What Industry do you work in?]],"Other")</f>
        <v>Healthcare</v>
      </c>
      <c r="K272" t="s">
        <v>380</v>
      </c>
      <c r="L272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72" t="s">
        <v>32</v>
      </c>
      <c r="N272" t="s">
        <v>32</v>
      </c>
      <c r="O272" t="s">
        <v>32</v>
      </c>
      <c r="P272" t="s">
        <v>32</v>
      </c>
      <c r="Q272" t="s">
        <v>32</v>
      </c>
      <c r="R272">
        <v>0</v>
      </c>
      <c r="S272" t="s">
        <v>73</v>
      </c>
      <c r="T272" t="s">
        <v>60</v>
      </c>
      <c r="U27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72" t="s">
        <v>69</v>
      </c>
      <c r="W272">
        <v>42</v>
      </c>
      <c r="X272" t="s">
        <v>42</v>
      </c>
      <c r="Y27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72" t="str">
        <f>IF(ISERROR(SEARCH("Other",Table1[[#This Row],[Q11 - Which Country do you live in?- Clean]])),Table1[[#This Row],[Q11 - Which Country do you live in?- Clean]],"Other")</f>
        <v>United States</v>
      </c>
      <c r="AA272" t="s">
        <v>42</v>
      </c>
      <c r="AB272" t="s">
        <v>42</v>
      </c>
      <c r="AC27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72" t="str">
        <f>PROPER(Table1[[#This Row],[Q11 - Which Country do you live in?-Clean4]])</f>
        <v>United States</v>
      </c>
      <c r="AE272" t="s">
        <v>244</v>
      </c>
      <c r="AF272" t="s">
        <v>52</v>
      </c>
      <c r="AG272" t="str">
        <f>IF(ISERROR(SEARCH("Other", Table1[[#This Row],[Q13 - Ethnicity]])), Table1[[#This Row],[Q13 - Ethnicity]], "Other")</f>
        <v>Asian or Asian American</v>
      </c>
    </row>
    <row r="273" spans="1:33" x14ac:dyDescent="0.3">
      <c r="A273" t="s">
        <v>877</v>
      </c>
      <c r="B273" s="2" t="s">
        <v>30</v>
      </c>
      <c r="C273" t="s">
        <v>878</v>
      </c>
      <c r="D273" t="s">
        <v>686</v>
      </c>
      <c r="E273" t="s">
        <v>380</v>
      </c>
      <c r="F273" t="str">
        <f>IF(ISERROR(SEARCH("Other",Table1[[#This Row],[Q1 - Which Title Best Fits your Current Role?]])),Table1[[#This Row],[Q1 - Which Title Best Fits your Current Role?]],"Other")</f>
        <v>Other</v>
      </c>
      <c r="G273" t="s">
        <v>47</v>
      </c>
      <c r="H273" s="6">
        <v>75500</v>
      </c>
      <c r="I273" t="s">
        <v>880</v>
      </c>
      <c r="J273" t="str">
        <f>IF(ISERROR(SEARCH("Other",Table1[[#This Row],[Q4 - What Industry do you work in?]])),Table1[[#This Row],[Q4 - What Industry do you work in?]],"Other")</f>
        <v>Other</v>
      </c>
      <c r="K273" t="s">
        <v>38</v>
      </c>
      <c r="L27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73">
        <v>4</v>
      </c>
      <c r="N273">
        <v>6</v>
      </c>
      <c r="O273">
        <v>2</v>
      </c>
      <c r="P273">
        <v>3</v>
      </c>
      <c r="Q273">
        <v>3</v>
      </c>
      <c r="R273">
        <v>2</v>
      </c>
      <c r="S273" t="s">
        <v>39</v>
      </c>
      <c r="T273" t="s">
        <v>40</v>
      </c>
      <c r="U27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73" t="s">
        <v>41</v>
      </c>
      <c r="W273">
        <v>31</v>
      </c>
      <c r="X273" t="s">
        <v>42</v>
      </c>
      <c r="Y27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73" t="str">
        <f>IF(ISERROR(SEARCH("Other",Table1[[#This Row],[Q11 - Which Country do you live in?- Clean]])),Table1[[#This Row],[Q11 - Which Country do you live in?- Clean]],"Other")</f>
        <v>United States</v>
      </c>
      <c r="AA273" t="s">
        <v>42</v>
      </c>
      <c r="AB273" t="s">
        <v>42</v>
      </c>
      <c r="AC27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73" t="str">
        <f>PROPER(Table1[[#This Row],[Q11 - Which Country do you live in?-Clean4]])</f>
        <v>United States</v>
      </c>
      <c r="AE273" t="s">
        <v>241</v>
      </c>
      <c r="AF273" t="s">
        <v>95</v>
      </c>
      <c r="AG273" t="str">
        <f>IF(ISERROR(SEARCH("Other", Table1[[#This Row],[Q13 - Ethnicity]])), Table1[[#This Row],[Q13 - Ethnicity]], "Other")</f>
        <v>Hispanic or Latino</v>
      </c>
    </row>
    <row r="274" spans="1:33" x14ac:dyDescent="0.3">
      <c r="A274" t="s">
        <v>881</v>
      </c>
      <c r="B274" s="2" t="s">
        <v>30</v>
      </c>
      <c r="C274" t="s">
        <v>882</v>
      </c>
      <c r="D274" t="s">
        <v>158</v>
      </c>
      <c r="E274" t="s">
        <v>56</v>
      </c>
      <c r="F274" t="str">
        <f>IF(ISERROR(SEARCH("Other",Table1[[#This Row],[Q1 - Which Title Best Fits your Current Role?]])),Table1[[#This Row],[Q1 - Which Title Best Fits your Current Role?]],"Other")</f>
        <v>Data Engineer</v>
      </c>
      <c r="G274" t="s">
        <v>47</v>
      </c>
      <c r="H274" s="6">
        <v>20000</v>
      </c>
      <c r="I274" t="s">
        <v>883</v>
      </c>
      <c r="J274" t="str">
        <f>IF(ISERROR(SEARCH("Other",Table1[[#This Row],[Q4 - What Industry do you work in?]])),Table1[[#This Row],[Q4 - What Industry do you work in?]],"Other")</f>
        <v>Other</v>
      </c>
      <c r="K274" t="s">
        <v>38</v>
      </c>
      <c r="L27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74">
        <v>0</v>
      </c>
      <c r="N274">
        <v>10</v>
      </c>
      <c r="O274">
        <v>10</v>
      </c>
      <c r="P274">
        <v>5</v>
      </c>
      <c r="Q274">
        <v>0</v>
      </c>
      <c r="R274">
        <v>3</v>
      </c>
      <c r="S274" t="s">
        <v>89</v>
      </c>
      <c r="T274" t="s">
        <v>74</v>
      </c>
      <c r="U27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74" t="s">
        <v>41</v>
      </c>
      <c r="W274">
        <v>25</v>
      </c>
      <c r="X274" t="s">
        <v>113</v>
      </c>
      <c r="Y27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274" t="str">
        <f>IF(ISERROR(SEARCH("Other",Table1[[#This Row],[Q11 - Which Country do you live in?- Clean]])),Table1[[#This Row],[Q11 - Which Country do you live in?- Clean]],"Other")</f>
        <v>United Kingdom</v>
      </c>
      <c r="AA274" t="s">
        <v>113</v>
      </c>
      <c r="AB274" t="s">
        <v>113</v>
      </c>
      <c r="AC274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274" t="str">
        <f>PROPER(Table1[[#This Row],[Q11 - Which Country do you live in?-Clean4]])</f>
        <v>United Kingdom</v>
      </c>
      <c r="AE274" t="s">
        <v>241</v>
      </c>
      <c r="AF274" t="s">
        <v>43</v>
      </c>
      <c r="AG274" t="str">
        <f>IF(ISERROR(SEARCH("Other", Table1[[#This Row],[Q13 - Ethnicity]])), Table1[[#This Row],[Q13 - Ethnicity]], "Other")</f>
        <v>White or Caucasian</v>
      </c>
    </row>
    <row r="275" spans="1:33" x14ac:dyDescent="0.3">
      <c r="A275" t="s">
        <v>884</v>
      </c>
      <c r="B275" s="2" t="s">
        <v>30</v>
      </c>
      <c r="C275" t="s">
        <v>882</v>
      </c>
      <c r="D275" t="s">
        <v>885</v>
      </c>
      <c r="E275" t="s">
        <v>34</v>
      </c>
      <c r="F275" t="str">
        <f>IF(ISERROR(SEARCH("Other",Table1[[#This Row],[Q1 - Which Title Best Fits your Current Role?]])),Table1[[#This Row],[Q1 - Which Title Best Fits your Current Role?]],"Other")</f>
        <v>Data Analyst</v>
      </c>
      <c r="G275" t="s">
        <v>47</v>
      </c>
      <c r="H275" s="6">
        <v>53000</v>
      </c>
      <c r="I275" t="s">
        <v>798</v>
      </c>
      <c r="J275" t="str">
        <f>IF(ISERROR(SEARCH("Other",Table1[[#This Row],[Q4 - What Industry do you work in?]])),Table1[[#This Row],[Q4 - What Industry do you work in?]],"Other")</f>
        <v>Agriculture</v>
      </c>
      <c r="K275" t="s">
        <v>88</v>
      </c>
      <c r="L275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275">
        <v>3</v>
      </c>
      <c r="N275">
        <v>5</v>
      </c>
      <c r="O275">
        <v>5</v>
      </c>
      <c r="P275">
        <v>5</v>
      </c>
      <c r="Q275">
        <v>3</v>
      </c>
      <c r="R275">
        <v>2</v>
      </c>
      <c r="S275" t="s">
        <v>89</v>
      </c>
      <c r="T275" t="s">
        <v>74</v>
      </c>
      <c r="U27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75" t="s">
        <v>69</v>
      </c>
      <c r="W275">
        <v>25</v>
      </c>
      <c r="X275" t="s">
        <v>42</v>
      </c>
      <c r="Y27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75" t="str">
        <f>IF(ISERROR(SEARCH("Other",Table1[[#This Row],[Q11 - Which Country do you live in?- Clean]])),Table1[[#This Row],[Q11 - Which Country do you live in?- Clean]],"Other")</f>
        <v>United States</v>
      </c>
      <c r="AA275" t="s">
        <v>42</v>
      </c>
      <c r="AB275" t="s">
        <v>42</v>
      </c>
      <c r="AC27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75" t="str">
        <f>PROPER(Table1[[#This Row],[Q11 - Which Country do you live in?-Clean4]])</f>
        <v>United States</v>
      </c>
      <c r="AE275" t="s">
        <v>244</v>
      </c>
      <c r="AF275" t="s">
        <v>52</v>
      </c>
      <c r="AG275" t="str">
        <f>IF(ISERROR(SEARCH("Other", Table1[[#This Row],[Q13 - Ethnicity]])), Table1[[#This Row],[Q13 - Ethnicity]], "Other")</f>
        <v>Asian or Asian American</v>
      </c>
    </row>
    <row r="276" spans="1:33" x14ac:dyDescent="0.3">
      <c r="A276" t="s">
        <v>886</v>
      </c>
      <c r="B276" s="2" t="s">
        <v>30</v>
      </c>
      <c r="C276" t="s">
        <v>882</v>
      </c>
      <c r="D276" t="s">
        <v>93</v>
      </c>
      <c r="E276" t="s">
        <v>34</v>
      </c>
      <c r="F276" t="str">
        <f>IF(ISERROR(SEARCH("Other",Table1[[#This Row],[Q1 - Which Title Best Fits your Current Role?]])),Table1[[#This Row],[Q1 - Which Title Best Fits your Current Role?]],"Other")</f>
        <v>Data Analyst</v>
      </c>
      <c r="G276" t="s">
        <v>35</v>
      </c>
      <c r="H276" s="6">
        <v>115500</v>
      </c>
      <c r="I276" t="s">
        <v>133</v>
      </c>
      <c r="J276" t="str">
        <f>IF(ISERROR(SEARCH("Other",Table1[[#This Row],[Q4 - What Industry do you work in?]])),Table1[[#This Row],[Q4 - What Industry do you work in?]],"Other")</f>
        <v>Other</v>
      </c>
      <c r="K276" t="s">
        <v>887</v>
      </c>
      <c r="L276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76">
        <v>9</v>
      </c>
      <c r="N276">
        <v>9</v>
      </c>
      <c r="O276">
        <v>9</v>
      </c>
      <c r="P276">
        <v>6</v>
      </c>
      <c r="Q276">
        <v>9</v>
      </c>
      <c r="R276">
        <v>8</v>
      </c>
      <c r="S276" t="s">
        <v>73</v>
      </c>
      <c r="T276" t="s">
        <v>60</v>
      </c>
      <c r="U27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76" t="s">
        <v>41</v>
      </c>
      <c r="W276">
        <v>31</v>
      </c>
      <c r="X276" t="s">
        <v>42</v>
      </c>
      <c r="Y27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76" t="str">
        <f>IF(ISERROR(SEARCH("Other",Table1[[#This Row],[Q11 - Which Country do you live in?- Clean]])),Table1[[#This Row],[Q11 - Which Country do you live in?- Clean]],"Other")</f>
        <v>United States</v>
      </c>
      <c r="AA276" t="s">
        <v>42</v>
      </c>
      <c r="AB276" t="s">
        <v>42</v>
      </c>
      <c r="AC27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76" t="str">
        <f>PROPER(Table1[[#This Row],[Q11 - Which Country do you live in?-Clean4]])</f>
        <v>United States</v>
      </c>
      <c r="AE276" t="s">
        <v>244</v>
      </c>
      <c r="AF276" t="s">
        <v>52</v>
      </c>
      <c r="AG276" t="str">
        <f>IF(ISERROR(SEARCH("Other", Table1[[#This Row],[Q13 - Ethnicity]])), Table1[[#This Row],[Q13 - Ethnicity]], "Other")</f>
        <v>Asian or Asian American</v>
      </c>
    </row>
    <row r="277" spans="1:33" x14ac:dyDescent="0.3">
      <c r="A277" t="s">
        <v>888</v>
      </c>
      <c r="B277" s="2" t="s">
        <v>30</v>
      </c>
      <c r="C277" t="s">
        <v>889</v>
      </c>
      <c r="D277" t="s">
        <v>135</v>
      </c>
      <c r="E277" t="s">
        <v>81</v>
      </c>
      <c r="F277" t="str">
        <f>IF(ISERROR(SEARCH("Other",Table1[[#This Row],[Q1 - Which Title Best Fits your Current Role?]])),Table1[[#This Row],[Q1 - Which Title Best Fits your Current Role?]],"Other")</f>
        <v>Data Scientist</v>
      </c>
      <c r="G277" t="s">
        <v>35</v>
      </c>
      <c r="H277" s="6">
        <v>20000</v>
      </c>
      <c r="I277" t="s">
        <v>112</v>
      </c>
      <c r="J277" t="str">
        <f>IF(ISERROR(SEARCH("Other",Table1[[#This Row],[Q4 - What Industry do you work in?]])),Table1[[#This Row],[Q4 - What Industry do you work in?]],"Other")</f>
        <v>Education</v>
      </c>
      <c r="K277" t="s">
        <v>38</v>
      </c>
      <c r="L27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77">
        <v>3</v>
      </c>
      <c r="N277">
        <v>3</v>
      </c>
      <c r="O277">
        <v>1</v>
      </c>
      <c r="P277">
        <v>1</v>
      </c>
      <c r="Q277">
        <v>1</v>
      </c>
      <c r="R277">
        <v>6</v>
      </c>
      <c r="S277" t="s">
        <v>73</v>
      </c>
      <c r="T277" t="s">
        <v>74</v>
      </c>
      <c r="U27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77" t="s">
        <v>41</v>
      </c>
      <c r="W277">
        <v>36</v>
      </c>
      <c r="X277" t="s">
        <v>890</v>
      </c>
      <c r="Y27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Morocco</v>
      </c>
      <c r="Z277" t="str">
        <f>IF(ISERROR(SEARCH("Other",Table1[[#This Row],[Q11 - Which Country do you live in?- Clean]])),Table1[[#This Row],[Q11 - Which Country do you live in?- Clean]],"Other")</f>
        <v>Morocco</v>
      </c>
      <c r="AA277" t="s">
        <v>1863</v>
      </c>
      <c r="AB277" t="s">
        <v>1863</v>
      </c>
      <c r="AC277" t="str">
        <f>IF(COUNTIF(Table1[Q11 - Which Country do you live in?-Clean3],Table1[[#This Row],[Q11 - Which Country do you live in?-Clean3]])&lt;3, "Other",Table1[[#This Row],[Q11 - Which Country do you live in?-Clean3]])</f>
        <v>Morocco</v>
      </c>
      <c r="AD277" t="str">
        <f>PROPER(Table1[[#This Row],[Q11 - Which Country do you live in?-Clean4]])</f>
        <v>Morocco</v>
      </c>
      <c r="AE277" t="s">
        <v>244</v>
      </c>
      <c r="AF277" t="s">
        <v>43</v>
      </c>
      <c r="AG277" t="str">
        <f>IF(ISERROR(SEARCH("Other", Table1[[#This Row],[Q13 - Ethnicity]])), Table1[[#This Row],[Q13 - Ethnicity]], "Other")</f>
        <v>White or Caucasian</v>
      </c>
    </row>
    <row r="278" spans="1:33" x14ac:dyDescent="0.3">
      <c r="A278" t="s">
        <v>891</v>
      </c>
      <c r="B278" s="2" t="s">
        <v>30</v>
      </c>
      <c r="C278" t="s">
        <v>892</v>
      </c>
      <c r="D278" t="s">
        <v>474</v>
      </c>
      <c r="E278" t="s">
        <v>380</v>
      </c>
      <c r="F278" t="str">
        <f>IF(ISERROR(SEARCH("Other",Table1[[#This Row],[Q1 - Which Title Best Fits your Current Role?]])),Table1[[#This Row],[Q1 - Which Title Best Fits your Current Role?]],"Other")</f>
        <v>Other</v>
      </c>
      <c r="G278" t="s">
        <v>47</v>
      </c>
      <c r="H278" s="6">
        <v>53000</v>
      </c>
      <c r="I278" t="s">
        <v>37</v>
      </c>
      <c r="J278" t="str">
        <f>IF(ISERROR(SEARCH("Other",Table1[[#This Row],[Q4 - What Industry do you work in?]])),Table1[[#This Row],[Q4 - What Industry do you work in?]],"Other")</f>
        <v>Healthcare</v>
      </c>
      <c r="K278" t="s">
        <v>38</v>
      </c>
      <c r="L27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78">
        <v>6</v>
      </c>
      <c r="N278">
        <v>8</v>
      </c>
      <c r="O278">
        <v>8</v>
      </c>
      <c r="P278">
        <v>8</v>
      </c>
      <c r="Q278">
        <v>8</v>
      </c>
      <c r="R278">
        <v>10</v>
      </c>
      <c r="S278" t="s">
        <v>89</v>
      </c>
      <c r="T278" t="s">
        <v>60</v>
      </c>
      <c r="U27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78" t="s">
        <v>69</v>
      </c>
      <c r="W278">
        <v>35</v>
      </c>
      <c r="X278" t="s">
        <v>275</v>
      </c>
      <c r="Y27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Bulgaria</v>
      </c>
      <c r="Z278" t="str">
        <f>IF(ISERROR(SEARCH("Other",Table1[[#This Row],[Q11 - Which Country do you live in?- Clean]])),Table1[[#This Row],[Q11 - Which Country do you live in?- Clean]],"Other")</f>
        <v>Bulgaria</v>
      </c>
      <c r="AA278" t="s">
        <v>1831</v>
      </c>
      <c r="AB278" t="s">
        <v>1831</v>
      </c>
      <c r="AC278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78" t="str">
        <f>PROPER(Table1[[#This Row],[Q11 - Which Country do you live in?-Clean4]])</f>
        <v>Other</v>
      </c>
      <c r="AE278" t="s">
        <v>244</v>
      </c>
      <c r="AF278" t="s">
        <v>43</v>
      </c>
      <c r="AG278" t="str">
        <f>IF(ISERROR(SEARCH("Other", Table1[[#This Row],[Q13 - Ethnicity]])), Table1[[#This Row],[Q13 - Ethnicity]], "Other")</f>
        <v>White or Caucasian</v>
      </c>
    </row>
    <row r="279" spans="1:33" x14ac:dyDescent="0.3">
      <c r="A279" t="s">
        <v>894</v>
      </c>
      <c r="B279" s="2" t="s">
        <v>30</v>
      </c>
      <c r="C279" t="s">
        <v>895</v>
      </c>
      <c r="D279" t="s">
        <v>686</v>
      </c>
      <c r="E279" t="s">
        <v>34</v>
      </c>
      <c r="F279" t="str">
        <f>IF(ISERROR(SEARCH("Other",Table1[[#This Row],[Q1 - Which Title Best Fits your Current Role?]])),Table1[[#This Row],[Q1 - Which Title Best Fits your Current Role?]],"Other")</f>
        <v>Data Analyst</v>
      </c>
      <c r="G279" t="s">
        <v>35</v>
      </c>
      <c r="H279" s="6">
        <v>75500</v>
      </c>
      <c r="I279" t="s">
        <v>896</v>
      </c>
      <c r="J279" t="str">
        <f>IF(ISERROR(SEARCH("Other",Table1[[#This Row],[Q4 - What Industry do you work in?]])),Table1[[#This Row],[Q4 - What Industry do you work in?]],"Other")</f>
        <v>Other</v>
      </c>
      <c r="K279" t="s">
        <v>50</v>
      </c>
      <c r="L279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79">
        <v>6</v>
      </c>
      <c r="N279">
        <v>10</v>
      </c>
      <c r="O279">
        <v>10</v>
      </c>
      <c r="P279">
        <v>10</v>
      </c>
      <c r="Q279">
        <v>9</v>
      </c>
      <c r="R279">
        <v>8</v>
      </c>
      <c r="S279" t="s">
        <v>59</v>
      </c>
      <c r="T279" t="s">
        <v>40</v>
      </c>
      <c r="U27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79" t="s">
        <v>41</v>
      </c>
      <c r="W279">
        <v>28</v>
      </c>
      <c r="X279" t="s">
        <v>42</v>
      </c>
      <c r="Y27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79" t="str">
        <f>IF(ISERROR(SEARCH("Other",Table1[[#This Row],[Q11 - Which Country do you live in?- Clean]])),Table1[[#This Row],[Q11 - Which Country do you live in?- Clean]],"Other")</f>
        <v>United States</v>
      </c>
      <c r="AA279" t="s">
        <v>42</v>
      </c>
      <c r="AB279" t="s">
        <v>42</v>
      </c>
      <c r="AC27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79" t="str">
        <f>PROPER(Table1[[#This Row],[Q11 - Which Country do you live in?-Clean4]])</f>
        <v>United States</v>
      </c>
      <c r="AE279" t="s">
        <v>241</v>
      </c>
      <c r="AF279" t="s">
        <v>43</v>
      </c>
      <c r="AG279" t="str">
        <f>IF(ISERROR(SEARCH("Other", Table1[[#This Row],[Q13 - Ethnicity]])), Table1[[#This Row],[Q13 - Ethnicity]], "Other")</f>
        <v>White or Caucasian</v>
      </c>
    </row>
    <row r="280" spans="1:33" x14ac:dyDescent="0.3">
      <c r="A280" t="s">
        <v>897</v>
      </c>
      <c r="B280" s="2" t="s">
        <v>30</v>
      </c>
      <c r="C280" t="s">
        <v>898</v>
      </c>
      <c r="D280" t="s">
        <v>410</v>
      </c>
      <c r="E280" t="s">
        <v>34</v>
      </c>
      <c r="F280" t="str">
        <f>IF(ISERROR(SEARCH("Other",Table1[[#This Row],[Q1 - Which Title Best Fits your Current Role?]])),Table1[[#This Row],[Q1 - Which Title Best Fits your Current Role?]],"Other")</f>
        <v>Data Analyst</v>
      </c>
      <c r="G280" t="s">
        <v>47</v>
      </c>
      <c r="H280" s="6">
        <v>20000</v>
      </c>
      <c r="I280" t="s">
        <v>899</v>
      </c>
      <c r="J280" t="str">
        <f>IF(ISERROR(SEARCH("Other",Table1[[#This Row],[Q4 - What Industry do you work in?]])),Table1[[#This Row],[Q4 - What Industry do you work in?]],"Other")</f>
        <v>Other</v>
      </c>
      <c r="K280" t="s">
        <v>38</v>
      </c>
      <c r="L28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80">
        <v>8</v>
      </c>
      <c r="N280">
        <v>8</v>
      </c>
      <c r="O280">
        <v>9</v>
      </c>
      <c r="P280">
        <v>9</v>
      </c>
      <c r="Q280">
        <v>8</v>
      </c>
      <c r="R280">
        <v>7</v>
      </c>
      <c r="S280" t="s">
        <v>89</v>
      </c>
      <c r="T280" t="s">
        <v>74</v>
      </c>
      <c r="U28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80" t="s">
        <v>41</v>
      </c>
      <c r="W280">
        <v>27</v>
      </c>
      <c r="X280" t="s">
        <v>732</v>
      </c>
      <c r="Y28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Peru</v>
      </c>
      <c r="Z280" t="str">
        <f>IF(ISERROR(SEARCH("Other",Table1[[#This Row],[Q11 - Which Country do you live in?- Clean]])),Table1[[#This Row],[Q11 - Which Country do you live in?- Clean]],"Other")</f>
        <v>Peru</v>
      </c>
      <c r="AA280" t="s">
        <v>1873</v>
      </c>
      <c r="AB280" t="s">
        <v>1873</v>
      </c>
      <c r="AC280" t="str">
        <f>IF(COUNTIF(Table1[Q11 - Which Country do you live in?-Clean3],Table1[[#This Row],[Q11 - Which Country do you live in?-Clean3]])&lt;3, "Other",Table1[[#This Row],[Q11 - Which Country do you live in?-Clean3]])</f>
        <v>Peru</v>
      </c>
      <c r="AD280" t="str">
        <f>PROPER(Table1[[#This Row],[Q11 - Which Country do you live in?-Clean4]])</f>
        <v>Peru</v>
      </c>
      <c r="AE280" t="s">
        <v>241</v>
      </c>
      <c r="AF280" t="s">
        <v>95</v>
      </c>
      <c r="AG280" t="str">
        <f>IF(ISERROR(SEARCH("Other", Table1[[#This Row],[Q13 - Ethnicity]])), Table1[[#This Row],[Q13 - Ethnicity]], "Other")</f>
        <v>Hispanic or Latino</v>
      </c>
    </row>
    <row r="281" spans="1:33" x14ac:dyDescent="0.3">
      <c r="A281" t="s">
        <v>900</v>
      </c>
      <c r="B281" s="2" t="s">
        <v>30</v>
      </c>
      <c r="C281" t="s">
        <v>901</v>
      </c>
      <c r="D281" t="s">
        <v>135</v>
      </c>
      <c r="E281" t="s">
        <v>34</v>
      </c>
      <c r="F281" t="str">
        <f>IF(ISERROR(SEARCH("Other",Table1[[#This Row],[Q1 - Which Title Best Fits your Current Role?]])),Table1[[#This Row],[Q1 - Which Title Best Fits your Current Role?]],"Other")</f>
        <v>Data Analyst</v>
      </c>
      <c r="G281" t="s">
        <v>35</v>
      </c>
      <c r="H281" s="6">
        <v>20000</v>
      </c>
      <c r="I281" t="s">
        <v>902</v>
      </c>
      <c r="J281" t="str">
        <f>IF(ISERROR(SEARCH("Other",Table1[[#This Row],[Q4 - What Industry do you work in?]])),Table1[[#This Row],[Q4 - What Industry do you work in?]],"Other")</f>
        <v>Other</v>
      </c>
      <c r="K281" t="s">
        <v>38</v>
      </c>
      <c r="L28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81">
        <v>7</v>
      </c>
      <c r="N281">
        <v>4</v>
      </c>
      <c r="O281">
        <v>7</v>
      </c>
      <c r="P281">
        <v>4</v>
      </c>
      <c r="Q281">
        <v>8</v>
      </c>
      <c r="R281">
        <v>10</v>
      </c>
      <c r="S281" t="s">
        <v>59</v>
      </c>
      <c r="T281" t="s">
        <v>60</v>
      </c>
      <c r="U28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81" t="s">
        <v>41</v>
      </c>
      <c r="W281">
        <v>25</v>
      </c>
      <c r="X281" t="s">
        <v>903</v>
      </c>
      <c r="Y28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Costa Rica </v>
      </c>
      <c r="Z281" t="str">
        <f>IF(ISERROR(SEARCH("Other",Table1[[#This Row],[Q11 - Which Country do you live in?- Clean]])),Table1[[#This Row],[Q11 - Which Country do you live in?- Clean]],"Other")</f>
        <v xml:space="preserve">Costa Rica </v>
      </c>
      <c r="AA281" t="s">
        <v>1835</v>
      </c>
      <c r="AB281" t="s">
        <v>1834</v>
      </c>
      <c r="AC281" t="str">
        <f>IF(COUNTIF(Table1[Q11 - Which Country do you live in?-Clean3],Table1[[#This Row],[Q11 - Which Country do you live in?-Clean3]])&lt;3, "Other",Table1[[#This Row],[Q11 - Which Country do you live in?-Clean3]])</f>
        <v>Costa Rica</v>
      </c>
      <c r="AD281" t="str">
        <f>PROPER(Table1[[#This Row],[Q11 - Which Country do you live in?-Clean4]])</f>
        <v>Costa Rica</v>
      </c>
      <c r="AE281" t="s">
        <v>241</v>
      </c>
      <c r="AF281" t="s">
        <v>95</v>
      </c>
      <c r="AG281" t="str">
        <f>IF(ISERROR(SEARCH("Other", Table1[[#This Row],[Q13 - Ethnicity]])), Table1[[#This Row],[Q13 - Ethnicity]], "Other")</f>
        <v>Hispanic or Latino</v>
      </c>
    </row>
    <row r="282" spans="1:33" x14ac:dyDescent="0.3">
      <c r="A282" t="s">
        <v>904</v>
      </c>
      <c r="B282" s="2" t="s">
        <v>30</v>
      </c>
      <c r="C282" t="s">
        <v>905</v>
      </c>
      <c r="D282" t="s">
        <v>238</v>
      </c>
      <c r="E282" t="s">
        <v>34</v>
      </c>
      <c r="F282" t="str">
        <f>IF(ISERROR(SEARCH("Other",Table1[[#This Row],[Q1 - Which Title Best Fits your Current Role?]])),Table1[[#This Row],[Q1 - Which Title Best Fits your Current Role?]],"Other")</f>
        <v>Data Analyst</v>
      </c>
      <c r="G282" t="s">
        <v>47</v>
      </c>
      <c r="H282" s="6">
        <v>20000</v>
      </c>
      <c r="I282" t="s">
        <v>862</v>
      </c>
      <c r="J282" t="str">
        <f>IF(ISERROR(SEARCH("Other",Table1[[#This Row],[Q4 - What Industry do you work in?]])),Table1[[#This Row],[Q4 - What Industry do you work in?]],"Other")</f>
        <v>Other</v>
      </c>
      <c r="K282" t="s">
        <v>38</v>
      </c>
      <c r="L28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82">
        <v>6</v>
      </c>
      <c r="N282">
        <v>6</v>
      </c>
      <c r="O282">
        <v>10</v>
      </c>
      <c r="P282">
        <v>8</v>
      </c>
      <c r="Q282">
        <v>6</v>
      </c>
      <c r="R282">
        <v>8</v>
      </c>
      <c r="S282" t="s">
        <v>89</v>
      </c>
      <c r="T282" t="s">
        <v>74</v>
      </c>
      <c r="U28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82" t="s">
        <v>41</v>
      </c>
      <c r="W282">
        <v>25</v>
      </c>
      <c r="X282" t="s">
        <v>504</v>
      </c>
      <c r="Y28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Poland</v>
      </c>
      <c r="Z282" t="str">
        <f>IF(ISERROR(SEARCH("Other",Table1[[#This Row],[Q11 - Which Country do you live in?- Clean]])),Table1[[#This Row],[Q11 - Which Country do you live in?- Clean]],"Other")</f>
        <v>Poland</v>
      </c>
      <c r="AA282" t="s">
        <v>1876</v>
      </c>
      <c r="AB282" t="s">
        <v>1876</v>
      </c>
      <c r="AC282" t="str">
        <f>IF(COUNTIF(Table1[Q11 - Which Country do you live in?-Clean3],Table1[[#This Row],[Q11 - Which Country do you live in?-Clean3]])&lt;3, "Other",Table1[[#This Row],[Q11 - Which Country do you live in?-Clean3]])</f>
        <v>Poland</v>
      </c>
      <c r="AD282" t="str">
        <f>PROPER(Table1[[#This Row],[Q11 - Which Country do you live in?-Clean4]])</f>
        <v>Poland</v>
      </c>
      <c r="AE282" t="s">
        <v>241</v>
      </c>
      <c r="AF282" t="s">
        <v>43</v>
      </c>
      <c r="AG282" t="str">
        <f>IF(ISERROR(SEARCH("Other", Table1[[#This Row],[Q13 - Ethnicity]])), Table1[[#This Row],[Q13 - Ethnicity]], "Other")</f>
        <v>White or Caucasian</v>
      </c>
    </row>
    <row r="283" spans="1:33" x14ac:dyDescent="0.3">
      <c r="A283" t="s">
        <v>906</v>
      </c>
      <c r="B283" s="2" t="s">
        <v>30</v>
      </c>
      <c r="C283" t="s">
        <v>907</v>
      </c>
      <c r="D283" t="s">
        <v>396</v>
      </c>
      <c r="E283" t="s">
        <v>380</v>
      </c>
      <c r="F283" t="str">
        <f>IF(ISERROR(SEARCH("Other",Table1[[#This Row],[Q1 - Which Title Best Fits your Current Role?]])),Table1[[#This Row],[Q1 - Which Title Best Fits your Current Role?]],"Other")</f>
        <v>Other</v>
      </c>
      <c r="G283" t="s">
        <v>47</v>
      </c>
      <c r="H283" s="6">
        <v>53000</v>
      </c>
      <c r="I283" t="s">
        <v>909</v>
      </c>
      <c r="J283" t="str">
        <f>IF(ISERROR(SEARCH("Other",Table1[[#This Row],[Q4 - What Industry do you work in?]])),Table1[[#This Row],[Q4 - What Industry do you work in?]],"Other")</f>
        <v>Other</v>
      </c>
      <c r="K283" t="s">
        <v>50</v>
      </c>
      <c r="L28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83">
        <v>5</v>
      </c>
      <c r="N283">
        <v>5</v>
      </c>
      <c r="O283">
        <v>5</v>
      </c>
      <c r="P283">
        <v>5</v>
      </c>
      <c r="Q283">
        <v>5</v>
      </c>
      <c r="R283">
        <v>5</v>
      </c>
      <c r="S283" t="s">
        <v>73</v>
      </c>
      <c r="T283" t="s">
        <v>60</v>
      </c>
      <c r="U28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83" t="s">
        <v>41</v>
      </c>
      <c r="W283">
        <v>22</v>
      </c>
      <c r="X283" t="s">
        <v>42</v>
      </c>
      <c r="Y28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83" t="str">
        <f>IF(ISERROR(SEARCH("Other",Table1[[#This Row],[Q11 - Which Country do you live in?- Clean]])),Table1[[#This Row],[Q11 - Which Country do you live in?- Clean]],"Other")</f>
        <v>United States</v>
      </c>
      <c r="AA283" t="s">
        <v>42</v>
      </c>
      <c r="AB283" t="s">
        <v>42</v>
      </c>
      <c r="AC28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83" t="str">
        <f>PROPER(Table1[[#This Row],[Q11 - Which Country do you live in?-Clean4]])</f>
        <v>United States</v>
      </c>
      <c r="AE283" t="s">
        <v>244</v>
      </c>
      <c r="AF283" t="s">
        <v>43</v>
      </c>
      <c r="AG283" t="str">
        <f>IF(ISERROR(SEARCH("Other", Table1[[#This Row],[Q13 - Ethnicity]])), Table1[[#This Row],[Q13 - Ethnicity]], "Other")</f>
        <v>White or Caucasian</v>
      </c>
    </row>
    <row r="284" spans="1:33" x14ac:dyDescent="0.3">
      <c r="A284" t="s">
        <v>910</v>
      </c>
      <c r="B284" s="2" t="s">
        <v>30</v>
      </c>
      <c r="C284" t="s">
        <v>911</v>
      </c>
      <c r="D284" t="s">
        <v>912</v>
      </c>
      <c r="E284" t="s">
        <v>34</v>
      </c>
      <c r="F284" t="str">
        <f>IF(ISERROR(SEARCH("Other",Table1[[#This Row],[Q1 - Which Title Best Fits your Current Role?]])),Table1[[#This Row],[Q1 - Which Title Best Fits your Current Role?]],"Other")</f>
        <v>Data Analyst</v>
      </c>
      <c r="G284" t="s">
        <v>35</v>
      </c>
      <c r="H284" s="6">
        <v>53000</v>
      </c>
      <c r="I284" t="s">
        <v>37</v>
      </c>
      <c r="J284" t="str">
        <f>IF(ISERROR(SEARCH("Other",Table1[[#This Row],[Q4 - What Industry do you work in?]])),Table1[[#This Row],[Q4 - What Industry do you work in?]],"Other")</f>
        <v>Healthcare</v>
      </c>
      <c r="K284" t="s">
        <v>678</v>
      </c>
      <c r="L284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84">
        <v>7</v>
      </c>
      <c r="N284">
        <v>8</v>
      </c>
      <c r="O284">
        <v>8</v>
      </c>
      <c r="P284">
        <v>4</v>
      </c>
      <c r="Q284">
        <v>6</v>
      </c>
      <c r="R284">
        <v>8</v>
      </c>
      <c r="S284" t="s">
        <v>89</v>
      </c>
      <c r="T284" t="s">
        <v>118</v>
      </c>
      <c r="U28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284" t="s">
        <v>41</v>
      </c>
      <c r="W284">
        <v>38</v>
      </c>
      <c r="X284" t="s">
        <v>271</v>
      </c>
      <c r="Y28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284" t="str">
        <f>IF(ISERROR(SEARCH("Other",Table1[[#This Row],[Q11 - Which Country do you live in?- Clean]])),Table1[[#This Row],[Q11 - Which Country do you live in?- Clean]],"Other")</f>
        <v>Germany</v>
      </c>
      <c r="AA284" t="s">
        <v>1841</v>
      </c>
      <c r="AB284" t="s">
        <v>1841</v>
      </c>
      <c r="AC284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284" t="str">
        <f>PROPER(Table1[[#This Row],[Q11 - Which Country do you live in?-Clean4]])</f>
        <v>Germany</v>
      </c>
      <c r="AE284" t="s">
        <v>231</v>
      </c>
      <c r="AF284" t="s">
        <v>43</v>
      </c>
      <c r="AG284" t="str">
        <f>IF(ISERROR(SEARCH("Other", Table1[[#This Row],[Q13 - Ethnicity]])), Table1[[#This Row],[Q13 - Ethnicity]], "Other")</f>
        <v>White or Caucasian</v>
      </c>
    </row>
    <row r="285" spans="1:33" x14ac:dyDescent="0.3">
      <c r="A285" t="s">
        <v>913</v>
      </c>
      <c r="B285" s="2" t="s">
        <v>30</v>
      </c>
      <c r="C285" t="s">
        <v>914</v>
      </c>
      <c r="D285" t="s">
        <v>145</v>
      </c>
      <c r="E285" t="s">
        <v>34</v>
      </c>
      <c r="F285" t="str">
        <f>IF(ISERROR(SEARCH("Other",Table1[[#This Row],[Q1 - Which Title Best Fits your Current Role?]])),Table1[[#This Row],[Q1 - Which Title Best Fits your Current Role?]],"Other")</f>
        <v>Data Analyst</v>
      </c>
      <c r="G285" t="s">
        <v>35</v>
      </c>
      <c r="H285" s="6">
        <v>20000</v>
      </c>
      <c r="I285" t="s">
        <v>112</v>
      </c>
      <c r="J285" t="str">
        <f>IF(ISERROR(SEARCH("Other",Table1[[#This Row],[Q4 - What Industry do you work in?]])),Table1[[#This Row],[Q4 - What Industry do you work in?]],"Other")</f>
        <v>Education</v>
      </c>
      <c r="K285" t="s">
        <v>38</v>
      </c>
      <c r="L28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85">
        <v>0</v>
      </c>
      <c r="N285">
        <v>0</v>
      </c>
      <c r="O285">
        <v>5</v>
      </c>
      <c r="P285">
        <v>0</v>
      </c>
      <c r="Q285">
        <v>0</v>
      </c>
      <c r="R285">
        <v>0</v>
      </c>
      <c r="S285" t="s">
        <v>73</v>
      </c>
      <c r="T285" t="s">
        <v>118</v>
      </c>
      <c r="U28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285" t="s">
        <v>41</v>
      </c>
      <c r="W285">
        <v>27</v>
      </c>
      <c r="X285" t="s">
        <v>136</v>
      </c>
      <c r="Y28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Kenya</v>
      </c>
      <c r="Z285" t="str">
        <f>IF(ISERROR(SEARCH("Other",Table1[[#This Row],[Q11 - Which Country do you live in?- Clean]])),Table1[[#This Row],[Q11 - Which Country do you live in?- Clean]],"Other")</f>
        <v>Kenya</v>
      </c>
      <c r="AA285" t="s">
        <v>1855</v>
      </c>
      <c r="AB285" t="s">
        <v>1855</v>
      </c>
      <c r="AC285" t="str">
        <f>IF(COUNTIF(Table1[Q11 - Which Country do you live in?-Clean3],Table1[[#This Row],[Q11 - Which Country do you live in?-Clean3]])&lt;3, "Other",Table1[[#This Row],[Q11 - Which Country do you live in?-Clean3]])</f>
        <v>Kenya</v>
      </c>
      <c r="AD285" t="str">
        <f>PROPER(Table1[[#This Row],[Q11 - Which Country do you live in?-Clean4]])</f>
        <v>Kenya</v>
      </c>
      <c r="AE285" t="s">
        <v>241</v>
      </c>
      <c r="AF285" t="s">
        <v>62</v>
      </c>
      <c r="AG285" t="str">
        <f>IF(ISERROR(SEARCH("Other", Table1[[#This Row],[Q13 - Ethnicity]])), Table1[[#This Row],[Q13 - Ethnicity]], "Other")</f>
        <v>Black or African American</v>
      </c>
    </row>
    <row r="286" spans="1:33" x14ac:dyDescent="0.3">
      <c r="A286" t="s">
        <v>915</v>
      </c>
      <c r="B286" s="2" t="s">
        <v>30</v>
      </c>
      <c r="C286" t="s">
        <v>916</v>
      </c>
      <c r="D286" t="s">
        <v>917</v>
      </c>
      <c r="E286" t="s">
        <v>34</v>
      </c>
      <c r="F286" t="str">
        <f>IF(ISERROR(SEARCH("Other",Table1[[#This Row],[Q1 - Which Title Best Fits your Current Role?]])),Table1[[#This Row],[Q1 - Which Title Best Fits your Current Role?]],"Other")</f>
        <v>Data Analyst</v>
      </c>
      <c r="G286" t="s">
        <v>35</v>
      </c>
      <c r="H286" s="6">
        <v>95500</v>
      </c>
      <c r="I286" t="s">
        <v>397</v>
      </c>
      <c r="J286" t="str">
        <f>IF(ISERROR(SEARCH("Other",Table1[[#This Row],[Q4 - What Industry do you work in?]])),Table1[[#This Row],[Q4 - What Industry do you work in?]],"Other")</f>
        <v>Other</v>
      </c>
      <c r="K286" t="s">
        <v>918</v>
      </c>
      <c r="L286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86">
        <v>4</v>
      </c>
      <c r="N286">
        <v>4</v>
      </c>
      <c r="O286">
        <v>2</v>
      </c>
      <c r="P286">
        <v>2</v>
      </c>
      <c r="Q286">
        <v>2</v>
      </c>
      <c r="R286">
        <v>2</v>
      </c>
      <c r="S286" t="s">
        <v>59</v>
      </c>
      <c r="T286" t="s">
        <v>40</v>
      </c>
      <c r="U28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86" t="s">
        <v>69</v>
      </c>
      <c r="W286">
        <v>34</v>
      </c>
      <c r="X286" t="s">
        <v>51</v>
      </c>
      <c r="Y28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286" t="str">
        <f>IF(ISERROR(SEARCH("Other",Table1[[#This Row],[Q11 - Which Country do you live in?- Clean]])),Table1[[#This Row],[Q11 - Which Country do you live in?- Clean]],"Other")</f>
        <v>Canada</v>
      </c>
      <c r="AA286" t="s">
        <v>51</v>
      </c>
      <c r="AB286" t="s">
        <v>51</v>
      </c>
      <c r="AC286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286" t="str">
        <f>PROPER(Table1[[#This Row],[Q11 - Which Country do you live in?-Clean4]])</f>
        <v>Canada</v>
      </c>
      <c r="AE286" t="s">
        <v>241</v>
      </c>
      <c r="AF286" t="s">
        <v>62</v>
      </c>
      <c r="AG286" t="str">
        <f>IF(ISERROR(SEARCH("Other", Table1[[#This Row],[Q13 - Ethnicity]])), Table1[[#This Row],[Q13 - Ethnicity]], "Other")</f>
        <v>Black or African American</v>
      </c>
    </row>
    <row r="287" spans="1:33" x14ac:dyDescent="0.3">
      <c r="A287" t="s">
        <v>919</v>
      </c>
      <c r="B287" s="2" t="s">
        <v>30</v>
      </c>
      <c r="C287" t="s">
        <v>920</v>
      </c>
      <c r="D287" t="s">
        <v>379</v>
      </c>
      <c r="E287" t="s">
        <v>34</v>
      </c>
      <c r="F287" t="str">
        <f>IF(ISERROR(SEARCH("Other",Table1[[#This Row],[Q1 - Which Title Best Fits your Current Role?]])),Table1[[#This Row],[Q1 - Which Title Best Fits your Current Role?]],"Other")</f>
        <v>Data Analyst</v>
      </c>
      <c r="G287" t="s">
        <v>35</v>
      </c>
      <c r="H287" s="6">
        <v>75500</v>
      </c>
      <c r="I287" t="s">
        <v>921</v>
      </c>
      <c r="J287" t="str">
        <f>IF(ISERROR(SEARCH("Other",Table1[[#This Row],[Q4 - What Industry do you work in?]])),Table1[[#This Row],[Q4 - What Industry do you work in?]],"Other")</f>
        <v>Other</v>
      </c>
      <c r="K287" t="s">
        <v>38</v>
      </c>
      <c r="L28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87">
        <v>9</v>
      </c>
      <c r="N287">
        <v>10</v>
      </c>
      <c r="O287">
        <v>10</v>
      </c>
      <c r="P287">
        <v>9</v>
      </c>
      <c r="Q287">
        <v>8</v>
      </c>
      <c r="R287">
        <v>10</v>
      </c>
      <c r="S287" t="s">
        <v>73</v>
      </c>
      <c r="T287" t="s">
        <v>74</v>
      </c>
      <c r="U28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87" t="s">
        <v>69</v>
      </c>
      <c r="W287">
        <v>31</v>
      </c>
      <c r="X287" t="s">
        <v>42</v>
      </c>
      <c r="Y28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87" t="str">
        <f>IF(ISERROR(SEARCH("Other",Table1[[#This Row],[Q11 - Which Country do you live in?- Clean]])),Table1[[#This Row],[Q11 - Which Country do you live in?- Clean]],"Other")</f>
        <v>United States</v>
      </c>
      <c r="AA287" t="s">
        <v>42</v>
      </c>
      <c r="AB287" t="s">
        <v>42</v>
      </c>
      <c r="AC28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87" t="str">
        <f>PROPER(Table1[[#This Row],[Q11 - Which Country do you live in?-Clean4]])</f>
        <v>United States</v>
      </c>
      <c r="AE287" t="s">
        <v>241</v>
      </c>
      <c r="AF287" t="s">
        <v>43</v>
      </c>
      <c r="AG287" t="str">
        <f>IF(ISERROR(SEARCH("Other", Table1[[#This Row],[Q13 - Ethnicity]])), Table1[[#This Row],[Q13 - Ethnicity]], "Other")</f>
        <v>White or Caucasian</v>
      </c>
    </row>
    <row r="288" spans="1:33" x14ac:dyDescent="0.3">
      <c r="A288" t="s">
        <v>922</v>
      </c>
      <c r="B288" s="2" t="s">
        <v>30</v>
      </c>
      <c r="C288" t="s">
        <v>923</v>
      </c>
      <c r="D288" t="s">
        <v>924</v>
      </c>
      <c r="E288" t="s">
        <v>34</v>
      </c>
      <c r="F288" t="str">
        <f>IF(ISERROR(SEARCH("Other",Table1[[#This Row],[Q1 - Which Title Best Fits your Current Role?]])),Table1[[#This Row],[Q1 - Which Title Best Fits your Current Role?]],"Other")</f>
        <v>Data Analyst</v>
      </c>
      <c r="G288" t="s">
        <v>35</v>
      </c>
      <c r="H288" s="6">
        <v>53000</v>
      </c>
      <c r="I288" t="s">
        <v>107</v>
      </c>
      <c r="J288" t="str">
        <f>IF(ISERROR(SEARCH("Other",Table1[[#This Row],[Q4 - What Industry do you work in?]])),Table1[[#This Row],[Q4 - What Industry do you work in?]],"Other")</f>
        <v>Tech</v>
      </c>
      <c r="K288" t="s">
        <v>38</v>
      </c>
      <c r="L28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88">
        <v>4</v>
      </c>
      <c r="N288">
        <v>9</v>
      </c>
      <c r="O288">
        <v>8</v>
      </c>
      <c r="P288">
        <v>8</v>
      </c>
      <c r="Q288">
        <v>6</v>
      </c>
      <c r="R288">
        <v>10</v>
      </c>
      <c r="S288" t="s">
        <v>89</v>
      </c>
      <c r="T288" t="s">
        <v>74</v>
      </c>
      <c r="U28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88" t="s">
        <v>69</v>
      </c>
      <c r="W288">
        <v>33</v>
      </c>
      <c r="X288" t="s">
        <v>51</v>
      </c>
      <c r="Y28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288" t="str">
        <f>IF(ISERROR(SEARCH("Other",Table1[[#This Row],[Q11 - Which Country do you live in?- Clean]])),Table1[[#This Row],[Q11 - Which Country do you live in?- Clean]],"Other")</f>
        <v>Canada</v>
      </c>
      <c r="AA288" t="s">
        <v>51</v>
      </c>
      <c r="AB288" t="s">
        <v>51</v>
      </c>
      <c r="AC288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288" t="str">
        <f>PROPER(Table1[[#This Row],[Q11 - Which Country do you live in?-Clean4]])</f>
        <v>Canada</v>
      </c>
      <c r="AE288" t="s">
        <v>244</v>
      </c>
      <c r="AF288" t="s">
        <v>62</v>
      </c>
      <c r="AG288" t="str">
        <f>IF(ISERROR(SEARCH("Other", Table1[[#This Row],[Q13 - Ethnicity]])), Table1[[#This Row],[Q13 - Ethnicity]], "Other")</f>
        <v>Black or African American</v>
      </c>
    </row>
    <row r="289" spans="1:33" x14ac:dyDescent="0.3">
      <c r="A289" t="s">
        <v>925</v>
      </c>
      <c r="B289" s="2" t="s">
        <v>30</v>
      </c>
      <c r="C289" t="s">
        <v>926</v>
      </c>
      <c r="D289" t="s">
        <v>704</v>
      </c>
      <c r="E289" t="s">
        <v>127</v>
      </c>
      <c r="F289" t="str">
        <f>IF(ISERROR(SEARCH("Other",Table1[[#This Row],[Q1 - Which Title Best Fits your Current Role?]])),Table1[[#This Row],[Q1 - Which Title Best Fits your Current Role?]],"Other")</f>
        <v>Student/Looking/None</v>
      </c>
      <c r="G289" t="s">
        <v>35</v>
      </c>
      <c r="H289" s="6">
        <v>20000</v>
      </c>
      <c r="I289" t="s">
        <v>107</v>
      </c>
      <c r="J289" t="str">
        <f>IF(ISERROR(SEARCH("Other",Table1[[#This Row],[Q4 - What Industry do you work in?]])),Table1[[#This Row],[Q4 - What Industry do you work in?]],"Other")</f>
        <v>Tech</v>
      </c>
      <c r="K289" t="s">
        <v>38</v>
      </c>
      <c r="L28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89">
        <v>2</v>
      </c>
      <c r="N289">
        <v>5</v>
      </c>
      <c r="O289">
        <v>5</v>
      </c>
      <c r="P289">
        <v>5</v>
      </c>
      <c r="Q289">
        <v>5</v>
      </c>
      <c r="R289">
        <v>5</v>
      </c>
      <c r="S289" t="s">
        <v>39</v>
      </c>
      <c r="T289" t="s">
        <v>40</v>
      </c>
      <c r="U28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89" t="s">
        <v>41</v>
      </c>
      <c r="W289">
        <v>23</v>
      </c>
      <c r="X289" t="s">
        <v>42</v>
      </c>
      <c r="Y28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89" t="str">
        <f>IF(ISERROR(SEARCH("Other",Table1[[#This Row],[Q11 - Which Country do you live in?- Clean]])),Table1[[#This Row],[Q11 - Which Country do you live in?- Clean]],"Other")</f>
        <v>United States</v>
      </c>
      <c r="AA289" t="s">
        <v>42</v>
      </c>
      <c r="AB289" t="s">
        <v>42</v>
      </c>
      <c r="AC28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89" t="str">
        <f>PROPER(Table1[[#This Row],[Q11 - Which Country do you live in?-Clean4]])</f>
        <v>United States</v>
      </c>
      <c r="AE289" t="s">
        <v>241</v>
      </c>
      <c r="AF289" t="s">
        <v>52</v>
      </c>
      <c r="AG289" t="str">
        <f>IF(ISERROR(SEARCH("Other", Table1[[#This Row],[Q13 - Ethnicity]])), Table1[[#This Row],[Q13 - Ethnicity]], "Other")</f>
        <v>Asian or Asian American</v>
      </c>
    </row>
    <row r="290" spans="1:33" x14ac:dyDescent="0.3">
      <c r="A290" t="s">
        <v>927</v>
      </c>
      <c r="B290" s="2" t="s">
        <v>30</v>
      </c>
      <c r="C290" t="s">
        <v>928</v>
      </c>
      <c r="D290" t="s">
        <v>471</v>
      </c>
      <c r="E290" t="s">
        <v>34</v>
      </c>
      <c r="F290" t="str">
        <f>IF(ISERROR(SEARCH("Other",Table1[[#This Row],[Q1 - Which Title Best Fits your Current Role?]])),Table1[[#This Row],[Q1 - Which Title Best Fits your Current Role?]],"Other")</f>
        <v>Data Analyst</v>
      </c>
      <c r="G290" t="s">
        <v>35</v>
      </c>
      <c r="H290" s="6">
        <v>53000</v>
      </c>
      <c r="I290" t="s">
        <v>37</v>
      </c>
      <c r="J290" t="str">
        <f>IF(ISERROR(SEARCH("Other",Table1[[#This Row],[Q4 - What Industry do you work in?]])),Table1[[#This Row],[Q4 - What Industry do you work in?]],"Other")</f>
        <v>Healthcare</v>
      </c>
      <c r="K290" t="s">
        <v>929</v>
      </c>
      <c r="L290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90">
        <v>3</v>
      </c>
      <c r="N290">
        <v>10</v>
      </c>
      <c r="O290">
        <v>9</v>
      </c>
      <c r="P290">
        <v>10</v>
      </c>
      <c r="Q290">
        <v>5</v>
      </c>
      <c r="R290">
        <v>0</v>
      </c>
      <c r="S290" t="s">
        <v>89</v>
      </c>
      <c r="T290" t="s">
        <v>74</v>
      </c>
      <c r="U29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90" t="s">
        <v>69</v>
      </c>
      <c r="W290">
        <v>25</v>
      </c>
      <c r="X290" t="s">
        <v>42</v>
      </c>
      <c r="Y29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90" t="str">
        <f>IF(ISERROR(SEARCH("Other",Table1[[#This Row],[Q11 - Which Country do you live in?- Clean]])),Table1[[#This Row],[Q11 - Which Country do you live in?- Clean]],"Other")</f>
        <v>United States</v>
      </c>
      <c r="AA290" t="s">
        <v>42</v>
      </c>
      <c r="AB290" t="s">
        <v>42</v>
      </c>
      <c r="AC29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90" t="str">
        <f>PROPER(Table1[[#This Row],[Q11 - Which Country do you live in?-Clean4]])</f>
        <v>United States</v>
      </c>
      <c r="AE290" t="s">
        <v>241</v>
      </c>
      <c r="AF290" t="s">
        <v>52</v>
      </c>
      <c r="AG290" t="str">
        <f>IF(ISERROR(SEARCH("Other", Table1[[#This Row],[Q13 - Ethnicity]])), Table1[[#This Row],[Q13 - Ethnicity]], "Other")</f>
        <v>Asian or Asian American</v>
      </c>
    </row>
    <row r="291" spans="1:33" x14ac:dyDescent="0.3">
      <c r="A291" t="s">
        <v>930</v>
      </c>
      <c r="B291" s="2" t="s">
        <v>30</v>
      </c>
      <c r="C291" t="s">
        <v>931</v>
      </c>
      <c r="D291" t="s">
        <v>735</v>
      </c>
      <c r="E291" t="s">
        <v>34</v>
      </c>
      <c r="F291" t="str">
        <f>IF(ISERROR(SEARCH("Other",Table1[[#This Row],[Q1 - Which Title Best Fits your Current Role?]])),Table1[[#This Row],[Q1 - Which Title Best Fits your Current Role?]],"Other")</f>
        <v>Data Analyst</v>
      </c>
      <c r="G291" t="s">
        <v>35</v>
      </c>
      <c r="H291" s="6">
        <v>20000</v>
      </c>
      <c r="I291" t="s">
        <v>107</v>
      </c>
      <c r="J291" t="str">
        <f>IF(ISERROR(SEARCH("Other",Table1[[#This Row],[Q4 - What Industry do you work in?]])),Table1[[#This Row],[Q4 - What Industry do you work in?]],"Other")</f>
        <v>Tech</v>
      </c>
      <c r="K291" t="s">
        <v>38</v>
      </c>
      <c r="L29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91">
        <v>4</v>
      </c>
      <c r="N291">
        <v>4</v>
      </c>
      <c r="O291">
        <v>4</v>
      </c>
      <c r="P291">
        <v>5</v>
      </c>
      <c r="Q291">
        <v>2</v>
      </c>
      <c r="R291">
        <v>1</v>
      </c>
      <c r="S291" t="s">
        <v>73</v>
      </c>
      <c r="T291" t="s">
        <v>74</v>
      </c>
      <c r="U29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91" t="s">
        <v>41</v>
      </c>
      <c r="W291">
        <v>29</v>
      </c>
      <c r="X291" t="s">
        <v>932</v>
      </c>
      <c r="Y29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Iran</v>
      </c>
      <c r="Z291" t="str">
        <f>IF(ISERROR(SEARCH("Other",Table1[[#This Row],[Q11 - Which Country do you live in?- Clean]])),Table1[[#This Row],[Q11 - Which Country do you live in?- Clean]],"Other")</f>
        <v>Iran</v>
      </c>
      <c r="AA291" t="s">
        <v>1846</v>
      </c>
      <c r="AB291" t="s">
        <v>1846</v>
      </c>
      <c r="AC291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91" t="str">
        <f>PROPER(Table1[[#This Row],[Q11 - Which Country do you live in?-Clean4]])</f>
        <v>Other</v>
      </c>
      <c r="AE291" t="s">
        <v>244</v>
      </c>
      <c r="AF291" t="s">
        <v>43</v>
      </c>
      <c r="AG291" t="str">
        <f>IF(ISERROR(SEARCH("Other", Table1[[#This Row],[Q13 - Ethnicity]])), Table1[[#This Row],[Q13 - Ethnicity]], "Other")</f>
        <v>White or Caucasian</v>
      </c>
    </row>
    <row r="292" spans="1:33" x14ac:dyDescent="0.3">
      <c r="A292" t="s">
        <v>933</v>
      </c>
      <c r="B292" s="2" t="s">
        <v>30</v>
      </c>
      <c r="C292" t="s">
        <v>934</v>
      </c>
      <c r="D292" t="s">
        <v>935</v>
      </c>
      <c r="E292" t="s">
        <v>380</v>
      </c>
      <c r="F292" t="str">
        <f>IF(ISERROR(SEARCH("Other",Table1[[#This Row],[Q1 - Which Title Best Fits your Current Role?]])),Table1[[#This Row],[Q1 - Which Title Best Fits your Current Role?]],"Other")</f>
        <v>Other</v>
      </c>
      <c r="G292" t="s">
        <v>35</v>
      </c>
      <c r="H292" s="6">
        <v>53000</v>
      </c>
      <c r="I292" t="s">
        <v>37</v>
      </c>
      <c r="J292" t="str">
        <f>IF(ISERROR(SEARCH("Other",Table1[[#This Row],[Q4 - What Industry do you work in?]])),Table1[[#This Row],[Q4 - What Industry do you work in?]],"Other")</f>
        <v>Healthcare</v>
      </c>
      <c r="K292" t="s">
        <v>50</v>
      </c>
      <c r="L29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92">
        <v>5</v>
      </c>
      <c r="N292">
        <v>7</v>
      </c>
      <c r="O292">
        <v>9</v>
      </c>
      <c r="P292">
        <v>8</v>
      </c>
      <c r="Q292">
        <v>8</v>
      </c>
      <c r="R292">
        <v>8</v>
      </c>
      <c r="S292" t="s">
        <v>89</v>
      </c>
      <c r="T292" t="s">
        <v>74</v>
      </c>
      <c r="U29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92" t="s">
        <v>69</v>
      </c>
      <c r="W292">
        <v>29</v>
      </c>
      <c r="X292" t="s">
        <v>42</v>
      </c>
      <c r="Y29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92" t="str">
        <f>IF(ISERROR(SEARCH("Other",Table1[[#This Row],[Q11 - Which Country do you live in?- Clean]])),Table1[[#This Row],[Q11 - Which Country do you live in?- Clean]],"Other")</f>
        <v>United States</v>
      </c>
      <c r="AA292" t="s">
        <v>42</v>
      </c>
      <c r="AB292" t="s">
        <v>42</v>
      </c>
      <c r="AC29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92" t="str">
        <f>PROPER(Table1[[#This Row],[Q11 - Which Country do you live in?-Clean4]])</f>
        <v>United States</v>
      </c>
      <c r="AE292" t="s">
        <v>244</v>
      </c>
      <c r="AF292" t="s">
        <v>62</v>
      </c>
      <c r="AG292" t="str">
        <f>IF(ISERROR(SEARCH("Other", Table1[[#This Row],[Q13 - Ethnicity]])), Table1[[#This Row],[Q13 - Ethnicity]], "Other")</f>
        <v>Black or African American</v>
      </c>
    </row>
    <row r="293" spans="1:33" x14ac:dyDescent="0.3">
      <c r="A293" t="s">
        <v>936</v>
      </c>
      <c r="B293" s="2" t="s">
        <v>30</v>
      </c>
      <c r="C293" t="s">
        <v>937</v>
      </c>
      <c r="D293" t="s">
        <v>379</v>
      </c>
      <c r="E293" t="s">
        <v>34</v>
      </c>
      <c r="F293" t="str">
        <f>IF(ISERROR(SEARCH("Other",Table1[[#This Row],[Q1 - Which Title Best Fits your Current Role?]])),Table1[[#This Row],[Q1 - Which Title Best Fits your Current Role?]],"Other")</f>
        <v>Data Analyst</v>
      </c>
      <c r="G293" t="s">
        <v>35</v>
      </c>
      <c r="H293" s="6">
        <v>20000</v>
      </c>
      <c r="I293" t="s">
        <v>107</v>
      </c>
      <c r="J293" t="str">
        <f>IF(ISERROR(SEARCH("Other",Table1[[#This Row],[Q4 - What Industry do you work in?]])),Table1[[#This Row],[Q4 - What Industry do you work in?]],"Other")</f>
        <v>Tech</v>
      </c>
      <c r="K293" t="s">
        <v>50</v>
      </c>
      <c r="L29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93">
        <v>3</v>
      </c>
      <c r="N293">
        <v>4</v>
      </c>
      <c r="O293">
        <v>4</v>
      </c>
      <c r="P293">
        <v>4</v>
      </c>
      <c r="Q293">
        <v>4</v>
      </c>
      <c r="R293">
        <v>2</v>
      </c>
      <c r="S293" t="s">
        <v>59</v>
      </c>
      <c r="T293" t="s">
        <v>74</v>
      </c>
      <c r="U29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93" t="s">
        <v>41</v>
      </c>
      <c r="W293">
        <v>31</v>
      </c>
      <c r="X293" t="s">
        <v>151</v>
      </c>
      <c r="Y29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293" t="str">
        <f>IF(ISERROR(SEARCH("Other",Table1[[#This Row],[Q11 - Which Country do you live in?- Clean]])),Table1[[#This Row],[Q11 - Which Country do you live in?- Clean]],"Other")</f>
        <v>India</v>
      </c>
      <c r="AA293" t="s">
        <v>151</v>
      </c>
      <c r="AB293" t="s">
        <v>151</v>
      </c>
      <c r="AC29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293" t="str">
        <f>PROPER(Table1[[#This Row],[Q11 - Which Country do you live in?-Clean4]])</f>
        <v>India</v>
      </c>
      <c r="AE293" t="s">
        <v>244</v>
      </c>
      <c r="AF293" t="s">
        <v>52</v>
      </c>
      <c r="AG293" t="str">
        <f>IF(ISERROR(SEARCH("Other", Table1[[#This Row],[Q13 - Ethnicity]])), Table1[[#This Row],[Q13 - Ethnicity]], "Other")</f>
        <v>Asian or Asian American</v>
      </c>
    </row>
    <row r="294" spans="1:33" x14ac:dyDescent="0.3">
      <c r="A294" t="s">
        <v>938</v>
      </c>
      <c r="B294" s="2" t="s">
        <v>30</v>
      </c>
      <c r="C294" t="s">
        <v>939</v>
      </c>
      <c r="D294" t="s">
        <v>190</v>
      </c>
      <c r="E294" t="s">
        <v>127</v>
      </c>
      <c r="F294" t="str">
        <f>IF(ISERROR(SEARCH("Other",Table1[[#This Row],[Q1 - Which Title Best Fits your Current Role?]])),Table1[[#This Row],[Q1 - Which Title Best Fits your Current Role?]],"Other")</f>
        <v>Student/Looking/None</v>
      </c>
      <c r="G294" t="s">
        <v>47</v>
      </c>
      <c r="H294" s="6">
        <v>20000</v>
      </c>
      <c r="I294" t="s">
        <v>716</v>
      </c>
      <c r="J294" t="str">
        <f>IF(ISERROR(SEARCH("Other",Table1[[#This Row],[Q4 - What Industry do you work in?]])),Table1[[#This Row],[Q4 - What Industry do you work in?]],"Other")</f>
        <v>Real Estate</v>
      </c>
      <c r="K294" t="s">
        <v>50</v>
      </c>
      <c r="L29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294">
        <v>0</v>
      </c>
      <c r="N294">
        <v>5</v>
      </c>
      <c r="O294">
        <v>0</v>
      </c>
      <c r="P294">
        <v>0</v>
      </c>
      <c r="Q294">
        <v>0</v>
      </c>
      <c r="R294">
        <v>0</v>
      </c>
      <c r="S294" t="s">
        <v>39</v>
      </c>
      <c r="T294" t="s">
        <v>40</v>
      </c>
      <c r="U29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94" t="s">
        <v>41</v>
      </c>
      <c r="W294">
        <v>34</v>
      </c>
      <c r="X294" t="s">
        <v>940</v>
      </c>
      <c r="Y29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South Africa </v>
      </c>
      <c r="Z294" t="str">
        <f>IF(ISERROR(SEARCH("Other",Table1[[#This Row],[Q11 - Which Country do you live in?- Clean]])),Table1[[#This Row],[Q11 - Which Country do you live in?- Clean]],"Other")</f>
        <v xml:space="preserve">South Africa </v>
      </c>
      <c r="AA294" t="s">
        <v>1887</v>
      </c>
      <c r="AB294" t="s">
        <v>1914</v>
      </c>
      <c r="AC294" t="str">
        <f>IF(COUNTIF(Table1[Q11 - Which Country do you live in?-Clean3],Table1[[#This Row],[Q11 - Which Country do you live in?-Clean3]])&lt;3, "Other",Table1[[#This Row],[Q11 - Which Country do you live in?-Clean3]])</f>
        <v>Africa</v>
      </c>
      <c r="AD294" t="str">
        <f>PROPER(Table1[[#This Row],[Q11 - Which Country do you live in?-Clean4]])</f>
        <v>Africa</v>
      </c>
      <c r="AE294" t="s">
        <v>231</v>
      </c>
      <c r="AF294" t="s">
        <v>62</v>
      </c>
      <c r="AG294" t="str">
        <f>IF(ISERROR(SEARCH("Other", Table1[[#This Row],[Q13 - Ethnicity]])), Table1[[#This Row],[Q13 - Ethnicity]], "Other")</f>
        <v>Black or African American</v>
      </c>
    </row>
    <row r="295" spans="1:33" x14ac:dyDescent="0.3">
      <c r="A295" t="s">
        <v>941</v>
      </c>
      <c r="B295" s="2" t="s">
        <v>30</v>
      </c>
      <c r="C295" t="s">
        <v>942</v>
      </c>
      <c r="D295" t="s">
        <v>269</v>
      </c>
      <c r="E295" t="s">
        <v>34</v>
      </c>
      <c r="F295" t="str">
        <f>IF(ISERROR(SEARCH("Other",Table1[[#This Row],[Q1 - Which Title Best Fits your Current Role?]])),Table1[[#This Row],[Q1 - Which Title Best Fits your Current Role?]],"Other")</f>
        <v>Data Analyst</v>
      </c>
      <c r="G295" t="s">
        <v>35</v>
      </c>
      <c r="H295" s="6">
        <v>20000</v>
      </c>
      <c r="I295" t="s">
        <v>107</v>
      </c>
      <c r="J295" t="str">
        <f>IF(ISERROR(SEARCH("Other",Table1[[#This Row],[Q4 - What Industry do you work in?]])),Table1[[#This Row],[Q4 - What Industry do you work in?]],"Other")</f>
        <v>Tech</v>
      </c>
      <c r="K295" t="s">
        <v>38</v>
      </c>
      <c r="L29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95">
        <v>3</v>
      </c>
      <c r="N295">
        <v>2</v>
      </c>
      <c r="O295">
        <v>4</v>
      </c>
      <c r="P295">
        <v>3</v>
      </c>
      <c r="Q295">
        <v>7</v>
      </c>
      <c r="R295">
        <v>8</v>
      </c>
      <c r="S295" t="s">
        <v>59</v>
      </c>
      <c r="T295" t="s">
        <v>60</v>
      </c>
      <c r="U29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295" t="s">
        <v>41</v>
      </c>
      <c r="W295">
        <v>26</v>
      </c>
      <c r="X295" t="s">
        <v>943</v>
      </c>
      <c r="Y29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Bangladesh </v>
      </c>
      <c r="Z295" t="str">
        <f>IF(ISERROR(SEARCH("Other",Table1[[#This Row],[Q11 - Which Country do you live in?- Clean]])),Table1[[#This Row],[Q11 - Which Country do you live in?- Clean]],"Other")</f>
        <v xml:space="preserve">Bangladesh </v>
      </c>
      <c r="AA295" t="s">
        <v>1826</v>
      </c>
      <c r="AB295" t="s">
        <v>1910</v>
      </c>
      <c r="AC295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295" t="str">
        <f>PROPER(Table1[[#This Row],[Q11 - Which Country do you live in?-Clean4]])</f>
        <v>Other</v>
      </c>
      <c r="AE295" t="s">
        <v>241</v>
      </c>
      <c r="AF295" t="s">
        <v>944</v>
      </c>
      <c r="AG295" t="str">
        <f>IF(ISERROR(SEARCH("Other", Table1[[#This Row],[Q13 - Ethnicity]])), Table1[[#This Row],[Q13 - Ethnicity]], "Other")</f>
        <v>Other</v>
      </c>
    </row>
    <row r="296" spans="1:33" x14ac:dyDescent="0.3">
      <c r="A296" t="s">
        <v>945</v>
      </c>
      <c r="B296" s="2" t="s">
        <v>30</v>
      </c>
      <c r="C296" t="s">
        <v>946</v>
      </c>
      <c r="D296" t="s">
        <v>161</v>
      </c>
      <c r="E296" t="s">
        <v>380</v>
      </c>
      <c r="F296" t="str">
        <f>IF(ISERROR(SEARCH("Other",Table1[[#This Row],[Q1 - Which Title Best Fits your Current Role?]])),Table1[[#This Row],[Q1 - Which Title Best Fits your Current Role?]],"Other")</f>
        <v>Other</v>
      </c>
      <c r="G296" t="s">
        <v>47</v>
      </c>
      <c r="H296" s="6">
        <v>95500</v>
      </c>
      <c r="I296" t="s">
        <v>37</v>
      </c>
      <c r="J296" t="str">
        <f>IF(ISERROR(SEARCH("Other",Table1[[#This Row],[Q4 - What Industry do you work in?]])),Table1[[#This Row],[Q4 - What Industry do you work in?]],"Other")</f>
        <v>Healthcare</v>
      </c>
      <c r="K296" t="s">
        <v>38</v>
      </c>
      <c r="L29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96">
        <v>4</v>
      </c>
      <c r="N296">
        <v>6</v>
      </c>
      <c r="O296">
        <v>5</v>
      </c>
      <c r="P296">
        <v>6</v>
      </c>
      <c r="Q296">
        <v>6</v>
      </c>
      <c r="R296">
        <v>4</v>
      </c>
      <c r="S296" t="s">
        <v>89</v>
      </c>
      <c r="T296" t="s">
        <v>40</v>
      </c>
      <c r="U29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96" t="s">
        <v>69</v>
      </c>
      <c r="W296">
        <v>26</v>
      </c>
      <c r="X296" t="s">
        <v>42</v>
      </c>
      <c r="Y29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96" t="str">
        <f>IF(ISERROR(SEARCH("Other",Table1[[#This Row],[Q11 - Which Country do you live in?- Clean]])),Table1[[#This Row],[Q11 - Which Country do you live in?- Clean]],"Other")</f>
        <v>United States</v>
      </c>
      <c r="AA296" t="s">
        <v>42</v>
      </c>
      <c r="AB296" t="s">
        <v>42</v>
      </c>
      <c r="AC29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96" t="str">
        <f>PROPER(Table1[[#This Row],[Q11 - Which Country do you live in?-Clean4]])</f>
        <v>United States</v>
      </c>
      <c r="AE296" t="s">
        <v>241</v>
      </c>
      <c r="AF296" t="s">
        <v>43</v>
      </c>
      <c r="AG296" t="str">
        <f>IF(ISERROR(SEARCH("Other", Table1[[#This Row],[Q13 - Ethnicity]])), Table1[[#This Row],[Q13 - Ethnicity]], "Other")</f>
        <v>White or Caucasian</v>
      </c>
    </row>
    <row r="297" spans="1:33" x14ac:dyDescent="0.3">
      <c r="A297" t="s">
        <v>948</v>
      </c>
      <c r="B297" s="2" t="s">
        <v>30</v>
      </c>
      <c r="C297" t="s">
        <v>949</v>
      </c>
      <c r="D297" t="s">
        <v>917</v>
      </c>
      <c r="E297" t="s">
        <v>380</v>
      </c>
      <c r="F297" t="str">
        <f>IF(ISERROR(SEARCH("Other",Table1[[#This Row],[Q1 - Which Title Best Fits your Current Role?]])),Table1[[#This Row],[Q1 - Which Title Best Fits your Current Role?]],"Other")</f>
        <v>Other</v>
      </c>
      <c r="G297" t="s">
        <v>35</v>
      </c>
      <c r="H297" s="6">
        <v>53000</v>
      </c>
      <c r="I297" t="s">
        <v>951</v>
      </c>
      <c r="J297" t="str">
        <f>IF(ISERROR(SEARCH("Other",Table1[[#This Row],[Q4 - What Industry do you work in?]])),Table1[[#This Row],[Q4 - What Industry do you work in?]],"Other")</f>
        <v>Other</v>
      </c>
      <c r="K297" t="s">
        <v>537</v>
      </c>
      <c r="L297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297">
        <v>3</v>
      </c>
      <c r="N297">
        <v>6</v>
      </c>
      <c r="O297">
        <v>9</v>
      </c>
      <c r="P297">
        <v>6</v>
      </c>
      <c r="Q297">
        <v>5</v>
      </c>
      <c r="R297">
        <v>10</v>
      </c>
      <c r="S297" t="s">
        <v>73</v>
      </c>
      <c r="T297" t="s">
        <v>952</v>
      </c>
      <c r="U29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297" t="s">
        <v>41</v>
      </c>
      <c r="W297">
        <v>27</v>
      </c>
      <c r="X297" t="s">
        <v>42</v>
      </c>
      <c r="Y29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97" t="str">
        <f>IF(ISERROR(SEARCH("Other",Table1[[#This Row],[Q11 - Which Country do you live in?- Clean]])),Table1[[#This Row],[Q11 - Which Country do you live in?- Clean]],"Other")</f>
        <v>United States</v>
      </c>
      <c r="AA297" t="s">
        <v>42</v>
      </c>
      <c r="AB297" t="s">
        <v>42</v>
      </c>
      <c r="AC29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97" t="str">
        <f>PROPER(Table1[[#This Row],[Q11 - Which Country do you live in?-Clean4]])</f>
        <v>United States</v>
      </c>
      <c r="AE297" t="s">
        <v>244</v>
      </c>
      <c r="AF297" t="s">
        <v>62</v>
      </c>
      <c r="AG297" t="str">
        <f>IF(ISERROR(SEARCH("Other", Table1[[#This Row],[Q13 - Ethnicity]])), Table1[[#This Row],[Q13 - Ethnicity]], "Other")</f>
        <v>Black or African American</v>
      </c>
    </row>
    <row r="298" spans="1:33" x14ac:dyDescent="0.3">
      <c r="A298" t="s">
        <v>953</v>
      </c>
      <c r="B298" s="2" t="s">
        <v>30</v>
      </c>
      <c r="C298" t="s">
        <v>954</v>
      </c>
      <c r="D298" t="s">
        <v>829</v>
      </c>
      <c r="E298" t="s">
        <v>34</v>
      </c>
      <c r="F298" t="str">
        <f>IF(ISERROR(SEARCH("Other",Table1[[#This Row],[Q1 - Which Title Best Fits your Current Role?]])),Table1[[#This Row],[Q1 - Which Title Best Fits your Current Role?]],"Other")</f>
        <v>Data Analyst</v>
      </c>
      <c r="G298" t="s">
        <v>35</v>
      </c>
      <c r="H298" s="6">
        <v>75500</v>
      </c>
      <c r="I298" t="s">
        <v>955</v>
      </c>
      <c r="J298" t="str">
        <f>IF(ISERROR(SEARCH("Other",Table1[[#This Row],[Q4 - What Industry do you work in?]])),Table1[[#This Row],[Q4 - What Industry do you work in?]],"Other")</f>
        <v>Other</v>
      </c>
      <c r="K298" t="s">
        <v>38</v>
      </c>
      <c r="L29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98">
        <v>8</v>
      </c>
      <c r="N298">
        <v>5</v>
      </c>
      <c r="O298">
        <v>9</v>
      </c>
      <c r="P298">
        <v>6</v>
      </c>
      <c r="Q298">
        <v>6</v>
      </c>
      <c r="R298">
        <v>10</v>
      </c>
      <c r="S298" t="s">
        <v>89</v>
      </c>
      <c r="T298" t="s">
        <v>40</v>
      </c>
      <c r="U29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298" t="s">
        <v>41</v>
      </c>
      <c r="W298">
        <v>26</v>
      </c>
      <c r="X298" t="s">
        <v>42</v>
      </c>
      <c r="Y29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98" t="str">
        <f>IF(ISERROR(SEARCH("Other",Table1[[#This Row],[Q11 - Which Country do you live in?- Clean]])),Table1[[#This Row],[Q11 - Which Country do you live in?- Clean]],"Other")</f>
        <v>United States</v>
      </c>
      <c r="AA298" t="s">
        <v>42</v>
      </c>
      <c r="AB298" t="s">
        <v>42</v>
      </c>
      <c r="AC29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98" t="str">
        <f>PROPER(Table1[[#This Row],[Q11 - Which Country do you live in?-Clean4]])</f>
        <v>United States</v>
      </c>
      <c r="AE298" t="s">
        <v>241</v>
      </c>
      <c r="AF298" t="s">
        <v>43</v>
      </c>
      <c r="AG298" t="str">
        <f>IF(ISERROR(SEARCH("Other", Table1[[#This Row],[Q13 - Ethnicity]])), Table1[[#This Row],[Q13 - Ethnicity]], "Other")</f>
        <v>White or Caucasian</v>
      </c>
    </row>
    <row r="299" spans="1:33" x14ac:dyDescent="0.3">
      <c r="A299" t="s">
        <v>956</v>
      </c>
      <c r="B299" s="2" t="s">
        <v>30</v>
      </c>
      <c r="C299" t="s">
        <v>957</v>
      </c>
      <c r="D299" t="s">
        <v>556</v>
      </c>
      <c r="E299" t="s">
        <v>127</v>
      </c>
      <c r="F299" t="str">
        <f>IF(ISERROR(SEARCH("Other",Table1[[#This Row],[Q1 - Which Title Best Fits your Current Role?]])),Table1[[#This Row],[Q1 - Which Title Best Fits your Current Role?]],"Other")</f>
        <v>Student/Looking/None</v>
      </c>
      <c r="G299" t="s">
        <v>35</v>
      </c>
      <c r="H299" s="6">
        <v>20000</v>
      </c>
      <c r="I299" t="s">
        <v>107</v>
      </c>
      <c r="J299" t="str">
        <f>IF(ISERROR(SEARCH("Other",Table1[[#This Row],[Q4 - What Industry do you work in?]])),Table1[[#This Row],[Q4 - What Industry do you work in?]],"Other")</f>
        <v>Tech</v>
      </c>
      <c r="K299" t="s">
        <v>38</v>
      </c>
      <c r="L29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299">
        <v>4</v>
      </c>
      <c r="N299">
        <v>5</v>
      </c>
      <c r="O299">
        <v>4</v>
      </c>
      <c r="P299">
        <v>4</v>
      </c>
      <c r="Q299">
        <v>3</v>
      </c>
      <c r="R299">
        <v>4</v>
      </c>
      <c r="S299" t="s">
        <v>39</v>
      </c>
      <c r="T299" t="s">
        <v>74</v>
      </c>
      <c r="U29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299" t="s">
        <v>69</v>
      </c>
      <c r="W299">
        <v>26</v>
      </c>
      <c r="X299" t="s">
        <v>42</v>
      </c>
      <c r="Y29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299" t="str">
        <f>IF(ISERROR(SEARCH("Other",Table1[[#This Row],[Q11 - Which Country do you live in?- Clean]])),Table1[[#This Row],[Q11 - Which Country do you live in?- Clean]],"Other")</f>
        <v>United States</v>
      </c>
      <c r="AA299" t="s">
        <v>42</v>
      </c>
      <c r="AB299" t="s">
        <v>42</v>
      </c>
      <c r="AC29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299" t="str">
        <f>PROPER(Table1[[#This Row],[Q11 - Which Country do you live in?-Clean4]])</f>
        <v>United States</v>
      </c>
      <c r="AE299" t="s">
        <v>244</v>
      </c>
      <c r="AF299" t="s">
        <v>52</v>
      </c>
      <c r="AG299" t="str">
        <f>IF(ISERROR(SEARCH("Other", Table1[[#This Row],[Q13 - Ethnicity]])), Table1[[#This Row],[Q13 - Ethnicity]], "Other")</f>
        <v>Asian or Asian American</v>
      </c>
    </row>
    <row r="300" spans="1:33" x14ac:dyDescent="0.3">
      <c r="A300" t="s">
        <v>958</v>
      </c>
      <c r="B300" s="2" t="s">
        <v>30</v>
      </c>
      <c r="C300" t="s">
        <v>959</v>
      </c>
      <c r="D300" t="s">
        <v>243</v>
      </c>
      <c r="E300" t="s">
        <v>34</v>
      </c>
      <c r="F300" t="str">
        <f>IF(ISERROR(SEARCH("Other",Table1[[#This Row],[Q1 - Which Title Best Fits your Current Role?]])),Table1[[#This Row],[Q1 - Which Title Best Fits your Current Role?]],"Other")</f>
        <v>Data Analyst</v>
      </c>
      <c r="G300" t="s">
        <v>35</v>
      </c>
      <c r="H300" s="6">
        <v>53000</v>
      </c>
      <c r="I300" t="s">
        <v>49</v>
      </c>
      <c r="J300" t="str">
        <f>IF(ISERROR(SEARCH("Other",Table1[[#This Row],[Q4 - What Industry do you work in?]])),Table1[[#This Row],[Q4 - What Industry do you work in?]],"Other")</f>
        <v>Finance</v>
      </c>
      <c r="K300" t="s">
        <v>50</v>
      </c>
      <c r="L300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00">
        <v>2</v>
      </c>
      <c r="N300">
        <v>5</v>
      </c>
      <c r="O300">
        <v>5</v>
      </c>
      <c r="P300">
        <v>5</v>
      </c>
      <c r="Q300">
        <v>4</v>
      </c>
      <c r="R300">
        <v>5</v>
      </c>
      <c r="S300" t="s">
        <v>59</v>
      </c>
      <c r="T300" t="s">
        <v>74</v>
      </c>
      <c r="U30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00" t="s">
        <v>41</v>
      </c>
      <c r="W300">
        <v>24</v>
      </c>
      <c r="X300" t="s">
        <v>42</v>
      </c>
      <c r="Y30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00" t="str">
        <f>IF(ISERROR(SEARCH("Other",Table1[[#This Row],[Q11 - Which Country do you live in?- Clean]])),Table1[[#This Row],[Q11 - Which Country do you live in?- Clean]],"Other")</f>
        <v>United States</v>
      </c>
      <c r="AA300" t="s">
        <v>42</v>
      </c>
      <c r="AB300" t="s">
        <v>42</v>
      </c>
      <c r="AC30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00" t="str">
        <f>PROPER(Table1[[#This Row],[Q11 - Which Country do you live in?-Clean4]])</f>
        <v>United States</v>
      </c>
      <c r="AE300" t="s">
        <v>241</v>
      </c>
      <c r="AF300" t="s">
        <v>43</v>
      </c>
      <c r="AG300" t="str">
        <f>IF(ISERROR(SEARCH("Other", Table1[[#This Row],[Q13 - Ethnicity]])), Table1[[#This Row],[Q13 - Ethnicity]], "Other")</f>
        <v>White or Caucasian</v>
      </c>
    </row>
    <row r="301" spans="1:33" x14ac:dyDescent="0.3">
      <c r="A301" t="s">
        <v>960</v>
      </c>
      <c r="B301" s="2" t="s">
        <v>30</v>
      </c>
      <c r="C301" t="s">
        <v>961</v>
      </c>
      <c r="D301" t="s">
        <v>55</v>
      </c>
      <c r="E301" t="s">
        <v>34</v>
      </c>
      <c r="F301" t="str">
        <f>IF(ISERROR(SEARCH("Other",Table1[[#This Row],[Q1 - Which Title Best Fits your Current Role?]])),Table1[[#This Row],[Q1 - Which Title Best Fits your Current Role?]],"Other")</f>
        <v>Data Analyst</v>
      </c>
      <c r="G301" t="s">
        <v>35</v>
      </c>
      <c r="H301" s="6">
        <v>95500</v>
      </c>
      <c r="I301" t="s">
        <v>87</v>
      </c>
      <c r="J301" t="str">
        <f>IF(ISERROR(SEARCH("Other",Table1[[#This Row],[Q4 - What Industry do you work in?]])),Table1[[#This Row],[Q4 - What Industry do you work in?]],"Other")</f>
        <v>Other</v>
      </c>
      <c r="K301" t="s">
        <v>38</v>
      </c>
      <c r="L30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01">
        <v>4</v>
      </c>
      <c r="N301">
        <v>6</v>
      </c>
      <c r="O301">
        <v>3</v>
      </c>
      <c r="P301">
        <v>4</v>
      </c>
      <c r="Q301">
        <v>4</v>
      </c>
      <c r="R301">
        <v>2</v>
      </c>
      <c r="S301" t="s">
        <v>59</v>
      </c>
      <c r="T301" t="s">
        <v>74</v>
      </c>
      <c r="U30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01" t="s">
        <v>69</v>
      </c>
      <c r="W301">
        <v>28</v>
      </c>
      <c r="X301" t="s">
        <v>962</v>
      </c>
      <c r="Y30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Ire</v>
      </c>
      <c r="Z301" t="str">
        <f>IF(ISERROR(SEARCH("Other",Table1[[#This Row],[Q11 - Which Country do you live in?- Clean]])),Table1[[#This Row],[Q11 - Which Country do you live in?- Clean]],"Other")</f>
        <v>Ire</v>
      </c>
      <c r="AA301" t="s">
        <v>1848</v>
      </c>
      <c r="AB301" t="s">
        <v>1850</v>
      </c>
      <c r="AC301" t="str">
        <f>IF(COUNTIF(Table1[Q11 - Which Country do you live in?-Clean3],Table1[[#This Row],[Q11 - Which Country do you live in?-Clean3]])&lt;3, "Other",Table1[[#This Row],[Q11 - Which Country do you live in?-Clean3]])</f>
        <v>Ireland</v>
      </c>
      <c r="AD301" t="str">
        <f>PROPER(Table1[[#This Row],[Q11 - Which Country do you live in?-Clean4]])</f>
        <v>Ireland</v>
      </c>
      <c r="AE301" t="s">
        <v>244</v>
      </c>
      <c r="AF301" t="s">
        <v>204</v>
      </c>
      <c r="AG301" t="str">
        <f>IF(ISERROR(SEARCH("Other", Table1[[#This Row],[Q13 - Ethnicity]])), Table1[[#This Row],[Q13 - Ethnicity]], "Other")</f>
        <v>Other</v>
      </c>
    </row>
    <row r="302" spans="1:33" x14ac:dyDescent="0.3">
      <c r="A302" t="s">
        <v>963</v>
      </c>
      <c r="B302" s="2" t="s">
        <v>30</v>
      </c>
      <c r="C302" t="s">
        <v>964</v>
      </c>
      <c r="D302" t="s">
        <v>243</v>
      </c>
      <c r="E302" t="s">
        <v>34</v>
      </c>
      <c r="F302" t="str">
        <f>IF(ISERROR(SEARCH("Other",Table1[[#This Row],[Q1 - Which Title Best Fits your Current Role?]])),Table1[[#This Row],[Q1 - Which Title Best Fits your Current Role?]],"Other")</f>
        <v>Data Analyst</v>
      </c>
      <c r="G302" t="s">
        <v>35</v>
      </c>
      <c r="H302" s="6">
        <v>115500</v>
      </c>
      <c r="I302" t="s">
        <v>495</v>
      </c>
      <c r="J302" t="str">
        <f>IF(ISERROR(SEARCH("Other",Table1[[#This Row],[Q4 - What Industry do you work in?]])),Table1[[#This Row],[Q4 - What Industry do you work in?]],"Other")</f>
        <v>Other</v>
      </c>
      <c r="K302" t="s">
        <v>50</v>
      </c>
      <c r="L30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02">
        <v>8</v>
      </c>
      <c r="N302">
        <v>8</v>
      </c>
      <c r="O302">
        <v>10</v>
      </c>
      <c r="P302">
        <v>9</v>
      </c>
      <c r="Q302">
        <v>7</v>
      </c>
      <c r="R302">
        <v>5</v>
      </c>
      <c r="S302" t="s">
        <v>59</v>
      </c>
      <c r="T302" t="s">
        <v>74</v>
      </c>
      <c r="U30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02" t="s">
        <v>41</v>
      </c>
      <c r="W302">
        <v>29</v>
      </c>
      <c r="X302" t="s">
        <v>42</v>
      </c>
      <c r="Y30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02" t="str">
        <f>IF(ISERROR(SEARCH("Other",Table1[[#This Row],[Q11 - Which Country do you live in?- Clean]])),Table1[[#This Row],[Q11 - Which Country do you live in?- Clean]],"Other")</f>
        <v>United States</v>
      </c>
      <c r="AA302" t="s">
        <v>42</v>
      </c>
      <c r="AB302" t="s">
        <v>42</v>
      </c>
      <c r="AC30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02" t="str">
        <f>PROPER(Table1[[#This Row],[Q11 - Which Country do you live in?-Clean4]])</f>
        <v>United States</v>
      </c>
      <c r="AE302" t="s">
        <v>241</v>
      </c>
      <c r="AF302" t="s">
        <v>43</v>
      </c>
      <c r="AG302" t="str">
        <f>IF(ISERROR(SEARCH("Other", Table1[[#This Row],[Q13 - Ethnicity]])), Table1[[#This Row],[Q13 - Ethnicity]], "Other")</f>
        <v>White or Caucasian</v>
      </c>
    </row>
    <row r="303" spans="1:33" x14ac:dyDescent="0.3">
      <c r="A303" t="s">
        <v>965</v>
      </c>
      <c r="B303" s="2" t="s">
        <v>30</v>
      </c>
      <c r="C303" t="s">
        <v>966</v>
      </c>
      <c r="D303" t="s">
        <v>967</v>
      </c>
      <c r="E303" t="s">
        <v>34</v>
      </c>
      <c r="F303" t="str">
        <f>IF(ISERROR(SEARCH("Other",Table1[[#This Row],[Q1 - Which Title Best Fits your Current Role?]])),Table1[[#This Row],[Q1 - Which Title Best Fits your Current Role?]],"Other")</f>
        <v>Data Analyst</v>
      </c>
      <c r="G303" t="s">
        <v>35</v>
      </c>
      <c r="H303" s="6">
        <v>75500</v>
      </c>
      <c r="I303" t="s">
        <v>49</v>
      </c>
      <c r="J303" t="str">
        <f>IF(ISERROR(SEARCH("Other",Table1[[#This Row],[Q4 - What Industry do you work in?]])),Table1[[#This Row],[Q4 - What Industry do you work in?]],"Other")</f>
        <v>Finance</v>
      </c>
      <c r="K303" t="s">
        <v>38</v>
      </c>
      <c r="L30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03">
        <v>3</v>
      </c>
      <c r="N303">
        <v>2</v>
      </c>
      <c r="O303">
        <v>1</v>
      </c>
      <c r="P303">
        <v>1</v>
      </c>
      <c r="Q303">
        <v>0</v>
      </c>
      <c r="R303">
        <v>2</v>
      </c>
      <c r="S303" t="s">
        <v>39</v>
      </c>
      <c r="T303" t="s">
        <v>74</v>
      </c>
      <c r="U30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03" t="s">
        <v>69</v>
      </c>
      <c r="W303">
        <v>26</v>
      </c>
      <c r="X303" t="s">
        <v>42</v>
      </c>
      <c r="Y30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03" t="str">
        <f>IF(ISERROR(SEARCH("Other",Table1[[#This Row],[Q11 - Which Country do you live in?- Clean]])),Table1[[#This Row],[Q11 - Which Country do you live in?- Clean]],"Other")</f>
        <v>United States</v>
      </c>
      <c r="AA303" t="s">
        <v>42</v>
      </c>
      <c r="AB303" t="s">
        <v>42</v>
      </c>
      <c r="AC30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03" t="str">
        <f>PROPER(Table1[[#This Row],[Q11 - Which Country do you live in?-Clean4]])</f>
        <v>United States</v>
      </c>
      <c r="AE303" t="s">
        <v>244</v>
      </c>
      <c r="AF303" t="s">
        <v>52</v>
      </c>
      <c r="AG303" t="str">
        <f>IF(ISERROR(SEARCH("Other", Table1[[#This Row],[Q13 - Ethnicity]])), Table1[[#This Row],[Q13 - Ethnicity]], "Other")</f>
        <v>Asian or Asian American</v>
      </c>
    </row>
    <row r="304" spans="1:33" x14ac:dyDescent="0.3">
      <c r="A304" t="s">
        <v>968</v>
      </c>
      <c r="B304" s="2" t="s">
        <v>30</v>
      </c>
      <c r="C304" t="s">
        <v>969</v>
      </c>
      <c r="D304" t="s">
        <v>326</v>
      </c>
      <c r="E304" t="s">
        <v>34</v>
      </c>
      <c r="F304" t="str">
        <f>IF(ISERROR(SEARCH("Other",Table1[[#This Row],[Q1 - Which Title Best Fits your Current Role?]])),Table1[[#This Row],[Q1 - Which Title Best Fits your Current Role?]],"Other")</f>
        <v>Data Analyst</v>
      </c>
      <c r="G304" t="s">
        <v>35</v>
      </c>
      <c r="H304" s="6">
        <v>53000</v>
      </c>
      <c r="I304" t="s">
        <v>970</v>
      </c>
      <c r="J304" t="str">
        <f>IF(ISERROR(SEARCH("Other",Table1[[#This Row],[Q4 - What Industry do you work in?]])),Table1[[#This Row],[Q4 - What Industry do you work in?]],"Other")</f>
        <v>Other</v>
      </c>
      <c r="K304" t="s">
        <v>38</v>
      </c>
      <c r="L30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04">
        <v>3</v>
      </c>
      <c r="N304">
        <v>5</v>
      </c>
      <c r="O304">
        <v>3</v>
      </c>
      <c r="P304">
        <v>3</v>
      </c>
      <c r="Q304">
        <v>1</v>
      </c>
      <c r="R304">
        <v>1</v>
      </c>
      <c r="S304" t="s">
        <v>89</v>
      </c>
      <c r="T304" t="s">
        <v>74</v>
      </c>
      <c r="U30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04" t="s">
        <v>41</v>
      </c>
      <c r="W304">
        <v>28</v>
      </c>
      <c r="X304" t="s">
        <v>113</v>
      </c>
      <c r="Y30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04" t="str">
        <f>IF(ISERROR(SEARCH("Other",Table1[[#This Row],[Q11 - Which Country do you live in?- Clean]])),Table1[[#This Row],[Q11 - Which Country do you live in?- Clean]],"Other")</f>
        <v>United Kingdom</v>
      </c>
      <c r="AA304" t="s">
        <v>113</v>
      </c>
      <c r="AB304" t="s">
        <v>113</v>
      </c>
      <c r="AC304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04" t="str">
        <f>PROPER(Table1[[#This Row],[Q11 - Which Country do you live in?-Clean4]])</f>
        <v>United Kingdom</v>
      </c>
      <c r="AE304" t="s">
        <v>241</v>
      </c>
      <c r="AF304" t="s">
        <v>43</v>
      </c>
      <c r="AG304" t="str">
        <f>IF(ISERROR(SEARCH("Other", Table1[[#This Row],[Q13 - Ethnicity]])), Table1[[#This Row],[Q13 - Ethnicity]], "Other")</f>
        <v>White or Caucasian</v>
      </c>
    </row>
    <row r="305" spans="1:33" x14ac:dyDescent="0.3">
      <c r="A305" t="s">
        <v>971</v>
      </c>
      <c r="B305" s="2" t="s">
        <v>30</v>
      </c>
      <c r="C305" t="s">
        <v>972</v>
      </c>
      <c r="D305" t="s">
        <v>973</v>
      </c>
      <c r="E305" t="s">
        <v>34</v>
      </c>
      <c r="F305" t="str">
        <f>IF(ISERROR(SEARCH("Other",Table1[[#This Row],[Q1 - Which Title Best Fits your Current Role?]])),Table1[[#This Row],[Q1 - Which Title Best Fits your Current Role?]],"Other")</f>
        <v>Data Analyst</v>
      </c>
      <c r="G305" t="s">
        <v>47</v>
      </c>
      <c r="H305" s="6">
        <v>20000</v>
      </c>
      <c r="I305" t="s">
        <v>49</v>
      </c>
      <c r="J305" t="str">
        <f>IF(ISERROR(SEARCH("Other",Table1[[#This Row],[Q4 - What Industry do you work in?]])),Table1[[#This Row],[Q4 - What Industry do you work in?]],"Other")</f>
        <v>Finance</v>
      </c>
      <c r="K305" t="s">
        <v>38</v>
      </c>
      <c r="L30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05">
        <v>6</v>
      </c>
      <c r="N305">
        <v>8</v>
      </c>
      <c r="O305">
        <v>7</v>
      </c>
      <c r="P305">
        <v>6</v>
      </c>
      <c r="Q305">
        <v>2</v>
      </c>
      <c r="R305">
        <v>4</v>
      </c>
      <c r="S305" t="s">
        <v>59</v>
      </c>
      <c r="T305" t="s">
        <v>974</v>
      </c>
      <c r="U30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305" t="s">
        <v>41</v>
      </c>
      <c r="W305">
        <v>25</v>
      </c>
      <c r="X305" t="s">
        <v>293</v>
      </c>
      <c r="Y30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France</v>
      </c>
      <c r="Z305" t="str">
        <f>IF(ISERROR(SEARCH("Other",Table1[[#This Row],[Q11 - Which Country do you live in?- Clean]])),Table1[[#This Row],[Q11 - Which Country do you live in?- Clean]],"Other")</f>
        <v>France</v>
      </c>
      <c r="AA305" t="s">
        <v>1840</v>
      </c>
      <c r="AB305" t="s">
        <v>1840</v>
      </c>
      <c r="AC305" t="str">
        <f>IF(COUNTIF(Table1[Q11 - Which Country do you live in?-Clean3],Table1[[#This Row],[Q11 - Which Country do you live in?-Clean3]])&lt;3, "Other",Table1[[#This Row],[Q11 - Which Country do you live in?-Clean3]])</f>
        <v>France</v>
      </c>
      <c r="AD305" t="str">
        <f>PROPER(Table1[[#This Row],[Q11 - Which Country do you live in?-Clean4]])</f>
        <v>France</v>
      </c>
      <c r="AE305" t="s">
        <v>244</v>
      </c>
      <c r="AF305" t="s">
        <v>43</v>
      </c>
      <c r="AG305" t="str">
        <f>IF(ISERROR(SEARCH("Other", Table1[[#This Row],[Q13 - Ethnicity]])), Table1[[#This Row],[Q13 - Ethnicity]], "Other")</f>
        <v>White or Caucasian</v>
      </c>
    </row>
    <row r="306" spans="1:33" x14ac:dyDescent="0.3">
      <c r="A306" t="s">
        <v>975</v>
      </c>
      <c r="B306" s="2" t="s">
        <v>30</v>
      </c>
      <c r="C306" t="s">
        <v>976</v>
      </c>
      <c r="D306" t="s">
        <v>46</v>
      </c>
      <c r="E306" t="s">
        <v>34</v>
      </c>
      <c r="F306" t="str">
        <f>IF(ISERROR(SEARCH("Other",Table1[[#This Row],[Q1 - Which Title Best Fits your Current Role?]])),Table1[[#This Row],[Q1 - Which Title Best Fits your Current Role?]],"Other")</f>
        <v>Data Analyst</v>
      </c>
      <c r="G306" t="s">
        <v>35</v>
      </c>
      <c r="H306" s="6">
        <v>75500</v>
      </c>
      <c r="I306" t="s">
        <v>49</v>
      </c>
      <c r="J306" t="str">
        <f>IF(ISERROR(SEARCH("Other",Table1[[#This Row],[Q4 - What Industry do you work in?]])),Table1[[#This Row],[Q4 - What Industry do you work in?]],"Other")</f>
        <v>Finance</v>
      </c>
      <c r="K306" t="s">
        <v>50</v>
      </c>
      <c r="L306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06">
        <v>5</v>
      </c>
      <c r="N306">
        <v>7</v>
      </c>
      <c r="O306">
        <v>7</v>
      </c>
      <c r="P306">
        <v>3</v>
      </c>
      <c r="Q306">
        <v>7</v>
      </c>
      <c r="R306">
        <v>9</v>
      </c>
      <c r="S306" t="s">
        <v>73</v>
      </c>
      <c r="T306" t="s">
        <v>74</v>
      </c>
      <c r="U30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06" t="s">
        <v>69</v>
      </c>
      <c r="W306">
        <v>26</v>
      </c>
      <c r="X306" t="s">
        <v>42</v>
      </c>
      <c r="Y30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06" t="str">
        <f>IF(ISERROR(SEARCH("Other",Table1[[#This Row],[Q11 - Which Country do you live in?- Clean]])),Table1[[#This Row],[Q11 - Which Country do you live in?- Clean]],"Other")</f>
        <v>United States</v>
      </c>
      <c r="AA306" t="s">
        <v>42</v>
      </c>
      <c r="AB306" t="s">
        <v>42</v>
      </c>
      <c r="AC30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06" t="str">
        <f>PROPER(Table1[[#This Row],[Q11 - Which Country do you live in?-Clean4]])</f>
        <v>United States</v>
      </c>
      <c r="AE306" t="s">
        <v>241</v>
      </c>
      <c r="AF306" t="s">
        <v>52</v>
      </c>
      <c r="AG306" t="str">
        <f>IF(ISERROR(SEARCH("Other", Table1[[#This Row],[Q13 - Ethnicity]])), Table1[[#This Row],[Q13 - Ethnicity]], "Other")</f>
        <v>Asian or Asian American</v>
      </c>
    </row>
    <row r="307" spans="1:33" x14ac:dyDescent="0.3">
      <c r="A307" t="s">
        <v>977</v>
      </c>
      <c r="B307" s="2" t="s">
        <v>30</v>
      </c>
      <c r="C307" t="s">
        <v>978</v>
      </c>
      <c r="D307" t="s">
        <v>979</v>
      </c>
      <c r="E307" t="s">
        <v>56</v>
      </c>
      <c r="F307" t="str">
        <f>IF(ISERROR(SEARCH("Other",Table1[[#This Row],[Q1 - Which Title Best Fits your Current Role?]])),Table1[[#This Row],[Q1 - Which Title Best Fits your Current Role?]],"Other")</f>
        <v>Data Engineer</v>
      </c>
      <c r="G307" t="s">
        <v>35</v>
      </c>
      <c r="H307" s="6">
        <v>137500</v>
      </c>
      <c r="I307" t="s">
        <v>37</v>
      </c>
      <c r="J307" t="str">
        <f>IF(ISERROR(SEARCH("Other",Table1[[#This Row],[Q4 - What Industry do you work in?]])),Table1[[#This Row],[Q4 - What Industry do you work in?]],"Other")</f>
        <v>Healthcare</v>
      </c>
      <c r="K307" t="s">
        <v>38</v>
      </c>
      <c r="L30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07">
        <v>6</v>
      </c>
      <c r="N307">
        <v>3</v>
      </c>
      <c r="O307">
        <v>9</v>
      </c>
      <c r="P307">
        <v>5</v>
      </c>
      <c r="Q307">
        <v>8</v>
      </c>
      <c r="R307">
        <v>8</v>
      </c>
      <c r="S307" t="s">
        <v>89</v>
      </c>
      <c r="T307" t="s">
        <v>40</v>
      </c>
      <c r="U30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07" t="s">
        <v>69</v>
      </c>
      <c r="W307">
        <v>38</v>
      </c>
      <c r="X307" t="s">
        <v>42</v>
      </c>
      <c r="Y30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07" t="str">
        <f>IF(ISERROR(SEARCH("Other",Table1[[#This Row],[Q11 - Which Country do you live in?- Clean]])),Table1[[#This Row],[Q11 - Which Country do you live in?- Clean]],"Other")</f>
        <v>United States</v>
      </c>
      <c r="AA307" t="s">
        <v>42</v>
      </c>
      <c r="AB307" t="s">
        <v>42</v>
      </c>
      <c r="AC30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07" t="str">
        <f>PROPER(Table1[[#This Row],[Q11 - Which Country do you live in?-Clean4]])</f>
        <v>United States</v>
      </c>
      <c r="AE307" t="s">
        <v>244</v>
      </c>
      <c r="AF307" t="s">
        <v>43</v>
      </c>
      <c r="AG307" t="str">
        <f>IF(ISERROR(SEARCH("Other", Table1[[#This Row],[Q13 - Ethnicity]])), Table1[[#This Row],[Q13 - Ethnicity]], "Other")</f>
        <v>White or Caucasian</v>
      </c>
    </row>
    <row r="308" spans="1:33" x14ac:dyDescent="0.3">
      <c r="A308" t="s">
        <v>980</v>
      </c>
      <c r="B308" s="2" t="s">
        <v>30</v>
      </c>
      <c r="C308" t="s">
        <v>981</v>
      </c>
      <c r="D308" t="s">
        <v>429</v>
      </c>
      <c r="E308" t="s">
        <v>380</v>
      </c>
      <c r="F308" t="str">
        <f>IF(ISERROR(SEARCH("Other",Table1[[#This Row],[Q1 - Which Title Best Fits your Current Role?]])),Table1[[#This Row],[Q1 - Which Title Best Fits your Current Role?]],"Other")</f>
        <v>Other</v>
      </c>
      <c r="G308" t="s">
        <v>35</v>
      </c>
      <c r="H308" s="6">
        <v>20000</v>
      </c>
      <c r="I308" t="s">
        <v>982</v>
      </c>
      <c r="J308" t="str">
        <f>IF(ISERROR(SEARCH("Other",Table1[[#This Row],[Q4 - What Industry do you work in?]])),Table1[[#This Row],[Q4 - What Industry do you work in?]],"Other")</f>
        <v>Other</v>
      </c>
      <c r="K308" t="s">
        <v>88</v>
      </c>
      <c r="L308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08">
        <v>0</v>
      </c>
      <c r="N308">
        <v>3</v>
      </c>
      <c r="O308">
        <v>3</v>
      </c>
      <c r="P308">
        <v>3</v>
      </c>
      <c r="Q308">
        <v>4</v>
      </c>
      <c r="R308">
        <v>4</v>
      </c>
      <c r="S308" t="s">
        <v>89</v>
      </c>
      <c r="T308" t="s">
        <v>74</v>
      </c>
      <c r="U30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08" t="s">
        <v>69</v>
      </c>
      <c r="W308">
        <v>20</v>
      </c>
      <c r="X308" t="s">
        <v>423</v>
      </c>
      <c r="Y30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308" t="str">
        <f>IF(ISERROR(SEARCH("Other",Table1[[#This Row],[Q11 - Which Country do you live in?- Clean]])),Table1[[#This Row],[Q11 - Which Country do you live in?- Clean]],"Other")</f>
        <v xml:space="preserve">Nigeria </v>
      </c>
      <c r="AA308" t="s">
        <v>1869</v>
      </c>
      <c r="AB308" t="s">
        <v>1868</v>
      </c>
      <c r="AC308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308" t="str">
        <f>PROPER(Table1[[#This Row],[Q11 - Which Country do you live in?-Clean4]])</f>
        <v>Nigeria</v>
      </c>
      <c r="AE308" t="s">
        <v>231</v>
      </c>
      <c r="AF308" t="s">
        <v>62</v>
      </c>
      <c r="AG308" t="str">
        <f>IF(ISERROR(SEARCH("Other", Table1[[#This Row],[Q13 - Ethnicity]])), Table1[[#This Row],[Q13 - Ethnicity]], "Other")</f>
        <v>Black or African American</v>
      </c>
    </row>
    <row r="309" spans="1:33" x14ac:dyDescent="0.3">
      <c r="A309" t="s">
        <v>983</v>
      </c>
      <c r="B309" s="2" t="s">
        <v>30</v>
      </c>
      <c r="C309" t="s">
        <v>984</v>
      </c>
      <c r="D309" t="s">
        <v>269</v>
      </c>
      <c r="E309" t="s">
        <v>34</v>
      </c>
      <c r="F309" t="str">
        <f>IF(ISERROR(SEARCH("Other",Table1[[#This Row],[Q1 - Which Title Best Fits your Current Role?]])),Table1[[#This Row],[Q1 - Which Title Best Fits your Current Role?]],"Other")</f>
        <v>Data Analyst</v>
      </c>
      <c r="G309" t="s">
        <v>47</v>
      </c>
      <c r="H309" s="6">
        <v>75500</v>
      </c>
      <c r="I309" t="s">
        <v>112</v>
      </c>
      <c r="J309" t="str">
        <f>IF(ISERROR(SEARCH("Other",Table1[[#This Row],[Q4 - What Industry do you work in?]])),Table1[[#This Row],[Q4 - What Industry do you work in?]],"Other")</f>
        <v>Education</v>
      </c>
      <c r="K309" t="s">
        <v>88</v>
      </c>
      <c r="L309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09">
        <v>4</v>
      </c>
      <c r="N309">
        <v>6</v>
      </c>
      <c r="O309">
        <v>7</v>
      </c>
      <c r="P309">
        <v>7</v>
      </c>
      <c r="Q309">
        <v>2</v>
      </c>
      <c r="R309">
        <v>2</v>
      </c>
      <c r="S309" t="s">
        <v>89</v>
      </c>
      <c r="T309" t="s">
        <v>40</v>
      </c>
      <c r="U30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09" t="s">
        <v>69</v>
      </c>
      <c r="W309">
        <v>45</v>
      </c>
      <c r="X309" t="s">
        <v>42</v>
      </c>
      <c r="Y30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09" t="str">
        <f>IF(ISERROR(SEARCH("Other",Table1[[#This Row],[Q11 - Which Country do you live in?- Clean]])),Table1[[#This Row],[Q11 - Which Country do you live in?- Clean]],"Other")</f>
        <v>United States</v>
      </c>
      <c r="AA309" t="s">
        <v>42</v>
      </c>
      <c r="AB309" t="s">
        <v>42</v>
      </c>
      <c r="AC30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09" t="str">
        <f>PROPER(Table1[[#This Row],[Q11 - Which Country do you live in?-Clean4]])</f>
        <v>United States</v>
      </c>
      <c r="AE309" t="s">
        <v>244</v>
      </c>
      <c r="AF309" t="s">
        <v>62</v>
      </c>
      <c r="AG309" t="str">
        <f>IF(ISERROR(SEARCH("Other", Table1[[#This Row],[Q13 - Ethnicity]])), Table1[[#This Row],[Q13 - Ethnicity]], "Other")</f>
        <v>Black or African American</v>
      </c>
    </row>
    <row r="310" spans="1:33" x14ac:dyDescent="0.3">
      <c r="A310" t="s">
        <v>985</v>
      </c>
      <c r="B310" s="2" t="s">
        <v>30</v>
      </c>
      <c r="C310" t="s">
        <v>986</v>
      </c>
      <c r="D310" t="s">
        <v>243</v>
      </c>
      <c r="E310" t="s">
        <v>34</v>
      </c>
      <c r="F310" t="str">
        <f>IF(ISERROR(SEARCH("Other",Table1[[#This Row],[Q1 - Which Title Best Fits your Current Role?]])),Table1[[#This Row],[Q1 - Which Title Best Fits your Current Role?]],"Other")</f>
        <v>Data Analyst</v>
      </c>
      <c r="G310" t="s">
        <v>47</v>
      </c>
      <c r="H310" s="6">
        <v>95500</v>
      </c>
      <c r="I310" t="s">
        <v>783</v>
      </c>
      <c r="J310" t="str">
        <f>IF(ISERROR(SEARCH("Other",Table1[[#This Row],[Q4 - What Industry do you work in?]])),Table1[[#This Row],[Q4 - What Industry do you work in?]],"Other")</f>
        <v>Other</v>
      </c>
      <c r="K310" t="s">
        <v>38</v>
      </c>
      <c r="L31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10">
        <v>5</v>
      </c>
      <c r="N310">
        <v>3</v>
      </c>
      <c r="O310">
        <v>5</v>
      </c>
      <c r="P310">
        <v>6</v>
      </c>
      <c r="Q310">
        <v>6</v>
      </c>
      <c r="R310">
        <v>4</v>
      </c>
      <c r="S310" t="s">
        <v>73</v>
      </c>
      <c r="T310" t="s">
        <v>60</v>
      </c>
      <c r="U31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10" t="s">
        <v>41</v>
      </c>
      <c r="W310">
        <v>27</v>
      </c>
      <c r="X310" t="s">
        <v>51</v>
      </c>
      <c r="Y31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310" t="str">
        <f>IF(ISERROR(SEARCH("Other",Table1[[#This Row],[Q11 - Which Country do you live in?- Clean]])),Table1[[#This Row],[Q11 - Which Country do you live in?- Clean]],"Other")</f>
        <v>Canada</v>
      </c>
      <c r="AA310" t="s">
        <v>51</v>
      </c>
      <c r="AB310" t="s">
        <v>51</v>
      </c>
      <c r="AC310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310" t="str">
        <f>PROPER(Table1[[#This Row],[Q11 - Which Country do you live in?-Clean4]])</f>
        <v>Canada</v>
      </c>
      <c r="AE310" t="s">
        <v>244</v>
      </c>
      <c r="AF310" t="s">
        <v>987</v>
      </c>
      <c r="AG310" t="str">
        <f>IF(ISERROR(SEARCH("Other", Table1[[#This Row],[Q13 - Ethnicity]])), Table1[[#This Row],[Q13 - Ethnicity]], "Other")</f>
        <v>Other</v>
      </c>
    </row>
    <row r="311" spans="1:33" x14ac:dyDescent="0.3">
      <c r="A311" t="s">
        <v>988</v>
      </c>
      <c r="B311" s="2" t="s">
        <v>30</v>
      </c>
      <c r="C311" t="s">
        <v>989</v>
      </c>
      <c r="D311" t="s">
        <v>694</v>
      </c>
      <c r="E311" t="s">
        <v>34</v>
      </c>
      <c r="F311" t="str">
        <f>IF(ISERROR(SEARCH("Other",Table1[[#This Row],[Q1 - Which Title Best Fits your Current Role?]])),Table1[[#This Row],[Q1 - Which Title Best Fits your Current Role?]],"Other")</f>
        <v>Data Analyst</v>
      </c>
      <c r="G311" t="s">
        <v>35</v>
      </c>
      <c r="H311" s="6">
        <v>53000</v>
      </c>
      <c r="I311" t="s">
        <v>451</v>
      </c>
      <c r="J311" t="str">
        <f>IF(ISERROR(SEARCH("Other",Table1[[#This Row],[Q4 - What Industry do you work in?]])),Table1[[#This Row],[Q4 - What Industry do you work in?]],"Other")</f>
        <v>Other</v>
      </c>
      <c r="K311" t="s">
        <v>38</v>
      </c>
      <c r="L31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11">
        <v>3</v>
      </c>
      <c r="N311">
        <v>7</v>
      </c>
      <c r="O311">
        <v>7</v>
      </c>
      <c r="P311">
        <v>7</v>
      </c>
      <c r="Q311">
        <v>7</v>
      </c>
      <c r="R311">
        <v>6</v>
      </c>
      <c r="S311" t="s">
        <v>73</v>
      </c>
      <c r="T311" t="s">
        <v>118</v>
      </c>
      <c r="U31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311" t="s">
        <v>41</v>
      </c>
      <c r="W311">
        <v>28</v>
      </c>
      <c r="X311" t="s">
        <v>51</v>
      </c>
      <c r="Y31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311" t="str">
        <f>IF(ISERROR(SEARCH("Other",Table1[[#This Row],[Q11 - Which Country do you live in?- Clean]])),Table1[[#This Row],[Q11 - Which Country do you live in?- Clean]],"Other")</f>
        <v>Canada</v>
      </c>
      <c r="AA311" t="s">
        <v>51</v>
      </c>
      <c r="AB311" t="s">
        <v>51</v>
      </c>
      <c r="AC311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311" t="str">
        <f>PROPER(Table1[[#This Row],[Q11 - Which Country do you live in?-Clean4]])</f>
        <v>Canada</v>
      </c>
      <c r="AE311" t="s">
        <v>244</v>
      </c>
      <c r="AF311" t="s">
        <v>52</v>
      </c>
      <c r="AG311" t="str">
        <f>IF(ISERROR(SEARCH("Other", Table1[[#This Row],[Q13 - Ethnicity]])), Table1[[#This Row],[Q13 - Ethnicity]], "Other")</f>
        <v>Asian or Asian American</v>
      </c>
    </row>
    <row r="312" spans="1:33" x14ac:dyDescent="0.3">
      <c r="A312" t="s">
        <v>990</v>
      </c>
      <c r="B312" s="2" t="s">
        <v>30</v>
      </c>
      <c r="C312" t="s">
        <v>991</v>
      </c>
      <c r="D312" t="s">
        <v>840</v>
      </c>
      <c r="E312" t="s">
        <v>127</v>
      </c>
      <c r="F312" t="str">
        <f>IF(ISERROR(SEARCH("Other",Table1[[#This Row],[Q1 - Which Title Best Fits your Current Role?]])),Table1[[#This Row],[Q1 - Which Title Best Fits your Current Role?]],"Other")</f>
        <v>Student/Looking/None</v>
      </c>
      <c r="G312" t="s">
        <v>35</v>
      </c>
      <c r="H312" s="6">
        <v>20000</v>
      </c>
      <c r="I312" t="s">
        <v>992</v>
      </c>
      <c r="J312" t="str">
        <f>IF(ISERROR(SEARCH("Other",Table1[[#This Row],[Q4 - What Industry do you work in?]])),Table1[[#This Row],[Q4 - What Industry do you work in?]],"Other")</f>
        <v>Other</v>
      </c>
      <c r="K312" t="s">
        <v>50</v>
      </c>
      <c r="L31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12">
        <v>2</v>
      </c>
      <c r="N312">
        <v>10</v>
      </c>
      <c r="O312">
        <v>10</v>
      </c>
      <c r="P312">
        <v>10</v>
      </c>
      <c r="Q312">
        <v>10</v>
      </c>
      <c r="R312">
        <v>3</v>
      </c>
      <c r="S312" t="s">
        <v>89</v>
      </c>
      <c r="T312" t="s">
        <v>40</v>
      </c>
      <c r="U31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12" t="s">
        <v>69</v>
      </c>
      <c r="W312">
        <v>29</v>
      </c>
      <c r="X312" t="s">
        <v>271</v>
      </c>
      <c r="Y31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312" t="str">
        <f>IF(ISERROR(SEARCH("Other",Table1[[#This Row],[Q11 - Which Country do you live in?- Clean]])),Table1[[#This Row],[Q11 - Which Country do you live in?- Clean]],"Other")</f>
        <v>Germany</v>
      </c>
      <c r="AA312" t="s">
        <v>1841</v>
      </c>
      <c r="AB312" t="s">
        <v>1841</v>
      </c>
      <c r="AC312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312" t="str">
        <f>PROPER(Table1[[#This Row],[Q11 - Which Country do you live in?-Clean4]])</f>
        <v>Germany</v>
      </c>
      <c r="AE312" t="s">
        <v>241</v>
      </c>
      <c r="AF312" t="s">
        <v>993</v>
      </c>
      <c r="AG312" t="str">
        <f>IF(ISERROR(SEARCH("Other", Table1[[#This Row],[Q13 - Ethnicity]])), Table1[[#This Row],[Q13 - Ethnicity]], "Other")</f>
        <v>Other</v>
      </c>
    </row>
    <row r="313" spans="1:33" x14ac:dyDescent="0.3">
      <c r="A313" t="s">
        <v>994</v>
      </c>
      <c r="B313" s="2" t="s">
        <v>30</v>
      </c>
      <c r="C313" t="s">
        <v>995</v>
      </c>
      <c r="D313" t="s">
        <v>233</v>
      </c>
      <c r="E313" t="s">
        <v>380</v>
      </c>
      <c r="F313" t="str">
        <f>IF(ISERROR(SEARCH("Other",Table1[[#This Row],[Q1 - Which Title Best Fits your Current Role?]])),Table1[[#This Row],[Q1 - Which Title Best Fits your Current Role?]],"Other")</f>
        <v>Other</v>
      </c>
      <c r="G313" t="s">
        <v>47</v>
      </c>
      <c r="H313" s="6">
        <v>53000</v>
      </c>
      <c r="I313" t="s">
        <v>107</v>
      </c>
      <c r="J313" t="str">
        <f>IF(ISERROR(SEARCH("Other",Table1[[#This Row],[Q4 - What Industry do you work in?]])),Table1[[#This Row],[Q4 - What Industry do you work in?]],"Other")</f>
        <v>Tech</v>
      </c>
      <c r="K313" t="s">
        <v>261</v>
      </c>
      <c r="L313" t="str">
        <f>IF(ISERROR(SEARCH("SQL",Table1[[#This Row],[Q5 - Favorite Programming Language]])),IF(ISERROR(SEARCH("other",Table1[[#This Row],[Q5 - Favorite Programming Language]])),Table1[[#This Row],[Q5 - Favorite Programming Language]],"Other"),"SQL")</f>
        <v>C/C++</v>
      </c>
      <c r="M313">
        <v>7</v>
      </c>
      <c r="N313">
        <v>7</v>
      </c>
      <c r="O313">
        <v>7</v>
      </c>
      <c r="P313">
        <v>7</v>
      </c>
      <c r="Q313">
        <v>7</v>
      </c>
      <c r="R313">
        <v>7</v>
      </c>
      <c r="S313" t="s">
        <v>89</v>
      </c>
      <c r="T313" t="s">
        <v>74</v>
      </c>
      <c r="U31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13" t="s">
        <v>69</v>
      </c>
      <c r="W313">
        <v>43</v>
      </c>
      <c r="X313" t="s">
        <v>569</v>
      </c>
      <c r="Y31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Singapore</v>
      </c>
      <c r="Z313" t="str">
        <f>IF(ISERROR(SEARCH("Other",Table1[[#This Row],[Q11 - Which Country do you live in?- Clean]])),Table1[[#This Row],[Q11 - Which Country do you live in?- Clean]],"Other")</f>
        <v>Singapore</v>
      </c>
      <c r="AA313" t="s">
        <v>1885</v>
      </c>
      <c r="AB313" t="s">
        <v>1885</v>
      </c>
      <c r="AC313" t="str">
        <f>IF(COUNTIF(Table1[Q11 - Which Country do you live in?-Clean3],Table1[[#This Row],[Q11 - Which Country do you live in?-Clean3]])&lt;3, "Other",Table1[[#This Row],[Q11 - Which Country do you live in?-Clean3]])</f>
        <v>Singapore</v>
      </c>
      <c r="AD313" t="str">
        <f>PROPER(Table1[[#This Row],[Q11 - Which Country do you live in?-Clean4]])</f>
        <v>Singapore</v>
      </c>
      <c r="AE313" t="s">
        <v>231</v>
      </c>
      <c r="AF313" t="s">
        <v>52</v>
      </c>
      <c r="AG313" t="str">
        <f>IF(ISERROR(SEARCH("Other", Table1[[#This Row],[Q13 - Ethnicity]])), Table1[[#This Row],[Q13 - Ethnicity]], "Other")</f>
        <v>Asian or Asian American</v>
      </c>
    </row>
    <row r="314" spans="1:33" x14ac:dyDescent="0.3">
      <c r="A314" t="s">
        <v>997</v>
      </c>
      <c r="B314" s="2" t="s">
        <v>30</v>
      </c>
      <c r="C314" t="s">
        <v>998</v>
      </c>
      <c r="D314" t="s">
        <v>817</v>
      </c>
      <c r="E314" t="s">
        <v>34</v>
      </c>
      <c r="F314" t="str">
        <f>IF(ISERROR(SEARCH("Other",Table1[[#This Row],[Q1 - Which Title Best Fits your Current Role?]])),Table1[[#This Row],[Q1 - Which Title Best Fits your Current Role?]],"Other")</f>
        <v>Data Analyst</v>
      </c>
      <c r="G314" t="s">
        <v>35</v>
      </c>
      <c r="H314" s="6">
        <v>20000</v>
      </c>
      <c r="I314" t="s">
        <v>49</v>
      </c>
      <c r="J314" t="str">
        <f>IF(ISERROR(SEARCH("Other",Table1[[#This Row],[Q4 - What Industry do you work in?]])),Table1[[#This Row],[Q4 - What Industry do you work in?]],"Other")</f>
        <v>Finance</v>
      </c>
      <c r="K314" t="s">
        <v>38</v>
      </c>
      <c r="L31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14">
        <v>0</v>
      </c>
      <c r="N314">
        <v>5</v>
      </c>
      <c r="O314">
        <v>9</v>
      </c>
      <c r="P314">
        <v>9</v>
      </c>
      <c r="Q314">
        <v>0</v>
      </c>
      <c r="R314">
        <v>10</v>
      </c>
      <c r="S314" t="s">
        <v>89</v>
      </c>
      <c r="T314" t="s">
        <v>40</v>
      </c>
      <c r="U31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14" t="s">
        <v>41</v>
      </c>
      <c r="W314">
        <v>26</v>
      </c>
      <c r="X314" t="s">
        <v>999</v>
      </c>
      <c r="Y31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Antigua </v>
      </c>
      <c r="Z314" t="str">
        <f>IF(ISERROR(SEARCH("Other",Table1[[#This Row],[Q11 - Which Country do you live in?- Clean]])),Table1[[#This Row],[Q11 - Which Country do you live in?- Clean]],"Other")</f>
        <v xml:space="preserve">Antigua </v>
      </c>
      <c r="AA314" t="s">
        <v>1819</v>
      </c>
      <c r="AB314" t="s">
        <v>1909</v>
      </c>
      <c r="AC314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14" t="str">
        <f>PROPER(Table1[[#This Row],[Q11 - Which Country do you live in?-Clean4]])</f>
        <v>Other</v>
      </c>
      <c r="AE314" t="s">
        <v>241</v>
      </c>
      <c r="AF314" t="s">
        <v>62</v>
      </c>
      <c r="AG314" t="str">
        <f>IF(ISERROR(SEARCH("Other", Table1[[#This Row],[Q13 - Ethnicity]])), Table1[[#This Row],[Q13 - Ethnicity]], "Other")</f>
        <v>Black or African American</v>
      </c>
    </row>
    <row r="315" spans="1:33" x14ac:dyDescent="0.3">
      <c r="A315" t="s">
        <v>1000</v>
      </c>
      <c r="B315" s="2" t="s">
        <v>30</v>
      </c>
      <c r="C315" t="s">
        <v>1001</v>
      </c>
      <c r="D315" t="s">
        <v>1002</v>
      </c>
      <c r="E315" t="s">
        <v>127</v>
      </c>
      <c r="F315" t="str">
        <f>IF(ISERROR(SEARCH("Other",Table1[[#This Row],[Q1 - Which Title Best Fits your Current Role?]])),Table1[[#This Row],[Q1 - Which Title Best Fits your Current Role?]],"Other")</f>
        <v>Student/Looking/None</v>
      </c>
      <c r="G315" t="s">
        <v>47</v>
      </c>
      <c r="H315" s="6">
        <v>53000</v>
      </c>
      <c r="I315" t="s">
        <v>107</v>
      </c>
      <c r="J315" t="str">
        <f>IF(ISERROR(SEARCH("Other",Table1[[#This Row],[Q4 - What Industry do you work in?]])),Table1[[#This Row],[Q4 - What Industry do you work in?]],"Other")</f>
        <v>Tech</v>
      </c>
      <c r="K315" t="s">
        <v>88</v>
      </c>
      <c r="L315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15">
        <v>7</v>
      </c>
      <c r="N315">
        <v>8</v>
      </c>
      <c r="O315">
        <v>7</v>
      </c>
      <c r="P315">
        <v>7</v>
      </c>
      <c r="Q315">
        <v>8</v>
      </c>
      <c r="R315">
        <v>7</v>
      </c>
      <c r="S315" t="s">
        <v>89</v>
      </c>
      <c r="T315" t="s">
        <v>1003</v>
      </c>
      <c r="U31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315" t="s">
        <v>69</v>
      </c>
      <c r="W315">
        <v>47</v>
      </c>
      <c r="X315" t="s">
        <v>42</v>
      </c>
      <c r="Y31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15" t="str">
        <f>IF(ISERROR(SEARCH("Other",Table1[[#This Row],[Q11 - Which Country do you live in?- Clean]])),Table1[[#This Row],[Q11 - Which Country do you live in?- Clean]],"Other")</f>
        <v>United States</v>
      </c>
      <c r="AA315" t="s">
        <v>42</v>
      </c>
      <c r="AB315" t="s">
        <v>42</v>
      </c>
      <c r="AC31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15" t="str">
        <f>PROPER(Table1[[#This Row],[Q11 - Which Country do you live in?-Clean4]])</f>
        <v>United States</v>
      </c>
      <c r="AE315" t="s">
        <v>241</v>
      </c>
      <c r="AF315" t="s">
        <v>62</v>
      </c>
      <c r="AG315" t="str">
        <f>IF(ISERROR(SEARCH("Other", Table1[[#This Row],[Q13 - Ethnicity]])), Table1[[#This Row],[Q13 - Ethnicity]], "Other")</f>
        <v>Black or African American</v>
      </c>
    </row>
    <row r="316" spans="1:33" x14ac:dyDescent="0.3">
      <c r="A316" t="s">
        <v>1004</v>
      </c>
      <c r="B316" s="2" t="s">
        <v>30</v>
      </c>
      <c r="C316" t="s">
        <v>1005</v>
      </c>
      <c r="D316" t="s">
        <v>829</v>
      </c>
      <c r="E316" t="s">
        <v>127</v>
      </c>
      <c r="F316" t="str">
        <f>IF(ISERROR(SEARCH("Other",Table1[[#This Row],[Q1 - Which Title Best Fits your Current Role?]])),Table1[[#This Row],[Q1 - Which Title Best Fits your Current Role?]],"Other")</f>
        <v>Student/Looking/None</v>
      </c>
      <c r="G316" t="s">
        <v>35</v>
      </c>
      <c r="H316" s="6">
        <v>20000</v>
      </c>
      <c r="I316" t="s">
        <v>49</v>
      </c>
      <c r="J316" t="str">
        <f>IF(ISERROR(SEARCH("Other",Table1[[#This Row],[Q4 - What Industry do you work in?]])),Table1[[#This Row],[Q4 - What Industry do you work in?]],"Other")</f>
        <v>Finance</v>
      </c>
      <c r="K316" t="s">
        <v>38</v>
      </c>
      <c r="L31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16" t="s">
        <v>32</v>
      </c>
      <c r="N316" t="s">
        <v>32</v>
      </c>
      <c r="O316" t="s">
        <v>32</v>
      </c>
      <c r="P316">
        <v>8</v>
      </c>
      <c r="Q316">
        <v>10</v>
      </c>
      <c r="R316">
        <v>10</v>
      </c>
      <c r="S316" t="s">
        <v>59</v>
      </c>
      <c r="T316" t="s">
        <v>40</v>
      </c>
      <c r="U31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16" t="s">
        <v>41</v>
      </c>
      <c r="W316">
        <v>23</v>
      </c>
      <c r="X316" t="s">
        <v>423</v>
      </c>
      <c r="Y31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316" t="str">
        <f>IF(ISERROR(SEARCH("Other",Table1[[#This Row],[Q11 - Which Country do you live in?- Clean]])),Table1[[#This Row],[Q11 - Which Country do you live in?- Clean]],"Other")</f>
        <v xml:space="preserve">Nigeria </v>
      </c>
      <c r="AA316" t="s">
        <v>1869</v>
      </c>
      <c r="AB316" t="s">
        <v>1868</v>
      </c>
      <c r="AC316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316" t="str">
        <f>PROPER(Table1[[#This Row],[Q11 - Which Country do you live in?-Clean4]])</f>
        <v>Nigeria</v>
      </c>
      <c r="AE316" t="s">
        <v>241</v>
      </c>
      <c r="AF316" t="s">
        <v>62</v>
      </c>
      <c r="AG316" t="str">
        <f>IF(ISERROR(SEARCH("Other", Table1[[#This Row],[Q13 - Ethnicity]])), Table1[[#This Row],[Q13 - Ethnicity]], "Other")</f>
        <v>Black or African American</v>
      </c>
    </row>
    <row r="317" spans="1:33" x14ac:dyDescent="0.3">
      <c r="A317" t="s">
        <v>1006</v>
      </c>
      <c r="B317" s="2" t="s">
        <v>30</v>
      </c>
      <c r="C317" t="s">
        <v>1007</v>
      </c>
      <c r="D317" t="s">
        <v>158</v>
      </c>
      <c r="E317" t="s">
        <v>34</v>
      </c>
      <c r="F317" t="str">
        <f>IF(ISERROR(SEARCH("Other",Table1[[#This Row],[Q1 - Which Title Best Fits your Current Role?]])),Table1[[#This Row],[Q1 - Which Title Best Fits your Current Role?]],"Other")</f>
        <v>Data Analyst</v>
      </c>
      <c r="G317" t="s">
        <v>35</v>
      </c>
      <c r="H317" s="6">
        <v>20000</v>
      </c>
      <c r="I317" t="s">
        <v>107</v>
      </c>
      <c r="J317" t="str">
        <f>IF(ISERROR(SEARCH("Other",Table1[[#This Row],[Q4 - What Industry do you work in?]])),Table1[[#This Row],[Q4 - What Industry do you work in?]],"Other")</f>
        <v>Tech</v>
      </c>
      <c r="K317" t="s">
        <v>38</v>
      </c>
      <c r="L31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17">
        <v>0</v>
      </c>
      <c r="N317">
        <v>1</v>
      </c>
      <c r="O317">
        <v>1</v>
      </c>
      <c r="P317">
        <v>1</v>
      </c>
      <c r="Q317">
        <v>1</v>
      </c>
      <c r="R317">
        <v>2</v>
      </c>
      <c r="S317" t="s">
        <v>39</v>
      </c>
      <c r="T317" t="s">
        <v>74</v>
      </c>
      <c r="U31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17" t="s">
        <v>41</v>
      </c>
      <c r="W317">
        <v>25</v>
      </c>
      <c r="X317" t="s">
        <v>448</v>
      </c>
      <c r="Y31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Egypt</v>
      </c>
      <c r="Z317" t="str">
        <f>IF(ISERROR(SEARCH("Other",Table1[[#This Row],[Q11 - Which Country do you live in?- Clean]])),Table1[[#This Row],[Q11 - Which Country do you live in?- Clean]],"Other")</f>
        <v>Egypt</v>
      </c>
      <c r="AA317" t="s">
        <v>1837</v>
      </c>
      <c r="AB317" t="s">
        <v>1837</v>
      </c>
      <c r="AC317" t="str">
        <f>IF(COUNTIF(Table1[Q11 - Which Country do you live in?-Clean3],Table1[[#This Row],[Q11 - Which Country do you live in?-Clean3]])&lt;3, "Other",Table1[[#This Row],[Q11 - Which Country do you live in?-Clean3]])</f>
        <v>Egypt</v>
      </c>
      <c r="AD317" t="str">
        <f>PROPER(Table1[[#This Row],[Q11 - Which Country do you live in?-Clean4]])</f>
        <v>Egypt</v>
      </c>
      <c r="AE317" t="s">
        <v>241</v>
      </c>
      <c r="AF317" t="s">
        <v>1008</v>
      </c>
      <c r="AG317" t="str">
        <f>IF(ISERROR(SEARCH("Other", Table1[[#This Row],[Q13 - Ethnicity]])), Table1[[#This Row],[Q13 - Ethnicity]], "Other")</f>
        <v>Other</v>
      </c>
    </row>
    <row r="318" spans="1:33" x14ac:dyDescent="0.3">
      <c r="A318" t="s">
        <v>1009</v>
      </c>
      <c r="B318" s="2" t="s">
        <v>30</v>
      </c>
      <c r="C318" t="s">
        <v>1010</v>
      </c>
      <c r="D318" t="s">
        <v>375</v>
      </c>
      <c r="E318" t="s">
        <v>380</v>
      </c>
      <c r="F318" t="str">
        <f>IF(ISERROR(SEARCH("Other",Table1[[#This Row],[Q1 - Which Title Best Fits your Current Role?]])),Table1[[#This Row],[Q1 - Which Title Best Fits your Current Role?]],"Other")</f>
        <v>Other</v>
      </c>
      <c r="G318" t="s">
        <v>47</v>
      </c>
      <c r="H318" s="6">
        <v>20000</v>
      </c>
      <c r="I318" t="s">
        <v>49</v>
      </c>
      <c r="J318" t="str">
        <f>IF(ISERROR(SEARCH("Other",Table1[[#This Row],[Q4 - What Industry do you work in?]])),Table1[[#This Row],[Q4 - What Industry do you work in?]],"Other")</f>
        <v>Finance</v>
      </c>
      <c r="K318" t="s">
        <v>38</v>
      </c>
      <c r="L31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18">
        <v>6</v>
      </c>
      <c r="N318">
        <v>6</v>
      </c>
      <c r="O318">
        <v>3</v>
      </c>
      <c r="P318">
        <v>7</v>
      </c>
      <c r="Q318">
        <v>2</v>
      </c>
      <c r="R318">
        <v>4</v>
      </c>
      <c r="S318" t="s">
        <v>39</v>
      </c>
      <c r="T318" t="s">
        <v>1012</v>
      </c>
      <c r="U31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318" t="s">
        <v>41</v>
      </c>
      <c r="W318">
        <v>32</v>
      </c>
      <c r="X318" t="s">
        <v>504</v>
      </c>
      <c r="Y31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Poland</v>
      </c>
      <c r="Z318" t="str">
        <f>IF(ISERROR(SEARCH("Other",Table1[[#This Row],[Q11 - Which Country do you live in?- Clean]])),Table1[[#This Row],[Q11 - Which Country do you live in?- Clean]],"Other")</f>
        <v>Poland</v>
      </c>
      <c r="AA318" t="s">
        <v>1876</v>
      </c>
      <c r="AB318" t="s">
        <v>1876</v>
      </c>
      <c r="AC318" t="str">
        <f>IF(COUNTIF(Table1[Q11 - Which Country do you live in?-Clean3],Table1[[#This Row],[Q11 - Which Country do you live in?-Clean3]])&lt;3, "Other",Table1[[#This Row],[Q11 - Which Country do you live in?-Clean3]])</f>
        <v>Poland</v>
      </c>
      <c r="AD318" t="str">
        <f>PROPER(Table1[[#This Row],[Q11 - Which Country do you live in?-Clean4]])</f>
        <v>Poland</v>
      </c>
      <c r="AE318" t="s">
        <v>244</v>
      </c>
      <c r="AF318" t="s">
        <v>43</v>
      </c>
      <c r="AG318" t="str">
        <f>IF(ISERROR(SEARCH("Other", Table1[[#This Row],[Q13 - Ethnicity]])), Table1[[#This Row],[Q13 - Ethnicity]], "Other")</f>
        <v>White or Caucasian</v>
      </c>
    </row>
    <row r="319" spans="1:33" x14ac:dyDescent="0.3">
      <c r="A319" t="s">
        <v>1013</v>
      </c>
      <c r="B319" s="2" t="s">
        <v>30</v>
      </c>
      <c r="C319" t="s">
        <v>1014</v>
      </c>
      <c r="D319" t="s">
        <v>279</v>
      </c>
      <c r="E319" t="s">
        <v>34</v>
      </c>
      <c r="F319" t="str">
        <f>IF(ISERROR(SEARCH("Other",Table1[[#This Row],[Q1 - Which Title Best Fits your Current Role?]])),Table1[[#This Row],[Q1 - Which Title Best Fits your Current Role?]],"Other")</f>
        <v>Data Analyst</v>
      </c>
      <c r="G319" t="s">
        <v>35</v>
      </c>
      <c r="H319" s="6">
        <v>20000</v>
      </c>
      <c r="I319" t="s">
        <v>49</v>
      </c>
      <c r="J319" t="str">
        <f>IF(ISERROR(SEARCH("Other",Table1[[#This Row],[Q4 - What Industry do you work in?]])),Table1[[#This Row],[Q4 - What Industry do you work in?]],"Other")</f>
        <v>Finance</v>
      </c>
      <c r="K319" t="s">
        <v>38</v>
      </c>
      <c r="L31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19">
        <v>1</v>
      </c>
      <c r="N319">
        <v>10</v>
      </c>
      <c r="O319">
        <v>10</v>
      </c>
      <c r="P319">
        <v>5</v>
      </c>
      <c r="Q319">
        <v>3</v>
      </c>
      <c r="R319">
        <v>1</v>
      </c>
      <c r="S319" t="s">
        <v>89</v>
      </c>
      <c r="T319" t="s">
        <v>74</v>
      </c>
      <c r="U31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19" t="s">
        <v>69</v>
      </c>
      <c r="W319">
        <v>25</v>
      </c>
      <c r="X319" t="s">
        <v>42</v>
      </c>
      <c r="Y31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19" t="str">
        <f>IF(ISERROR(SEARCH("Other",Table1[[#This Row],[Q11 - Which Country do you live in?- Clean]])),Table1[[#This Row],[Q11 - Which Country do you live in?- Clean]],"Other")</f>
        <v>United States</v>
      </c>
      <c r="AA319" t="s">
        <v>42</v>
      </c>
      <c r="AB319" t="s">
        <v>42</v>
      </c>
      <c r="AC31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19" t="str">
        <f>PROPER(Table1[[#This Row],[Q11 - Which Country do you live in?-Clean4]])</f>
        <v>United States</v>
      </c>
      <c r="AE319" t="s">
        <v>241</v>
      </c>
      <c r="AF319" t="s">
        <v>43</v>
      </c>
      <c r="AG319" t="str">
        <f>IF(ISERROR(SEARCH("Other", Table1[[#This Row],[Q13 - Ethnicity]])), Table1[[#This Row],[Q13 - Ethnicity]], "Other")</f>
        <v>White or Caucasian</v>
      </c>
    </row>
    <row r="320" spans="1:33" x14ac:dyDescent="0.3">
      <c r="A320" t="s">
        <v>1015</v>
      </c>
      <c r="B320" s="2" t="s">
        <v>30</v>
      </c>
      <c r="C320" t="s">
        <v>1016</v>
      </c>
      <c r="D320" t="s">
        <v>658</v>
      </c>
      <c r="E320" t="s">
        <v>34</v>
      </c>
      <c r="F320" t="str">
        <f>IF(ISERROR(SEARCH("Other",Table1[[#This Row],[Q1 - Which Title Best Fits your Current Role?]])),Table1[[#This Row],[Q1 - Which Title Best Fits your Current Role?]],"Other")</f>
        <v>Data Analyst</v>
      </c>
      <c r="G320" t="s">
        <v>47</v>
      </c>
      <c r="H320" s="6">
        <v>20000</v>
      </c>
      <c r="I320" t="s">
        <v>49</v>
      </c>
      <c r="J320" t="str">
        <f>IF(ISERROR(SEARCH("Other",Table1[[#This Row],[Q4 - What Industry do you work in?]])),Table1[[#This Row],[Q4 - What Industry do you work in?]],"Other")</f>
        <v>Finance</v>
      </c>
      <c r="K320" t="s">
        <v>38</v>
      </c>
      <c r="L32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20">
        <v>1</v>
      </c>
      <c r="N320">
        <v>2</v>
      </c>
      <c r="O320">
        <v>10</v>
      </c>
      <c r="P320">
        <v>1</v>
      </c>
      <c r="Q320">
        <v>2</v>
      </c>
      <c r="R320">
        <v>8</v>
      </c>
      <c r="S320" t="s">
        <v>73</v>
      </c>
      <c r="T320" t="s">
        <v>40</v>
      </c>
      <c r="U32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20" t="s">
        <v>69</v>
      </c>
      <c r="W320">
        <v>29</v>
      </c>
      <c r="X320" t="s">
        <v>1017</v>
      </c>
      <c r="Y32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Venezuela</v>
      </c>
      <c r="Z320" t="str">
        <f>IF(ISERROR(SEARCH("Other",Table1[[#This Row],[Q11 - Which Country do you live in?- Clean]])),Table1[[#This Row],[Q11 - Which Country do you live in?- Clean]],"Other")</f>
        <v>Venezuela</v>
      </c>
      <c r="AA320" t="s">
        <v>1900</v>
      </c>
      <c r="AB320" t="s">
        <v>1900</v>
      </c>
      <c r="AC320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20" t="str">
        <f>PROPER(Table1[[#This Row],[Q11 - Which Country do you live in?-Clean4]])</f>
        <v>Other</v>
      </c>
      <c r="AE320" t="s">
        <v>241</v>
      </c>
      <c r="AF320" t="s">
        <v>95</v>
      </c>
      <c r="AG320" t="str">
        <f>IF(ISERROR(SEARCH("Other", Table1[[#This Row],[Q13 - Ethnicity]])), Table1[[#This Row],[Q13 - Ethnicity]], "Other")</f>
        <v>Hispanic or Latino</v>
      </c>
    </row>
    <row r="321" spans="1:33" x14ac:dyDescent="0.3">
      <c r="A321" t="s">
        <v>1018</v>
      </c>
      <c r="B321" s="2" t="s">
        <v>30</v>
      </c>
      <c r="C321" t="s">
        <v>1019</v>
      </c>
      <c r="D321" t="s">
        <v>219</v>
      </c>
      <c r="E321" t="s">
        <v>34</v>
      </c>
      <c r="F321" t="str">
        <f>IF(ISERROR(SEARCH("Other",Table1[[#This Row],[Q1 - Which Title Best Fits your Current Role?]])),Table1[[#This Row],[Q1 - Which Title Best Fits your Current Role?]],"Other")</f>
        <v>Data Analyst</v>
      </c>
      <c r="G321" t="s">
        <v>47</v>
      </c>
      <c r="H321" s="6">
        <v>53000</v>
      </c>
      <c r="I321" t="s">
        <v>37</v>
      </c>
      <c r="J321" t="str">
        <f>IF(ISERROR(SEARCH("Other",Table1[[#This Row],[Q4 - What Industry do you work in?]])),Table1[[#This Row],[Q4 - What Industry do you work in?]],"Other")</f>
        <v>Healthcare</v>
      </c>
      <c r="K321" t="s">
        <v>88</v>
      </c>
      <c r="L321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21">
        <v>3</v>
      </c>
      <c r="N321">
        <v>7</v>
      </c>
      <c r="O321">
        <v>5</v>
      </c>
      <c r="P321">
        <v>5</v>
      </c>
      <c r="Q321">
        <v>3</v>
      </c>
      <c r="R321">
        <v>3</v>
      </c>
      <c r="S321" t="s">
        <v>89</v>
      </c>
      <c r="T321" t="s">
        <v>74</v>
      </c>
      <c r="U32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21" t="s">
        <v>69</v>
      </c>
      <c r="W321">
        <v>33</v>
      </c>
      <c r="X321" t="s">
        <v>42</v>
      </c>
      <c r="Y32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21" t="str">
        <f>IF(ISERROR(SEARCH("Other",Table1[[#This Row],[Q11 - Which Country do you live in?- Clean]])),Table1[[#This Row],[Q11 - Which Country do you live in?- Clean]],"Other")</f>
        <v>United States</v>
      </c>
      <c r="AA321" t="s">
        <v>42</v>
      </c>
      <c r="AB321" t="s">
        <v>42</v>
      </c>
      <c r="AC32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21" t="str">
        <f>PROPER(Table1[[#This Row],[Q11 - Which Country do you live in?-Clean4]])</f>
        <v>United States</v>
      </c>
      <c r="AE321" t="s">
        <v>241</v>
      </c>
      <c r="AF321" t="s">
        <v>52</v>
      </c>
      <c r="AG321" t="str">
        <f>IF(ISERROR(SEARCH("Other", Table1[[#This Row],[Q13 - Ethnicity]])), Table1[[#This Row],[Q13 - Ethnicity]], "Other")</f>
        <v>Asian or Asian American</v>
      </c>
    </row>
    <row r="322" spans="1:33" x14ac:dyDescent="0.3">
      <c r="A322" t="s">
        <v>1020</v>
      </c>
      <c r="B322" s="2" t="s">
        <v>30</v>
      </c>
      <c r="C322" t="s">
        <v>1021</v>
      </c>
      <c r="D322" t="s">
        <v>1022</v>
      </c>
      <c r="E322" t="s">
        <v>34</v>
      </c>
      <c r="F322" t="str">
        <f>IF(ISERROR(SEARCH("Other",Table1[[#This Row],[Q1 - Which Title Best Fits your Current Role?]])),Table1[[#This Row],[Q1 - Which Title Best Fits your Current Role?]],"Other")</f>
        <v>Data Analyst</v>
      </c>
      <c r="G322" t="s">
        <v>47</v>
      </c>
      <c r="H322" s="6">
        <v>115500</v>
      </c>
      <c r="I322" t="s">
        <v>112</v>
      </c>
      <c r="J322" t="str">
        <f>IF(ISERROR(SEARCH("Other",Table1[[#This Row],[Q4 - What Industry do you work in?]])),Table1[[#This Row],[Q4 - What Industry do you work in?]],"Other")</f>
        <v>Education</v>
      </c>
      <c r="K322" t="s">
        <v>38</v>
      </c>
      <c r="L32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22">
        <v>6</v>
      </c>
      <c r="N322">
        <v>10</v>
      </c>
      <c r="O322">
        <v>10</v>
      </c>
      <c r="P322">
        <v>10</v>
      </c>
      <c r="Q322">
        <v>7</v>
      </c>
      <c r="R322">
        <v>6</v>
      </c>
      <c r="S322" t="s">
        <v>59</v>
      </c>
      <c r="T322" t="s">
        <v>1023</v>
      </c>
      <c r="U32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322" t="s">
        <v>41</v>
      </c>
      <c r="W322">
        <v>36</v>
      </c>
      <c r="X322" t="s">
        <v>42</v>
      </c>
      <c r="Y32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22" t="str">
        <f>IF(ISERROR(SEARCH("Other",Table1[[#This Row],[Q11 - Which Country do you live in?- Clean]])),Table1[[#This Row],[Q11 - Which Country do you live in?- Clean]],"Other")</f>
        <v>United States</v>
      </c>
      <c r="AA322" t="s">
        <v>42</v>
      </c>
      <c r="AB322" t="s">
        <v>42</v>
      </c>
      <c r="AC32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22" t="str">
        <f>PROPER(Table1[[#This Row],[Q11 - Which Country do you live in?-Clean4]])</f>
        <v>United States</v>
      </c>
      <c r="AE322" t="s">
        <v>244</v>
      </c>
      <c r="AF322" t="s">
        <v>52</v>
      </c>
      <c r="AG322" t="str">
        <f>IF(ISERROR(SEARCH("Other", Table1[[#This Row],[Q13 - Ethnicity]])), Table1[[#This Row],[Q13 - Ethnicity]], "Other")</f>
        <v>Asian or Asian American</v>
      </c>
    </row>
    <row r="323" spans="1:33" x14ac:dyDescent="0.3">
      <c r="A323" t="s">
        <v>1024</v>
      </c>
      <c r="B323" s="2" t="s">
        <v>30</v>
      </c>
      <c r="C323" t="s">
        <v>1025</v>
      </c>
      <c r="D323" t="s">
        <v>321</v>
      </c>
      <c r="E323" t="s">
        <v>34</v>
      </c>
      <c r="F323" t="str">
        <f>IF(ISERROR(SEARCH("Other",Table1[[#This Row],[Q1 - Which Title Best Fits your Current Role?]])),Table1[[#This Row],[Q1 - Which Title Best Fits your Current Role?]],"Other")</f>
        <v>Data Analyst</v>
      </c>
      <c r="G323" t="s">
        <v>35</v>
      </c>
      <c r="H323" s="6">
        <v>53000</v>
      </c>
      <c r="I323" t="s">
        <v>37</v>
      </c>
      <c r="J323" t="str">
        <f>IF(ISERROR(SEARCH("Other",Table1[[#This Row],[Q4 - What Industry do you work in?]])),Table1[[#This Row],[Q4 - What Industry do you work in?]],"Other")</f>
        <v>Healthcare</v>
      </c>
      <c r="K323" t="s">
        <v>38</v>
      </c>
      <c r="L32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23">
        <v>4</v>
      </c>
      <c r="N323">
        <v>10</v>
      </c>
      <c r="O323">
        <v>9</v>
      </c>
      <c r="P323">
        <v>3</v>
      </c>
      <c r="Q323">
        <v>0</v>
      </c>
      <c r="R323">
        <v>10</v>
      </c>
      <c r="S323" t="s">
        <v>73</v>
      </c>
      <c r="T323" t="s">
        <v>60</v>
      </c>
      <c r="U32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23" t="s">
        <v>41</v>
      </c>
      <c r="W323">
        <v>25</v>
      </c>
      <c r="X323" t="s">
        <v>42</v>
      </c>
      <c r="Y32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23" t="str">
        <f>IF(ISERROR(SEARCH("Other",Table1[[#This Row],[Q11 - Which Country do you live in?- Clean]])),Table1[[#This Row],[Q11 - Which Country do you live in?- Clean]],"Other")</f>
        <v>United States</v>
      </c>
      <c r="AA323" t="s">
        <v>42</v>
      </c>
      <c r="AB323" t="s">
        <v>42</v>
      </c>
      <c r="AC32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23" t="str">
        <f>PROPER(Table1[[#This Row],[Q11 - Which Country do you live in?-Clean4]])</f>
        <v>United States</v>
      </c>
      <c r="AE323" t="s">
        <v>241</v>
      </c>
      <c r="AF323" t="s">
        <v>43</v>
      </c>
      <c r="AG323" t="str">
        <f>IF(ISERROR(SEARCH("Other", Table1[[#This Row],[Q13 - Ethnicity]])), Table1[[#This Row],[Q13 - Ethnicity]], "Other")</f>
        <v>White or Caucasian</v>
      </c>
    </row>
    <row r="324" spans="1:33" x14ac:dyDescent="0.3">
      <c r="A324" t="s">
        <v>1026</v>
      </c>
      <c r="B324" s="2" t="s">
        <v>30</v>
      </c>
      <c r="C324" t="s">
        <v>1027</v>
      </c>
      <c r="D324" t="s">
        <v>1028</v>
      </c>
      <c r="E324" t="s">
        <v>81</v>
      </c>
      <c r="F324" t="str">
        <f>IF(ISERROR(SEARCH("Other",Table1[[#This Row],[Q1 - Which Title Best Fits your Current Role?]])),Table1[[#This Row],[Q1 - Which Title Best Fits your Current Role?]],"Other")</f>
        <v>Data Scientist</v>
      </c>
      <c r="G324" t="s">
        <v>47</v>
      </c>
      <c r="H324" s="6">
        <v>187500</v>
      </c>
      <c r="I324" t="s">
        <v>82</v>
      </c>
      <c r="J324" t="str">
        <f>IF(ISERROR(SEARCH("Other",Table1[[#This Row],[Q4 - What Industry do you work in?]])),Table1[[#This Row],[Q4 - What Industry do you work in?]],"Other")</f>
        <v>Other</v>
      </c>
      <c r="K324" t="s">
        <v>38</v>
      </c>
      <c r="L32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24">
        <v>8</v>
      </c>
      <c r="N324">
        <v>7</v>
      </c>
      <c r="O324">
        <v>8</v>
      </c>
      <c r="P324">
        <v>7</v>
      </c>
      <c r="Q324">
        <v>7</v>
      </c>
      <c r="R324">
        <v>8</v>
      </c>
      <c r="S324" t="s">
        <v>89</v>
      </c>
      <c r="T324" t="s">
        <v>60</v>
      </c>
      <c r="U32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24" t="s">
        <v>41</v>
      </c>
      <c r="W324">
        <v>38</v>
      </c>
      <c r="X324" t="s">
        <v>42</v>
      </c>
      <c r="Y32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24" t="str">
        <f>IF(ISERROR(SEARCH("Other",Table1[[#This Row],[Q11 - Which Country do you live in?- Clean]])),Table1[[#This Row],[Q11 - Which Country do you live in?- Clean]],"Other")</f>
        <v>United States</v>
      </c>
      <c r="AA324" t="s">
        <v>42</v>
      </c>
      <c r="AB324" t="s">
        <v>42</v>
      </c>
      <c r="AC32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24" t="str">
        <f>PROPER(Table1[[#This Row],[Q11 - Which Country do you live in?-Clean4]])</f>
        <v>United States</v>
      </c>
      <c r="AE324" t="s">
        <v>244</v>
      </c>
      <c r="AF324" t="s">
        <v>43</v>
      </c>
      <c r="AG324" t="str">
        <f>IF(ISERROR(SEARCH("Other", Table1[[#This Row],[Q13 - Ethnicity]])), Table1[[#This Row],[Q13 - Ethnicity]], "Other")</f>
        <v>White or Caucasian</v>
      </c>
    </row>
    <row r="325" spans="1:33" x14ac:dyDescent="0.3">
      <c r="A325" t="s">
        <v>1029</v>
      </c>
      <c r="B325" s="2" t="s">
        <v>30</v>
      </c>
      <c r="C325" t="s">
        <v>1030</v>
      </c>
      <c r="D325" t="s">
        <v>535</v>
      </c>
      <c r="E325" t="s">
        <v>34</v>
      </c>
      <c r="F325" t="str">
        <f>IF(ISERROR(SEARCH("Other",Table1[[#This Row],[Q1 - Which Title Best Fits your Current Role?]])),Table1[[#This Row],[Q1 - Which Title Best Fits your Current Role?]],"Other")</f>
        <v>Data Analyst</v>
      </c>
      <c r="G325" t="s">
        <v>35</v>
      </c>
      <c r="H325" s="6">
        <v>75500</v>
      </c>
      <c r="I325" t="s">
        <v>164</v>
      </c>
      <c r="J325" t="str">
        <f>IF(ISERROR(SEARCH("Other",Table1[[#This Row],[Q4 - What Industry do you work in?]])),Table1[[#This Row],[Q4 - What Industry do you work in?]],"Other")</f>
        <v>Other</v>
      </c>
      <c r="K325" t="s">
        <v>50</v>
      </c>
      <c r="L32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25">
        <v>3</v>
      </c>
      <c r="N325">
        <v>2</v>
      </c>
      <c r="O325">
        <v>6</v>
      </c>
      <c r="P325">
        <v>6</v>
      </c>
      <c r="Q325">
        <v>5</v>
      </c>
      <c r="R325">
        <v>4</v>
      </c>
      <c r="S325" t="s">
        <v>73</v>
      </c>
      <c r="T325" t="s">
        <v>60</v>
      </c>
      <c r="U32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25" t="s">
        <v>41</v>
      </c>
      <c r="W325">
        <v>30</v>
      </c>
      <c r="X325" t="s">
        <v>42</v>
      </c>
      <c r="Y32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25" t="str">
        <f>IF(ISERROR(SEARCH("Other",Table1[[#This Row],[Q11 - Which Country do you live in?- Clean]])),Table1[[#This Row],[Q11 - Which Country do you live in?- Clean]],"Other")</f>
        <v>United States</v>
      </c>
      <c r="AA325" t="s">
        <v>42</v>
      </c>
      <c r="AB325" t="s">
        <v>42</v>
      </c>
      <c r="AC32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25" t="str">
        <f>PROPER(Table1[[#This Row],[Q11 - Which Country do you live in?-Clean4]])</f>
        <v>United States</v>
      </c>
      <c r="AE325" t="s">
        <v>244</v>
      </c>
      <c r="AF325" t="s">
        <v>1031</v>
      </c>
      <c r="AG325" t="str">
        <f>IF(ISERROR(SEARCH("Other", Table1[[#This Row],[Q13 - Ethnicity]])), Table1[[#This Row],[Q13 - Ethnicity]], "Other")</f>
        <v>Other</v>
      </c>
    </row>
    <row r="326" spans="1:33" x14ac:dyDescent="0.3">
      <c r="A326" t="s">
        <v>1032</v>
      </c>
      <c r="B326" s="2" t="s">
        <v>30</v>
      </c>
      <c r="C326" t="s">
        <v>1033</v>
      </c>
      <c r="D326" t="s">
        <v>531</v>
      </c>
      <c r="E326" t="s">
        <v>34</v>
      </c>
      <c r="F326" t="str">
        <f>IF(ISERROR(SEARCH("Other",Table1[[#This Row],[Q1 - Which Title Best Fits your Current Role?]])),Table1[[#This Row],[Q1 - Which Title Best Fits your Current Role?]],"Other")</f>
        <v>Data Analyst</v>
      </c>
      <c r="G326" t="s">
        <v>35</v>
      </c>
      <c r="H326" s="6">
        <v>53000</v>
      </c>
      <c r="I326" t="s">
        <v>107</v>
      </c>
      <c r="J326" t="str">
        <f>IF(ISERROR(SEARCH("Other",Table1[[#This Row],[Q4 - What Industry do you work in?]])),Table1[[#This Row],[Q4 - What Industry do you work in?]],"Other")</f>
        <v>Tech</v>
      </c>
      <c r="K326" t="s">
        <v>38</v>
      </c>
      <c r="L32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26">
        <v>3</v>
      </c>
      <c r="N326">
        <v>5</v>
      </c>
      <c r="O326">
        <v>6</v>
      </c>
      <c r="P326">
        <v>6</v>
      </c>
      <c r="Q326">
        <v>6</v>
      </c>
      <c r="R326">
        <v>7</v>
      </c>
      <c r="S326" t="s">
        <v>73</v>
      </c>
      <c r="T326" t="s">
        <v>118</v>
      </c>
      <c r="U32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326" t="s">
        <v>41</v>
      </c>
      <c r="W326">
        <v>35</v>
      </c>
      <c r="X326" t="s">
        <v>42</v>
      </c>
      <c r="Y32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26" t="str">
        <f>IF(ISERROR(SEARCH("Other",Table1[[#This Row],[Q11 - Which Country do you live in?- Clean]])),Table1[[#This Row],[Q11 - Which Country do you live in?- Clean]],"Other")</f>
        <v>United States</v>
      </c>
      <c r="AA326" t="s">
        <v>42</v>
      </c>
      <c r="AB326" t="s">
        <v>42</v>
      </c>
      <c r="AC32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26" t="str">
        <f>PROPER(Table1[[#This Row],[Q11 - Which Country do you live in?-Clean4]])</f>
        <v>United States</v>
      </c>
      <c r="AE326" t="s">
        <v>244</v>
      </c>
      <c r="AF326" t="s">
        <v>62</v>
      </c>
      <c r="AG326" t="str">
        <f>IF(ISERROR(SEARCH("Other", Table1[[#This Row],[Q13 - Ethnicity]])), Table1[[#This Row],[Q13 - Ethnicity]], "Other")</f>
        <v>Black or African American</v>
      </c>
    </row>
    <row r="327" spans="1:33" x14ac:dyDescent="0.3">
      <c r="A327" t="s">
        <v>1034</v>
      </c>
      <c r="B327" s="2" t="s">
        <v>30</v>
      </c>
      <c r="C327" t="s">
        <v>1035</v>
      </c>
      <c r="D327" t="s">
        <v>254</v>
      </c>
      <c r="E327" t="s">
        <v>380</v>
      </c>
      <c r="F327" t="str">
        <f>IF(ISERROR(SEARCH("Other",Table1[[#This Row],[Q1 - Which Title Best Fits your Current Role?]])),Table1[[#This Row],[Q1 - Which Title Best Fits your Current Role?]],"Other")</f>
        <v>Other</v>
      </c>
      <c r="G327" t="s">
        <v>47</v>
      </c>
      <c r="H327" s="6">
        <v>53000</v>
      </c>
      <c r="I327" t="s">
        <v>112</v>
      </c>
      <c r="J327" t="str">
        <f>IF(ISERROR(SEARCH("Other",Table1[[#This Row],[Q4 - What Industry do you work in?]])),Table1[[#This Row],[Q4 - What Industry do you work in?]],"Other")</f>
        <v>Education</v>
      </c>
      <c r="K327" t="s">
        <v>1037</v>
      </c>
      <c r="L327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27">
        <v>0</v>
      </c>
      <c r="N327">
        <v>1</v>
      </c>
      <c r="O327">
        <v>10</v>
      </c>
      <c r="P327">
        <v>5</v>
      </c>
      <c r="Q327">
        <v>0</v>
      </c>
      <c r="R327">
        <v>0</v>
      </c>
      <c r="S327" t="s">
        <v>73</v>
      </c>
      <c r="T327" t="s">
        <v>74</v>
      </c>
      <c r="U32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27" t="s">
        <v>69</v>
      </c>
      <c r="W327">
        <v>42</v>
      </c>
      <c r="X327" t="s">
        <v>42</v>
      </c>
      <c r="Y32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27" t="str">
        <f>IF(ISERROR(SEARCH("Other",Table1[[#This Row],[Q11 - Which Country do you live in?- Clean]])),Table1[[#This Row],[Q11 - Which Country do you live in?- Clean]],"Other")</f>
        <v>United States</v>
      </c>
      <c r="AA327" t="s">
        <v>42</v>
      </c>
      <c r="AB327" t="s">
        <v>42</v>
      </c>
      <c r="AC32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27" t="str">
        <f>PROPER(Table1[[#This Row],[Q11 - Which Country do you live in?-Clean4]])</f>
        <v>United States</v>
      </c>
      <c r="AE327" t="s">
        <v>241</v>
      </c>
      <c r="AF327" t="s">
        <v>43</v>
      </c>
      <c r="AG327" t="str">
        <f>IF(ISERROR(SEARCH("Other", Table1[[#This Row],[Q13 - Ethnicity]])), Table1[[#This Row],[Q13 - Ethnicity]], "Other")</f>
        <v>White or Caucasian</v>
      </c>
    </row>
    <row r="328" spans="1:33" x14ac:dyDescent="0.3">
      <c r="A328" t="s">
        <v>1038</v>
      </c>
      <c r="B328" s="2" t="s">
        <v>30</v>
      </c>
      <c r="C328" t="s">
        <v>1039</v>
      </c>
      <c r="D328" t="s">
        <v>686</v>
      </c>
      <c r="E328" t="s">
        <v>34</v>
      </c>
      <c r="F328" t="str">
        <f>IF(ISERROR(SEARCH("Other",Table1[[#This Row],[Q1 - Which Title Best Fits your Current Role?]])),Table1[[#This Row],[Q1 - Which Title Best Fits your Current Role?]],"Other")</f>
        <v>Data Analyst</v>
      </c>
      <c r="G328" t="s">
        <v>35</v>
      </c>
      <c r="H328" s="6">
        <v>75500</v>
      </c>
      <c r="I328" t="s">
        <v>37</v>
      </c>
      <c r="J328" t="str">
        <f>IF(ISERROR(SEARCH("Other",Table1[[#This Row],[Q4 - What Industry do you work in?]])),Table1[[#This Row],[Q4 - What Industry do you work in?]],"Other")</f>
        <v>Healthcare</v>
      </c>
      <c r="K328" t="s">
        <v>38</v>
      </c>
      <c r="L32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28">
        <v>3</v>
      </c>
      <c r="N328">
        <v>5</v>
      </c>
      <c r="O328">
        <v>4</v>
      </c>
      <c r="P328">
        <v>6</v>
      </c>
      <c r="Q328">
        <v>4</v>
      </c>
      <c r="R328">
        <v>6</v>
      </c>
      <c r="S328" t="s">
        <v>59</v>
      </c>
      <c r="T328" t="s">
        <v>40</v>
      </c>
      <c r="U32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28" t="s">
        <v>41</v>
      </c>
      <c r="W328">
        <v>30</v>
      </c>
      <c r="X328" t="s">
        <v>42</v>
      </c>
      <c r="Y32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28" t="str">
        <f>IF(ISERROR(SEARCH("Other",Table1[[#This Row],[Q11 - Which Country do you live in?- Clean]])),Table1[[#This Row],[Q11 - Which Country do you live in?- Clean]],"Other")</f>
        <v>United States</v>
      </c>
      <c r="AA328" t="s">
        <v>42</v>
      </c>
      <c r="AB328" t="s">
        <v>42</v>
      </c>
      <c r="AC32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28" t="str">
        <f>PROPER(Table1[[#This Row],[Q11 - Which Country do you live in?-Clean4]])</f>
        <v>United States</v>
      </c>
      <c r="AE328" t="s">
        <v>244</v>
      </c>
      <c r="AF328" t="s">
        <v>43</v>
      </c>
      <c r="AG328" t="str">
        <f>IF(ISERROR(SEARCH("Other", Table1[[#This Row],[Q13 - Ethnicity]])), Table1[[#This Row],[Q13 - Ethnicity]], "Other")</f>
        <v>White or Caucasian</v>
      </c>
    </row>
    <row r="329" spans="1:33" x14ac:dyDescent="0.3">
      <c r="A329" t="s">
        <v>1040</v>
      </c>
      <c r="B329" s="2" t="s">
        <v>30</v>
      </c>
      <c r="C329" t="s">
        <v>1041</v>
      </c>
      <c r="D329" t="s">
        <v>233</v>
      </c>
      <c r="E329" t="s">
        <v>127</v>
      </c>
      <c r="F329" t="str">
        <f>IF(ISERROR(SEARCH("Other",Table1[[#This Row],[Q1 - Which Title Best Fits your Current Role?]])),Table1[[#This Row],[Q1 - Which Title Best Fits your Current Role?]],"Other")</f>
        <v>Student/Looking/None</v>
      </c>
      <c r="G329" t="s">
        <v>35</v>
      </c>
      <c r="H329" s="6">
        <v>20000</v>
      </c>
      <c r="I329" t="s">
        <v>1042</v>
      </c>
      <c r="J329" t="str">
        <f>IF(ISERROR(SEARCH("Other",Table1[[#This Row],[Q4 - What Industry do you work in?]])),Table1[[#This Row],[Q4 - What Industry do you work in?]],"Other")</f>
        <v>Other</v>
      </c>
      <c r="K329" t="s">
        <v>38</v>
      </c>
      <c r="L32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4</v>
      </c>
      <c r="S329" t="s">
        <v>39</v>
      </c>
      <c r="T329" t="s">
        <v>74</v>
      </c>
      <c r="U32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29" t="s">
        <v>69</v>
      </c>
      <c r="W329">
        <v>25</v>
      </c>
      <c r="X329" t="s">
        <v>61</v>
      </c>
      <c r="Y32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329" t="str">
        <f>IF(ISERROR(SEARCH("Other",Table1[[#This Row],[Q11 - Which Country do you live in?- Clean]])),Table1[[#This Row],[Q11 - Which Country do you live in?- Clean]],"Other")</f>
        <v>Nigeria</v>
      </c>
      <c r="AA329" t="s">
        <v>1868</v>
      </c>
      <c r="AB329" t="s">
        <v>1868</v>
      </c>
      <c r="AC329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329" t="str">
        <f>PROPER(Table1[[#This Row],[Q11 - Which Country do you live in?-Clean4]])</f>
        <v>Nigeria</v>
      </c>
      <c r="AE329" t="s">
        <v>241</v>
      </c>
      <c r="AF329" t="s">
        <v>62</v>
      </c>
      <c r="AG329" t="str">
        <f>IF(ISERROR(SEARCH("Other", Table1[[#This Row],[Q13 - Ethnicity]])), Table1[[#This Row],[Q13 - Ethnicity]], "Other")</f>
        <v>Black or African American</v>
      </c>
    </row>
    <row r="330" spans="1:33" x14ac:dyDescent="0.3">
      <c r="A330" t="s">
        <v>1043</v>
      </c>
      <c r="B330" s="2" t="s">
        <v>30</v>
      </c>
      <c r="C330" t="s">
        <v>1044</v>
      </c>
      <c r="D330" t="s">
        <v>1045</v>
      </c>
      <c r="E330" t="s">
        <v>34</v>
      </c>
      <c r="F330" t="str">
        <f>IF(ISERROR(SEARCH("Other",Table1[[#This Row],[Q1 - Which Title Best Fits your Current Role?]])),Table1[[#This Row],[Q1 - Which Title Best Fits your Current Role?]],"Other")</f>
        <v>Data Analyst</v>
      </c>
      <c r="G330" t="s">
        <v>47</v>
      </c>
      <c r="H330" s="6">
        <v>95500</v>
      </c>
      <c r="I330" t="s">
        <v>37</v>
      </c>
      <c r="J330" t="str">
        <f>IF(ISERROR(SEARCH("Other",Table1[[#This Row],[Q4 - What Industry do you work in?]])),Table1[[#This Row],[Q4 - What Industry do you work in?]],"Other")</f>
        <v>Healthcare</v>
      </c>
      <c r="K330" t="s">
        <v>38</v>
      </c>
      <c r="L33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30">
        <v>5</v>
      </c>
      <c r="N330">
        <v>9</v>
      </c>
      <c r="O330">
        <v>5</v>
      </c>
      <c r="P330">
        <v>2</v>
      </c>
      <c r="Q330">
        <v>5</v>
      </c>
      <c r="R330">
        <v>1</v>
      </c>
      <c r="S330" t="s">
        <v>73</v>
      </c>
      <c r="T330" t="s">
        <v>118</v>
      </c>
      <c r="U33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330" t="s">
        <v>69</v>
      </c>
      <c r="W330">
        <v>28</v>
      </c>
      <c r="X330" t="s">
        <v>42</v>
      </c>
      <c r="Y33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30" t="str">
        <f>IF(ISERROR(SEARCH("Other",Table1[[#This Row],[Q11 - Which Country do you live in?- Clean]])),Table1[[#This Row],[Q11 - Which Country do you live in?- Clean]],"Other")</f>
        <v>United States</v>
      </c>
      <c r="AA330" t="s">
        <v>42</v>
      </c>
      <c r="AB330" t="s">
        <v>42</v>
      </c>
      <c r="AC33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30" t="str">
        <f>PROPER(Table1[[#This Row],[Q11 - Which Country do you live in?-Clean4]])</f>
        <v>United States</v>
      </c>
      <c r="AE330" t="s">
        <v>241</v>
      </c>
      <c r="AF330" t="s">
        <v>52</v>
      </c>
      <c r="AG330" t="str">
        <f>IF(ISERROR(SEARCH("Other", Table1[[#This Row],[Q13 - Ethnicity]])), Table1[[#This Row],[Q13 - Ethnicity]], "Other")</f>
        <v>Asian or Asian American</v>
      </c>
    </row>
    <row r="331" spans="1:33" x14ac:dyDescent="0.3">
      <c r="A331" t="s">
        <v>1046</v>
      </c>
      <c r="B331" s="2" t="s">
        <v>30</v>
      </c>
      <c r="C331" t="s">
        <v>1047</v>
      </c>
      <c r="D331" t="s">
        <v>1048</v>
      </c>
      <c r="E331" t="s">
        <v>34</v>
      </c>
      <c r="F331" t="str">
        <f>IF(ISERROR(SEARCH("Other",Table1[[#This Row],[Q1 - Which Title Best Fits your Current Role?]])),Table1[[#This Row],[Q1 - Which Title Best Fits your Current Role?]],"Other")</f>
        <v>Data Analyst</v>
      </c>
      <c r="G331" t="s">
        <v>35</v>
      </c>
      <c r="H331" s="6">
        <v>20000</v>
      </c>
      <c r="I331" t="s">
        <v>1049</v>
      </c>
      <c r="J331" t="str">
        <f>IF(ISERROR(SEARCH("Other",Table1[[#This Row],[Q4 - What Industry do you work in?]])),Table1[[#This Row],[Q4 - What Industry do you work in?]],"Other")</f>
        <v>Other</v>
      </c>
      <c r="K331" t="s">
        <v>38</v>
      </c>
      <c r="L33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31">
        <v>5</v>
      </c>
      <c r="N331">
        <v>10</v>
      </c>
      <c r="O331">
        <v>8</v>
      </c>
      <c r="P331">
        <v>5</v>
      </c>
      <c r="Q331">
        <v>7</v>
      </c>
      <c r="R331">
        <v>10</v>
      </c>
      <c r="S331" t="s">
        <v>39</v>
      </c>
      <c r="T331" t="s">
        <v>1050</v>
      </c>
      <c r="U33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331" t="s">
        <v>41</v>
      </c>
      <c r="W331">
        <v>28</v>
      </c>
      <c r="X331" t="s">
        <v>51</v>
      </c>
      <c r="Y33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331" t="str">
        <f>IF(ISERROR(SEARCH("Other",Table1[[#This Row],[Q11 - Which Country do you live in?- Clean]])),Table1[[#This Row],[Q11 - Which Country do you live in?- Clean]],"Other")</f>
        <v>Canada</v>
      </c>
      <c r="AA331" t="s">
        <v>51</v>
      </c>
      <c r="AB331" t="s">
        <v>51</v>
      </c>
      <c r="AC331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331" t="str">
        <f>PROPER(Table1[[#This Row],[Q11 - Which Country do you live in?-Clean4]])</f>
        <v>Canada</v>
      </c>
      <c r="AE331" t="s">
        <v>241</v>
      </c>
      <c r="AF331" t="s">
        <v>52</v>
      </c>
      <c r="AG331" t="str">
        <f>IF(ISERROR(SEARCH("Other", Table1[[#This Row],[Q13 - Ethnicity]])), Table1[[#This Row],[Q13 - Ethnicity]], "Other")</f>
        <v>Asian or Asian American</v>
      </c>
    </row>
    <row r="332" spans="1:33" x14ac:dyDescent="0.3">
      <c r="A332" t="s">
        <v>1051</v>
      </c>
      <c r="B332" s="2" t="s">
        <v>30</v>
      </c>
      <c r="C332" t="s">
        <v>1052</v>
      </c>
      <c r="D332" t="s">
        <v>704</v>
      </c>
      <c r="E332" t="s">
        <v>127</v>
      </c>
      <c r="F332" t="str">
        <f>IF(ISERROR(SEARCH("Other",Table1[[#This Row],[Q1 - Which Title Best Fits your Current Role?]])),Table1[[#This Row],[Q1 - Which Title Best Fits your Current Role?]],"Other")</f>
        <v>Student/Looking/None</v>
      </c>
      <c r="G332" t="s">
        <v>47</v>
      </c>
      <c r="H332" s="6">
        <v>20000</v>
      </c>
      <c r="I332" t="s">
        <v>1053</v>
      </c>
      <c r="J332" t="str">
        <f>IF(ISERROR(SEARCH("Other",Table1[[#This Row],[Q4 - What Industry do you work in?]])),Table1[[#This Row],[Q4 - What Industry do you work in?]],"Other")</f>
        <v>Other</v>
      </c>
      <c r="K332" t="s">
        <v>322</v>
      </c>
      <c r="L332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">
        <v>89</v>
      </c>
      <c r="T332" t="s">
        <v>74</v>
      </c>
      <c r="U33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32" t="s">
        <v>41</v>
      </c>
      <c r="W332">
        <v>20</v>
      </c>
      <c r="X332" t="s">
        <v>748</v>
      </c>
      <c r="Y33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Malaysia</v>
      </c>
      <c r="Z332" t="str">
        <f>IF(ISERROR(SEARCH("Other",Table1[[#This Row],[Q11 - Which Country do you live in?- Clean]])),Table1[[#This Row],[Q11 - Which Country do you live in?- Clean]],"Other")</f>
        <v>Malaysia</v>
      </c>
      <c r="AA332" t="s">
        <v>1861</v>
      </c>
      <c r="AB332" t="s">
        <v>1861</v>
      </c>
      <c r="AC332" t="str">
        <f>IF(COUNTIF(Table1[Q11 - Which Country do you live in?-Clean3],Table1[[#This Row],[Q11 - Which Country do you live in?-Clean3]])&lt;3, "Other",Table1[[#This Row],[Q11 - Which Country do you live in?-Clean3]])</f>
        <v>Malaysia</v>
      </c>
      <c r="AD332" t="str">
        <f>PROPER(Table1[[#This Row],[Q11 - Which Country do you live in?-Clean4]])</f>
        <v>Malaysia</v>
      </c>
      <c r="AE332" t="s">
        <v>231</v>
      </c>
      <c r="AF332" t="s">
        <v>52</v>
      </c>
      <c r="AG332" t="str">
        <f>IF(ISERROR(SEARCH("Other", Table1[[#This Row],[Q13 - Ethnicity]])), Table1[[#This Row],[Q13 - Ethnicity]], "Other")</f>
        <v>Asian or Asian American</v>
      </c>
    </row>
    <row r="333" spans="1:33" x14ac:dyDescent="0.3">
      <c r="A333" t="s">
        <v>1054</v>
      </c>
      <c r="B333" s="2" t="s">
        <v>30</v>
      </c>
      <c r="C333" t="s">
        <v>1055</v>
      </c>
      <c r="D333" t="s">
        <v>1056</v>
      </c>
      <c r="E333" t="s">
        <v>34</v>
      </c>
      <c r="F333" t="str">
        <f>IF(ISERROR(SEARCH("Other",Table1[[#This Row],[Q1 - Which Title Best Fits your Current Role?]])),Table1[[#This Row],[Q1 - Which Title Best Fits your Current Role?]],"Other")</f>
        <v>Data Analyst</v>
      </c>
      <c r="G333" t="s">
        <v>35</v>
      </c>
      <c r="H333" s="6">
        <v>115500</v>
      </c>
      <c r="I333" t="s">
        <v>117</v>
      </c>
      <c r="J333" t="str">
        <f>IF(ISERROR(SEARCH("Other",Table1[[#This Row],[Q4 - What Industry do you work in?]])),Table1[[#This Row],[Q4 - What Industry do you work in?]],"Other")</f>
        <v>Construction</v>
      </c>
      <c r="K333" t="s">
        <v>1057</v>
      </c>
      <c r="L333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333">
        <v>7</v>
      </c>
      <c r="N333">
        <v>8</v>
      </c>
      <c r="O333">
        <v>7</v>
      </c>
      <c r="P333">
        <v>7</v>
      </c>
      <c r="Q333">
        <v>10</v>
      </c>
      <c r="R333">
        <v>10</v>
      </c>
      <c r="S333" t="s">
        <v>59</v>
      </c>
      <c r="T333" t="s">
        <v>118</v>
      </c>
      <c r="U33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333" t="s">
        <v>41</v>
      </c>
      <c r="W333">
        <v>33</v>
      </c>
      <c r="X333" t="s">
        <v>42</v>
      </c>
      <c r="Y33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33" t="str">
        <f>IF(ISERROR(SEARCH("Other",Table1[[#This Row],[Q11 - Which Country do you live in?- Clean]])),Table1[[#This Row],[Q11 - Which Country do you live in?- Clean]],"Other")</f>
        <v>United States</v>
      </c>
      <c r="AA333" t="s">
        <v>42</v>
      </c>
      <c r="AB333" t="s">
        <v>42</v>
      </c>
      <c r="AC33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33" t="str">
        <f>PROPER(Table1[[#This Row],[Q11 - Which Country do you live in?-Clean4]])</f>
        <v>United States</v>
      </c>
      <c r="AE333" t="s">
        <v>244</v>
      </c>
      <c r="AF333" t="s">
        <v>95</v>
      </c>
      <c r="AG333" t="str">
        <f>IF(ISERROR(SEARCH("Other", Table1[[#This Row],[Q13 - Ethnicity]])), Table1[[#This Row],[Q13 - Ethnicity]], "Other")</f>
        <v>Hispanic or Latino</v>
      </c>
    </row>
    <row r="334" spans="1:33" x14ac:dyDescent="0.3">
      <c r="A334" t="s">
        <v>1058</v>
      </c>
      <c r="B334" s="2" t="s">
        <v>30</v>
      </c>
      <c r="C334" t="s">
        <v>1059</v>
      </c>
      <c r="D334" t="s">
        <v>1060</v>
      </c>
      <c r="E334" t="s">
        <v>34</v>
      </c>
      <c r="F334" t="str">
        <f>IF(ISERROR(SEARCH("Other",Table1[[#This Row],[Q1 - Which Title Best Fits your Current Role?]])),Table1[[#This Row],[Q1 - Which Title Best Fits your Current Role?]],"Other")</f>
        <v>Data Analyst</v>
      </c>
      <c r="G334" t="s">
        <v>47</v>
      </c>
      <c r="H334" s="6">
        <v>75500</v>
      </c>
      <c r="I334" t="s">
        <v>107</v>
      </c>
      <c r="J334" t="str">
        <f>IF(ISERROR(SEARCH("Other",Table1[[#This Row],[Q4 - What Industry do you work in?]])),Table1[[#This Row],[Q4 - What Industry do you work in?]],"Other")</f>
        <v>Tech</v>
      </c>
      <c r="K334" t="s">
        <v>38</v>
      </c>
      <c r="L33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34">
        <v>8</v>
      </c>
      <c r="N334">
        <v>6</v>
      </c>
      <c r="O334">
        <v>7</v>
      </c>
      <c r="P334">
        <v>7</v>
      </c>
      <c r="Q334">
        <v>8</v>
      </c>
      <c r="R334">
        <v>8</v>
      </c>
      <c r="S334" t="s">
        <v>59</v>
      </c>
      <c r="T334" t="s">
        <v>74</v>
      </c>
      <c r="U33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34" t="s">
        <v>41</v>
      </c>
      <c r="W334">
        <v>23</v>
      </c>
      <c r="X334" t="s">
        <v>42</v>
      </c>
      <c r="Y33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34" t="str">
        <f>IF(ISERROR(SEARCH("Other",Table1[[#This Row],[Q11 - Which Country do you live in?- Clean]])),Table1[[#This Row],[Q11 - Which Country do you live in?- Clean]],"Other")</f>
        <v>United States</v>
      </c>
      <c r="AA334" t="s">
        <v>42</v>
      </c>
      <c r="AB334" t="s">
        <v>42</v>
      </c>
      <c r="AC33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34" t="str">
        <f>PROPER(Table1[[#This Row],[Q11 - Which Country do you live in?-Clean4]])</f>
        <v>United States</v>
      </c>
      <c r="AE334" t="s">
        <v>266</v>
      </c>
      <c r="AF334" t="s">
        <v>43</v>
      </c>
      <c r="AG334" t="str">
        <f>IF(ISERROR(SEARCH("Other", Table1[[#This Row],[Q13 - Ethnicity]])), Table1[[#This Row],[Q13 - Ethnicity]], "Other")</f>
        <v>White or Caucasian</v>
      </c>
    </row>
    <row r="335" spans="1:33" x14ac:dyDescent="0.3">
      <c r="A335" t="s">
        <v>1061</v>
      </c>
      <c r="B335" s="2" t="s">
        <v>30</v>
      </c>
      <c r="C335" t="s">
        <v>1062</v>
      </c>
      <c r="D335" t="s">
        <v>1063</v>
      </c>
      <c r="E335" t="s">
        <v>34</v>
      </c>
      <c r="F335" t="str">
        <f>IF(ISERROR(SEARCH("Other",Table1[[#This Row],[Q1 - Which Title Best Fits your Current Role?]])),Table1[[#This Row],[Q1 - Which Title Best Fits your Current Role?]],"Other")</f>
        <v>Data Analyst</v>
      </c>
      <c r="G335" t="s">
        <v>35</v>
      </c>
      <c r="H335" s="6">
        <v>20000</v>
      </c>
      <c r="I335" t="s">
        <v>37</v>
      </c>
      <c r="J335" t="str">
        <f>IF(ISERROR(SEARCH("Other",Table1[[#This Row],[Q4 - What Industry do you work in?]])),Table1[[#This Row],[Q4 - What Industry do you work in?]],"Other")</f>
        <v>Healthcare</v>
      </c>
      <c r="K335" t="s">
        <v>50</v>
      </c>
      <c r="L33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35">
        <v>4</v>
      </c>
      <c r="N335">
        <v>5</v>
      </c>
      <c r="O335">
        <v>7</v>
      </c>
      <c r="P335">
        <v>7</v>
      </c>
      <c r="Q335">
        <v>5</v>
      </c>
      <c r="R335">
        <v>7</v>
      </c>
      <c r="S335" t="s">
        <v>89</v>
      </c>
      <c r="T335" t="s">
        <v>74</v>
      </c>
      <c r="U33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35" t="s">
        <v>69</v>
      </c>
      <c r="W335">
        <v>35</v>
      </c>
      <c r="X335" t="s">
        <v>1064</v>
      </c>
      <c r="Y33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Brazik</v>
      </c>
      <c r="Z335" t="str">
        <f>IF(ISERROR(SEARCH("Other",Table1[[#This Row],[Q11 - Which Country do you live in?- Clean]])),Table1[[#This Row],[Q11 - Which Country do you live in?- Clean]],"Other")</f>
        <v>Brazik</v>
      </c>
      <c r="AA335" t="s">
        <v>1829</v>
      </c>
      <c r="AB335" t="s">
        <v>1830</v>
      </c>
      <c r="AC335" t="str">
        <f>IF(COUNTIF(Table1[Q11 - Which Country do you live in?-Clean3],Table1[[#This Row],[Q11 - Which Country do you live in?-Clean3]])&lt;3, "Other",Table1[[#This Row],[Q11 - Which Country do you live in?-Clean3]])</f>
        <v>Brazil</v>
      </c>
      <c r="AD335" t="str">
        <f>PROPER(Table1[[#This Row],[Q11 - Which Country do you live in?-Clean4]])</f>
        <v>Brazil</v>
      </c>
      <c r="AE335" t="s">
        <v>241</v>
      </c>
      <c r="AF335" t="s">
        <v>95</v>
      </c>
      <c r="AG335" t="str">
        <f>IF(ISERROR(SEARCH("Other", Table1[[#This Row],[Q13 - Ethnicity]])), Table1[[#This Row],[Q13 - Ethnicity]], "Other")</f>
        <v>Hispanic or Latino</v>
      </c>
    </row>
    <row r="336" spans="1:33" x14ac:dyDescent="0.3">
      <c r="A336" t="s">
        <v>1065</v>
      </c>
      <c r="B336" s="2" t="s">
        <v>30</v>
      </c>
      <c r="C336" t="s">
        <v>1066</v>
      </c>
      <c r="D336" t="s">
        <v>1067</v>
      </c>
      <c r="E336" t="s">
        <v>127</v>
      </c>
      <c r="F336" t="str">
        <f>IF(ISERROR(SEARCH("Other",Table1[[#This Row],[Q1 - Which Title Best Fits your Current Role?]])),Table1[[#This Row],[Q1 - Which Title Best Fits your Current Role?]],"Other")</f>
        <v>Student/Looking/None</v>
      </c>
      <c r="G336" t="s">
        <v>35</v>
      </c>
      <c r="H336" s="6">
        <v>20000</v>
      </c>
      <c r="I336" t="s">
        <v>1068</v>
      </c>
      <c r="J336" t="str">
        <f>IF(ISERROR(SEARCH("Other",Table1[[#This Row],[Q4 - What Industry do you work in?]])),Table1[[#This Row],[Q4 - What Industry do you work in?]],"Other")</f>
        <v>Other</v>
      </c>
      <c r="K336" t="s">
        <v>38</v>
      </c>
      <c r="L33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36">
        <v>2</v>
      </c>
      <c r="N336">
        <v>2</v>
      </c>
      <c r="O336">
        <v>3</v>
      </c>
      <c r="P336">
        <v>3</v>
      </c>
      <c r="Q336">
        <v>2</v>
      </c>
      <c r="R336">
        <v>3</v>
      </c>
      <c r="S336" t="s">
        <v>73</v>
      </c>
      <c r="T336" t="s">
        <v>60</v>
      </c>
      <c r="U33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36" t="s">
        <v>41</v>
      </c>
      <c r="W336">
        <v>22</v>
      </c>
      <c r="X336" t="s">
        <v>151</v>
      </c>
      <c r="Y33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36" t="str">
        <f>IF(ISERROR(SEARCH("Other",Table1[[#This Row],[Q11 - Which Country do you live in?- Clean]])),Table1[[#This Row],[Q11 - Which Country do you live in?- Clean]],"Other")</f>
        <v>India</v>
      </c>
      <c r="AA336" t="s">
        <v>151</v>
      </c>
      <c r="AB336" t="s">
        <v>151</v>
      </c>
      <c r="AC336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36" t="str">
        <f>PROPER(Table1[[#This Row],[Q11 - Which Country do you live in?-Clean4]])</f>
        <v>India</v>
      </c>
      <c r="AE336" t="s">
        <v>241</v>
      </c>
      <c r="AF336" t="s">
        <v>52</v>
      </c>
      <c r="AG336" t="str">
        <f>IF(ISERROR(SEARCH("Other", Table1[[#This Row],[Q13 - Ethnicity]])), Table1[[#This Row],[Q13 - Ethnicity]], "Other")</f>
        <v>Asian or Asian American</v>
      </c>
    </row>
    <row r="337" spans="1:33" x14ac:dyDescent="0.3">
      <c r="A337" t="s">
        <v>1069</v>
      </c>
      <c r="B337" s="2" t="s">
        <v>30</v>
      </c>
      <c r="C337" t="s">
        <v>1070</v>
      </c>
      <c r="D337" t="s">
        <v>658</v>
      </c>
      <c r="E337" t="s">
        <v>34</v>
      </c>
      <c r="F337" t="str">
        <f>IF(ISERROR(SEARCH("Other",Table1[[#This Row],[Q1 - Which Title Best Fits your Current Role?]])),Table1[[#This Row],[Q1 - Which Title Best Fits your Current Role?]],"Other")</f>
        <v>Data Analyst</v>
      </c>
      <c r="G337" t="s">
        <v>35</v>
      </c>
      <c r="H337" s="6">
        <v>20000</v>
      </c>
      <c r="I337" t="s">
        <v>107</v>
      </c>
      <c r="J337" t="str">
        <f>IF(ISERROR(SEARCH("Other",Table1[[#This Row],[Q4 - What Industry do you work in?]])),Table1[[#This Row],[Q4 - What Industry do you work in?]],"Other")</f>
        <v>Tech</v>
      </c>
      <c r="K337" t="s">
        <v>38</v>
      </c>
      <c r="L33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37">
        <v>5</v>
      </c>
      <c r="N337">
        <v>10</v>
      </c>
      <c r="O337">
        <v>5</v>
      </c>
      <c r="P337">
        <v>6</v>
      </c>
      <c r="Q337">
        <v>6</v>
      </c>
      <c r="R337">
        <v>8</v>
      </c>
      <c r="S337" t="s">
        <v>39</v>
      </c>
      <c r="T337" t="s">
        <v>74</v>
      </c>
      <c r="U33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37" t="s">
        <v>41</v>
      </c>
      <c r="W337">
        <v>33</v>
      </c>
      <c r="X337" t="s">
        <v>151</v>
      </c>
      <c r="Y33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37" t="str">
        <f>IF(ISERROR(SEARCH("Other",Table1[[#This Row],[Q11 - Which Country do you live in?- Clean]])),Table1[[#This Row],[Q11 - Which Country do you live in?- Clean]],"Other")</f>
        <v>India</v>
      </c>
      <c r="AA337" t="s">
        <v>151</v>
      </c>
      <c r="AB337" t="s">
        <v>151</v>
      </c>
      <c r="AC337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37" t="str">
        <f>PROPER(Table1[[#This Row],[Q11 - Which Country do you live in?-Clean4]])</f>
        <v>India</v>
      </c>
      <c r="AE337" t="s">
        <v>241</v>
      </c>
      <c r="AF337" t="s">
        <v>52</v>
      </c>
      <c r="AG337" t="str">
        <f>IF(ISERROR(SEARCH("Other", Table1[[#This Row],[Q13 - Ethnicity]])), Table1[[#This Row],[Q13 - Ethnicity]], "Other")</f>
        <v>Asian or Asian American</v>
      </c>
    </row>
    <row r="338" spans="1:33" x14ac:dyDescent="0.3">
      <c r="A338" t="s">
        <v>1071</v>
      </c>
      <c r="B338" s="2" t="s">
        <v>30</v>
      </c>
      <c r="C338" t="s">
        <v>1072</v>
      </c>
      <c r="D338" t="s">
        <v>704</v>
      </c>
      <c r="E338" t="s">
        <v>56</v>
      </c>
      <c r="F338" t="str">
        <f>IF(ISERROR(SEARCH("Other",Table1[[#This Row],[Q1 - Which Title Best Fits your Current Role?]])),Table1[[#This Row],[Q1 - Which Title Best Fits your Current Role?]],"Other")</f>
        <v>Data Engineer</v>
      </c>
      <c r="G338" t="s">
        <v>47</v>
      </c>
      <c r="H338" s="6">
        <v>20000</v>
      </c>
      <c r="I338" t="s">
        <v>716</v>
      </c>
      <c r="J338" t="str">
        <f>IF(ISERROR(SEARCH("Other",Table1[[#This Row],[Q4 - What Industry do you work in?]])),Table1[[#This Row],[Q4 - What Industry do you work in?]],"Other")</f>
        <v>Real Estate</v>
      </c>
      <c r="K338" t="s">
        <v>38</v>
      </c>
      <c r="L33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38">
        <v>1</v>
      </c>
      <c r="N338">
        <v>7</v>
      </c>
      <c r="O338">
        <v>7</v>
      </c>
      <c r="P338">
        <v>7</v>
      </c>
      <c r="Q338">
        <v>1</v>
      </c>
      <c r="R338">
        <v>2</v>
      </c>
      <c r="S338" t="s">
        <v>68</v>
      </c>
      <c r="T338" t="s">
        <v>74</v>
      </c>
      <c r="U33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38" t="s">
        <v>41</v>
      </c>
      <c r="W338">
        <v>22</v>
      </c>
      <c r="X338" t="s">
        <v>42</v>
      </c>
      <c r="Y33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38" t="str">
        <f>IF(ISERROR(SEARCH("Other",Table1[[#This Row],[Q11 - Which Country do you live in?- Clean]])),Table1[[#This Row],[Q11 - Which Country do you live in?- Clean]],"Other")</f>
        <v>United States</v>
      </c>
      <c r="AA338" t="s">
        <v>42</v>
      </c>
      <c r="AB338" t="s">
        <v>42</v>
      </c>
      <c r="AC33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38" t="str">
        <f>PROPER(Table1[[#This Row],[Q11 - Which Country do you live in?-Clean4]])</f>
        <v>United States</v>
      </c>
      <c r="AE338" t="s">
        <v>241</v>
      </c>
      <c r="AF338" t="s">
        <v>43</v>
      </c>
      <c r="AG338" t="str">
        <f>IF(ISERROR(SEARCH("Other", Table1[[#This Row],[Q13 - Ethnicity]])), Table1[[#This Row],[Q13 - Ethnicity]], "Other")</f>
        <v>White or Caucasian</v>
      </c>
    </row>
    <row r="339" spans="1:33" x14ac:dyDescent="0.3">
      <c r="A339" t="s">
        <v>1073</v>
      </c>
      <c r="B339" s="2" t="s">
        <v>30</v>
      </c>
      <c r="C339" t="s">
        <v>1074</v>
      </c>
      <c r="D339" t="s">
        <v>1075</v>
      </c>
      <c r="E339" t="s">
        <v>34</v>
      </c>
      <c r="F339" t="str">
        <f>IF(ISERROR(SEARCH("Other",Table1[[#This Row],[Q1 - Which Title Best Fits your Current Role?]])),Table1[[#This Row],[Q1 - Which Title Best Fits your Current Role?]],"Other")</f>
        <v>Data Analyst</v>
      </c>
      <c r="G339" t="s">
        <v>35</v>
      </c>
      <c r="H339" s="6">
        <v>95500</v>
      </c>
      <c r="I339" t="s">
        <v>430</v>
      </c>
      <c r="J339" t="str">
        <f>IF(ISERROR(SEARCH("Other",Table1[[#This Row],[Q4 - What Industry do you work in?]])),Table1[[#This Row],[Q4 - What Industry do you work in?]],"Other")</f>
        <v>Other</v>
      </c>
      <c r="K339" t="s">
        <v>50</v>
      </c>
      <c r="L339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39">
        <v>7</v>
      </c>
      <c r="N339">
        <v>8</v>
      </c>
      <c r="O339">
        <v>8</v>
      </c>
      <c r="P339">
        <v>7</v>
      </c>
      <c r="Q339">
        <v>5</v>
      </c>
      <c r="R339">
        <v>9</v>
      </c>
      <c r="S339" t="s">
        <v>89</v>
      </c>
      <c r="T339" t="s">
        <v>40</v>
      </c>
      <c r="U33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39" t="s">
        <v>41</v>
      </c>
      <c r="W339">
        <v>35</v>
      </c>
      <c r="X339" t="s">
        <v>42</v>
      </c>
      <c r="Y33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39" t="str">
        <f>IF(ISERROR(SEARCH("Other",Table1[[#This Row],[Q11 - Which Country do you live in?- Clean]])),Table1[[#This Row],[Q11 - Which Country do you live in?- Clean]],"Other")</f>
        <v>United States</v>
      </c>
      <c r="AA339" t="s">
        <v>42</v>
      </c>
      <c r="AB339" t="s">
        <v>42</v>
      </c>
      <c r="AC33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39" t="str">
        <f>PROPER(Table1[[#This Row],[Q11 - Which Country do you live in?-Clean4]])</f>
        <v>United States</v>
      </c>
      <c r="AE339" t="s">
        <v>241</v>
      </c>
      <c r="AF339" t="s">
        <v>43</v>
      </c>
      <c r="AG339" t="str">
        <f>IF(ISERROR(SEARCH("Other", Table1[[#This Row],[Q13 - Ethnicity]])), Table1[[#This Row],[Q13 - Ethnicity]], "Other")</f>
        <v>White or Caucasian</v>
      </c>
    </row>
    <row r="340" spans="1:33" x14ac:dyDescent="0.3">
      <c r="A340" t="s">
        <v>1076</v>
      </c>
      <c r="B340" s="2" t="s">
        <v>30</v>
      </c>
      <c r="C340" t="s">
        <v>1077</v>
      </c>
      <c r="D340" t="s">
        <v>917</v>
      </c>
      <c r="E340" t="s">
        <v>34</v>
      </c>
      <c r="F340" t="str">
        <f>IF(ISERROR(SEARCH("Other",Table1[[#This Row],[Q1 - Which Title Best Fits your Current Role?]])),Table1[[#This Row],[Q1 - Which Title Best Fits your Current Role?]],"Other")</f>
        <v>Data Analyst</v>
      </c>
      <c r="G340" t="s">
        <v>35</v>
      </c>
      <c r="H340" s="6">
        <v>75500</v>
      </c>
      <c r="I340" t="s">
        <v>798</v>
      </c>
      <c r="J340" t="str">
        <f>IF(ISERROR(SEARCH("Other",Table1[[#This Row],[Q4 - What Industry do you work in?]])),Table1[[#This Row],[Q4 - What Industry do you work in?]],"Other")</f>
        <v>Agriculture</v>
      </c>
      <c r="K340" t="s">
        <v>88</v>
      </c>
      <c r="L340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40">
        <v>8</v>
      </c>
      <c r="N340">
        <v>5</v>
      </c>
      <c r="O340">
        <v>6</v>
      </c>
      <c r="P340">
        <v>4</v>
      </c>
      <c r="Q340">
        <v>4</v>
      </c>
      <c r="R340">
        <v>8</v>
      </c>
      <c r="S340" t="s">
        <v>59</v>
      </c>
      <c r="T340" t="s">
        <v>60</v>
      </c>
      <c r="U34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40" t="s">
        <v>69</v>
      </c>
      <c r="W340">
        <v>37</v>
      </c>
      <c r="X340" t="s">
        <v>42</v>
      </c>
      <c r="Y34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40" t="str">
        <f>IF(ISERROR(SEARCH("Other",Table1[[#This Row],[Q11 - Which Country do you live in?- Clean]])),Table1[[#This Row],[Q11 - Which Country do you live in?- Clean]],"Other")</f>
        <v>United States</v>
      </c>
      <c r="AA340" t="s">
        <v>42</v>
      </c>
      <c r="AB340" t="s">
        <v>42</v>
      </c>
      <c r="AC34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40" t="str">
        <f>PROPER(Table1[[#This Row],[Q11 - Which Country do you live in?-Clean4]])</f>
        <v>United States</v>
      </c>
      <c r="AE340" t="s">
        <v>244</v>
      </c>
      <c r="AF340" t="s">
        <v>43</v>
      </c>
      <c r="AG340" t="str">
        <f>IF(ISERROR(SEARCH("Other", Table1[[#This Row],[Q13 - Ethnicity]])), Table1[[#This Row],[Q13 - Ethnicity]], "Other")</f>
        <v>White or Caucasian</v>
      </c>
    </row>
    <row r="341" spans="1:33" x14ac:dyDescent="0.3">
      <c r="A341" t="s">
        <v>1078</v>
      </c>
      <c r="B341" s="2" t="s">
        <v>30</v>
      </c>
      <c r="C341" t="s">
        <v>1079</v>
      </c>
      <c r="D341" t="s">
        <v>1080</v>
      </c>
      <c r="E341" t="s">
        <v>127</v>
      </c>
      <c r="F341" t="str">
        <f>IF(ISERROR(SEARCH("Other",Table1[[#This Row],[Q1 - Which Title Best Fits your Current Role?]])),Table1[[#This Row],[Q1 - Which Title Best Fits your Current Role?]],"Other")</f>
        <v>Student/Looking/None</v>
      </c>
      <c r="G341" t="s">
        <v>35</v>
      </c>
      <c r="H341" s="6">
        <v>20000</v>
      </c>
      <c r="I341" t="s">
        <v>49</v>
      </c>
      <c r="J341" t="str">
        <f>IF(ISERROR(SEARCH("Other",Table1[[#This Row],[Q4 - What Industry do you work in?]])),Table1[[#This Row],[Q4 - What Industry do you work in?]],"Other")</f>
        <v>Finance</v>
      </c>
      <c r="K341" t="s">
        <v>38</v>
      </c>
      <c r="L34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41">
        <v>4</v>
      </c>
      <c r="N341" t="s">
        <v>32</v>
      </c>
      <c r="O341" t="s">
        <v>32</v>
      </c>
      <c r="P341" t="s">
        <v>32</v>
      </c>
      <c r="Q341" t="s">
        <v>32</v>
      </c>
      <c r="R341" t="s">
        <v>32</v>
      </c>
      <c r="S341" t="s">
        <v>68</v>
      </c>
      <c r="T341" t="s">
        <v>74</v>
      </c>
      <c r="U34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41" t="s">
        <v>41</v>
      </c>
      <c r="W341">
        <v>22</v>
      </c>
      <c r="X341" t="s">
        <v>42</v>
      </c>
      <c r="Y34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41" t="str">
        <f>IF(ISERROR(SEARCH("Other",Table1[[#This Row],[Q11 - Which Country do you live in?- Clean]])),Table1[[#This Row],[Q11 - Which Country do you live in?- Clean]],"Other")</f>
        <v>United States</v>
      </c>
      <c r="AA341" t="s">
        <v>42</v>
      </c>
      <c r="AB341" t="s">
        <v>42</v>
      </c>
      <c r="AC34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41" t="str">
        <f>PROPER(Table1[[#This Row],[Q11 - Which Country do you live in?-Clean4]])</f>
        <v>United States</v>
      </c>
      <c r="AE341" t="s">
        <v>266</v>
      </c>
      <c r="AF341" t="s">
        <v>1081</v>
      </c>
      <c r="AG341" t="str">
        <f>IF(ISERROR(SEARCH("Other", Table1[[#This Row],[Q13 - Ethnicity]])), Table1[[#This Row],[Q13 - Ethnicity]], "Other")</f>
        <v>Other</v>
      </c>
    </row>
    <row r="342" spans="1:33" x14ac:dyDescent="0.3">
      <c r="A342" t="s">
        <v>1082</v>
      </c>
      <c r="B342" s="2" t="s">
        <v>30</v>
      </c>
      <c r="C342" t="s">
        <v>1083</v>
      </c>
      <c r="D342" t="s">
        <v>1084</v>
      </c>
      <c r="E342" t="s">
        <v>34</v>
      </c>
      <c r="F342" t="str">
        <f>IF(ISERROR(SEARCH("Other",Table1[[#This Row],[Q1 - Which Title Best Fits your Current Role?]])),Table1[[#This Row],[Q1 - Which Title Best Fits your Current Role?]],"Other")</f>
        <v>Data Analyst</v>
      </c>
      <c r="G342" t="s">
        <v>35</v>
      </c>
      <c r="H342" s="6">
        <v>75500</v>
      </c>
      <c r="I342" t="s">
        <v>37</v>
      </c>
      <c r="J342" t="str">
        <f>IF(ISERROR(SEARCH("Other",Table1[[#This Row],[Q4 - What Industry do you work in?]])),Table1[[#This Row],[Q4 - What Industry do you work in?]],"Other")</f>
        <v>Healthcare</v>
      </c>
      <c r="K342" t="s">
        <v>38</v>
      </c>
      <c r="L34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42">
        <v>10</v>
      </c>
      <c r="N342">
        <v>10</v>
      </c>
      <c r="O342">
        <v>10</v>
      </c>
      <c r="P342">
        <v>7</v>
      </c>
      <c r="Q342">
        <v>10</v>
      </c>
      <c r="R342">
        <v>10</v>
      </c>
      <c r="S342" t="s">
        <v>89</v>
      </c>
      <c r="T342" t="s">
        <v>74</v>
      </c>
      <c r="U34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42" t="s">
        <v>41</v>
      </c>
      <c r="W342">
        <v>36</v>
      </c>
      <c r="X342" t="s">
        <v>42</v>
      </c>
      <c r="Y34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42" t="str">
        <f>IF(ISERROR(SEARCH("Other",Table1[[#This Row],[Q11 - Which Country do you live in?- Clean]])),Table1[[#This Row],[Q11 - Which Country do you live in?- Clean]],"Other")</f>
        <v>United States</v>
      </c>
      <c r="AA342" t="s">
        <v>42</v>
      </c>
      <c r="AB342" t="s">
        <v>42</v>
      </c>
      <c r="AC34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42" t="str">
        <f>PROPER(Table1[[#This Row],[Q11 - Which Country do you live in?-Clean4]])</f>
        <v>United States</v>
      </c>
      <c r="AE342" t="s">
        <v>244</v>
      </c>
      <c r="AF342" t="s">
        <v>43</v>
      </c>
      <c r="AG342" t="str">
        <f>IF(ISERROR(SEARCH("Other", Table1[[#This Row],[Q13 - Ethnicity]])), Table1[[#This Row],[Q13 - Ethnicity]], "Other")</f>
        <v>White or Caucasian</v>
      </c>
    </row>
    <row r="343" spans="1:33" x14ac:dyDescent="0.3">
      <c r="A343" t="s">
        <v>1085</v>
      </c>
      <c r="B343" s="2" t="s">
        <v>30</v>
      </c>
      <c r="C343" t="s">
        <v>1086</v>
      </c>
      <c r="D343" t="s">
        <v>362</v>
      </c>
      <c r="E343" t="s">
        <v>81</v>
      </c>
      <c r="F343" t="str">
        <f>IF(ISERROR(SEARCH("Other",Table1[[#This Row],[Q1 - Which Title Best Fits your Current Role?]])),Table1[[#This Row],[Q1 - Which Title Best Fits your Current Role?]],"Other")</f>
        <v>Data Scientist</v>
      </c>
      <c r="G343" t="s">
        <v>35</v>
      </c>
      <c r="H343" s="6">
        <v>95500</v>
      </c>
      <c r="I343" t="s">
        <v>1087</v>
      </c>
      <c r="J343" t="str">
        <f>IF(ISERROR(SEARCH("Other",Table1[[#This Row],[Q4 - What Industry do you work in?]])),Table1[[#This Row],[Q4 - What Industry do you work in?]],"Other")</f>
        <v>Other</v>
      </c>
      <c r="K343" t="s">
        <v>38</v>
      </c>
      <c r="L34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43">
        <v>6</v>
      </c>
      <c r="N343">
        <v>5</v>
      </c>
      <c r="O343">
        <v>8</v>
      </c>
      <c r="P343">
        <v>8</v>
      </c>
      <c r="Q343">
        <v>7</v>
      </c>
      <c r="R343">
        <v>9</v>
      </c>
      <c r="S343" t="s">
        <v>59</v>
      </c>
      <c r="T343" t="s">
        <v>60</v>
      </c>
      <c r="U34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43" t="s">
        <v>41</v>
      </c>
      <c r="W343">
        <v>26</v>
      </c>
      <c r="X343" t="s">
        <v>151</v>
      </c>
      <c r="Y34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43" t="str">
        <f>IF(ISERROR(SEARCH("Other",Table1[[#This Row],[Q11 - Which Country do you live in?- Clean]])),Table1[[#This Row],[Q11 - Which Country do you live in?- Clean]],"Other")</f>
        <v>India</v>
      </c>
      <c r="AA343" t="s">
        <v>151</v>
      </c>
      <c r="AB343" t="s">
        <v>151</v>
      </c>
      <c r="AC34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43" t="str">
        <f>PROPER(Table1[[#This Row],[Q11 - Which Country do you live in?-Clean4]])</f>
        <v>India</v>
      </c>
      <c r="AE343" t="s">
        <v>241</v>
      </c>
      <c r="AF343" t="s">
        <v>95</v>
      </c>
      <c r="AG343" t="str">
        <f>IF(ISERROR(SEARCH("Other", Table1[[#This Row],[Q13 - Ethnicity]])), Table1[[#This Row],[Q13 - Ethnicity]], "Other")</f>
        <v>Hispanic or Latino</v>
      </c>
    </row>
    <row r="344" spans="1:33" x14ac:dyDescent="0.3">
      <c r="A344" t="s">
        <v>1088</v>
      </c>
      <c r="B344" s="2" t="s">
        <v>30</v>
      </c>
      <c r="C344" t="s">
        <v>1089</v>
      </c>
      <c r="D344" t="s">
        <v>1090</v>
      </c>
      <c r="E344" t="s">
        <v>34</v>
      </c>
      <c r="F344" t="str">
        <f>IF(ISERROR(SEARCH("Other",Table1[[#This Row],[Q1 - Which Title Best Fits your Current Role?]])),Table1[[#This Row],[Q1 - Which Title Best Fits your Current Role?]],"Other")</f>
        <v>Data Analyst</v>
      </c>
      <c r="G344" t="s">
        <v>35</v>
      </c>
      <c r="H344" s="6">
        <v>20000</v>
      </c>
      <c r="I344" t="s">
        <v>667</v>
      </c>
      <c r="J344" t="str">
        <f>IF(ISERROR(SEARCH("Other",Table1[[#This Row],[Q4 - What Industry do you work in?]])),Table1[[#This Row],[Q4 - What Industry do you work in?]],"Other")</f>
        <v>Other</v>
      </c>
      <c r="K344" t="s">
        <v>50</v>
      </c>
      <c r="L34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44">
        <v>3</v>
      </c>
      <c r="N344">
        <v>2</v>
      </c>
      <c r="O344">
        <v>6</v>
      </c>
      <c r="P344">
        <v>5</v>
      </c>
      <c r="Q344">
        <v>5</v>
      </c>
      <c r="R344">
        <v>6</v>
      </c>
      <c r="S344" t="s">
        <v>89</v>
      </c>
      <c r="T344" t="s">
        <v>118</v>
      </c>
      <c r="U34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344" t="s">
        <v>69</v>
      </c>
      <c r="W344">
        <v>25</v>
      </c>
      <c r="X344" t="s">
        <v>1091</v>
      </c>
      <c r="Y34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South Korea</v>
      </c>
      <c r="Z344" t="str">
        <f>IF(ISERROR(SEARCH("Other",Table1[[#This Row],[Q11 - Which Country do you live in?- Clean]])),Table1[[#This Row],[Q11 - Which Country do you live in?- Clean]],"Other")</f>
        <v>South Korea</v>
      </c>
      <c r="AA344" t="s">
        <v>1888</v>
      </c>
      <c r="AB344" t="s">
        <v>1888</v>
      </c>
      <c r="AC344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44" t="str">
        <f>PROPER(Table1[[#This Row],[Q11 - Which Country do you live in?-Clean4]])</f>
        <v>Other</v>
      </c>
      <c r="AE344" t="s">
        <v>241</v>
      </c>
      <c r="AF344" t="s">
        <v>52</v>
      </c>
      <c r="AG344" t="str">
        <f>IF(ISERROR(SEARCH("Other", Table1[[#This Row],[Q13 - Ethnicity]])), Table1[[#This Row],[Q13 - Ethnicity]], "Other")</f>
        <v>Asian or Asian American</v>
      </c>
    </row>
    <row r="345" spans="1:33" x14ac:dyDescent="0.3">
      <c r="A345" t="s">
        <v>1092</v>
      </c>
      <c r="B345" s="2" t="s">
        <v>30</v>
      </c>
      <c r="C345" t="s">
        <v>1093</v>
      </c>
      <c r="D345" t="s">
        <v>917</v>
      </c>
      <c r="E345" t="s">
        <v>34</v>
      </c>
      <c r="F345" t="str">
        <f>IF(ISERROR(SEARCH("Other",Table1[[#This Row],[Q1 - Which Title Best Fits your Current Role?]])),Table1[[#This Row],[Q1 - Which Title Best Fits your Current Role?]],"Other")</f>
        <v>Data Analyst</v>
      </c>
      <c r="G345" t="s">
        <v>35</v>
      </c>
      <c r="H345" s="6">
        <v>53000</v>
      </c>
      <c r="I345" t="s">
        <v>1094</v>
      </c>
      <c r="J345" t="str">
        <f>IF(ISERROR(SEARCH("Other",Table1[[#This Row],[Q4 - What Industry do you work in?]])),Table1[[#This Row],[Q4 - What Industry do you work in?]],"Other")</f>
        <v>Other</v>
      </c>
      <c r="K345" t="s">
        <v>50</v>
      </c>
      <c r="L34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45">
        <v>4</v>
      </c>
      <c r="N345">
        <v>6</v>
      </c>
      <c r="O345">
        <v>6</v>
      </c>
      <c r="P345">
        <v>5</v>
      </c>
      <c r="Q345">
        <v>5</v>
      </c>
      <c r="R345">
        <v>6</v>
      </c>
      <c r="S345" t="s">
        <v>89</v>
      </c>
      <c r="T345" t="s">
        <v>40</v>
      </c>
      <c r="U34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45" t="s">
        <v>69</v>
      </c>
      <c r="W345">
        <v>34</v>
      </c>
      <c r="X345" t="s">
        <v>42</v>
      </c>
      <c r="Y34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45" t="str">
        <f>IF(ISERROR(SEARCH("Other",Table1[[#This Row],[Q11 - Which Country do you live in?- Clean]])),Table1[[#This Row],[Q11 - Which Country do you live in?- Clean]],"Other")</f>
        <v>United States</v>
      </c>
      <c r="AA345" t="s">
        <v>42</v>
      </c>
      <c r="AB345" t="s">
        <v>42</v>
      </c>
      <c r="AC34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45" t="str">
        <f>PROPER(Table1[[#This Row],[Q11 - Which Country do you live in?-Clean4]])</f>
        <v>United States</v>
      </c>
      <c r="AE345" t="s">
        <v>231</v>
      </c>
      <c r="AF345" t="s">
        <v>43</v>
      </c>
      <c r="AG345" t="str">
        <f>IF(ISERROR(SEARCH("Other", Table1[[#This Row],[Q13 - Ethnicity]])), Table1[[#This Row],[Q13 - Ethnicity]], "Other")</f>
        <v>White or Caucasian</v>
      </c>
    </row>
    <row r="346" spans="1:33" x14ac:dyDescent="0.3">
      <c r="A346" t="s">
        <v>1095</v>
      </c>
      <c r="B346" s="2" t="s">
        <v>30</v>
      </c>
      <c r="C346" t="s">
        <v>1096</v>
      </c>
      <c r="D346" t="s">
        <v>694</v>
      </c>
      <c r="E346" t="s">
        <v>34</v>
      </c>
      <c r="F346" t="str">
        <f>IF(ISERROR(SEARCH("Other",Table1[[#This Row],[Q1 - Which Title Best Fits your Current Role?]])),Table1[[#This Row],[Q1 - Which Title Best Fits your Current Role?]],"Other")</f>
        <v>Data Analyst</v>
      </c>
      <c r="G346" t="s">
        <v>35</v>
      </c>
      <c r="H346" s="6">
        <v>20000</v>
      </c>
      <c r="I346" t="s">
        <v>1097</v>
      </c>
      <c r="J346" t="str">
        <f>IF(ISERROR(SEARCH("Other",Table1[[#This Row],[Q4 - What Industry do you work in?]])),Table1[[#This Row],[Q4 - What Industry do you work in?]],"Other")</f>
        <v>Other</v>
      </c>
      <c r="K346" t="s">
        <v>38</v>
      </c>
      <c r="L34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46">
        <v>4</v>
      </c>
      <c r="N346">
        <v>8</v>
      </c>
      <c r="O346">
        <v>8</v>
      </c>
      <c r="P346">
        <v>8</v>
      </c>
      <c r="Q346">
        <v>7</v>
      </c>
      <c r="R346">
        <v>8</v>
      </c>
      <c r="S346" t="s">
        <v>73</v>
      </c>
      <c r="T346" t="s">
        <v>40</v>
      </c>
      <c r="U34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46" t="s">
        <v>41</v>
      </c>
      <c r="W346">
        <v>33</v>
      </c>
      <c r="X346" t="s">
        <v>363</v>
      </c>
      <c r="Y34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Chile</v>
      </c>
      <c r="Z346" t="str">
        <f>IF(ISERROR(SEARCH("Other",Table1[[#This Row],[Q11 - Which Country do you live in?- Clean]])),Table1[[#This Row],[Q11 - Which Country do you live in?- Clean]],"Other")</f>
        <v>Chile</v>
      </c>
      <c r="AA346" t="s">
        <v>1832</v>
      </c>
      <c r="AB346" t="s">
        <v>1832</v>
      </c>
      <c r="AC346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46" t="str">
        <f>PROPER(Table1[[#This Row],[Q11 - Which Country do you live in?-Clean4]])</f>
        <v>Other</v>
      </c>
      <c r="AE346" t="s">
        <v>241</v>
      </c>
      <c r="AF346" t="s">
        <v>95</v>
      </c>
      <c r="AG346" t="str">
        <f>IF(ISERROR(SEARCH("Other", Table1[[#This Row],[Q13 - Ethnicity]])), Table1[[#This Row],[Q13 - Ethnicity]], "Other")</f>
        <v>Hispanic or Latino</v>
      </c>
    </row>
    <row r="347" spans="1:33" x14ac:dyDescent="0.3">
      <c r="A347" t="s">
        <v>1098</v>
      </c>
      <c r="B347" s="2" t="s">
        <v>30</v>
      </c>
      <c r="C347" t="s">
        <v>1099</v>
      </c>
      <c r="D347" t="s">
        <v>429</v>
      </c>
      <c r="E347" t="s">
        <v>127</v>
      </c>
      <c r="F347" t="str">
        <f>IF(ISERROR(SEARCH("Other",Table1[[#This Row],[Q1 - Which Title Best Fits your Current Role?]])),Table1[[#This Row],[Q1 - Which Title Best Fits your Current Role?]],"Other")</f>
        <v>Student/Looking/None</v>
      </c>
      <c r="G347" t="s">
        <v>47</v>
      </c>
      <c r="H347" s="6">
        <v>53000</v>
      </c>
      <c r="I347" t="s">
        <v>87</v>
      </c>
      <c r="J347" t="str">
        <f>IF(ISERROR(SEARCH("Other",Table1[[#This Row],[Q4 - What Industry do you work in?]])),Table1[[#This Row],[Q4 - What Industry do you work in?]],"Other")</f>
        <v>Other</v>
      </c>
      <c r="K347" t="s">
        <v>38</v>
      </c>
      <c r="L34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47">
        <v>0</v>
      </c>
      <c r="N347">
        <v>4</v>
      </c>
      <c r="O347">
        <v>0</v>
      </c>
      <c r="P347">
        <v>1</v>
      </c>
      <c r="Q347">
        <v>4</v>
      </c>
      <c r="R347">
        <v>2</v>
      </c>
      <c r="S347" t="s">
        <v>39</v>
      </c>
      <c r="T347" t="s">
        <v>60</v>
      </c>
      <c r="U34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47" t="s">
        <v>41</v>
      </c>
      <c r="W347">
        <v>37</v>
      </c>
      <c r="X347" t="s">
        <v>42</v>
      </c>
      <c r="Y34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47" t="str">
        <f>IF(ISERROR(SEARCH("Other",Table1[[#This Row],[Q11 - Which Country do you live in?- Clean]])),Table1[[#This Row],[Q11 - Which Country do you live in?- Clean]],"Other")</f>
        <v>United States</v>
      </c>
      <c r="AA347" t="s">
        <v>42</v>
      </c>
      <c r="AB347" t="s">
        <v>42</v>
      </c>
      <c r="AC34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47" t="str">
        <f>PROPER(Table1[[#This Row],[Q11 - Which Country do you live in?-Clean4]])</f>
        <v>United States</v>
      </c>
      <c r="AE347" t="s">
        <v>241</v>
      </c>
      <c r="AF347" t="s">
        <v>43</v>
      </c>
      <c r="AG347" t="str">
        <f>IF(ISERROR(SEARCH("Other", Table1[[#This Row],[Q13 - Ethnicity]])), Table1[[#This Row],[Q13 - Ethnicity]], "Other")</f>
        <v>White or Caucasian</v>
      </c>
    </row>
    <row r="348" spans="1:33" x14ac:dyDescent="0.3">
      <c r="A348" t="s">
        <v>1100</v>
      </c>
      <c r="B348" s="2" t="s">
        <v>30</v>
      </c>
      <c r="C348" t="s">
        <v>1101</v>
      </c>
      <c r="D348" t="s">
        <v>93</v>
      </c>
      <c r="E348" t="s">
        <v>34</v>
      </c>
      <c r="F348" t="str">
        <f>IF(ISERROR(SEARCH("Other",Table1[[#This Row],[Q1 - Which Title Best Fits your Current Role?]])),Table1[[#This Row],[Q1 - Which Title Best Fits your Current Role?]],"Other")</f>
        <v>Data Analyst</v>
      </c>
      <c r="G348" t="s">
        <v>47</v>
      </c>
      <c r="H348" s="6">
        <v>75500</v>
      </c>
      <c r="I348" t="s">
        <v>344</v>
      </c>
      <c r="J348" t="str">
        <f>IF(ISERROR(SEARCH("Other",Table1[[#This Row],[Q4 - What Industry do you work in?]])),Table1[[#This Row],[Q4 - What Industry do you work in?]],"Other")</f>
        <v>Other</v>
      </c>
      <c r="K348" t="s">
        <v>38</v>
      </c>
      <c r="L34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48">
        <v>5</v>
      </c>
      <c r="N348">
        <v>5</v>
      </c>
      <c r="O348">
        <v>7</v>
      </c>
      <c r="P348">
        <v>6</v>
      </c>
      <c r="Q348">
        <v>4</v>
      </c>
      <c r="R348">
        <v>6</v>
      </c>
      <c r="S348" t="s">
        <v>68</v>
      </c>
      <c r="T348" t="s">
        <v>74</v>
      </c>
      <c r="U34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48" t="s">
        <v>69</v>
      </c>
      <c r="W348">
        <v>54</v>
      </c>
      <c r="X348" t="s">
        <v>42</v>
      </c>
      <c r="Y34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48" t="str">
        <f>IF(ISERROR(SEARCH("Other",Table1[[#This Row],[Q11 - Which Country do you live in?- Clean]])),Table1[[#This Row],[Q11 - Which Country do you live in?- Clean]],"Other")</f>
        <v>United States</v>
      </c>
      <c r="AA348" t="s">
        <v>42</v>
      </c>
      <c r="AB348" t="s">
        <v>42</v>
      </c>
      <c r="AC34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48" t="str">
        <f>PROPER(Table1[[#This Row],[Q11 - Which Country do you live in?-Clean4]])</f>
        <v>United States</v>
      </c>
      <c r="AE348" t="s">
        <v>231</v>
      </c>
      <c r="AF348" t="s">
        <v>43</v>
      </c>
      <c r="AG348" t="str">
        <f>IF(ISERROR(SEARCH("Other", Table1[[#This Row],[Q13 - Ethnicity]])), Table1[[#This Row],[Q13 - Ethnicity]], "Other")</f>
        <v>White or Caucasian</v>
      </c>
    </row>
    <row r="349" spans="1:33" x14ac:dyDescent="0.3">
      <c r="A349" t="s">
        <v>1102</v>
      </c>
      <c r="B349" s="2" t="s">
        <v>1103</v>
      </c>
      <c r="C349" t="s">
        <v>1104</v>
      </c>
      <c r="D349" t="s">
        <v>704</v>
      </c>
      <c r="E349" t="s">
        <v>34</v>
      </c>
      <c r="F349" t="str">
        <f>IF(ISERROR(SEARCH("Other",Table1[[#This Row],[Q1 - Which Title Best Fits your Current Role?]])),Table1[[#This Row],[Q1 - Which Title Best Fits your Current Role?]],"Other")</f>
        <v>Data Analyst</v>
      </c>
      <c r="G349" t="s">
        <v>35</v>
      </c>
      <c r="H349" s="6">
        <v>20000</v>
      </c>
      <c r="I349" t="s">
        <v>49</v>
      </c>
      <c r="J349" t="str">
        <f>IF(ISERROR(SEARCH("Other",Table1[[#This Row],[Q4 - What Industry do you work in?]])),Table1[[#This Row],[Q4 - What Industry do you work in?]],"Other")</f>
        <v>Finance</v>
      </c>
      <c r="K349" t="s">
        <v>38</v>
      </c>
      <c r="L34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49">
        <v>2</v>
      </c>
      <c r="N349" t="s">
        <v>32</v>
      </c>
      <c r="O349" t="s">
        <v>32</v>
      </c>
      <c r="P349" t="s">
        <v>32</v>
      </c>
      <c r="Q349" t="s">
        <v>32</v>
      </c>
      <c r="R349" t="s">
        <v>32</v>
      </c>
      <c r="S349" t="s">
        <v>68</v>
      </c>
      <c r="T349" t="s">
        <v>74</v>
      </c>
      <c r="U34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49" t="s">
        <v>41</v>
      </c>
      <c r="W349">
        <v>26</v>
      </c>
      <c r="X349" t="s">
        <v>151</v>
      </c>
      <c r="Y34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49" t="str">
        <f>IF(ISERROR(SEARCH("Other",Table1[[#This Row],[Q11 - Which Country do you live in?- Clean]])),Table1[[#This Row],[Q11 - Which Country do you live in?- Clean]],"Other")</f>
        <v>India</v>
      </c>
      <c r="AA349" t="s">
        <v>151</v>
      </c>
      <c r="AB349" t="s">
        <v>151</v>
      </c>
      <c r="AC349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49" t="str">
        <f>PROPER(Table1[[#This Row],[Q11 - Which Country do you live in?-Clean4]])</f>
        <v>India</v>
      </c>
      <c r="AE349" t="s">
        <v>241</v>
      </c>
      <c r="AF349" t="s">
        <v>52</v>
      </c>
      <c r="AG349" t="str">
        <f>IF(ISERROR(SEARCH("Other", Table1[[#This Row],[Q13 - Ethnicity]])), Table1[[#This Row],[Q13 - Ethnicity]], "Other")</f>
        <v>Asian or Asian American</v>
      </c>
    </row>
    <row r="350" spans="1:33" x14ac:dyDescent="0.3">
      <c r="A350" t="s">
        <v>1105</v>
      </c>
      <c r="B350" s="2" t="s">
        <v>1103</v>
      </c>
      <c r="C350" t="s">
        <v>1106</v>
      </c>
      <c r="D350" t="s">
        <v>885</v>
      </c>
      <c r="E350" t="s">
        <v>34</v>
      </c>
      <c r="F350" t="str">
        <f>IF(ISERROR(SEARCH("Other",Table1[[#This Row],[Q1 - Which Title Best Fits your Current Role?]])),Table1[[#This Row],[Q1 - Which Title Best Fits your Current Role?]],"Other")</f>
        <v>Data Analyst</v>
      </c>
      <c r="G350" t="s">
        <v>47</v>
      </c>
      <c r="H350" s="6">
        <v>53000</v>
      </c>
      <c r="I350" t="s">
        <v>112</v>
      </c>
      <c r="J350" t="str">
        <f>IF(ISERROR(SEARCH("Other",Table1[[#This Row],[Q4 - What Industry do you work in?]])),Table1[[#This Row],[Q4 - What Industry do you work in?]],"Other")</f>
        <v>Education</v>
      </c>
      <c r="K350" t="s">
        <v>50</v>
      </c>
      <c r="L350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50">
        <v>4</v>
      </c>
      <c r="N350">
        <v>7</v>
      </c>
      <c r="O350">
        <v>7</v>
      </c>
      <c r="P350">
        <v>7</v>
      </c>
      <c r="Q350">
        <v>2</v>
      </c>
      <c r="R350">
        <v>7</v>
      </c>
      <c r="S350" t="s">
        <v>89</v>
      </c>
      <c r="T350" t="s">
        <v>74</v>
      </c>
      <c r="U35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50" t="s">
        <v>69</v>
      </c>
      <c r="W350">
        <v>27</v>
      </c>
      <c r="X350" t="s">
        <v>42</v>
      </c>
      <c r="Y35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50" t="str">
        <f>IF(ISERROR(SEARCH("Other",Table1[[#This Row],[Q11 - Which Country do you live in?- Clean]])),Table1[[#This Row],[Q11 - Which Country do you live in?- Clean]],"Other")</f>
        <v>United States</v>
      </c>
      <c r="AA350" t="s">
        <v>42</v>
      </c>
      <c r="AB350" t="s">
        <v>42</v>
      </c>
      <c r="AC35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50" t="str">
        <f>PROPER(Table1[[#This Row],[Q11 - Which Country do you live in?-Clean4]])</f>
        <v>United States</v>
      </c>
      <c r="AE350" t="s">
        <v>244</v>
      </c>
      <c r="AF350" t="s">
        <v>95</v>
      </c>
      <c r="AG350" t="str">
        <f>IF(ISERROR(SEARCH("Other", Table1[[#This Row],[Q13 - Ethnicity]])), Table1[[#This Row],[Q13 - Ethnicity]], "Other")</f>
        <v>Hispanic or Latino</v>
      </c>
    </row>
    <row r="351" spans="1:33" x14ac:dyDescent="0.3">
      <c r="A351" t="s">
        <v>1107</v>
      </c>
      <c r="B351" s="2" t="s">
        <v>1103</v>
      </c>
      <c r="C351" t="s">
        <v>1106</v>
      </c>
      <c r="D351" t="s">
        <v>1108</v>
      </c>
      <c r="E351" t="s">
        <v>794</v>
      </c>
      <c r="F351" t="str">
        <f>IF(ISERROR(SEARCH("Other",Table1[[#This Row],[Q1 - Which Title Best Fits your Current Role?]])),Table1[[#This Row],[Q1 - Which Title Best Fits your Current Role?]],"Other")</f>
        <v>Database Developer</v>
      </c>
      <c r="G351" t="s">
        <v>35</v>
      </c>
      <c r="H351" s="6">
        <v>20000</v>
      </c>
      <c r="I351" t="s">
        <v>94</v>
      </c>
      <c r="J351" t="str">
        <f>IF(ISERROR(SEARCH("Other",Table1[[#This Row],[Q4 - What Industry do you work in?]])),Table1[[#This Row],[Q4 - What Industry do you work in?]],"Other")</f>
        <v>Telecommunication</v>
      </c>
      <c r="K351" t="s">
        <v>322</v>
      </c>
      <c r="L351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51">
        <v>2</v>
      </c>
      <c r="N351">
        <v>3</v>
      </c>
      <c r="O351">
        <v>6</v>
      </c>
      <c r="P351">
        <v>6</v>
      </c>
      <c r="Q351">
        <v>3</v>
      </c>
      <c r="R351">
        <v>5</v>
      </c>
      <c r="S351" t="s">
        <v>73</v>
      </c>
      <c r="T351" t="s">
        <v>74</v>
      </c>
      <c r="U35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51" t="s">
        <v>41</v>
      </c>
      <c r="W351">
        <v>24</v>
      </c>
      <c r="X351" t="s">
        <v>113</v>
      </c>
      <c r="Y35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51" t="str">
        <f>IF(ISERROR(SEARCH("Other",Table1[[#This Row],[Q11 - Which Country do you live in?- Clean]])),Table1[[#This Row],[Q11 - Which Country do you live in?- Clean]],"Other")</f>
        <v>United Kingdom</v>
      </c>
      <c r="AA351" t="s">
        <v>113</v>
      </c>
      <c r="AB351" t="s">
        <v>113</v>
      </c>
      <c r="AC351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51" t="str">
        <f>PROPER(Table1[[#This Row],[Q11 - Which Country do you live in?-Clean4]])</f>
        <v>United Kingdom</v>
      </c>
      <c r="AE351" t="s">
        <v>241</v>
      </c>
      <c r="AF351" t="s">
        <v>43</v>
      </c>
      <c r="AG351" t="str">
        <f>IF(ISERROR(SEARCH("Other", Table1[[#This Row],[Q13 - Ethnicity]])), Table1[[#This Row],[Q13 - Ethnicity]], "Other")</f>
        <v>White or Caucasian</v>
      </c>
    </row>
    <row r="352" spans="1:33" x14ac:dyDescent="0.3">
      <c r="A352" t="s">
        <v>1109</v>
      </c>
      <c r="B352" s="2" t="s">
        <v>1103</v>
      </c>
      <c r="C352" t="s">
        <v>1110</v>
      </c>
      <c r="D352" t="s">
        <v>337</v>
      </c>
      <c r="E352" t="s">
        <v>34</v>
      </c>
      <c r="F352" t="str">
        <f>IF(ISERROR(SEARCH("Other",Table1[[#This Row],[Q1 - Which Title Best Fits your Current Role?]])),Table1[[#This Row],[Q1 - Which Title Best Fits your Current Role?]],"Other")</f>
        <v>Data Analyst</v>
      </c>
      <c r="G352" t="s">
        <v>35</v>
      </c>
      <c r="H352" s="6">
        <v>20000</v>
      </c>
      <c r="I352" t="s">
        <v>49</v>
      </c>
      <c r="J352" t="str">
        <f>IF(ISERROR(SEARCH("Other",Table1[[#This Row],[Q4 - What Industry do you work in?]])),Table1[[#This Row],[Q4 - What Industry do you work in?]],"Other")</f>
        <v>Finance</v>
      </c>
      <c r="K352" t="s">
        <v>38</v>
      </c>
      <c r="L35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52">
        <v>5</v>
      </c>
      <c r="N352">
        <v>5</v>
      </c>
      <c r="O352">
        <v>5</v>
      </c>
      <c r="P352">
        <v>5</v>
      </c>
      <c r="Q352">
        <v>5</v>
      </c>
      <c r="R352">
        <v>10</v>
      </c>
      <c r="S352" t="s">
        <v>89</v>
      </c>
      <c r="T352" t="s">
        <v>74</v>
      </c>
      <c r="U35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52" t="s">
        <v>41</v>
      </c>
      <c r="W352">
        <v>24</v>
      </c>
      <c r="X352" t="s">
        <v>448</v>
      </c>
      <c r="Y35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Egypt</v>
      </c>
      <c r="Z352" t="str">
        <f>IF(ISERROR(SEARCH("Other",Table1[[#This Row],[Q11 - Which Country do you live in?- Clean]])),Table1[[#This Row],[Q11 - Which Country do you live in?- Clean]],"Other")</f>
        <v>Egypt</v>
      </c>
      <c r="AA352" t="s">
        <v>1837</v>
      </c>
      <c r="AB352" t="s">
        <v>1837</v>
      </c>
      <c r="AC352" t="str">
        <f>IF(COUNTIF(Table1[Q11 - Which Country do you live in?-Clean3],Table1[[#This Row],[Q11 - Which Country do you live in?-Clean3]])&lt;3, "Other",Table1[[#This Row],[Q11 - Which Country do you live in?-Clean3]])</f>
        <v>Egypt</v>
      </c>
      <c r="AD352" t="str">
        <f>PROPER(Table1[[#This Row],[Q11 - Which Country do you live in?-Clean4]])</f>
        <v>Egypt</v>
      </c>
      <c r="AE352" t="s">
        <v>241</v>
      </c>
      <c r="AF352" t="s">
        <v>43</v>
      </c>
      <c r="AG352" t="str">
        <f>IF(ISERROR(SEARCH("Other", Table1[[#This Row],[Q13 - Ethnicity]])), Table1[[#This Row],[Q13 - Ethnicity]], "Other")</f>
        <v>White or Caucasian</v>
      </c>
    </row>
    <row r="353" spans="1:33" x14ac:dyDescent="0.3">
      <c r="A353" t="s">
        <v>1111</v>
      </c>
      <c r="B353" s="2" t="s">
        <v>1103</v>
      </c>
      <c r="C353" t="s">
        <v>1112</v>
      </c>
      <c r="D353" t="s">
        <v>97</v>
      </c>
      <c r="E353" t="s">
        <v>380</v>
      </c>
      <c r="F353" t="str">
        <f>IF(ISERROR(SEARCH("Other",Table1[[#This Row],[Q1 - Which Title Best Fits your Current Role?]])),Table1[[#This Row],[Q1 - Which Title Best Fits your Current Role?]],"Other")</f>
        <v>Other</v>
      </c>
      <c r="G353" t="s">
        <v>35</v>
      </c>
      <c r="H353" s="6">
        <v>20000</v>
      </c>
      <c r="I353" t="s">
        <v>397</v>
      </c>
      <c r="J353" t="str">
        <f>IF(ISERROR(SEARCH("Other",Table1[[#This Row],[Q4 - What Industry do you work in?]])),Table1[[#This Row],[Q4 - What Industry do you work in?]],"Other")</f>
        <v>Other</v>
      </c>
      <c r="K353" t="s">
        <v>38</v>
      </c>
      <c r="L35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53">
        <v>3</v>
      </c>
      <c r="N353">
        <v>4</v>
      </c>
      <c r="O353">
        <v>5</v>
      </c>
      <c r="P353">
        <v>3</v>
      </c>
      <c r="Q353">
        <v>2</v>
      </c>
      <c r="R353">
        <v>3</v>
      </c>
      <c r="S353" t="s">
        <v>89</v>
      </c>
      <c r="T353" t="s">
        <v>74</v>
      </c>
      <c r="U35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53" t="s">
        <v>41</v>
      </c>
      <c r="W353">
        <v>27</v>
      </c>
      <c r="X353" t="s">
        <v>1114</v>
      </c>
      <c r="Y35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Panama</v>
      </c>
      <c r="Z353" t="str">
        <f>IF(ISERROR(SEARCH("Other",Table1[[#This Row],[Q11 - Which Country do you live in?- Clean]])),Table1[[#This Row],[Q11 - Which Country do you live in?- Clean]],"Other")</f>
        <v>Panama</v>
      </c>
      <c r="AA353" t="s">
        <v>1872</v>
      </c>
      <c r="AB353" t="s">
        <v>1872</v>
      </c>
      <c r="AC353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53" t="str">
        <f>PROPER(Table1[[#This Row],[Q11 - Which Country do you live in?-Clean4]])</f>
        <v>Other</v>
      </c>
      <c r="AE353" t="s">
        <v>241</v>
      </c>
      <c r="AF353" t="s">
        <v>43</v>
      </c>
      <c r="AG353" t="str">
        <f>IF(ISERROR(SEARCH("Other", Table1[[#This Row],[Q13 - Ethnicity]])), Table1[[#This Row],[Q13 - Ethnicity]], "Other")</f>
        <v>White or Caucasian</v>
      </c>
    </row>
    <row r="354" spans="1:33" x14ac:dyDescent="0.3">
      <c r="A354" t="s">
        <v>1115</v>
      </c>
      <c r="B354" s="2" t="s">
        <v>1103</v>
      </c>
      <c r="C354" t="s">
        <v>1116</v>
      </c>
      <c r="D354" t="s">
        <v>175</v>
      </c>
      <c r="E354" t="s">
        <v>127</v>
      </c>
      <c r="F354" t="str">
        <f>IF(ISERROR(SEARCH("Other",Table1[[#This Row],[Q1 - Which Title Best Fits your Current Role?]])),Table1[[#This Row],[Q1 - Which Title Best Fits your Current Role?]],"Other")</f>
        <v>Student/Looking/None</v>
      </c>
      <c r="G354" t="s">
        <v>47</v>
      </c>
      <c r="H354" s="6">
        <v>20000</v>
      </c>
      <c r="I354" t="s">
        <v>847</v>
      </c>
      <c r="J354" t="str">
        <f>IF(ISERROR(SEARCH("Other",Table1[[#This Row],[Q4 - What Industry do you work in?]])),Table1[[#This Row],[Q4 - What Industry do you work in?]],"Other")</f>
        <v>Other</v>
      </c>
      <c r="K354" t="s">
        <v>38</v>
      </c>
      <c r="L35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">
        <v>39</v>
      </c>
      <c r="T354" t="s">
        <v>40</v>
      </c>
      <c r="U35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54" t="s">
        <v>41</v>
      </c>
      <c r="W354">
        <v>25</v>
      </c>
      <c r="X354" t="s">
        <v>1117</v>
      </c>
      <c r="Y35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indonesia</v>
      </c>
      <c r="Z354" t="str">
        <f>IF(ISERROR(SEARCH("Other",Table1[[#This Row],[Q11 - Which Country do you live in?- Clean]])),Table1[[#This Row],[Q11 - Which Country do you live in?- Clean]],"Other")</f>
        <v>indonesia</v>
      </c>
      <c r="AA354" t="s">
        <v>1845</v>
      </c>
      <c r="AB354" t="s">
        <v>1845</v>
      </c>
      <c r="AC354" t="str">
        <f>IF(COUNTIF(Table1[Q11 - Which Country do you live in?-Clean3],Table1[[#This Row],[Q11 - Which Country do you live in?-Clean3]])&lt;3, "Other",Table1[[#This Row],[Q11 - Which Country do you live in?-Clean3]])</f>
        <v>indonesia</v>
      </c>
      <c r="AD354" t="str">
        <f>PROPER(Table1[[#This Row],[Q11 - Which Country do you live in?-Clean4]])</f>
        <v>Indonesia</v>
      </c>
      <c r="AE354" t="s">
        <v>241</v>
      </c>
      <c r="AF354" t="s">
        <v>52</v>
      </c>
      <c r="AG354" t="str">
        <f>IF(ISERROR(SEARCH("Other", Table1[[#This Row],[Q13 - Ethnicity]])), Table1[[#This Row],[Q13 - Ethnicity]], "Other")</f>
        <v>Asian or Asian American</v>
      </c>
    </row>
    <row r="355" spans="1:33" x14ac:dyDescent="0.3">
      <c r="A355" t="s">
        <v>1118</v>
      </c>
      <c r="B355" s="2" t="s">
        <v>1103</v>
      </c>
      <c r="C355" t="s">
        <v>1119</v>
      </c>
      <c r="D355" t="s">
        <v>228</v>
      </c>
      <c r="E355" t="s">
        <v>34</v>
      </c>
      <c r="F355" t="str">
        <f>IF(ISERROR(SEARCH("Other",Table1[[#This Row],[Q1 - Which Title Best Fits your Current Role?]])),Table1[[#This Row],[Q1 - Which Title Best Fits your Current Role?]],"Other")</f>
        <v>Data Analyst</v>
      </c>
      <c r="G355" t="s">
        <v>35</v>
      </c>
      <c r="H355" s="6">
        <v>20000</v>
      </c>
      <c r="I355" t="s">
        <v>107</v>
      </c>
      <c r="J355" t="str">
        <f>IF(ISERROR(SEARCH("Other",Table1[[#This Row],[Q4 - What Industry do you work in?]])),Table1[[#This Row],[Q4 - What Industry do you work in?]],"Other")</f>
        <v>Tech</v>
      </c>
      <c r="K355" t="s">
        <v>38</v>
      </c>
      <c r="L35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55">
        <v>1</v>
      </c>
      <c r="N355">
        <v>7</v>
      </c>
      <c r="O355">
        <v>7</v>
      </c>
      <c r="P355">
        <v>7</v>
      </c>
      <c r="Q355">
        <v>7</v>
      </c>
      <c r="R355">
        <v>1</v>
      </c>
      <c r="S355" t="s">
        <v>73</v>
      </c>
      <c r="T355" t="s">
        <v>74</v>
      </c>
      <c r="U35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55" t="s">
        <v>69</v>
      </c>
      <c r="W355">
        <v>28</v>
      </c>
      <c r="X355" t="s">
        <v>113</v>
      </c>
      <c r="Y35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55" t="str">
        <f>IF(ISERROR(SEARCH("Other",Table1[[#This Row],[Q11 - Which Country do you live in?- Clean]])),Table1[[#This Row],[Q11 - Which Country do you live in?- Clean]],"Other")</f>
        <v>United Kingdom</v>
      </c>
      <c r="AA355" t="s">
        <v>113</v>
      </c>
      <c r="AB355" t="s">
        <v>113</v>
      </c>
      <c r="AC355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55" t="str">
        <f>PROPER(Table1[[#This Row],[Q11 - Which Country do you live in?-Clean4]])</f>
        <v>United Kingdom</v>
      </c>
      <c r="AE355" t="s">
        <v>244</v>
      </c>
      <c r="AF355" t="s">
        <v>62</v>
      </c>
      <c r="AG355" t="str">
        <f>IF(ISERROR(SEARCH("Other", Table1[[#This Row],[Q13 - Ethnicity]])), Table1[[#This Row],[Q13 - Ethnicity]], "Other")</f>
        <v>Black or African American</v>
      </c>
    </row>
    <row r="356" spans="1:33" x14ac:dyDescent="0.3">
      <c r="A356" t="s">
        <v>1120</v>
      </c>
      <c r="B356" s="2" t="s">
        <v>1103</v>
      </c>
      <c r="C356" t="s">
        <v>1121</v>
      </c>
      <c r="D356" t="s">
        <v>135</v>
      </c>
      <c r="E356" t="s">
        <v>380</v>
      </c>
      <c r="F356" t="str">
        <f>IF(ISERROR(SEARCH("Other",Table1[[#This Row],[Q1 - Which Title Best Fits your Current Role?]])),Table1[[#This Row],[Q1 - Which Title Best Fits your Current Role?]],"Other")</f>
        <v>Other</v>
      </c>
      <c r="G356" t="s">
        <v>47</v>
      </c>
      <c r="H356" s="6">
        <v>53000</v>
      </c>
      <c r="I356" t="s">
        <v>112</v>
      </c>
      <c r="J356" t="str">
        <f>IF(ISERROR(SEARCH("Other",Table1[[#This Row],[Q4 - What Industry do you work in?]])),Table1[[#This Row],[Q4 - What Industry do you work in?]],"Other")</f>
        <v>Education</v>
      </c>
      <c r="K356" t="s">
        <v>38</v>
      </c>
      <c r="L35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56">
        <v>3</v>
      </c>
      <c r="N356">
        <v>6</v>
      </c>
      <c r="O356">
        <v>5</v>
      </c>
      <c r="P356">
        <v>5</v>
      </c>
      <c r="Q356">
        <v>3</v>
      </c>
      <c r="R356">
        <v>4</v>
      </c>
      <c r="S356" t="s">
        <v>59</v>
      </c>
      <c r="T356" t="s">
        <v>40</v>
      </c>
      <c r="U35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56" t="s">
        <v>41</v>
      </c>
      <c r="W356">
        <v>21</v>
      </c>
      <c r="X356" t="s">
        <v>42</v>
      </c>
      <c r="Y35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56" t="str">
        <f>IF(ISERROR(SEARCH("Other",Table1[[#This Row],[Q11 - Which Country do you live in?- Clean]])),Table1[[#This Row],[Q11 - Which Country do you live in?- Clean]],"Other")</f>
        <v>United States</v>
      </c>
      <c r="AA356" t="s">
        <v>42</v>
      </c>
      <c r="AB356" t="s">
        <v>42</v>
      </c>
      <c r="AC35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56" t="str">
        <f>PROPER(Table1[[#This Row],[Q11 - Which Country do you live in?-Clean4]])</f>
        <v>United States</v>
      </c>
      <c r="AE356" t="s">
        <v>241</v>
      </c>
      <c r="AF356" t="s">
        <v>52</v>
      </c>
      <c r="AG356" t="str">
        <f>IF(ISERROR(SEARCH("Other", Table1[[#This Row],[Q13 - Ethnicity]])), Table1[[#This Row],[Q13 - Ethnicity]], "Other")</f>
        <v>Asian or Asian American</v>
      </c>
    </row>
    <row r="357" spans="1:33" x14ac:dyDescent="0.3">
      <c r="A357" t="s">
        <v>1123</v>
      </c>
      <c r="B357" s="2" t="s">
        <v>1103</v>
      </c>
      <c r="C357" t="s">
        <v>1124</v>
      </c>
      <c r="D357" t="s">
        <v>80</v>
      </c>
      <c r="E357" t="s">
        <v>34</v>
      </c>
      <c r="F357" t="str">
        <f>IF(ISERROR(SEARCH("Other",Table1[[#This Row],[Q1 - Which Title Best Fits your Current Role?]])),Table1[[#This Row],[Q1 - Which Title Best Fits your Current Role?]],"Other")</f>
        <v>Data Analyst</v>
      </c>
      <c r="G357" t="s">
        <v>35</v>
      </c>
      <c r="H357" s="6">
        <v>95500</v>
      </c>
      <c r="I357" t="s">
        <v>37</v>
      </c>
      <c r="J357" t="str">
        <f>IF(ISERROR(SEARCH("Other",Table1[[#This Row],[Q4 - What Industry do you work in?]])),Table1[[#This Row],[Q4 - What Industry do you work in?]],"Other")</f>
        <v>Healthcare</v>
      </c>
      <c r="K357" t="s">
        <v>380</v>
      </c>
      <c r="L357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357">
        <v>4</v>
      </c>
      <c r="N357">
        <v>4</v>
      </c>
      <c r="O357">
        <v>5</v>
      </c>
      <c r="P357">
        <v>5</v>
      </c>
      <c r="Q357">
        <v>4</v>
      </c>
      <c r="R357">
        <v>6</v>
      </c>
      <c r="S357" t="s">
        <v>73</v>
      </c>
      <c r="T357" t="s">
        <v>60</v>
      </c>
      <c r="U35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57" t="s">
        <v>69</v>
      </c>
      <c r="W357">
        <v>28</v>
      </c>
      <c r="X357" t="s">
        <v>42</v>
      </c>
      <c r="Y35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57" t="str">
        <f>IF(ISERROR(SEARCH("Other",Table1[[#This Row],[Q11 - Which Country do you live in?- Clean]])),Table1[[#This Row],[Q11 - Which Country do you live in?- Clean]],"Other")</f>
        <v>United States</v>
      </c>
      <c r="AA357" t="s">
        <v>42</v>
      </c>
      <c r="AB357" t="s">
        <v>42</v>
      </c>
      <c r="AC35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57" t="str">
        <f>PROPER(Table1[[#This Row],[Q11 - Which Country do you live in?-Clean4]])</f>
        <v>United States</v>
      </c>
      <c r="AE357" t="s">
        <v>241</v>
      </c>
      <c r="AF357" t="s">
        <v>43</v>
      </c>
      <c r="AG357" t="str">
        <f>IF(ISERROR(SEARCH("Other", Table1[[#This Row],[Q13 - Ethnicity]])), Table1[[#This Row],[Q13 - Ethnicity]], "Other")</f>
        <v>White or Caucasian</v>
      </c>
    </row>
    <row r="358" spans="1:33" x14ac:dyDescent="0.3">
      <c r="A358" t="s">
        <v>1125</v>
      </c>
      <c r="B358" s="2" t="s">
        <v>1103</v>
      </c>
      <c r="C358" t="s">
        <v>1126</v>
      </c>
      <c r="D358" t="s">
        <v>106</v>
      </c>
      <c r="E358" t="s">
        <v>34</v>
      </c>
      <c r="F358" t="str">
        <f>IF(ISERROR(SEARCH("Other",Table1[[#This Row],[Q1 - Which Title Best Fits your Current Role?]])),Table1[[#This Row],[Q1 - Which Title Best Fits your Current Role?]],"Other")</f>
        <v>Data Analyst</v>
      </c>
      <c r="G358" t="s">
        <v>35</v>
      </c>
      <c r="H358" s="6">
        <v>20000</v>
      </c>
      <c r="I358" t="s">
        <v>107</v>
      </c>
      <c r="J358" t="str">
        <f>IF(ISERROR(SEARCH("Other",Table1[[#This Row],[Q4 - What Industry do you work in?]])),Table1[[#This Row],[Q4 - What Industry do you work in?]],"Other")</f>
        <v>Tech</v>
      </c>
      <c r="K358" t="s">
        <v>38</v>
      </c>
      <c r="L35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58">
        <v>3</v>
      </c>
      <c r="N358">
        <v>5</v>
      </c>
      <c r="O358">
        <v>5</v>
      </c>
      <c r="P358">
        <v>5</v>
      </c>
      <c r="Q358">
        <v>5</v>
      </c>
      <c r="R358">
        <v>2</v>
      </c>
      <c r="S358" t="s">
        <v>89</v>
      </c>
      <c r="T358" t="s">
        <v>40</v>
      </c>
      <c r="U35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58" t="s">
        <v>41</v>
      </c>
      <c r="W358">
        <v>30</v>
      </c>
      <c r="X358" t="s">
        <v>800</v>
      </c>
      <c r="Y35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Ghana</v>
      </c>
      <c r="Z358" t="str">
        <f>IF(ISERROR(SEARCH("Other",Table1[[#This Row],[Q11 - Which Country do you live in?- Clean]])),Table1[[#This Row],[Q11 - Which Country do you live in?- Clean]],"Other")</f>
        <v>Ghana</v>
      </c>
      <c r="AA358" t="s">
        <v>1842</v>
      </c>
      <c r="AB358" t="s">
        <v>1842</v>
      </c>
      <c r="AC358" t="str">
        <f>IF(COUNTIF(Table1[Q11 - Which Country do you live in?-Clean3],Table1[[#This Row],[Q11 - Which Country do you live in?-Clean3]])&lt;3, "Other",Table1[[#This Row],[Q11 - Which Country do you live in?-Clean3]])</f>
        <v>Ghana</v>
      </c>
      <c r="AD358" t="str">
        <f>PROPER(Table1[[#This Row],[Q11 - Which Country do you live in?-Clean4]])</f>
        <v>Ghana</v>
      </c>
      <c r="AE358" t="s">
        <v>244</v>
      </c>
      <c r="AF358" t="s">
        <v>62</v>
      </c>
      <c r="AG358" t="str">
        <f>IF(ISERROR(SEARCH("Other", Table1[[#This Row],[Q13 - Ethnicity]])), Table1[[#This Row],[Q13 - Ethnicity]], "Other")</f>
        <v>Black or African American</v>
      </c>
    </row>
    <row r="359" spans="1:33" x14ac:dyDescent="0.3">
      <c r="A359" t="s">
        <v>1127</v>
      </c>
      <c r="B359" s="2" t="s">
        <v>1103</v>
      </c>
      <c r="C359" t="s">
        <v>1128</v>
      </c>
      <c r="D359" t="s">
        <v>214</v>
      </c>
      <c r="E359" t="s">
        <v>34</v>
      </c>
      <c r="F359" t="str">
        <f>IF(ISERROR(SEARCH("Other",Table1[[#This Row],[Q1 - Which Title Best Fits your Current Role?]])),Table1[[#This Row],[Q1 - Which Title Best Fits your Current Role?]],"Other")</f>
        <v>Data Analyst</v>
      </c>
      <c r="G359" t="s">
        <v>47</v>
      </c>
      <c r="H359" s="6">
        <v>20000</v>
      </c>
      <c r="I359" t="s">
        <v>112</v>
      </c>
      <c r="J359" t="str">
        <f>IF(ISERROR(SEARCH("Other",Table1[[#This Row],[Q4 - What Industry do you work in?]])),Table1[[#This Row],[Q4 - What Industry do you work in?]],"Other")</f>
        <v>Education</v>
      </c>
      <c r="K359" t="s">
        <v>38</v>
      </c>
      <c r="L35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59">
        <v>0</v>
      </c>
      <c r="N359">
        <v>10</v>
      </c>
      <c r="O359">
        <v>0</v>
      </c>
      <c r="P359">
        <v>9</v>
      </c>
      <c r="Q359">
        <v>5</v>
      </c>
      <c r="R359">
        <v>10</v>
      </c>
      <c r="S359" t="s">
        <v>59</v>
      </c>
      <c r="T359" t="s">
        <v>40</v>
      </c>
      <c r="U35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59" t="s">
        <v>41</v>
      </c>
      <c r="W359">
        <v>24</v>
      </c>
      <c r="X359" t="s">
        <v>1129</v>
      </c>
      <c r="Y35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Angola</v>
      </c>
      <c r="Z359" t="str">
        <f>IF(ISERROR(SEARCH("Other",Table1[[#This Row],[Q11 - Which Country do you live in?- Clean]])),Table1[[#This Row],[Q11 - Which Country do you live in?- Clean]],"Other")</f>
        <v>Angola</v>
      </c>
      <c r="AA359" t="s">
        <v>1818</v>
      </c>
      <c r="AB359" t="s">
        <v>1818</v>
      </c>
      <c r="AC359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59" t="str">
        <f>PROPER(Table1[[#This Row],[Q11 - Which Country do you live in?-Clean4]])</f>
        <v>Other</v>
      </c>
      <c r="AE359" t="s">
        <v>266</v>
      </c>
      <c r="AF359" t="s">
        <v>62</v>
      </c>
      <c r="AG359" t="str">
        <f>IF(ISERROR(SEARCH("Other", Table1[[#This Row],[Q13 - Ethnicity]])), Table1[[#This Row],[Q13 - Ethnicity]], "Other")</f>
        <v>Black or African American</v>
      </c>
    </row>
    <row r="360" spans="1:33" x14ac:dyDescent="0.3">
      <c r="A360" t="s">
        <v>1130</v>
      </c>
      <c r="B360" s="2" t="s">
        <v>1103</v>
      </c>
      <c r="C360" t="s">
        <v>1131</v>
      </c>
      <c r="D360" t="s">
        <v>650</v>
      </c>
      <c r="E360" t="s">
        <v>34</v>
      </c>
      <c r="F360" t="str">
        <f>IF(ISERROR(SEARCH("Other",Table1[[#This Row],[Q1 - Which Title Best Fits your Current Role?]])),Table1[[#This Row],[Q1 - Which Title Best Fits your Current Role?]],"Other")</f>
        <v>Data Analyst</v>
      </c>
      <c r="G360" t="s">
        <v>35</v>
      </c>
      <c r="H360" s="6">
        <v>20000</v>
      </c>
      <c r="I360" t="s">
        <v>37</v>
      </c>
      <c r="J360" t="str">
        <f>IF(ISERROR(SEARCH("Other",Table1[[#This Row],[Q4 - What Industry do you work in?]])),Table1[[#This Row],[Q4 - What Industry do you work in?]],"Other")</f>
        <v>Healthcare</v>
      </c>
      <c r="K360" t="s">
        <v>38</v>
      </c>
      <c r="L36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0">
        <v>7</v>
      </c>
      <c r="N360">
        <v>4</v>
      </c>
      <c r="O360">
        <v>6</v>
      </c>
      <c r="P360">
        <v>5</v>
      </c>
      <c r="Q360">
        <v>6</v>
      </c>
      <c r="R360">
        <v>6</v>
      </c>
      <c r="S360" t="s">
        <v>73</v>
      </c>
      <c r="T360" t="s">
        <v>40</v>
      </c>
      <c r="U36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60" t="s">
        <v>41</v>
      </c>
      <c r="W360">
        <v>26</v>
      </c>
      <c r="X360" t="s">
        <v>151</v>
      </c>
      <c r="Y36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60" t="str">
        <f>IF(ISERROR(SEARCH("Other",Table1[[#This Row],[Q11 - Which Country do you live in?- Clean]])),Table1[[#This Row],[Q11 - Which Country do you live in?- Clean]],"Other")</f>
        <v>India</v>
      </c>
      <c r="AA360" t="s">
        <v>151</v>
      </c>
      <c r="AB360" t="s">
        <v>151</v>
      </c>
      <c r="AC360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60" t="str">
        <f>PROPER(Table1[[#This Row],[Q11 - Which Country do you live in?-Clean4]])</f>
        <v>India</v>
      </c>
      <c r="AE360" t="s">
        <v>241</v>
      </c>
      <c r="AF360" t="s">
        <v>204</v>
      </c>
      <c r="AG360" t="str">
        <f>IF(ISERROR(SEARCH("Other", Table1[[#This Row],[Q13 - Ethnicity]])), Table1[[#This Row],[Q13 - Ethnicity]], "Other")</f>
        <v>Other</v>
      </c>
    </row>
    <row r="361" spans="1:33" x14ac:dyDescent="0.3">
      <c r="A361" t="s">
        <v>1132</v>
      </c>
      <c r="B361" s="2" t="s">
        <v>1103</v>
      </c>
      <c r="C361" t="s">
        <v>1133</v>
      </c>
      <c r="D361" t="s">
        <v>1134</v>
      </c>
      <c r="E361" t="s">
        <v>34</v>
      </c>
      <c r="F361" t="str">
        <f>IF(ISERROR(SEARCH("Other",Table1[[#This Row],[Q1 - Which Title Best Fits your Current Role?]])),Table1[[#This Row],[Q1 - Which Title Best Fits your Current Role?]],"Other")</f>
        <v>Data Analyst</v>
      </c>
      <c r="G361" t="s">
        <v>35</v>
      </c>
      <c r="H361" s="6">
        <v>20000</v>
      </c>
      <c r="I361" t="s">
        <v>107</v>
      </c>
      <c r="J361" t="str">
        <f>IF(ISERROR(SEARCH("Other",Table1[[#This Row],[Q4 - What Industry do you work in?]])),Table1[[#This Row],[Q4 - What Industry do you work in?]],"Other")</f>
        <v>Tech</v>
      </c>
      <c r="K361" t="s">
        <v>38</v>
      </c>
      <c r="L36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1" t="s">
        <v>32</v>
      </c>
      <c r="N361" t="s">
        <v>32</v>
      </c>
      <c r="O361" t="s">
        <v>32</v>
      </c>
      <c r="P361" t="s">
        <v>32</v>
      </c>
      <c r="Q361" t="s">
        <v>32</v>
      </c>
      <c r="R361">
        <v>5</v>
      </c>
      <c r="S361" t="s">
        <v>89</v>
      </c>
      <c r="T361" t="s">
        <v>60</v>
      </c>
      <c r="U36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61" t="s">
        <v>69</v>
      </c>
      <c r="W361">
        <v>19</v>
      </c>
      <c r="X361" t="s">
        <v>943</v>
      </c>
      <c r="Y36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Bangladesh </v>
      </c>
      <c r="Z361" t="str">
        <f>IF(ISERROR(SEARCH("Other",Table1[[#This Row],[Q11 - Which Country do you live in?- Clean]])),Table1[[#This Row],[Q11 - Which Country do you live in?- Clean]],"Other")</f>
        <v xml:space="preserve">Bangladesh </v>
      </c>
      <c r="AA361" t="s">
        <v>1826</v>
      </c>
      <c r="AB361" t="s">
        <v>1910</v>
      </c>
      <c r="AC361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61" t="str">
        <f>PROPER(Table1[[#This Row],[Q11 - Which Country do you live in?-Clean4]])</f>
        <v>Other</v>
      </c>
      <c r="AE361" t="s">
        <v>231</v>
      </c>
      <c r="AF361" t="s">
        <v>52</v>
      </c>
      <c r="AG361" t="str">
        <f>IF(ISERROR(SEARCH("Other", Table1[[#This Row],[Q13 - Ethnicity]])), Table1[[#This Row],[Q13 - Ethnicity]], "Other")</f>
        <v>Asian or Asian American</v>
      </c>
    </row>
    <row r="362" spans="1:33" x14ac:dyDescent="0.3">
      <c r="A362" t="s">
        <v>1135</v>
      </c>
      <c r="B362" s="2" t="s">
        <v>1103</v>
      </c>
      <c r="C362" t="s">
        <v>1136</v>
      </c>
      <c r="D362" t="s">
        <v>282</v>
      </c>
      <c r="E362" t="s">
        <v>127</v>
      </c>
      <c r="F362" t="str">
        <f>IF(ISERROR(SEARCH("Other",Table1[[#This Row],[Q1 - Which Title Best Fits your Current Role?]])),Table1[[#This Row],[Q1 - Which Title Best Fits your Current Role?]],"Other")</f>
        <v>Student/Looking/None</v>
      </c>
      <c r="G362" t="s">
        <v>47</v>
      </c>
      <c r="H362" s="6">
        <v>20000</v>
      </c>
      <c r="I362" t="s">
        <v>1137</v>
      </c>
      <c r="J362" t="str">
        <f>IF(ISERROR(SEARCH("Other",Table1[[#This Row],[Q4 - What Industry do you work in?]])),Table1[[#This Row],[Q4 - What Industry do you work in?]],"Other")</f>
        <v>Other</v>
      </c>
      <c r="K362" t="s">
        <v>38</v>
      </c>
      <c r="L36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2">
        <v>5</v>
      </c>
      <c r="N362">
        <v>6</v>
      </c>
      <c r="O362">
        <v>6</v>
      </c>
      <c r="P362">
        <v>5</v>
      </c>
      <c r="Q362">
        <v>1</v>
      </c>
      <c r="R362">
        <v>3</v>
      </c>
      <c r="S362" t="s">
        <v>89</v>
      </c>
      <c r="T362" t="s">
        <v>60</v>
      </c>
      <c r="U36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62" t="s">
        <v>69</v>
      </c>
      <c r="W362">
        <v>92</v>
      </c>
      <c r="X362" t="s">
        <v>151</v>
      </c>
      <c r="Y36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62" t="str">
        <f>IF(ISERROR(SEARCH("Other",Table1[[#This Row],[Q11 - Which Country do you live in?- Clean]])),Table1[[#This Row],[Q11 - Which Country do you live in?- Clean]],"Other")</f>
        <v>India</v>
      </c>
      <c r="AA362" t="s">
        <v>151</v>
      </c>
      <c r="AB362" t="s">
        <v>151</v>
      </c>
      <c r="AC362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62" t="str">
        <f>PROPER(Table1[[#This Row],[Q11 - Which Country do you live in?-Clean4]])</f>
        <v>India</v>
      </c>
      <c r="AE362" t="s">
        <v>244</v>
      </c>
      <c r="AF362" t="s">
        <v>52</v>
      </c>
      <c r="AG362" t="str">
        <f>IF(ISERROR(SEARCH("Other", Table1[[#This Row],[Q13 - Ethnicity]])), Table1[[#This Row],[Q13 - Ethnicity]], "Other")</f>
        <v>Asian or Asian American</v>
      </c>
    </row>
    <row r="363" spans="1:33" x14ac:dyDescent="0.3">
      <c r="A363" t="s">
        <v>1138</v>
      </c>
      <c r="B363" s="2" t="s">
        <v>1103</v>
      </c>
      <c r="C363" t="s">
        <v>1139</v>
      </c>
      <c r="D363" t="s">
        <v>1140</v>
      </c>
      <c r="E363" t="s">
        <v>34</v>
      </c>
      <c r="F363" t="str">
        <f>IF(ISERROR(SEARCH("Other",Table1[[#This Row],[Q1 - Which Title Best Fits your Current Role?]])),Table1[[#This Row],[Q1 - Which Title Best Fits your Current Role?]],"Other")</f>
        <v>Data Analyst</v>
      </c>
      <c r="G363" t="s">
        <v>35</v>
      </c>
      <c r="H363" s="6">
        <v>20000</v>
      </c>
      <c r="I363" t="s">
        <v>37</v>
      </c>
      <c r="J363" t="str">
        <f>IF(ISERROR(SEARCH("Other",Table1[[#This Row],[Q4 - What Industry do you work in?]])),Table1[[#This Row],[Q4 - What Industry do you work in?]],"Other")</f>
        <v>Healthcare</v>
      </c>
      <c r="K363" t="s">
        <v>38</v>
      </c>
      <c r="L36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3">
        <v>1</v>
      </c>
      <c r="N363">
        <v>8</v>
      </c>
      <c r="O363">
        <v>5</v>
      </c>
      <c r="P363">
        <v>1</v>
      </c>
      <c r="Q363">
        <v>7</v>
      </c>
      <c r="R363">
        <v>8</v>
      </c>
      <c r="S363" t="s">
        <v>89</v>
      </c>
      <c r="T363" t="s">
        <v>40</v>
      </c>
      <c r="U36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63" t="s">
        <v>41</v>
      </c>
      <c r="W363">
        <v>28</v>
      </c>
      <c r="X363" t="s">
        <v>61</v>
      </c>
      <c r="Y36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363" t="str">
        <f>IF(ISERROR(SEARCH("Other",Table1[[#This Row],[Q11 - Which Country do you live in?- Clean]])),Table1[[#This Row],[Q11 - Which Country do you live in?- Clean]],"Other")</f>
        <v>Nigeria</v>
      </c>
      <c r="AA363" t="s">
        <v>1868</v>
      </c>
      <c r="AB363" t="s">
        <v>1868</v>
      </c>
      <c r="AC363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363" t="str">
        <f>PROPER(Table1[[#This Row],[Q11 - Which Country do you live in?-Clean4]])</f>
        <v>Nigeria</v>
      </c>
      <c r="AE363" t="s">
        <v>241</v>
      </c>
      <c r="AF363" t="s">
        <v>62</v>
      </c>
      <c r="AG363" t="str">
        <f>IF(ISERROR(SEARCH("Other", Table1[[#This Row],[Q13 - Ethnicity]])), Table1[[#This Row],[Q13 - Ethnicity]], "Other")</f>
        <v>Black or African American</v>
      </c>
    </row>
    <row r="364" spans="1:33" x14ac:dyDescent="0.3">
      <c r="A364" t="s">
        <v>1141</v>
      </c>
      <c r="B364" s="2" t="s">
        <v>1103</v>
      </c>
      <c r="C364" t="s">
        <v>1142</v>
      </c>
      <c r="D364" t="s">
        <v>161</v>
      </c>
      <c r="E364" t="s">
        <v>127</v>
      </c>
      <c r="F364" t="str">
        <f>IF(ISERROR(SEARCH("Other",Table1[[#This Row],[Q1 - Which Title Best Fits your Current Role?]])),Table1[[#This Row],[Q1 - Which Title Best Fits your Current Role?]],"Other")</f>
        <v>Student/Looking/None</v>
      </c>
      <c r="G364" t="s">
        <v>35</v>
      </c>
      <c r="H364" s="6">
        <v>20000</v>
      </c>
      <c r="I364" t="s">
        <v>112</v>
      </c>
      <c r="J364" t="str">
        <f>IF(ISERROR(SEARCH("Other",Table1[[#This Row],[Q4 - What Industry do you work in?]])),Table1[[#This Row],[Q4 - What Industry do you work in?]],"Other")</f>
        <v>Education</v>
      </c>
      <c r="K364" t="s">
        <v>38</v>
      </c>
      <c r="L36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4">
        <v>0</v>
      </c>
      <c r="N364">
        <v>1</v>
      </c>
      <c r="O364">
        <v>2</v>
      </c>
      <c r="P364">
        <v>2</v>
      </c>
      <c r="Q364">
        <v>1</v>
      </c>
      <c r="R364">
        <v>1</v>
      </c>
      <c r="S364" t="s">
        <v>89</v>
      </c>
      <c r="T364" t="s">
        <v>74</v>
      </c>
      <c r="U36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64" t="s">
        <v>69</v>
      </c>
      <c r="W364">
        <v>24</v>
      </c>
      <c r="X364" t="s">
        <v>151</v>
      </c>
      <c r="Y36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64" t="str">
        <f>IF(ISERROR(SEARCH("Other",Table1[[#This Row],[Q11 - Which Country do you live in?- Clean]])),Table1[[#This Row],[Q11 - Which Country do you live in?- Clean]],"Other")</f>
        <v>India</v>
      </c>
      <c r="AA364" t="s">
        <v>151</v>
      </c>
      <c r="AB364" t="s">
        <v>151</v>
      </c>
      <c r="AC36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64" t="str">
        <f>PROPER(Table1[[#This Row],[Q11 - Which Country do you live in?-Clean4]])</f>
        <v>India</v>
      </c>
      <c r="AE364" t="s">
        <v>244</v>
      </c>
      <c r="AF364" t="s">
        <v>52</v>
      </c>
      <c r="AG364" t="str">
        <f>IF(ISERROR(SEARCH("Other", Table1[[#This Row],[Q13 - Ethnicity]])), Table1[[#This Row],[Q13 - Ethnicity]], "Other")</f>
        <v>Asian or Asian American</v>
      </c>
    </row>
    <row r="365" spans="1:33" x14ac:dyDescent="0.3">
      <c r="A365" t="s">
        <v>1143</v>
      </c>
      <c r="B365" s="2" t="s">
        <v>1103</v>
      </c>
      <c r="C365" t="s">
        <v>1144</v>
      </c>
      <c r="D365" t="s">
        <v>1145</v>
      </c>
      <c r="E365" t="s">
        <v>380</v>
      </c>
      <c r="F365" t="str">
        <f>IF(ISERROR(SEARCH("Other",Table1[[#This Row],[Q1 - Which Title Best Fits your Current Role?]])),Table1[[#This Row],[Q1 - Which Title Best Fits your Current Role?]],"Other")</f>
        <v>Other</v>
      </c>
      <c r="G365" t="s">
        <v>47</v>
      </c>
      <c r="H365" s="6">
        <v>53000</v>
      </c>
      <c r="I365" t="s">
        <v>37</v>
      </c>
      <c r="J365" t="str">
        <f>IF(ISERROR(SEARCH("Other",Table1[[#This Row],[Q4 - What Industry do you work in?]])),Table1[[#This Row],[Q4 - What Industry do you work in?]],"Other")</f>
        <v>Healthcare</v>
      </c>
      <c r="K365" t="s">
        <v>38</v>
      </c>
      <c r="L36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5">
        <v>7</v>
      </c>
      <c r="N365">
        <v>10</v>
      </c>
      <c r="O365">
        <v>10</v>
      </c>
      <c r="P365">
        <v>10</v>
      </c>
      <c r="Q365">
        <v>5</v>
      </c>
      <c r="R365">
        <v>10</v>
      </c>
      <c r="S365" t="s">
        <v>59</v>
      </c>
      <c r="T365" t="s">
        <v>74</v>
      </c>
      <c r="U36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65" t="s">
        <v>41</v>
      </c>
      <c r="W365">
        <v>25</v>
      </c>
      <c r="X365" t="s">
        <v>42</v>
      </c>
      <c r="Y36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65" t="str">
        <f>IF(ISERROR(SEARCH("Other",Table1[[#This Row],[Q11 - Which Country do you live in?- Clean]])),Table1[[#This Row],[Q11 - Which Country do you live in?- Clean]],"Other")</f>
        <v>United States</v>
      </c>
      <c r="AA365" t="s">
        <v>42</v>
      </c>
      <c r="AB365" t="s">
        <v>42</v>
      </c>
      <c r="AC36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65" t="str">
        <f>PROPER(Table1[[#This Row],[Q11 - Which Country do you live in?-Clean4]])</f>
        <v>United States</v>
      </c>
      <c r="AE365" t="s">
        <v>244</v>
      </c>
      <c r="AF365" t="s">
        <v>52</v>
      </c>
      <c r="AG365" t="str">
        <f>IF(ISERROR(SEARCH("Other", Table1[[#This Row],[Q13 - Ethnicity]])), Table1[[#This Row],[Q13 - Ethnicity]], "Other")</f>
        <v>Asian or Asian American</v>
      </c>
    </row>
    <row r="366" spans="1:33" x14ac:dyDescent="0.3">
      <c r="A366" t="s">
        <v>1147</v>
      </c>
      <c r="B366" s="2" t="s">
        <v>1103</v>
      </c>
      <c r="C366" t="s">
        <v>1148</v>
      </c>
      <c r="D366" t="s">
        <v>1149</v>
      </c>
      <c r="E366" t="s">
        <v>34</v>
      </c>
      <c r="F366" t="str">
        <f>IF(ISERROR(SEARCH("Other",Table1[[#This Row],[Q1 - Which Title Best Fits your Current Role?]])),Table1[[#This Row],[Q1 - Which Title Best Fits your Current Role?]],"Other")</f>
        <v>Data Analyst</v>
      </c>
      <c r="G366" t="s">
        <v>35</v>
      </c>
      <c r="H366" s="6">
        <v>53000</v>
      </c>
      <c r="I366" t="s">
        <v>49</v>
      </c>
      <c r="J366" t="str">
        <f>IF(ISERROR(SEARCH("Other",Table1[[#This Row],[Q4 - What Industry do you work in?]])),Table1[[#This Row],[Q4 - What Industry do you work in?]],"Other")</f>
        <v>Finance</v>
      </c>
      <c r="K366" t="s">
        <v>38</v>
      </c>
      <c r="L36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6">
        <v>4</v>
      </c>
      <c r="N366">
        <v>5</v>
      </c>
      <c r="O366">
        <v>5</v>
      </c>
      <c r="P366">
        <v>5</v>
      </c>
      <c r="Q366">
        <v>6</v>
      </c>
      <c r="R366">
        <v>6</v>
      </c>
      <c r="S366" t="s">
        <v>89</v>
      </c>
      <c r="T366" t="s">
        <v>60</v>
      </c>
      <c r="U36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66" t="s">
        <v>41</v>
      </c>
      <c r="W366">
        <v>42</v>
      </c>
      <c r="X366" t="s">
        <v>113</v>
      </c>
      <c r="Y36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66" t="str">
        <f>IF(ISERROR(SEARCH("Other",Table1[[#This Row],[Q11 - Which Country do you live in?- Clean]])),Table1[[#This Row],[Q11 - Which Country do you live in?- Clean]],"Other")</f>
        <v>United Kingdom</v>
      </c>
      <c r="AA366" t="s">
        <v>113</v>
      </c>
      <c r="AB366" t="s">
        <v>113</v>
      </c>
      <c r="AC366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66" t="str">
        <f>PROPER(Table1[[#This Row],[Q11 - Which Country do you live in?-Clean4]])</f>
        <v>United Kingdom</v>
      </c>
      <c r="AE366" t="s">
        <v>244</v>
      </c>
      <c r="AF366" t="s">
        <v>62</v>
      </c>
      <c r="AG366" t="str">
        <f>IF(ISERROR(SEARCH("Other", Table1[[#This Row],[Q13 - Ethnicity]])), Table1[[#This Row],[Q13 - Ethnicity]], "Other")</f>
        <v>Black or African American</v>
      </c>
    </row>
    <row r="367" spans="1:33" x14ac:dyDescent="0.3">
      <c r="A367" t="s">
        <v>1150</v>
      </c>
      <c r="B367" s="2" t="s">
        <v>1103</v>
      </c>
      <c r="C367" t="s">
        <v>1151</v>
      </c>
      <c r="D367" t="s">
        <v>130</v>
      </c>
      <c r="E367" t="s">
        <v>34</v>
      </c>
      <c r="F367" t="str">
        <f>IF(ISERROR(SEARCH("Other",Table1[[#This Row],[Q1 - Which Title Best Fits your Current Role?]])),Table1[[#This Row],[Q1 - Which Title Best Fits your Current Role?]],"Other")</f>
        <v>Data Analyst</v>
      </c>
      <c r="G367" t="s">
        <v>35</v>
      </c>
      <c r="H367" s="6">
        <v>20000</v>
      </c>
      <c r="I367" t="s">
        <v>107</v>
      </c>
      <c r="J367" t="str">
        <f>IF(ISERROR(SEARCH("Other",Table1[[#This Row],[Q4 - What Industry do you work in?]])),Table1[[#This Row],[Q4 - What Industry do you work in?]],"Other")</f>
        <v>Tech</v>
      </c>
      <c r="K367" t="s">
        <v>38</v>
      </c>
      <c r="L36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7">
        <v>2</v>
      </c>
      <c r="N367">
        <v>3</v>
      </c>
      <c r="O367">
        <v>3</v>
      </c>
      <c r="P367">
        <v>3</v>
      </c>
      <c r="Q367">
        <v>3</v>
      </c>
      <c r="R367">
        <v>3</v>
      </c>
      <c r="S367" t="s">
        <v>73</v>
      </c>
      <c r="T367" t="s">
        <v>74</v>
      </c>
      <c r="U36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67" t="s">
        <v>41</v>
      </c>
      <c r="W367">
        <v>21</v>
      </c>
      <c r="X367" t="s">
        <v>151</v>
      </c>
      <c r="Y36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67" t="str">
        <f>IF(ISERROR(SEARCH("Other",Table1[[#This Row],[Q11 - Which Country do you live in?- Clean]])),Table1[[#This Row],[Q11 - Which Country do you live in?- Clean]],"Other")</f>
        <v>India</v>
      </c>
      <c r="AA367" t="s">
        <v>151</v>
      </c>
      <c r="AB367" t="s">
        <v>151</v>
      </c>
      <c r="AC367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67" t="str">
        <f>PROPER(Table1[[#This Row],[Q11 - Which Country do you live in?-Clean4]])</f>
        <v>India</v>
      </c>
      <c r="AE367" t="s">
        <v>241</v>
      </c>
      <c r="AF367" t="s">
        <v>52</v>
      </c>
      <c r="AG367" t="str">
        <f>IF(ISERROR(SEARCH("Other", Table1[[#This Row],[Q13 - Ethnicity]])), Table1[[#This Row],[Q13 - Ethnicity]], "Other")</f>
        <v>Asian or Asian American</v>
      </c>
    </row>
    <row r="368" spans="1:33" x14ac:dyDescent="0.3">
      <c r="A368" t="s">
        <v>1152</v>
      </c>
      <c r="B368" s="2" t="s">
        <v>1103</v>
      </c>
      <c r="C368" t="s">
        <v>1153</v>
      </c>
      <c r="D368" t="s">
        <v>303</v>
      </c>
      <c r="E368" t="s">
        <v>34</v>
      </c>
      <c r="F368" t="str">
        <f>IF(ISERROR(SEARCH("Other",Table1[[#This Row],[Q1 - Which Title Best Fits your Current Role?]])),Table1[[#This Row],[Q1 - Which Title Best Fits your Current Role?]],"Other")</f>
        <v>Data Analyst</v>
      </c>
      <c r="G368" t="s">
        <v>47</v>
      </c>
      <c r="H368" s="6">
        <v>75500</v>
      </c>
      <c r="I368" t="s">
        <v>37</v>
      </c>
      <c r="J368" t="str">
        <f>IF(ISERROR(SEARCH("Other",Table1[[#This Row],[Q4 - What Industry do you work in?]])),Table1[[#This Row],[Q4 - What Industry do you work in?]],"Other")</f>
        <v>Healthcare</v>
      </c>
      <c r="K368" t="s">
        <v>38</v>
      </c>
      <c r="L36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8">
        <v>7</v>
      </c>
      <c r="N368">
        <v>8</v>
      </c>
      <c r="O368">
        <v>9</v>
      </c>
      <c r="P368">
        <v>7</v>
      </c>
      <c r="Q368">
        <v>7</v>
      </c>
      <c r="R368">
        <v>6</v>
      </c>
      <c r="S368" t="s">
        <v>59</v>
      </c>
      <c r="T368" t="s">
        <v>74</v>
      </c>
      <c r="U36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68" t="s">
        <v>41</v>
      </c>
      <c r="W368">
        <v>24</v>
      </c>
      <c r="X368" t="s">
        <v>42</v>
      </c>
      <c r="Y36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68" t="str">
        <f>IF(ISERROR(SEARCH("Other",Table1[[#This Row],[Q11 - Which Country do you live in?- Clean]])),Table1[[#This Row],[Q11 - Which Country do you live in?- Clean]],"Other")</f>
        <v>United States</v>
      </c>
      <c r="AA368" t="s">
        <v>42</v>
      </c>
      <c r="AB368" t="s">
        <v>42</v>
      </c>
      <c r="AC36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68" t="str">
        <f>PROPER(Table1[[#This Row],[Q11 - Which Country do you live in?-Clean4]])</f>
        <v>United States</v>
      </c>
      <c r="AE368" t="s">
        <v>241</v>
      </c>
      <c r="AF368" t="s">
        <v>43</v>
      </c>
      <c r="AG368" t="str">
        <f>IF(ISERROR(SEARCH("Other", Table1[[#This Row],[Q13 - Ethnicity]])), Table1[[#This Row],[Q13 - Ethnicity]], "Other")</f>
        <v>White or Caucasian</v>
      </c>
    </row>
    <row r="369" spans="1:33" x14ac:dyDescent="0.3">
      <c r="A369" t="s">
        <v>1154</v>
      </c>
      <c r="B369" s="2" t="s">
        <v>1103</v>
      </c>
      <c r="C369" t="s">
        <v>1155</v>
      </c>
      <c r="D369" t="s">
        <v>210</v>
      </c>
      <c r="E369" t="s">
        <v>34</v>
      </c>
      <c r="F369" t="str">
        <f>IF(ISERROR(SEARCH("Other",Table1[[#This Row],[Q1 - Which Title Best Fits your Current Role?]])),Table1[[#This Row],[Q1 - Which Title Best Fits your Current Role?]],"Other")</f>
        <v>Data Analyst</v>
      </c>
      <c r="G369" t="s">
        <v>35</v>
      </c>
      <c r="H369" s="6">
        <v>53000</v>
      </c>
      <c r="I369" t="s">
        <v>37</v>
      </c>
      <c r="J369" t="str">
        <f>IF(ISERROR(SEARCH("Other",Table1[[#This Row],[Q4 - What Industry do you work in?]])),Table1[[#This Row],[Q4 - What Industry do you work in?]],"Other")</f>
        <v>Healthcare</v>
      </c>
      <c r="K369" t="s">
        <v>38</v>
      </c>
      <c r="L36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69">
        <v>4</v>
      </c>
      <c r="N369">
        <v>7</v>
      </c>
      <c r="O369">
        <v>6</v>
      </c>
      <c r="P369">
        <v>6</v>
      </c>
      <c r="Q369">
        <v>6</v>
      </c>
      <c r="R369">
        <v>7</v>
      </c>
      <c r="S369" t="s">
        <v>89</v>
      </c>
      <c r="T369" t="s">
        <v>74</v>
      </c>
      <c r="U36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69" t="s">
        <v>69</v>
      </c>
      <c r="W369">
        <v>26</v>
      </c>
      <c r="X369" t="s">
        <v>42</v>
      </c>
      <c r="Y36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69" t="str">
        <f>IF(ISERROR(SEARCH("Other",Table1[[#This Row],[Q11 - Which Country do you live in?- Clean]])),Table1[[#This Row],[Q11 - Which Country do you live in?- Clean]],"Other")</f>
        <v>United States</v>
      </c>
      <c r="AA369" t="s">
        <v>42</v>
      </c>
      <c r="AB369" t="s">
        <v>42</v>
      </c>
      <c r="AC36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69" t="str">
        <f>PROPER(Table1[[#This Row],[Q11 - Which Country do you live in?-Clean4]])</f>
        <v>United States</v>
      </c>
      <c r="AE369" t="s">
        <v>241</v>
      </c>
      <c r="AF369" t="s">
        <v>43</v>
      </c>
      <c r="AG369" t="str">
        <f>IF(ISERROR(SEARCH("Other", Table1[[#This Row],[Q13 - Ethnicity]])), Table1[[#This Row],[Q13 - Ethnicity]], "Other")</f>
        <v>White or Caucasian</v>
      </c>
    </row>
    <row r="370" spans="1:33" x14ac:dyDescent="0.3">
      <c r="A370" t="s">
        <v>1156</v>
      </c>
      <c r="B370" s="2" t="s">
        <v>1103</v>
      </c>
      <c r="C370" t="s">
        <v>1157</v>
      </c>
      <c r="D370" t="s">
        <v>494</v>
      </c>
      <c r="E370" t="s">
        <v>34</v>
      </c>
      <c r="F370" t="str">
        <f>IF(ISERROR(SEARCH("Other",Table1[[#This Row],[Q1 - Which Title Best Fits your Current Role?]])),Table1[[#This Row],[Q1 - Which Title Best Fits your Current Role?]],"Other")</f>
        <v>Data Analyst</v>
      </c>
      <c r="G370" t="s">
        <v>35</v>
      </c>
      <c r="H370" s="6">
        <v>20000</v>
      </c>
      <c r="I370" t="s">
        <v>1158</v>
      </c>
      <c r="J370" t="str">
        <f>IF(ISERROR(SEARCH("Other",Table1[[#This Row],[Q4 - What Industry do you work in?]])),Table1[[#This Row],[Q4 - What Industry do you work in?]],"Other")</f>
        <v>Other</v>
      </c>
      <c r="K370" t="s">
        <v>38</v>
      </c>
      <c r="L37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70">
        <v>2</v>
      </c>
      <c r="N370">
        <v>8</v>
      </c>
      <c r="O370">
        <v>8</v>
      </c>
      <c r="P370">
        <v>9</v>
      </c>
      <c r="Q370">
        <v>8</v>
      </c>
      <c r="R370">
        <v>10</v>
      </c>
      <c r="S370" t="s">
        <v>73</v>
      </c>
      <c r="T370" t="s">
        <v>74</v>
      </c>
      <c r="U37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70" t="s">
        <v>41</v>
      </c>
      <c r="W370">
        <v>30</v>
      </c>
      <c r="X370" t="s">
        <v>113</v>
      </c>
      <c r="Y37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70" t="str">
        <f>IF(ISERROR(SEARCH("Other",Table1[[#This Row],[Q11 - Which Country do you live in?- Clean]])),Table1[[#This Row],[Q11 - Which Country do you live in?- Clean]],"Other")</f>
        <v>United Kingdom</v>
      </c>
      <c r="AA370" t="s">
        <v>113</v>
      </c>
      <c r="AB370" t="s">
        <v>113</v>
      </c>
      <c r="AC370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70" t="str">
        <f>PROPER(Table1[[#This Row],[Q11 - Which Country do you live in?-Clean4]])</f>
        <v>United Kingdom</v>
      </c>
      <c r="AE370" t="s">
        <v>241</v>
      </c>
      <c r="AF370" t="s">
        <v>43</v>
      </c>
      <c r="AG370" t="str">
        <f>IF(ISERROR(SEARCH("Other", Table1[[#This Row],[Q13 - Ethnicity]])), Table1[[#This Row],[Q13 - Ethnicity]], "Other")</f>
        <v>White or Caucasian</v>
      </c>
    </row>
    <row r="371" spans="1:33" x14ac:dyDescent="0.3">
      <c r="A371" t="s">
        <v>1159</v>
      </c>
      <c r="B371" s="2" t="s">
        <v>1103</v>
      </c>
      <c r="C371" t="s">
        <v>1160</v>
      </c>
      <c r="D371" t="s">
        <v>1161</v>
      </c>
      <c r="E371" t="s">
        <v>56</v>
      </c>
      <c r="F371" t="str">
        <f>IF(ISERROR(SEARCH("Other",Table1[[#This Row],[Q1 - Which Title Best Fits your Current Role?]])),Table1[[#This Row],[Q1 - Which Title Best Fits your Current Role?]],"Other")</f>
        <v>Data Engineer</v>
      </c>
      <c r="G371" t="s">
        <v>35</v>
      </c>
      <c r="H371" s="6">
        <v>95500</v>
      </c>
      <c r="I371" t="s">
        <v>1162</v>
      </c>
      <c r="J371" t="str">
        <f>IF(ISERROR(SEARCH("Other",Table1[[#This Row],[Q4 - What Industry do you work in?]])),Table1[[#This Row],[Q4 - What Industry do you work in?]],"Other")</f>
        <v>Other</v>
      </c>
      <c r="K371" t="s">
        <v>88</v>
      </c>
      <c r="L371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71">
        <v>6</v>
      </c>
      <c r="N371">
        <v>10</v>
      </c>
      <c r="O371">
        <v>10</v>
      </c>
      <c r="P371">
        <v>10</v>
      </c>
      <c r="Q371">
        <v>10</v>
      </c>
      <c r="R371">
        <v>10</v>
      </c>
      <c r="S371" t="s">
        <v>89</v>
      </c>
      <c r="T371" t="s">
        <v>118</v>
      </c>
      <c r="U37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371" t="s">
        <v>41</v>
      </c>
      <c r="W371">
        <v>27</v>
      </c>
      <c r="X371" t="s">
        <v>42</v>
      </c>
      <c r="Y37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71" t="str">
        <f>IF(ISERROR(SEARCH("Other",Table1[[#This Row],[Q11 - Which Country do you live in?- Clean]])),Table1[[#This Row],[Q11 - Which Country do you live in?- Clean]],"Other")</f>
        <v>United States</v>
      </c>
      <c r="AA371" t="s">
        <v>42</v>
      </c>
      <c r="AB371" t="s">
        <v>42</v>
      </c>
      <c r="AC37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71" t="str">
        <f>PROPER(Table1[[#This Row],[Q11 - Which Country do you live in?-Clean4]])</f>
        <v>United States</v>
      </c>
      <c r="AE371" t="s">
        <v>241</v>
      </c>
      <c r="AF371" t="s">
        <v>62</v>
      </c>
      <c r="AG371" t="str">
        <f>IF(ISERROR(SEARCH("Other", Table1[[#This Row],[Q13 - Ethnicity]])), Table1[[#This Row],[Q13 - Ethnicity]], "Other")</f>
        <v>Black or African American</v>
      </c>
    </row>
    <row r="372" spans="1:33" x14ac:dyDescent="0.3">
      <c r="A372" t="s">
        <v>1163</v>
      </c>
      <c r="B372" s="2" t="s">
        <v>1103</v>
      </c>
      <c r="C372" t="s">
        <v>1164</v>
      </c>
      <c r="D372" t="s">
        <v>650</v>
      </c>
      <c r="E372" t="s">
        <v>56</v>
      </c>
      <c r="F372" t="str">
        <f>IF(ISERROR(SEARCH("Other",Table1[[#This Row],[Q1 - Which Title Best Fits your Current Role?]])),Table1[[#This Row],[Q1 - Which Title Best Fits your Current Role?]],"Other")</f>
        <v>Data Engineer</v>
      </c>
      <c r="G372" t="s">
        <v>35</v>
      </c>
      <c r="H372" s="6">
        <v>20000</v>
      </c>
      <c r="I372" t="s">
        <v>107</v>
      </c>
      <c r="J372" t="str">
        <f>IF(ISERROR(SEARCH("Other",Table1[[#This Row],[Q4 - What Industry do you work in?]])),Table1[[#This Row],[Q4 - What Industry do you work in?]],"Other")</f>
        <v>Tech</v>
      </c>
      <c r="K372" t="s">
        <v>38</v>
      </c>
      <c r="L37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72">
        <v>0</v>
      </c>
      <c r="N372">
        <v>4</v>
      </c>
      <c r="O372">
        <v>1</v>
      </c>
      <c r="P372">
        <v>0</v>
      </c>
      <c r="Q372">
        <v>1</v>
      </c>
      <c r="R372">
        <v>3</v>
      </c>
      <c r="S372" t="s">
        <v>59</v>
      </c>
      <c r="T372" t="s">
        <v>74</v>
      </c>
      <c r="U37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72" t="s">
        <v>41</v>
      </c>
      <c r="W372">
        <v>28</v>
      </c>
      <c r="X372" t="s">
        <v>151</v>
      </c>
      <c r="Y37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72" t="str">
        <f>IF(ISERROR(SEARCH("Other",Table1[[#This Row],[Q11 - Which Country do you live in?- Clean]])),Table1[[#This Row],[Q11 - Which Country do you live in?- Clean]],"Other")</f>
        <v>India</v>
      </c>
      <c r="AA372" t="s">
        <v>151</v>
      </c>
      <c r="AB372" t="s">
        <v>151</v>
      </c>
      <c r="AC372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72" t="str">
        <f>PROPER(Table1[[#This Row],[Q11 - Which Country do you live in?-Clean4]])</f>
        <v>India</v>
      </c>
      <c r="AE372" t="s">
        <v>241</v>
      </c>
      <c r="AF372" t="s">
        <v>52</v>
      </c>
      <c r="AG372" t="str">
        <f>IF(ISERROR(SEARCH("Other", Table1[[#This Row],[Q13 - Ethnicity]])), Table1[[#This Row],[Q13 - Ethnicity]], "Other")</f>
        <v>Asian or Asian American</v>
      </c>
    </row>
    <row r="373" spans="1:33" x14ac:dyDescent="0.3">
      <c r="A373" t="s">
        <v>1165</v>
      </c>
      <c r="B373" s="2" t="s">
        <v>1103</v>
      </c>
      <c r="C373" t="s">
        <v>1166</v>
      </c>
      <c r="D373" t="s">
        <v>817</v>
      </c>
      <c r="E373" t="s">
        <v>34</v>
      </c>
      <c r="F373" t="str">
        <f>IF(ISERROR(SEARCH("Other",Table1[[#This Row],[Q1 - Which Title Best Fits your Current Role?]])),Table1[[#This Row],[Q1 - Which Title Best Fits your Current Role?]],"Other")</f>
        <v>Data Analyst</v>
      </c>
      <c r="G373" t="s">
        <v>47</v>
      </c>
      <c r="H373" s="6">
        <v>75500</v>
      </c>
      <c r="I373" t="s">
        <v>716</v>
      </c>
      <c r="J373" t="str">
        <f>IF(ISERROR(SEARCH("Other",Table1[[#This Row],[Q4 - What Industry do you work in?]])),Table1[[#This Row],[Q4 - What Industry do you work in?]],"Other")</f>
        <v>Real Estate</v>
      </c>
      <c r="K373" t="s">
        <v>88</v>
      </c>
      <c r="L373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373">
        <v>6</v>
      </c>
      <c r="N373">
        <v>8</v>
      </c>
      <c r="O373">
        <v>7</v>
      </c>
      <c r="P373">
        <v>7</v>
      </c>
      <c r="Q373">
        <v>5</v>
      </c>
      <c r="R373">
        <v>6</v>
      </c>
      <c r="S373" t="s">
        <v>59</v>
      </c>
      <c r="T373" t="s">
        <v>74</v>
      </c>
      <c r="U37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73" t="s">
        <v>69</v>
      </c>
      <c r="W373">
        <v>29</v>
      </c>
      <c r="X373" t="s">
        <v>113</v>
      </c>
      <c r="Y37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73" t="str">
        <f>IF(ISERROR(SEARCH("Other",Table1[[#This Row],[Q11 - Which Country do you live in?- Clean]])),Table1[[#This Row],[Q11 - Which Country do you live in?- Clean]],"Other")</f>
        <v>United Kingdom</v>
      </c>
      <c r="AA373" t="s">
        <v>113</v>
      </c>
      <c r="AB373" t="s">
        <v>113</v>
      </c>
      <c r="AC373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73" t="str">
        <f>PROPER(Table1[[#This Row],[Q11 - Which Country do you live in?-Clean4]])</f>
        <v>United Kingdom</v>
      </c>
      <c r="AE373" t="s">
        <v>241</v>
      </c>
      <c r="AF373" t="s">
        <v>43</v>
      </c>
      <c r="AG373" t="str">
        <f>IF(ISERROR(SEARCH("Other", Table1[[#This Row],[Q13 - Ethnicity]])), Table1[[#This Row],[Q13 - Ethnicity]], "Other")</f>
        <v>White or Caucasian</v>
      </c>
    </row>
    <row r="374" spans="1:33" x14ac:dyDescent="0.3">
      <c r="A374" t="s">
        <v>1167</v>
      </c>
      <c r="B374" s="2" t="s">
        <v>1103</v>
      </c>
      <c r="C374" t="s">
        <v>1168</v>
      </c>
      <c r="D374" t="s">
        <v>292</v>
      </c>
      <c r="E374" t="s">
        <v>34</v>
      </c>
      <c r="F374" t="str">
        <f>IF(ISERROR(SEARCH("Other",Table1[[#This Row],[Q1 - Which Title Best Fits your Current Role?]])),Table1[[#This Row],[Q1 - Which Title Best Fits your Current Role?]],"Other")</f>
        <v>Data Analyst</v>
      </c>
      <c r="G374" t="s">
        <v>47</v>
      </c>
      <c r="H374" s="6">
        <v>20000</v>
      </c>
      <c r="I374" t="s">
        <v>1169</v>
      </c>
      <c r="J374" t="str">
        <f>IF(ISERROR(SEARCH("Other",Table1[[#This Row],[Q4 - What Industry do you work in?]])),Table1[[#This Row],[Q4 - What Industry do you work in?]],"Other")</f>
        <v>Other</v>
      </c>
      <c r="K374" t="s">
        <v>38</v>
      </c>
      <c r="L37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">
        <v>59</v>
      </c>
      <c r="T374" t="s">
        <v>60</v>
      </c>
      <c r="U37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74" t="s">
        <v>69</v>
      </c>
      <c r="W374">
        <v>26</v>
      </c>
      <c r="X374" t="s">
        <v>151</v>
      </c>
      <c r="Y37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74" t="str">
        <f>IF(ISERROR(SEARCH("Other",Table1[[#This Row],[Q11 - Which Country do you live in?- Clean]])),Table1[[#This Row],[Q11 - Which Country do you live in?- Clean]],"Other")</f>
        <v>India</v>
      </c>
      <c r="AA374" t="s">
        <v>151</v>
      </c>
      <c r="AB374" t="s">
        <v>151</v>
      </c>
      <c r="AC37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74" t="str">
        <f>PROPER(Table1[[#This Row],[Q11 - Which Country do you live in?-Clean4]])</f>
        <v>India</v>
      </c>
      <c r="AE374" t="s">
        <v>241</v>
      </c>
      <c r="AF374" t="s">
        <v>52</v>
      </c>
      <c r="AG374" t="str">
        <f>IF(ISERROR(SEARCH("Other", Table1[[#This Row],[Q13 - Ethnicity]])), Table1[[#This Row],[Q13 - Ethnicity]], "Other")</f>
        <v>Asian or Asian American</v>
      </c>
    </row>
    <row r="375" spans="1:33" x14ac:dyDescent="0.3">
      <c r="A375" t="s">
        <v>1170</v>
      </c>
      <c r="B375" s="2" t="s">
        <v>1103</v>
      </c>
      <c r="C375" t="s">
        <v>1171</v>
      </c>
      <c r="D375" t="s">
        <v>228</v>
      </c>
      <c r="E375" t="s">
        <v>56</v>
      </c>
      <c r="F375" t="str">
        <f>IF(ISERROR(SEARCH("Other",Table1[[#This Row],[Q1 - Which Title Best Fits your Current Role?]])),Table1[[#This Row],[Q1 - Which Title Best Fits your Current Role?]],"Other")</f>
        <v>Data Engineer</v>
      </c>
      <c r="G375" t="s">
        <v>35</v>
      </c>
      <c r="H375" s="6">
        <v>20000</v>
      </c>
      <c r="I375" t="s">
        <v>49</v>
      </c>
      <c r="J375" t="str">
        <f>IF(ISERROR(SEARCH("Other",Table1[[#This Row],[Q4 - What Industry do you work in?]])),Table1[[#This Row],[Q4 - What Industry do you work in?]],"Other")</f>
        <v>Finance</v>
      </c>
      <c r="K375" t="s">
        <v>38</v>
      </c>
      <c r="L37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75">
        <v>3</v>
      </c>
      <c r="N375">
        <v>3</v>
      </c>
      <c r="O375">
        <v>3</v>
      </c>
      <c r="P375">
        <v>3</v>
      </c>
      <c r="Q375">
        <v>3</v>
      </c>
      <c r="R375">
        <v>4</v>
      </c>
      <c r="S375" t="s">
        <v>89</v>
      </c>
      <c r="T375" t="s">
        <v>40</v>
      </c>
      <c r="U37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75" t="s">
        <v>41</v>
      </c>
      <c r="W375">
        <v>29</v>
      </c>
      <c r="X375" t="s">
        <v>1172</v>
      </c>
      <c r="Y37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Africa (Nigeria)</v>
      </c>
      <c r="Z375" t="str">
        <f>IF(ISERROR(SEARCH("Other",Table1[[#This Row],[Q11 - Which Country do you live in?- Clean]])),Table1[[#This Row],[Q11 - Which Country do you live in?- Clean]],"Other")</f>
        <v>Africa (Nigeria)</v>
      </c>
      <c r="AA375" t="s">
        <v>1815</v>
      </c>
      <c r="AB375" t="s">
        <v>1914</v>
      </c>
      <c r="AC375" t="str">
        <f>IF(COUNTIF(Table1[Q11 - Which Country do you live in?-Clean3],Table1[[#This Row],[Q11 - Which Country do you live in?-Clean3]])&lt;3, "Other",Table1[[#This Row],[Q11 - Which Country do you live in?-Clean3]])</f>
        <v>Africa</v>
      </c>
      <c r="AD375" t="str">
        <f>PROPER(Table1[[#This Row],[Q11 - Which Country do you live in?-Clean4]])</f>
        <v>Africa</v>
      </c>
      <c r="AE375" t="s">
        <v>241</v>
      </c>
      <c r="AF375" t="s">
        <v>62</v>
      </c>
      <c r="AG375" t="str">
        <f>IF(ISERROR(SEARCH("Other", Table1[[#This Row],[Q13 - Ethnicity]])), Table1[[#This Row],[Q13 - Ethnicity]], "Other")</f>
        <v>Black or African American</v>
      </c>
    </row>
    <row r="376" spans="1:33" x14ac:dyDescent="0.3">
      <c r="A376" t="s">
        <v>1173</v>
      </c>
      <c r="B376" s="2" t="s">
        <v>1103</v>
      </c>
      <c r="C376" t="s">
        <v>1174</v>
      </c>
      <c r="D376" t="s">
        <v>72</v>
      </c>
      <c r="E376" t="s">
        <v>380</v>
      </c>
      <c r="F376" t="str">
        <f>IF(ISERROR(SEARCH("Other",Table1[[#This Row],[Q1 - Which Title Best Fits your Current Role?]])),Table1[[#This Row],[Q1 - Which Title Best Fits your Current Role?]],"Other")</f>
        <v>Other</v>
      </c>
      <c r="G376" t="s">
        <v>47</v>
      </c>
      <c r="H376" s="6">
        <v>75500</v>
      </c>
      <c r="I376" t="s">
        <v>49</v>
      </c>
      <c r="J376" t="str">
        <f>IF(ISERROR(SEARCH("Other",Table1[[#This Row],[Q4 - What Industry do you work in?]])),Table1[[#This Row],[Q4 - What Industry do you work in?]],"Other")</f>
        <v>Finance</v>
      </c>
      <c r="K376" t="s">
        <v>678</v>
      </c>
      <c r="L376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376">
        <v>3</v>
      </c>
      <c r="N376">
        <v>5</v>
      </c>
      <c r="O376">
        <v>7</v>
      </c>
      <c r="P376">
        <v>2</v>
      </c>
      <c r="Q376">
        <v>5</v>
      </c>
      <c r="R376">
        <v>7</v>
      </c>
      <c r="S376" t="s">
        <v>59</v>
      </c>
      <c r="T376" t="s">
        <v>40</v>
      </c>
      <c r="U37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76" t="s">
        <v>41</v>
      </c>
      <c r="W376">
        <v>60</v>
      </c>
      <c r="X376" t="s">
        <v>113</v>
      </c>
      <c r="Y37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76" t="str">
        <f>IF(ISERROR(SEARCH("Other",Table1[[#This Row],[Q11 - Which Country do you live in?- Clean]])),Table1[[#This Row],[Q11 - Which Country do you live in?- Clean]],"Other")</f>
        <v>United Kingdom</v>
      </c>
      <c r="AA376" t="s">
        <v>113</v>
      </c>
      <c r="AB376" t="s">
        <v>113</v>
      </c>
      <c r="AC376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76" t="str">
        <f>PROPER(Table1[[#This Row],[Q11 - Which Country do you live in?-Clean4]])</f>
        <v>United Kingdom</v>
      </c>
      <c r="AE376" t="s">
        <v>244</v>
      </c>
      <c r="AF376" t="s">
        <v>43</v>
      </c>
      <c r="AG376" t="str">
        <f>IF(ISERROR(SEARCH("Other", Table1[[#This Row],[Q13 - Ethnicity]])), Table1[[#This Row],[Q13 - Ethnicity]], "Other")</f>
        <v>White or Caucasian</v>
      </c>
    </row>
    <row r="377" spans="1:33" x14ac:dyDescent="0.3">
      <c r="A377" t="s">
        <v>1176</v>
      </c>
      <c r="B377" s="2" t="s">
        <v>1103</v>
      </c>
      <c r="C377" t="s">
        <v>1177</v>
      </c>
      <c r="D377" t="s">
        <v>410</v>
      </c>
      <c r="E377" t="s">
        <v>34</v>
      </c>
      <c r="F377" t="str">
        <f>IF(ISERROR(SEARCH("Other",Table1[[#This Row],[Q1 - Which Title Best Fits your Current Role?]])),Table1[[#This Row],[Q1 - Which Title Best Fits your Current Role?]],"Other")</f>
        <v>Data Analyst</v>
      </c>
      <c r="G377" t="s">
        <v>35</v>
      </c>
      <c r="H377" s="6">
        <v>20000</v>
      </c>
      <c r="I377" t="s">
        <v>37</v>
      </c>
      <c r="J377" t="str">
        <f>IF(ISERROR(SEARCH("Other",Table1[[#This Row],[Q4 - What Industry do you work in?]])),Table1[[#This Row],[Q4 - What Industry do you work in?]],"Other")</f>
        <v>Healthcare</v>
      </c>
      <c r="K377" t="s">
        <v>38</v>
      </c>
      <c r="L37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77">
        <v>5</v>
      </c>
      <c r="N377">
        <v>8</v>
      </c>
      <c r="O377">
        <v>8</v>
      </c>
      <c r="P377">
        <v>5</v>
      </c>
      <c r="Q377">
        <v>5</v>
      </c>
      <c r="R377">
        <v>6</v>
      </c>
      <c r="S377" t="s">
        <v>89</v>
      </c>
      <c r="T377" t="s">
        <v>74</v>
      </c>
      <c r="U37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77" t="s">
        <v>41</v>
      </c>
      <c r="W377">
        <v>25</v>
      </c>
      <c r="X377" t="s">
        <v>423</v>
      </c>
      <c r="Y37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377" t="str">
        <f>IF(ISERROR(SEARCH("Other",Table1[[#This Row],[Q11 - Which Country do you live in?- Clean]])),Table1[[#This Row],[Q11 - Which Country do you live in?- Clean]],"Other")</f>
        <v xml:space="preserve">Nigeria </v>
      </c>
      <c r="AA377" t="s">
        <v>1869</v>
      </c>
      <c r="AB377" t="s">
        <v>1868</v>
      </c>
      <c r="AC377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377" t="str">
        <f>PROPER(Table1[[#This Row],[Q11 - Which Country do you live in?-Clean4]])</f>
        <v>Nigeria</v>
      </c>
      <c r="AE377" t="s">
        <v>241</v>
      </c>
      <c r="AF377" t="s">
        <v>62</v>
      </c>
      <c r="AG377" t="str">
        <f>IF(ISERROR(SEARCH("Other", Table1[[#This Row],[Q13 - Ethnicity]])), Table1[[#This Row],[Q13 - Ethnicity]], "Other")</f>
        <v>Black or African American</v>
      </c>
    </row>
    <row r="378" spans="1:33" x14ac:dyDescent="0.3">
      <c r="A378" t="s">
        <v>1178</v>
      </c>
      <c r="B378" s="2" t="s">
        <v>1103</v>
      </c>
      <c r="C378" t="s">
        <v>1179</v>
      </c>
      <c r="D378" t="s">
        <v>813</v>
      </c>
      <c r="E378" t="s">
        <v>380</v>
      </c>
      <c r="F378" t="str">
        <f>IF(ISERROR(SEARCH("Other",Table1[[#This Row],[Q1 - Which Title Best Fits your Current Role?]])),Table1[[#This Row],[Q1 - Which Title Best Fits your Current Role?]],"Other")</f>
        <v>Other</v>
      </c>
      <c r="G378" t="s">
        <v>47</v>
      </c>
      <c r="H378" s="6">
        <v>20000</v>
      </c>
      <c r="I378" t="s">
        <v>117</v>
      </c>
      <c r="J378" t="str">
        <f>IF(ISERROR(SEARCH("Other",Table1[[#This Row],[Q4 - What Industry do you work in?]])),Table1[[#This Row],[Q4 - What Industry do you work in?]],"Other")</f>
        <v>Construction</v>
      </c>
      <c r="K378" t="s">
        <v>50</v>
      </c>
      <c r="L37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78">
        <v>0</v>
      </c>
      <c r="N378">
        <v>0</v>
      </c>
      <c r="O378">
        <v>1</v>
      </c>
      <c r="P378">
        <v>3</v>
      </c>
      <c r="Q378">
        <v>2</v>
      </c>
      <c r="R378">
        <v>1</v>
      </c>
      <c r="S378" t="s">
        <v>89</v>
      </c>
      <c r="T378" t="s">
        <v>60</v>
      </c>
      <c r="U37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78" t="s">
        <v>69</v>
      </c>
      <c r="W378">
        <v>37</v>
      </c>
      <c r="X378" t="s">
        <v>423</v>
      </c>
      <c r="Y37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378" t="str">
        <f>IF(ISERROR(SEARCH("Other",Table1[[#This Row],[Q11 - Which Country do you live in?- Clean]])),Table1[[#This Row],[Q11 - Which Country do you live in?- Clean]],"Other")</f>
        <v xml:space="preserve">Nigeria </v>
      </c>
      <c r="AA378" t="s">
        <v>1869</v>
      </c>
      <c r="AB378" t="s">
        <v>1868</v>
      </c>
      <c r="AC378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378" t="str">
        <f>PROPER(Table1[[#This Row],[Q11 - Which Country do you live in?-Clean4]])</f>
        <v>Nigeria</v>
      </c>
      <c r="AE378" t="s">
        <v>244</v>
      </c>
      <c r="AF378" t="s">
        <v>652</v>
      </c>
      <c r="AG378" t="str">
        <f>IF(ISERROR(SEARCH("Other", Table1[[#This Row],[Q13 - Ethnicity]])), Table1[[#This Row],[Q13 - Ethnicity]], "Other")</f>
        <v>Other</v>
      </c>
    </row>
    <row r="379" spans="1:33" x14ac:dyDescent="0.3">
      <c r="A379" t="s">
        <v>1181</v>
      </c>
      <c r="B379" s="2" t="s">
        <v>1103</v>
      </c>
      <c r="C379" t="s">
        <v>1182</v>
      </c>
      <c r="D379" t="s">
        <v>619</v>
      </c>
      <c r="E379" t="s">
        <v>34</v>
      </c>
      <c r="F379" t="str">
        <f>IF(ISERROR(SEARCH("Other",Table1[[#This Row],[Q1 - Which Title Best Fits your Current Role?]])),Table1[[#This Row],[Q1 - Which Title Best Fits your Current Role?]],"Other")</f>
        <v>Data Analyst</v>
      </c>
      <c r="G379" t="s">
        <v>35</v>
      </c>
      <c r="H379" s="6">
        <v>75500</v>
      </c>
      <c r="I379" t="s">
        <v>49</v>
      </c>
      <c r="J379" t="str">
        <f>IF(ISERROR(SEARCH("Other",Table1[[#This Row],[Q4 - What Industry do you work in?]])),Table1[[#This Row],[Q4 - What Industry do you work in?]],"Other")</f>
        <v>Finance</v>
      </c>
      <c r="K379" t="s">
        <v>38</v>
      </c>
      <c r="L37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79">
        <v>6</v>
      </c>
      <c r="N379">
        <v>8</v>
      </c>
      <c r="O379">
        <v>3</v>
      </c>
      <c r="P379">
        <v>4</v>
      </c>
      <c r="Q379">
        <v>5</v>
      </c>
      <c r="R379">
        <v>1</v>
      </c>
      <c r="S379" t="s">
        <v>89</v>
      </c>
      <c r="T379" t="s">
        <v>74</v>
      </c>
      <c r="U37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79" t="s">
        <v>69</v>
      </c>
      <c r="W379">
        <v>30</v>
      </c>
      <c r="X379" t="s">
        <v>51</v>
      </c>
      <c r="Y37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379" t="str">
        <f>IF(ISERROR(SEARCH("Other",Table1[[#This Row],[Q11 - Which Country do you live in?- Clean]])),Table1[[#This Row],[Q11 - Which Country do you live in?- Clean]],"Other")</f>
        <v>Canada</v>
      </c>
      <c r="AA379" t="s">
        <v>51</v>
      </c>
      <c r="AB379" t="s">
        <v>51</v>
      </c>
      <c r="AC379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379" t="str">
        <f>PROPER(Table1[[#This Row],[Q11 - Which Country do you live in?-Clean4]])</f>
        <v>Canada</v>
      </c>
      <c r="AE379" t="s">
        <v>241</v>
      </c>
      <c r="AF379" t="s">
        <v>52</v>
      </c>
      <c r="AG379" t="str">
        <f>IF(ISERROR(SEARCH("Other", Table1[[#This Row],[Q13 - Ethnicity]])), Table1[[#This Row],[Q13 - Ethnicity]], "Other")</f>
        <v>Asian or Asian American</v>
      </c>
    </row>
    <row r="380" spans="1:33" x14ac:dyDescent="0.3">
      <c r="A380" t="s">
        <v>1183</v>
      </c>
      <c r="B380" s="2" t="s">
        <v>1103</v>
      </c>
      <c r="C380" t="s">
        <v>1184</v>
      </c>
      <c r="D380" t="s">
        <v>1185</v>
      </c>
      <c r="E380" t="s">
        <v>34</v>
      </c>
      <c r="F380" t="str">
        <f>IF(ISERROR(SEARCH("Other",Table1[[#This Row],[Q1 - Which Title Best Fits your Current Role?]])),Table1[[#This Row],[Q1 - Which Title Best Fits your Current Role?]],"Other")</f>
        <v>Data Analyst</v>
      </c>
      <c r="G380" t="s">
        <v>35</v>
      </c>
      <c r="H380" s="6">
        <v>20000</v>
      </c>
      <c r="I380" t="s">
        <v>37</v>
      </c>
      <c r="J380" t="str">
        <f>IF(ISERROR(SEARCH("Other",Table1[[#This Row],[Q4 - What Industry do you work in?]])),Table1[[#This Row],[Q4 - What Industry do you work in?]],"Other")</f>
        <v>Healthcare</v>
      </c>
      <c r="K380" t="s">
        <v>38</v>
      </c>
      <c r="L38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80">
        <v>0</v>
      </c>
      <c r="N380">
        <v>1</v>
      </c>
      <c r="O380">
        <v>2</v>
      </c>
      <c r="P380">
        <v>1</v>
      </c>
      <c r="Q380">
        <v>0</v>
      </c>
      <c r="R380">
        <v>3</v>
      </c>
      <c r="S380" t="s">
        <v>89</v>
      </c>
      <c r="T380" t="s">
        <v>74</v>
      </c>
      <c r="U38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80" t="s">
        <v>69</v>
      </c>
      <c r="W380">
        <v>27</v>
      </c>
      <c r="X380" t="s">
        <v>423</v>
      </c>
      <c r="Y38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380" t="str">
        <f>IF(ISERROR(SEARCH("Other",Table1[[#This Row],[Q11 - Which Country do you live in?- Clean]])),Table1[[#This Row],[Q11 - Which Country do you live in?- Clean]],"Other")</f>
        <v xml:space="preserve">Nigeria </v>
      </c>
      <c r="AA380" t="s">
        <v>1869</v>
      </c>
      <c r="AB380" t="s">
        <v>1868</v>
      </c>
      <c r="AC380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380" t="str">
        <f>PROPER(Table1[[#This Row],[Q11 - Which Country do you live in?-Clean4]])</f>
        <v>Nigeria</v>
      </c>
      <c r="AE380" t="s">
        <v>244</v>
      </c>
      <c r="AF380" t="s">
        <v>62</v>
      </c>
      <c r="AG380" t="str">
        <f>IF(ISERROR(SEARCH("Other", Table1[[#This Row],[Q13 - Ethnicity]])), Table1[[#This Row],[Q13 - Ethnicity]], "Other")</f>
        <v>Black or African American</v>
      </c>
    </row>
    <row r="381" spans="1:33" x14ac:dyDescent="0.3">
      <c r="A381" t="s">
        <v>1186</v>
      </c>
      <c r="B381" s="2" t="s">
        <v>1103</v>
      </c>
      <c r="C381" t="s">
        <v>1187</v>
      </c>
      <c r="D381" t="s">
        <v>126</v>
      </c>
      <c r="E381" t="s">
        <v>81</v>
      </c>
      <c r="F381" t="str">
        <f>IF(ISERROR(SEARCH("Other",Table1[[#This Row],[Q1 - Which Title Best Fits your Current Role?]])),Table1[[#This Row],[Q1 - Which Title Best Fits your Current Role?]],"Other")</f>
        <v>Data Scientist</v>
      </c>
      <c r="G381" t="s">
        <v>35</v>
      </c>
      <c r="H381" s="6">
        <v>0</v>
      </c>
      <c r="I381" t="s">
        <v>107</v>
      </c>
      <c r="J381" t="str">
        <f>IF(ISERROR(SEARCH("Other",Table1[[#This Row],[Q4 - What Industry do you work in?]])),Table1[[#This Row],[Q4 - What Industry do you work in?]],"Other")</f>
        <v>Tech</v>
      </c>
      <c r="K381" t="s">
        <v>50</v>
      </c>
      <c r="L381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81">
        <v>5</v>
      </c>
      <c r="N381">
        <v>6</v>
      </c>
      <c r="O381">
        <v>5</v>
      </c>
      <c r="P381">
        <v>5</v>
      </c>
      <c r="Q381">
        <v>6</v>
      </c>
      <c r="R381">
        <v>6</v>
      </c>
      <c r="S381" t="s">
        <v>73</v>
      </c>
      <c r="T381" t="s">
        <v>1189</v>
      </c>
      <c r="U38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381" t="s">
        <v>41</v>
      </c>
      <c r="W381">
        <v>31</v>
      </c>
      <c r="X381" t="s">
        <v>42</v>
      </c>
      <c r="Y38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81" t="str">
        <f>IF(ISERROR(SEARCH("Other",Table1[[#This Row],[Q11 - Which Country do you live in?- Clean]])),Table1[[#This Row],[Q11 - Which Country do you live in?- Clean]],"Other")</f>
        <v>United States</v>
      </c>
      <c r="AA381" t="s">
        <v>42</v>
      </c>
      <c r="AB381" t="s">
        <v>42</v>
      </c>
      <c r="AC38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81" t="str">
        <f>PROPER(Table1[[#This Row],[Q11 - Which Country do you live in?-Clean4]])</f>
        <v>United States</v>
      </c>
      <c r="AE381" t="s">
        <v>328</v>
      </c>
      <c r="AF381" t="s">
        <v>43</v>
      </c>
      <c r="AG381" t="str">
        <f>IF(ISERROR(SEARCH("Other", Table1[[#This Row],[Q13 - Ethnicity]])), Table1[[#This Row],[Q13 - Ethnicity]], "Other")</f>
        <v>White or Caucasian</v>
      </c>
    </row>
    <row r="382" spans="1:33" x14ac:dyDescent="0.3">
      <c r="A382" t="s">
        <v>1190</v>
      </c>
      <c r="B382" s="2" t="s">
        <v>1103</v>
      </c>
      <c r="C382" t="s">
        <v>1191</v>
      </c>
      <c r="D382" t="s">
        <v>805</v>
      </c>
      <c r="E382" t="s">
        <v>127</v>
      </c>
      <c r="F382" t="str">
        <f>IF(ISERROR(SEARCH("Other",Table1[[#This Row],[Q1 - Which Title Best Fits your Current Role?]])),Table1[[#This Row],[Q1 - Which Title Best Fits your Current Role?]],"Other")</f>
        <v>Student/Looking/None</v>
      </c>
      <c r="G382" t="s">
        <v>47</v>
      </c>
      <c r="H382" s="6">
        <v>20000</v>
      </c>
      <c r="I382" t="s">
        <v>1192</v>
      </c>
      <c r="J382" t="str">
        <f>IF(ISERROR(SEARCH("Other",Table1[[#This Row],[Q4 - What Industry do you work in?]])),Table1[[#This Row],[Q4 - What Industry do you work in?]],"Other")</f>
        <v>Other</v>
      </c>
      <c r="K382" t="s">
        <v>50</v>
      </c>
      <c r="L38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82">
        <v>10</v>
      </c>
      <c r="N382">
        <v>10</v>
      </c>
      <c r="O382">
        <v>10</v>
      </c>
      <c r="P382">
        <v>10</v>
      </c>
      <c r="Q382">
        <v>10</v>
      </c>
      <c r="R382">
        <v>10</v>
      </c>
      <c r="S382" t="s">
        <v>89</v>
      </c>
      <c r="T382" t="s">
        <v>60</v>
      </c>
      <c r="U38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82" t="s">
        <v>41</v>
      </c>
      <c r="W382">
        <v>24</v>
      </c>
      <c r="X382" t="s">
        <v>113</v>
      </c>
      <c r="Y38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82" t="str">
        <f>IF(ISERROR(SEARCH("Other",Table1[[#This Row],[Q11 - Which Country do you live in?- Clean]])),Table1[[#This Row],[Q11 - Which Country do you live in?- Clean]],"Other")</f>
        <v>United Kingdom</v>
      </c>
      <c r="AA382" t="s">
        <v>113</v>
      </c>
      <c r="AB382" t="s">
        <v>113</v>
      </c>
      <c r="AC382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82" t="str">
        <f>PROPER(Table1[[#This Row],[Q11 - Which Country do you live in?-Clean4]])</f>
        <v>United Kingdom</v>
      </c>
      <c r="AE382" t="s">
        <v>244</v>
      </c>
      <c r="AF382" t="s">
        <v>52</v>
      </c>
      <c r="AG382" t="str">
        <f>IF(ISERROR(SEARCH("Other", Table1[[#This Row],[Q13 - Ethnicity]])), Table1[[#This Row],[Q13 - Ethnicity]], "Other")</f>
        <v>Asian or Asian American</v>
      </c>
    </row>
    <row r="383" spans="1:33" x14ac:dyDescent="0.3">
      <c r="A383" t="s">
        <v>1193</v>
      </c>
      <c r="B383" s="2" t="s">
        <v>1103</v>
      </c>
      <c r="C383" t="s">
        <v>1194</v>
      </c>
      <c r="D383" t="s">
        <v>1195</v>
      </c>
      <c r="E383" t="s">
        <v>34</v>
      </c>
      <c r="F383" t="str">
        <f>IF(ISERROR(SEARCH("Other",Table1[[#This Row],[Q1 - Which Title Best Fits your Current Role?]])),Table1[[#This Row],[Q1 - Which Title Best Fits your Current Role?]],"Other")</f>
        <v>Data Analyst</v>
      </c>
      <c r="G383" t="s">
        <v>47</v>
      </c>
      <c r="H383" s="6">
        <v>20000</v>
      </c>
      <c r="I383" t="s">
        <v>49</v>
      </c>
      <c r="J383" t="str">
        <f>IF(ISERROR(SEARCH("Other",Table1[[#This Row],[Q4 - What Industry do you work in?]])),Table1[[#This Row],[Q4 - What Industry do you work in?]],"Other")</f>
        <v>Finance</v>
      </c>
      <c r="K383" t="s">
        <v>1196</v>
      </c>
      <c r="L383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383">
        <v>0</v>
      </c>
      <c r="N383">
        <v>6</v>
      </c>
      <c r="O383">
        <v>6</v>
      </c>
      <c r="P383">
        <v>6</v>
      </c>
      <c r="Q383">
        <v>5</v>
      </c>
      <c r="R383">
        <v>6</v>
      </c>
      <c r="S383" t="s">
        <v>89</v>
      </c>
      <c r="T383" t="s">
        <v>74</v>
      </c>
      <c r="U38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83" t="s">
        <v>69</v>
      </c>
      <c r="W383">
        <v>20</v>
      </c>
      <c r="X383" t="s">
        <v>42</v>
      </c>
      <c r="Y38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83" t="str">
        <f>IF(ISERROR(SEARCH("Other",Table1[[#This Row],[Q11 - Which Country do you live in?- Clean]])),Table1[[#This Row],[Q11 - Which Country do you live in?- Clean]],"Other")</f>
        <v>United States</v>
      </c>
      <c r="AA383" t="s">
        <v>42</v>
      </c>
      <c r="AB383" t="s">
        <v>42</v>
      </c>
      <c r="AC38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83" t="str">
        <f>PROPER(Table1[[#This Row],[Q11 - Which Country do you live in?-Clean4]])</f>
        <v>United States</v>
      </c>
      <c r="AE383" t="s">
        <v>241</v>
      </c>
      <c r="AF383" t="s">
        <v>62</v>
      </c>
      <c r="AG383" t="str">
        <f>IF(ISERROR(SEARCH("Other", Table1[[#This Row],[Q13 - Ethnicity]])), Table1[[#This Row],[Q13 - Ethnicity]], "Other")</f>
        <v>Black or African American</v>
      </c>
    </row>
    <row r="384" spans="1:33" x14ac:dyDescent="0.3">
      <c r="A384" t="s">
        <v>1197</v>
      </c>
      <c r="B384" s="2" t="s">
        <v>1103</v>
      </c>
      <c r="C384" t="s">
        <v>1198</v>
      </c>
      <c r="D384" t="s">
        <v>1199</v>
      </c>
      <c r="E384" t="s">
        <v>380</v>
      </c>
      <c r="F384" t="str">
        <f>IF(ISERROR(SEARCH("Other",Table1[[#This Row],[Q1 - Which Title Best Fits your Current Role?]])),Table1[[#This Row],[Q1 - Which Title Best Fits your Current Role?]],"Other")</f>
        <v>Other</v>
      </c>
      <c r="G384" t="s">
        <v>47</v>
      </c>
      <c r="H384" s="6">
        <v>20000</v>
      </c>
      <c r="I384" t="s">
        <v>107</v>
      </c>
      <c r="J384" t="str">
        <f>IF(ISERROR(SEARCH("Other",Table1[[#This Row],[Q4 - What Industry do you work in?]])),Table1[[#This Row],[Q4 - What Industry do you work in?]],"Other")</f>
        <v>Tech</v>
      </c>
      <c r="K384" t="s">
        <v>50</v>
      </c>
      <c r="L38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84">
        <v>2</v>
      </c>
      <c r="N384">
        <v>1</v>
      </c>
      <c r="O384">
        <v>4</v>
      </c>
      <c r="P384">
        <v>1</v>
      </c>
      <c r="Q384">
        <v>1</v>
      </c>
      <c r="R384">
        <v>1</v>
      </c>
      <c r="S384" t="s">
        <v>59</v>
      </c>
      <c r="T384" t="s">
        <v>60</v>
      </c>
      <c r="U38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84" t="s">
        <v>41</v>
      </c>
      <c r="W384">
        <v>24</v>
      </c>
      <c r="X384" t="s">
        <v>151</v>
      </c>
      <c r="Y38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384" t="str">
        <f>IF(ISERROR(SEARCH("Other",Table1[[#This Row],[Q11 - Which Country do you live in?- Clean]])),Table1[[#This Row],[Q11 - Which Country do you live in?- Clean]],"Other")</f>
        <v>India</v>
      </c>
      <c r="AA384" t="s">
        <v>151</v>
      </c>
      <c r="AB384" t="s">
        <v>151</v>
      </c>
      <c r="AC38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384" t="str">
        <f>PROPER(Table1[[#This Row],[Q11 - Which Country do you live in?-Clean4]])</f>
        <v>India</v>
      </c>
      <c r="AE384" t="s">
        <v>241</v>
      </c>
      <c r="AF384" t="s">
        <v>52</v>
      </c>
      <c r="AG384" t="str">
        <f>IF(ISERROR(SEARCH("Other", Table1[[#This Row],[Q13 - Ethnicity]])), Table1[[#This Row],[Q13 - Ethnicity]], "Other")</f>
        <v>Asian or Asian American</v>
      </c>
    </row>
    <row r="385" spans="1:33" x14ac:dyDescent="0.3">
      <c r="A385" t="s">
        <v>1201</v>
      </c>
      <c r="B385" s="2" t="s">
        <v>1103</v>
      </c>
      <c r="C385" t="s">
        <v>1202</v>
      </c>
      <c r="D385" t="s">
        <v>321</v>
      </c>
      <c r="E385" t="s">
        <v>127</v>
      </c>
      <c r="F385" t="str">
        <f>IF(ISERROR(SEARCH("Other",Table1[[#This Row],[Q1 - Which Title Best Fits your Current Role?]])),Table1[[#This Row],[Q1 - Which Title Best Fits your Current Role?]],"Other")</f>
        <v>Student/Looking/None</v>
      </c>
      <c r="G385" t="s">
        <v>35</v>
      </c>
      <c r="H385" s="6">
        <v>20000</v>
      </c>
      <c r="I385" t="s">
        <v>495</v>
      </c>
      <c r="J385" t="str">
        <f>IF(ISERROR(SEARCH("Other",Table1[[#This Row],[Q4 - What Industry do you work in?]])),Table1[[#This Row],[Q4 - What Industry do you work in?]],"Other")</f>
        <v>Other</v>
      </c>
      <c r="K385" t="s">
        <v>50</v>
      </c>
      <c r="L38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85">
        <v>3</v>
      </c>
      <c r="N385">
        <v>6</v>
      </c>
      <c r="O385">
        <v>7</v>
      </c>
      <c r="P385">
        <v>6</v>
      </c>
      <c r="Q385">
        <v>4</v>
      </c>
      <c r="R385">
        <v>4</v>
      </c>
      <c r="S385" t="s">
        <v>89</v>
      </c>
      <c r="T385" t="s">
        <v>60</v>
      </c>
      <c r="U38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85" t="s">
        <v>41</v>
      </c>
      <c r="W385">
        <v>24</v>
      </c>
      <c r="X385" t="s">
        <v>713</v>
      </c>
      <c r="Y38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Romania</v>
      </c>
      <c r="Z385" t="str">
        <f>IF(ISERROR(SEARCH("Other",Table1[[#This Row],[Q11 - Which Country do you live in?- Clean]])),Table1[[#This Row],[Q11 - Which Country do you live in?- Clean]],"Other")</f>
        <v>Romania</v>
      </c>
      <c r="AA385" t="s">
        <v>1880</v>
      </c>
      <c r="AB385" t="s">
        <v>1880</v>
      </c>
      <c r="AC385" t="str">
        <f>IF(COUNTIF(Table1[Q11 - Which Country do you live in?-Clean3],Table1[[#This Row],[Q11 - Which Country do you live in?-Clean3]])&lt;3, "Other",Table1[[#This Row],[Q11 - Which Country do you live in?-Clean3]])</f>
        <v>Romania</v>
      </c>
      <c r="AD385" t="str">
        <f>PROPER(Table1[[#This Row],[Q11 - Which Country do you live in?-Clean4]])</f>
        <v>Romania</v>
      </c>
      <c r="AE385" t="s">
        <v>241</v>
      </c>
      <c r="AF385" t="s">
        <v>43</v>
      </c>
      <c r="AG385" t="str">
        <f>IF(ISERROR(SEARCH("Other", Table1[[#This Row],[Q13 - Ethnicity]])), Table1[[#This Row],[Q13 - Ethnicity]], "Other")</f>
        <v>White or Caucasian</v>
      </c>
    </row>
    <row r="386" spans="1:33" x14ac:dyDescent="0.3">
      <c r="A386" t="s">
        <v>1203</v>
      </c>
      <c r="B386" s="2" t="s">
        <v>1103</v>
      </c>
      <c r="C386" t="s">
        <v>1204</v>
      </c>
      <c r="D386" t="s">
        <v>46</v>
      </c>
      <c r="E386" t="s">
        <v>127</v>
      </c>
      <c r="F386" t="str">
        <f>IF(ISERROR(SEARCH("Other",Table1[[#This Row],[Q1 - Which Title Best Fits your Current Role?]])),Table1[[#This Row],[Q1 - Which Title Best Fits your Current Role?]],"Other")</f>
        <v>Student/Looking/None</v>
      </c>
      <c r="G386" t="s">
        <v>47</v>
      </c>
      <c r="H386" s="6">
        <v>20000</v>
      </c>
      <c r="I386" t="s">
        <v>1205</v>
      </c>
      <c r="J386" t="str">
        <f>IF(ISERROR(SEARCH("Other",Table1[[#This Row],[Q4 - What Industry do you work in?]])),Table1[[#This Row],[Q4 - What Industry do you work in?]],"Other")</f>
        <v>Other</v>
      </c>
      <c r="K386" t="s">
        <v>50</v>
      </c>
      <c r="L386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86">
        <v>0</v>
      </c>
      <c r="N386">
        <v>1</v>
      </c>
      <c r="O386">
        <v>3</v>
      </c>
      <c r="P386">
        <v>0</v>
      </c>
      <c r="Q386">
        <v>0</v>
      </c>
      <c r="R386">
        <v>0</v>
      </c>
      <c r="S386" t="s">
        <v>89</v>
      </c>
      <c r="T386" t="s">
        <v>60</v>
      </c>
      <c r="U38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86" t="s">
        <v>41</v>
      </c>
      <c r="W386">
        <v>41</v>
      </c>
      <c r="X386" t="s">
        <v>211</v>
      </c>
      <c r="Y38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Spain</v>
      </c>
      <c r="Z386" t="str">
        <f>IF(ISERROR(SEARCH("Other",Table1[[#This Row],[Q11 - Which Country do you live in?- Clean]])),Table1[[#This Row],[Q11 - Which Country do you live in?- Clean]],"Other")</f>
        <v>Spain</v>
      </c>
      <c r="AA386" t="s">
        <v>1889</v>
      </c>
      <c r="AB386" t="s">
        <v>1889</v>
      </c>
      <c r="AC386" t="str">
        <f>IF(COUNTIF(Table1[Q11 - Which Country do you live in?-Clean3],Table1[[#This Row],[Q11 - Which Country do you live in?-Clean3]])&lt;3, "Other",Table1[[#This Row],[Q11 - Which Country do you live in?-Clean3]])</f>
        <v>Spain</v>
      </c>
      <c r="AD386" t="str">
        <f>PROPER(Table1[[#This Row],[Q11 - Which Country do you live in?-Clean4]])</f>
        <v>Spain</v>
      </c>
      <c r="AE386" t="s">
        <v>241</v>
      </c>
      <c r="AF386" t="s">
        <v>95</v>
      </c>
      <c r="AG386" t="str">
        <f>IF(ISERROR(SEARCH("Other", Table1[[#This Row],[Q13 - Ethnicity]])), Table1[[#This Row],[Q13 - Ethnicity]], "Other")</f>
        <v>Hispanic or Latino</v>
      </c>
    </row>
    <row r="387" spans="1:33" x14ac:dyDescent="0.3">
      <c r="A387" t="s">
        <v>1206</v>
      </c>
      <c r="B387" s="2" t="s">
        <v>1103</v>
      </c>
      <c r="C387" t="s">
        <v>1207</v>
      </c>
      <c r="D387" t="s">
        <v>1084</v>
      </c>
      <c r="E387" t="s">
        <v>34</v>
      </c>
      <c r="F387" t="str">
        <f>IF(ISERROR(SEARCH("Other",Table1[[#This Row],[Q1 - Which Title Best Fits your Current Role?]])),Table1[[#This Row],[Q1 - Which Title Best Fits your Current Role?]],"Other")</f>
        <v>Data Analyst</v>
      </c>
      <c r="G387" t="s">
        <v>35</v>
      </c>
      <c r="H387" s="6">
        <v>95500</v>
      </c>
      <c r="I387" t="s">
        <v>107</v>
      </c>
      <c r="J387" t="str">
        <f>IF(ISERROR(SEARCH("Other",Table1[[#This Row],[Q4 - What Industry do you work in?]])),Table1[[#This Row],[Q4 - What Industry do you work in?]],"Other")</f>
        <v>Tech</v>
      </c>
      <c r="K387" t="s">
        <v>50</v>
      </c>
      <c r="L38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87">
        <v>8</v>
      </c>
      <c r="N387">
        <v>8</v>
      </c>
      <c r="O387">
        <v>8</v>
      </c>
      <c r="P387">
        <v>8</v>
      </c>
      <c r="Q387">
        <v>8</v>
      </c>
      <c r="R387">
        <v>8</v>
      </c>
      <c r="S387" t="s">
        <v>73</v>
      </c>
      <c r="T387" t="s">
        <v>74</v>
      </c>
      <c r="U38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87" t="s">
        <v>41</v>
      </c>
      <c r="W387">
        <v>41</v>
      </c>
      <c r="X387" t="s">
        <v>42</v>
      </c>
      <c r="Y38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87" t="str">
        <f>IF(ISERROR(SEARCH("Other",Table1[[#This Row],[Q11 - Which Country do you live in?- Clean]])),Table1[[#This Row],[Q11 - Which Country do you live in?- Clean]],"Other")</f>
        <v>United States</v>
      </c>
      <c r="AA387" t="s">
        <v>42</v>
      </c>
      <c r="AB387" t="s">
        <v>42</v>
      </c>
      <c r="AC38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87" t="str">
        <f>PROPER(Table1[[#This Row],[Q11 - Which Country do you live in?-Clean4]])</f>
        <v>United States</v>
      </c>
      <c r="AE387" t="s">
        <v>241</v>
      </c>
      <c r="AF387" t="s">
        <v>43</v>
      </c>
      <c r="AG387" t="str">
        <f>IF(ISERROR(SEARCH("Other", Table1[[#This Row],[Q13 - Ethnicity]])), Table1[[#This Row],[Q13 - Ethnicity]], "Other")</f>
        <v>White or Caucasian</v>
      </c>
    </row>
    <row r="388" spans="1:33" x14ac:dyDescent="0.3">
      <c r="A388" t="s">
        <v>1208</v>
      </c>
      <c r="B388" s="2" t="s">
        <v>1103</v>
      </c>
      <c r="C388" t="s">
        <v>1209</v>
      </c>
      <c r="D388" t="s">
        <v>200</v>
      </c>
      <c r="E388" t="s">
        <v>380</v>
      </c>
      <c r="F388" t="str">
        <f>IF(ISERROR(SEARCH("Other",Table1[[#This Row],[Q1 - Which Title Best Fits your Current Role?]])),Table1[[#This Row],[Q1 - Which Title Best Fits your Current Role?]],"Other")</f>
        <v>Other</v>
      </c>
      <c r="G388" t="s">
        <v>47</v>
      </c>
      <c r="H388" s="6">
        <v>187500</v>
      </c>
      <c r="I388" t="s">
        <v>87</v>
      </c>
      <c r="J388" t="str">
        <f>IF(ISERROR(SEARCH("Other",Table1[[#This Row],[Q4 - What Industry do you work in?]])),Table1[[#This Row],[Q4 - What Industry do you work in?]],"Other")</f>
        <v>Other</v>
      </c>
      <c r="K388" t="s">
        <v>38</v>
      </c>
      <c r="L38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88">
        <v>9</v>
      </c>
      <c r="N388">
        <v>8</v>
      </c>
      <c r="O388">
        <v>9</v>
      </c>
      <c r="P388">
        <v>10</v>
      </c>
      <c r="Q388">
        <v>8</v>
      </c>
      <c r="R388">
        <v>10</v>
      </c>
      <c r="S388" t="s">
        <v>89</v>
      </c>
      <c r="T388" t="s">
        <v>118</v>
      </c>
      <c r="U38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388" t="s">
        <v>41</v>
      </c>
      <c r="W388">
        <v>43</v>
      </c>
      <c r="X388" t="s">
        <v>42</v>
      </c>
      <c r="Y38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88" t="str">
        <f>IF(ISERROR(SEARCH("Other",Table1[[#This Row],[Q11 - Which Country do you live in?- Clean]])),Table1[[#This Row],[Q11 - Which Country do you live in?- Clean]],"Other")</f>
        <v>United States</v>
      </c>
      <c r="AA388" t="s">
        <v>42</v>
      </c>
      <c r="AB388" t="s">
        <v>42</v>
      </c>
      <c r="AC38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88" t="str">
        <f>PROPER(Table1[[#This Row],[Q11 - Which Country do you live in?-Clean4]])</f>
        <v>United States</v>
      </c>
      <c r="AE388" t="s">
        <v>241</v>
      </c>
      <c r="AF388" t="s">
        <v>43</v>
      </c>
      <c r="AG388" t="str">
        <f>IF(ISERROR(SEARCH("Other", Table1[[#This Row],[Q13 - Ethnicity]])), Table1[[#This Row],[Q13 - Ethnicity]], "Other")</f>
        <v>White or Caucasian</v>
      </c>
    </row>
    <row r="389" spans="1:33" x14ac:dyDescent="0.3">
      <c r="A389" t="s">
        <v>1211</v>
      </c>
      <c r="B389" s="2" t="s">
        <v>1103</v>
      </c>
      <c r="C389" t="s">
        <v>1212</v>
      </c>
      <c r="D389" t="s">
        <v>1213</v>
      </c>
      <c r="E389" t="s">
        <v>34</v>
      </c>
      <c r="F389" t="str">
        <f>IF(ISERROR(SEARCH("Other",Table1[[#This Row],[Q1 - Which Title Best Fits your Current Role?]])),Table1[[#This Row],[Q1 - Which Title Best Fits your Current Role?]],"Other")</f>
        <v>Data Analyst</v>
      </c>
      <c r="G389" t="s">
        <v>47</v>
      </c>
      <c r="H389" s="6">
        <v>75500</v>
      </c>
      <c r="I389" t="s">
        <v>37</v>
      </c>
      <c r="J389" t="str">
        <f>IF(ISERROR(SEARCH("Other",Table1[[#This Row],[Q4 - What Industry do you work in?]])),Table1[[#This Row],[Q4 - What Industry do you work in?]],"Other")</f>
        <v>Healthcare</v>
      </c>
      <c r="K389" t="s">
        <v>38</v>
      </c>
      <c r="L38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89">
        <v>7</v>
      </c>
      <c r="N389">
        <v>7</v>
      </c>
      <c r="O389">
        <v>8</v>
      </c>
      <c r="P389">
        <v>4</v>
      </c>
      <c r="Q389">
        <v>6</v>
      </c>
      <c r="R389">
        <v>9</v>
      </c>
      <c r="S389" t="s">
        <v>59</v>
      </c>
      <c r="T389" t="s">
        <v>40</v>
      </c>
      <c r="U38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89" t="s">
        <v>69</v>
      </c>
      <c r="W389">
        <v>38</v>
      </c>
      <c r="X389" t="s">
        <v>42</v>
      </c>
      <c r="Y38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89" t="str">
        <f>IF(ISERROR(SEARCH("Other",Table1[[#This Row],[Q11 - Which Country do you live in?- Clean]])),Table1[[#This Row],[Q11 - Which Country do you live in?- Clean]],"Other")</f>
        <v>United States</v>
      </c>
      <c r="AA389" t="s">
        <v>42</v>
      </c>
      <c r="AB389" t="s">
        <v>42</v>
      </c>
      <c r="AC38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89" t="str">
        <f>PROPER(Table1[[#This Row],[Q11 - Which Country do you live in?-Clean4]])</f>
        <v>United States</v>
      </c>
      <c r="AE389" t="s">
        <v>241</v>
      </c>
      <c r="AF389" t="s">
        <v>43</v>
      </c>
      <c r="AG389" t="str">
        <f>IF(ISERROR(SEARCH("Other", Table1[[#This Row],[Q13 - Ethnicity]])), Table1[[#This Row],[Q13 - Ethnicity]], "Other")</f>
        <v>White or Caucasian</v>
      </c>
    </row>
    <row r="390" spans="1:33" x14ac:dyDescent="0.3">
      <c r="A390" t="s">
        <v>1214</v>
      </c>
      <c r="B390" s="2" t="s">
        <v>1103</v>
      </c>
      <c r="C390" t="s">
        <v>1215</v>
      </c>
      <c r="D390" t="s">
        <v>1213</v>
      </c>
      <c r="E390" t="s">
        <v>34</v>
      </c>
      <c r="F390" t="str">
        <f>IF(ISERROR(SEARCH("Other",Table1[[#This Row],[Q1 - Which Title Best Fits your Current Role?]])),Table1[[#This Row],[Q1 - Which Title Best Fits your Current Role?]],"Other")</f>
        <v>Data Analyst</v>
      </c>
      <c r="G390" t="s">
        <v>35</v>
      </c>
      <c r="H390" s="6">
        <v>20000</v>
      </c>
      <c r="I390" t="s">
        <v>87</v>
      </c>
      <c r="J390" t="str">
        <f>IF(ISERROR(SEARCH("Other",Table1[[#This Row],[Q4 - What Industry do you work in?]])),Table1[[#This Row],[Q4 - What Industry do you work in?]],"Other")</f>
        <v>Other</v>
      </c>
      <c r="K390" t="s">
        <v>38</v>
      </c>
      <c r="L39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90">
        <v>5</v>
      </c>
      <c r="N390">
        <v>5</v>
      </c>
      <c r="O390">
        <v>5</v>
      </c>
      <c r="P390">
        <v>5</v>
      </c>
      <c r="Q390">
        <v>5</v>
      </c>
      <c r="R390">
        <v>6</v>
      </c>
      <c r="S390" t="s">
        <v>89</v>
      </c>
      <c r="T390" t="s">
        <v>74</v>
      </c>
      <c r="U39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90" t="s">
        <v>69</v>
      </c>
      <c r="W390">
        <v>28</v>
      </c>
      <c r="X390" t="s">
        <v>743</v>
      </c>
      <c r="Y39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Philippines</v>
      </c>
      <c r="Z390" t="str">
        <f>IF(ISERROR(SEARCH("Other",Table1[[#This Row],[Q11 - Which Country do you live in?- Clean]])),Table1[[#This Row],[Q11 - Which Country do you live in?- Clean]],"Other")</f>
        <v>Philippines</v>
      </c>
      <c r="AA390" t="s">
        <v>1875</v>
      </c>
      <c r="AB390" t="s">
        <v>1875</v>
      </c>
      <c r="AC390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90" t="str">
        <f>PROPER(Table1[[#This Row],[Q11 - Which Country do you live in?-Clean4]])</f>
        <v>Other</v>
      </c>
      <c r="AE390" t="s">
        <v>241</v>
      </c>
      <c r="AF390" t="s">
        <v>52</v>
      </c>
      <c r="AG390" t="str">
        <f>IF(ISERROR(SEARCH("Other", Table1[[#This Row],[Q13 - Ethnicity]])), Table1[[#This Row],[Q13 - Ethnicity]], "Other")</f>
        <v>Asian or Asian American</v>
      </c>
    </row>
    <row r="391" spans="1:33" x14ac:dyDescent="0.3">
      <c r="A391" t="s">
        <v>1216</v>
      </c>
      <c r="B391" s="2" t="s">
        <v>1103</v>
      </c>
      <c r="C391" t="s">
        <v>1217</v>
      </c>
      <c r="D391" t="s">
        <v>46</v>
      </c>
      <c r="E391" t="s">
        <v>34</v>
      </c>
      <c r="F391" t="str">
        <f>IF(ISERROR(SEARCH("Other",Table1[[#This Row],[Q1 - Which Title Best Fits your Current Role?]])),Table1[[#This Row],[Q1 - Which Title Best Fits your Current Role?]],"Other")</f>
        <v>Data Analyst</v>
      </c>
      <c r="G391" t="s">
        <v>35</v>
      </c>
      <c r="H391" s="6">
        <v>95500</v>
      </c>
      <c r="I391" t="s">
        <v>37</v>
      </c>
      <c r="J391" t="str">
        <f>IF(ISERROR(SEARCH("Other",Table1[[#This Row],[Q4 - What Industry do you work in?]])),Table1[[#This Row],[Q4 - What Industry do you work in?]],"Other")</f>
        <v>Healthcare</v>
      </c>
      <c r="K391" t="s">
        <v>38</v>
      </c>
      <c r="L39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91">
        <v>10</v>
      </c>
      <c r="N391">
        <v>8</v>
      </c>
      <c r="O391">
        <v>6</v>
      </c>
      <c r="P391">
        <v>10</v>
      </c>
      <c r="Q391">
        <v>7</v>
      </c>
      <c r="R391">
        <v>5</v>
      </c>
      <c r="S391" t="s">
        <v>89</v>
      </c>
      <c r="T391" t="s">
        <v>118</v>
      </c>
      <c r="U39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391" t="s">
        <v>69</v>
      </c>
      <c r="W391">
        <v>31</v>
      </c>
      <c r="X391" t="s">
        <v>271</v>
      </c>
      <c r="Y39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391" t="str">
        <f>IF(ISERROR(SEARCH("Other",Table1[[#This Row],[Q11 - Which Country do you live in?- Clean]])),Table1[[#This Row],[Q11 - Which Country do you live in?- Clean]],"Other")</f>
        <v>Germany</v>
      </c>
      <c r="AA391" t="s">
        <v>1841</v>
      </c>
      <c r="AB391" t="s">
        <v>1841</v>
      </c>
      <c r="AC391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391" t="str">
        <f>PROPER(Table1[[#This Row],[Q11 - Which Country do you live in?-Clean4]])</f>
        <v>Germany</v>
      </c>
      <c r="AE391" t="s">
        <v>241</v>
      </c>
      <c r="AF391" t="s">
        <v>95</v>
      </c>
      <c r="AG391" t="str">
        <f>IF(ISERROR(SEARCH("Other", Table1[[#This Row],[Q13 - Ethnicity]])), Table1[[#This Row],[Q13 - Ethnicity]], "Other")</f>
        <v>Hispanic or Latino</v>
      </c>
    </row>
    <row r="392" spans="1:33" x14ac:dyDescent="0.3">
      <c r="A392" t="s">
        <v>1218</v>
      </c>
      <c r="B392" s="2" t="s">
        <v>1103</v>
      </c>
      <c r="C392" t="s">
        <v>1219</v>
      </c>
      <c r="D392" t="s">
        <v>619</v>
      </c>
      <c r="E392" t="s">
        <v>34</v>
      </c>
      <c r="F392" t="str">
        <f>IF(ISERROR(SEARCH("Other",Table1[[#This Row],[Q1 - Which Title Best Fits your Current Role?]])),Table1[[#This Row],[Q1 - Which Title Best Fits your Current Role?]],"Other")</f>
        <v>Data Analyst</v>
      </c>
      <c r="G392" t="s">
        <v>35</v>
      </c>
      <c r="H392" s="6">
        <v>95500</v>
      </c>
      <c r="I392" t="s">
        <v>490</v>
      </c>
      <c r="J392" t="str">
        <f>IF(ISERROR(SEARCH("Other",Table1[[#This Row],[Q4 - What Industry do you work in?]])),Table1[[#This Row],[Q4 - What Industry do you work in?]],"Other")</f>
        <v>Other</v>
      </c>
      <c r="K392" t="s">
        <v>887</v>
      </c>
      <c r="L392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392">
        <v>8</v>
      </c>
      <c r="N392">
        <v>7</v>
      </c>
      <c r="O392">
        <v>8</v>
      </c>
      <c r="P392">
        <v>6</v>
      </c>
      <c r="Q392">
        <v>7</v>
      </c>
      <c r="R392">
        <v>8</v>
      </c>
      <c r="S392" t="s">
        <v>73</v>
      </c>
      <c r="T392" t="s">
        <v>60</v>
      </c>
      <c r="U39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92" t="s">
        <v>69</v>
      </c>
      <c r="W392">
        <v>28</v>
      </c>
      <c r="X392" t="s">
        <v>42</v>
      </c>
      <c r="Y39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92" t="str">
        <f>IF(ISERROR(SEARCH("Other",Table1[[#This Row],[Q11 - Which Country do you live in?- Clean]])),Table1[[#This Row],[Q11 - Which Country do you live in?- Clean]],"Other")</f>
        <v>United States</v>
      </c>
      <c r="AA392" t="s">
        <v>42</v>
      </c>
      <c r="AB392" t="s">
        <v>42</v>
      </c>
      <c r="AC39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92" t="str">
        <f>PROPER(Table1[[#This Row],[Q11 - Which Country do you live in?-Clean4]])</f>
        <v>United States</v>
      </c>
      <c r="AE392" t="s">
        <v>244</v>
      </c>
      <c r="AF392" t="s">
        <v>43</v>
      </c>
      <c r="AG392" t="str">
        <f>IF(ISERROR(SEARCH("Other", Table1[[#This Row],[Q13 - Ethnicity]])), Table1[[#This Row],[Q13 - Ethnicity]], "Other")</f>
        <v>White or Caucasian</v>
      </c>
    </row>
    <row r="393" spans="1:33" x14ac:dyDescent="0.3">
      <c r="A393" t="s">
        <v>1220</v>
      </c>
      <c r="B393" s="2" t="s">
        <v>1103</v>
      </c>
      <c r="C393" t="s">
        <v>31</v>
      </c>
      <c r="D393" t="s">
        <v>111</v>
      </c>
      <c r="E393" t="s">
        <v>34</v>
      </c>
      <c r="F393" t="str">
        <f>IF(ISERROR(SEARCH("Other",Table1[[#This Row],[Q1 - Which Title Best Fits your Current Role?]])),Table1[[#This Row],[Q1 - Which Title Best Fits your Current Role?]],"Other")</f>
        <v>Data Analyst</v>
      </c>
      <c r="G393" t="s">
        <v>47</v>
      </c>
      <c r="H393" s="6">
        <v>53000</v>
      </c>
      <c r="I393" t="s">
        <v>37</v>
      </c>
      <c r="J393" t="str">
        <f>IF(ISERROR(SEARCH("Other",Table1[[#This Row],[Q4 - What Industry do you work in?]])),Table1[[#This Row],[Q4 - What Industry do you work in?]],"Other")</f>
        <v>Healthcare</v>
      </c>
      <c r="K393" t="s">
        <v>261</v>
      </c>
      <c r="L393" t="str">
        <f>IF(ISERROR(SEARCH("SQL",Table1[[#This Row],[Q5 - Favorite Programming Language]])),IF(ISERROR(SEARCH("other",Table1[[#This Row],[Q5 - Favorite Programming Language]])),Table1[[#This Row],[Q5 - Favorite Programming Language]],"Other"),"SQL")</f>
        <v>C/C++</v>
      </c>
      <c r="M393">
        <v>7</v>
      </c>
      <c r="N393">
        <v>8</v>
      </c>
      <c r="O393">
        <v>9</v>
      </c>
      <c r="P393">
        <v>9</v>
      </c>
      <c r="Q393">
        <v>4</v>
      </c>
      <c r="R393">
        <v>9</v>
      </c>
      <c r="S393" t="s">
        <v>59</v>
      </c>
      <c r="T393" t="s">
        <v>40</v>
      </c>
      <c r="U39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93" t="s">
        <v>41</v>
      </c>
      <c r="W393">
        <v>23</v>
      </c>
      <c r="X393" t="s">
        <v>42</v>
      </c>
      <c r="Y39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93" t="str">
        <f>IF(ISERROR(SEARCH("Other",Table1[[#This Row],[Q11 - Which Country do you live in?- Clean]])),Table1[[#This Row],[Q11 - Which Country do you live in?- Clean]],"Other")</f>
        <v>United States</v>
      </c>
      <c r="AA393" t="s">
        <v>42</v>
      </c>
      <c r="AB393" t="s">
        <v>42</v>
      </c>
      <c r="AC39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93" t="str">
        <f>PROPER(Table1[[#This Row],[Q11 - Which Country do you live in?-Clean4]])</f>
        <v>United States</v>
      </c>
      <c r="AE393" t="s">
        <v>244</v>
      </c>
      <c r="AF393" t="s">
        <v>52</v>
      </c>
      <c r="AG393" t="str">
        <f>IF(ISERROR(SEARCH("Other", Table1[[#This Row],[Q13 - Ethnicity]])), Table1[[#This Row],[Q13 - Ethnicity]], "Other")</f>
        <v>Asian or Asian American</v>
      </c>
    </row>
    <row r="394" spans="1:33" x14ac:dyDescent="0.3">
      <c r="A394" t="s">
        <v>1221</v>
      </c>
      <c r="B394" s="2" t="s">
        <v>1103</v>
      </c>
      <c r="C394" t="s">
        <v>45</v>
      </c>
      <c r="D394" t="s">
        <v>145</v>
      </c>
      <c r="E394" t="s">
        <v>34</v>
      </c>
      <c r="F394" t="str">
        <f>IF(ISERROR(SEARCH("Other",Table1[[#This Row],[Q1 - Which Title Best Fits your Current Role?]])),Table1[[#This Row],[Q1 - Which Title Best Fits your Current Role?]],"Other")</f>
        <v>Data Analyst</v>
      </c>
      <c r="G394" t="s">
        <v>47</v>
      </c>
      <c r="H394" s="6">
        <v>53000</v>
      </c>
      <c r="I394" t="s">
        <v>1222</v>
      </c>
      <c r="J394" t="str">
        <f>IF(ISERROR(SEARCH("Other",Table1[[#This Row],[Q4 - What Industry do you work in?]])),Table1[[#This Row],[Q4 - What Industry do you work in?]],"Other")</f>
        <v>Other</v>
      </c>
      <c r="K394" t="s">
        <v>38</v>
      </c>
      <c r="L39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94">
        <v>5</v>
      </c>
      <c r="N394">
        <v>5</v>
      </c>
      <c r="O394">
        <v>4</v>
      </c>
      <c r="P394">
        <v>5</v>
      </c>
      <c r="Q394">
        <v>6</v>
      </c>
      <c r="R394">
        <v>6</v>
      </c>
      <c r="S394" t="s">
        <v>89</v>
      </c>
      <c r="T394" t="s">
        <v>74</v>
      </c>
      <c r="U39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94" t="s">
        <v>41</v>
      </c>
      <c r="W394">
        <v>25</v>
      </c>
      <c r="X394" t="s">
        <v>113</v>
      </c>
      <c r="Y39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94" t="str">
        <f>IF(ISERROR(SEARCH("Other",Table1[[#This Row],[Q11 - Which Country do you live in?- Clean]])),Table1[[#This Row],[Q11 - Which Country do you live in?- Clean]],"Other")</f>
        <v>United Kingdom</v>
      </c>
      <c r="AA394" t="s">
        <v>113</v>
      </c>
      <c r="AB394" t="s">
        <v>113</v>
      </c>
      <c r="AC394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94" t="str">
        <f>PROPER(Table1[[#This Row],[Q11 - Which Country do you live in?-Clean4]])</f>
        <v>United Kingdom</v>
      </c>
      <c r="AE394" t="s">
        <v>241</v>
      </c>
      <c r="AF394" t="s">
        <v>62</v>
      </c>
      <c r="AG394" t="str">
        <f>IF(ISERROR(SEARCH("Other", Table1[[#This Row],[Q13 - Ethnicity]])), Table1[[#This Row],[Q13 - Ethnicity]], "Other")</f>
        <v>Black or African American</v>
      </c>
    </row>
    <row r="395" spans="1:33" x14ac:dyDescent="0.3">
      <c r="A395" t="s">
        <v>1223</v>
      </c>
      <c r="B395" s="2" t="s">
        <v>1103</v>
      </c>
      <c r="C395" t="s">
        <v>45</v>
      </c>
      <c r="D395" t="s">
        <v>348</v>
      </c>
      <c r="E395" t="s">
        <v>380</v>
      </c>
      <c r="F395" t="str">
        <f>IF(ISERROR(SEARCH("Other",Table1[[#This Row],[Q1 - Which Title Best Fits your Current Role?]])),Table1[[#This Row],[Q1 - Which Title Best Fits your Current Role?]],"Other")</f>
        <v>Other</v>
      </c>
      <c r="G395" t="s">
        <v>47</v>
      </c>
      <c r="H395" s="6">
        <v>20000</v>
      </c>
      <c r="I395" t="s">
        <v>107</v>
      </c>
      <c r="J395" t="str">
        <f>IF(ISERROR(SEARCH("Other",Table1[[#This Row],[Q4 - What Industry do you work in?]])),Table1[[#This Row],[Q4 - What Industry do you work in?]],"Other")</f>
        <v>Tech</v>
      </c>
      <c r="K395" t="s">
        <v>50</v>
      </c>
      <c r="L39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95">
        <v>2</v>
      </c>
      <c r="N395">
        <v>5</v>
      </c>
      <c r="O395">
        <v>2</v>
      </c>
      <c r="P395">
        <v>8</v>
      </c>
      <c r="Q395">
        <v>9</v>
      </c>
      <c r="R395">
        <v>10</v>
      </c>
      <c r="S395" t="s">
        <v>73</v>
      </c>
      <c r="T395" t="s">
        <v>40</v>
      </c>
      <c r="U39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95" t="s">
        <v>41</v>
      </c>
      <c r="W395">
        <v>26</v>
      </c>
      <c r="X395" t="s">
        <v>504</v>
      </c>
      <c r="Y39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Poland</v>
      </c>
      <c r="Z395" t="str">
        <f>IF(ISERROR(SEARCH("Other",Table1[[#This Row],[Q11 - Which Country do you live in?- Clean]])),Table1[[#This Row],[Q11 - Which Country do you live in?- Clean]],"Other")</f>
        <v>Poland</v>
      </c>
      <c r="AA395" t="s">
        <v>1876</v>
      </c>
      <c r="AB395" t="s">
        <v>1876</v>
      </c>
      <c r="AC395" t="str">
        <f>IF(COUNTIF(Table1[Q11 - Which Country do you live in?-Clean3],Table1[[#This Row],[Q11 - Which Country do you live in?-Clean3]])&lt;3, "Other",Table1[[#This Row],[Q11 - Which Country do you live in?-Clean3]])</f>
        <v>Poland</v>
      </c>
      <c r="AD395" t="str">
        <f>PROPER(Table1[[#This Row],[Q11 - Which Country do you live in?-Clean4]])</f>
        <v>Poland</v>
      </c>
      <c r="AE395" t="s">
        <v>244</v>
      </c>
      <c r="AF395" t="s">
        <v>43</v>
      </c>
      <c r="AG395" t="str">
        <f>IF(ISERROR(SEARCH("Other", Table1[[#This Row],[Q13 - Ethnicity]])), Table1[[#This Row],[Q13 - Ethnicity]], "Other")</f>
        <v>White or Caucasian</v>
      </c>
    </row>
    <row r="396" spans="1:33" x14ac:dyDescent="0.3">
      <c r="A396" t="s">
        <v>1225</v>
      </c>
      <c r="B396" s="2" t="s">
        <v>1103</v>
      </c>
      <c r="C396" t="s">
        <v>54</v>
      </c>
      <c r="D396" t="s">
        <v>120</v>
      </c>
      <c r="E396" t="s">
        <v>81</v>
      </c>
      <c r="F396" t="str">
        <f>IF(ISERROR(SEARCH("Other",Table1[[#This Row],[Q1 - Which Title Best Fits your Current Role?]])),Table1[[#This Row],[Q1 - Which Title Best Fits your Current Role?]],"Other")</f>
        <v>Data Scientist</v>
      </c>
      <c r="G396" t="s">
        <v>35</v>
      </c>
      <c r="H396" s="6">
        <v>137500</v>
      </c>
      <c r="I396" t="s">
        <v>49</v>
      </c>
      <c r="J396" t="str">
        <f>IF(ISERROR(SEARCH("Other",Table1[[#This Row],[Q4 - What Industry do you work in?]])),Table1[[#This Row],[Q4 - What Industry do you work in?]],"Other")</f>
        <v>Finance</v>
      </c>
      <c r="K396" t="s">
        <v>38</v>
      </c>
      <c r="L39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96">
        <v>9</v>
      </c>
      <c r="N396">
        <v>4</v>
      </c>
      <c r="O396">
        <v>8</v>
      </c>
      <c r="P396">
        <v>7</v>
      </c>
      <c r="Q396">
        <v>5</v>
      </c>
      <c r="R396">
        <v>6</v>
      </c>
      <c r="S396" t="s">
        <v>73</v>
      </c>
      <c r="T396" t="s">
        <v>60</v>
      </c>
      <c r="U39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396" t="s">
        <v>41</v>
      </c>
      <c r="W396">
        <v>35</v>
      </c>
      <c r="X396" t="s">
        <v>42</v>
      </c>
      <c r="Y39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396" t="str">
        <f>IF(ISERROR(SEARCH("Other",Table1[[#This Row],[Q11 - Which Country do you live in?- Clean]])),Table1[[#This Row],[Q11 - Which Country do you live in?- Clean]],"Other")</f>
        <v>United States</v>
      </c>
      <c r="AA396" t="s">
        <v>42</v>
      </c>
      <c r="AB396" t="s">
        <v>42</v>
      </c>
      <c r="AC39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396" t="str">
        <f>PROPER(Table1[[#This Row],[Q11 - Which Country do you live in?-Clean4]])</f>
        <v>United States</v>
      </c>
      <c r="AE396" t="s">
        <v>241</v>
      </c>
      <c r="AF396" t="s">
        <v>43</v>
      </c>
      <c r="AG396" t="str">
        <f>IF(ISERROR(SEARCH("Other", Table1[[#This Row],[Q13 - Ethnicity]])), Table1[[#This Row],[Q13 - Ethnicity]], "Other")</f>
        <v>White or Caucasian</v>
      </c>
    </row>
    <row r="397" spans="1:33" x14ac:dyDescent="0.3">
      <c r="A397" t="s">
        <v>1226</v>
      </c>
      <c r="B397" s="2" t="s">
        <v>1103</v>
      </c>
      <c r="C397" t="s">
        <v>153</v>
      </c>
      <c r="D397" t="s">
        <v>826</v>
      </c>
      <c r="E397" t="s">
        <v>34</v>
      </c>
      <c r="F397" t="str">
        <f>IF(ISERROR(SEARCH("Other",Table1[[#This Row],[Q1 - Which Title Best Fits your Current Role?]])),Table1[[#This Row],[Q1 - Which Title Best Fits your Current Role?]],"Other")</f>
        <v>Data Analyst</v>
      </c>
      <c r="G397" t="s">
        <v>35</v>
      </c>
      <c r="H397" s="6">
        <v>115500</v>
      </c>
      <c r="I397" t="s">
        <v>87</v>
      </c>
      <c r="J397" t="str">
        <f>IF(ISERROR(SEARCH("Other",Table1[[#This Row],[Q4 - What Industry do you work in?]])),Table1[[#This Row],[Q4 - What Industry do you work in?]],"Other")</f>
        <v>Other</v>
      </c>
      <c r="K397" t="s">
        <v>50</v>
      </c>
      <c r="L39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97">
        <v>8</v>
      </c>
      <c r="N397">
        <v>9</v>
      </c>
      <c r="O397">
        <v>9</v>
      </c>
      <c r="P397">
        <v>7</v>
      </c>
      <c r="Q397">
        <v>8</v>
      </c>
      <c r="R397">
        <v>8</v>
      </c>
      <c r="S397" t="s">
        <v>89</v>
      </c>
      <c r="T397" t="s">
        <v>40</v>
      </c>
      <c r="U39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397" t="s">
        <v>41</v>
      </c>
      <c r="W397">
        <v>30</v>
      </c>
      <c r="X397" t="s">
        <v>341</v>
      </c>
      <c r="Y39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Denmark</v>
      </c>
      <c r="Z397" t="str">
        <f>IF(ISERROR(SEARCH("Other",Table1[[#This Row],[Q11 - Which Country do you live in?- Clean]])),Table1[[#This Row],[Q11 - Which Country do you live in?- Clean]],"Other")</f>
        <v>Denmark</v>
      </c>
      <c r="AA397" t="s">
        <v>1836</v>
      </c>
      <c r="AB397" t="s">
        <v>1836</v>
      </c>
      <c r="AC397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97" t="str">
        <f>PROPER(Table1[[#This Row],[Q11 - Which Country do you live in?-Clean4]])</f>
        <v>Other</v>
      </c>
      <c r="AE397" t="s">
        <v>244</v>
      </c>
      <c r="AF397" t="s">
        <v>43</v>
      </c>
      <c r="AG397" t="str">
        <f>IF(ISERROR(SEARCH("Other", Table1[[#This Row],[Q13 - Ethnicity]])), Table1[[#This Row],[Q13 - Ethnicity]], "Other")</f>
        <v>White or Caucasian</v>
      </c>
    </row>
    <row r="398" spans="1:33" x14ac:dyDescent="0.3">
      <c r="A398" t="s">
        <v>1227</v>
      </c>
      <c r="B398" s="2" t="s">
        <v>1103</v>
      </c>
      <c r="C398" t="s">
        <v>218</v>
      </c>
      <c r="D398" t="s">
        <v>169</v>
      </c>
      <c r="E398" t="s">
        <v>34</v>
      </c>
      <c r="F398" t="str">
        <f>IF(ISERROR(SEARCH("Other",Table1[[#This Row],[Q1 - Which Title Best Fits your Current Role?]])),Table1[[#This Row],[Q1 - Which Title Best Fits your Current Role?]],"Other")</f>
        <v>Data Analyst</v>
      </c>
      <c r="G398" t="s">
        <v>35</v>
      </c>
      <c r="H398" s="6">
        <v>95500</v>
      </c>
      <c r="I398" t="s">
        <v>107</v>
      </c>
      <c r="J398" t="str">
        <f>IF(ISERROR(SEARCH("Other",Table1[[#This Row],[Q4 - What Industry do you work in?]])),Table1[[#This Row],[Q4 - What Industry do you work in?]],"Other")</f>
        <v>Tech</v>
      </c>
      <c r="K398" t="s">
        <v>50</v>
      </c>
      <c r="L39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398">
        <v>3</v>
      </c>
      <c r="N398" t="s">
        <v>32</v>
      </c>
      <c r="O398" t="s">
        <v>32</v>
      </c>
      <c r="P398" t="s">
        <v>32</v>
      </c>
      <c r="Q398" t="s">
        <v>32</v>
      </c>
      <c r="R398" t="s">
        <v>32</v>
      </c>
      <c r="S398" t="s">
        <v>89</v>
      </c>
      <c r="T398" t="s">
        <v>74</v>
      </c>
      <c r="U39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98" t="s">
        <v>41</v>
      </c>
      <c r="W398">
        <v>35</v>
      </c>
      <c r="X398" t="s">
        <v>113</v>
      </c>
      <c r="Y39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398" t="str">
        <f>IF(ISERROR(SEARCH("Other",Table1[[#This Row],[Q11 - Which Country do you live in?- Clean]])),Table1[[#This Row],[Q11 - Which Country do you live in?- Clean]],"Other")</f>
        <v>United Kingdom</v>
      </c>
      <c r="AA398" t="s">
        <v>113</v>
      </c>
      <c r="AB398" t="s">
        <v>113</v>
      </c>
      <c r="AC398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398" t="str">
        <f>PROPER(Table1[[#This Row],[Q11 - Which Country do you live in?-Clean4]])</f>
        <v>United Kingdom</v>
      </c>
      <c r="AE398" t="s">
        <v>241</v>
      </c>
      <c r="AF398" t="s">
        <v>43</v>
      </c>
      <c r="AG398" t="str">
        <f>IF(ISERROR(SEARCH("Other", Table1[[#This Row],[Q13 - Ethnicity]])), Table1[[#This Row],[Q13 - Ethnicity]], "Other")</f>
        <v>White or Caucasian</v>
      </c>
    </row>
    <row r="399" spans="1:33" x14ac:dyDescent="0.3">
      <c r="A399" t="s">
        <v>1228</v>
      </c>
      <c r="B399" s="2" t="s">
        <v>1103</v>
      </c>
      <c r="C399" t="s">
        <v>227</v>
      </c>
      <c r="D399" t="s">
        <v>1229</v>
      </c>
      <c r="E399" t="s">
        <v>34</v>
      </c>
      <c r="F399" t="str">
        <f>IF(ISERROR(SEARCH("Other",Table1[[#This Row],[Q1 - Which Title Best Fits your Current Role?]])),Table1[[#This Row],[Q1 - Which Title Best Fits your Current Role?]],"Other")</f>
        <v>Data Analyst</v>
      </c>
      <c r="G399" t="s">
        <v>35</v>
      </c>
      <c r="H399" s="6">
        <v>20000</v>
      </c>
      <c r="I399" t="s">
        <v>94</v>
      </c>
      <c r="J399" t="str">
        <f>IF(ISERROR(SEARCH("Other",Table1[[#This Row],[Q4 - What Industry do you work in?]])),Table1[[#This Row],[Q4 - What Industry do you work in?]],"Other")</f>
        <v>Telecommunication</v>
      </c>
      <c r="K399" t="s">
        <v>38</v>
      </c>
      <c r="L39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399">
        <v>0</v>
      </c>
      <c r="N399">
        <v>8</v>
      </c>
      <c r="O399">
        <v>5</v>
      </c>
      <c r="P399">
        <v>5</v>
      </c>
      <c r="Q399">
        <v>2</v>
      </c>
      <c r="R399">
        <v>2</v>
      </c>
      <c r="S399" t="s">
        <v>59</v>
      </c>
      <c r="T399" t="s">
        <v>74</v>
      </c>
      <c r="U39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399" t="s">
        <v>41</v>
      </c>
      <c r="W399">
        <v>28</v>
      </c>
      <c r="X399" t="s">
        <v>1114</v>
      </c>
      <c r="Y39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Panama</v>
      </c>
      <c r="Z399" t="str">
        <f>IF(ISERROR(SEARCH("Other",Table1[[#This Row],[Q11 - Which Country do you live in?- Clean]])),Table1[[#This Row],[Q11 - Which Country do you live in?- Clean]],"Other")</f>
        <v>Panama</v>
      </c>
      <c r="AA399" t="s">
        <v>1872</v>
      </c>
      <c r="AB399" t="s">
        <v>1872</v>
      </c>
      <c r="AC399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399" t="str">
        <f>PROPER(Table1[[#This Row],[Q11 - Which Country do you live in?-Clean4]])</f>
        <v>Other</v>
      </c>
      <c r="AE399" t="s">
        <v>241</v>
      </c>
      <c r="AF399" t="s">
        <v>95</v>
      </c>
      <c r="AG399" t="str">
        <f>IF(ISERROR(SEARCH("Other", Table1[[#This Row],[Q13 - Ethnicity]])), Table1[[#This Row],[Q13 - Ethnicity]], "Other")</f>
        <v>Hispanic or Latino</v>
      </c>
    </row>
    <row r="400" spans="1:33" x14ac:dyDescent="0.3">
      <c r="A400" t="s">
        <v>1230</v>
      </c>
      <c r="B400" s="2" t="s">
        <v>1103</v>
      </c>
      <c r="C400" t="s">
        <v>307</v>
      </c>
      <c r="D400" t="s">
        <v>650</v>
      </c>
      <c r="E400" t="s">
        <v>127</v>
      </c>
      <c r="F400" t="str">
        <f>IF(ISERROR(SEARCH("Other",Table1[[#This Row],[Q1 - Which Title Best Fits your Current Role?]])),Table1[[#This Row],[Q1 - Which Title Best Fits your Current Role?]],"Other")</f>
        <v>Student/Looking/None</v>
      </c>
      <c r="G400" t="s">
        <v>47</v>
      </c>
      <c r="H400" s="6">
        <v>20000</v>
      </c>
      <c r="I400" t="s">
        <v>107</v>
      </c>
      <c r="J400" t="str">
        <f>IF(ISERROR(SEARCH("Other",Table1[[#This Row],[Q4 - What Industry do you work in?]])),Table1[[#This Row],[Q4 - What Industry do you work in?]],"Other")</f>
        <v>Tech</v>
      </c>
      <c r="K400" t="s">
        <v>38</v>
      </c>
      <c r="L40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00">
        <v>0</v>
      </c>
      <c r="N400">
        <v>2</v>
      </c>
      <c r="O400">
        <v>3</v>
      </c>
      <c r="P400">
        <v>3</v>
      </c>
      <c r="Q400">
        <v>2</v>
      </c>
      <c r="R400">
        <v>3</v>
      </c>
      <c r="S400" t="s">
        <v>59</v>
      </c>
      <c r="T400" t="s">
        <v>60</v>
      </c>
      <c r="U40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00" t="s">
        <v>69</v>
      </c>
      <c r="W400">
        <v>24</v>
      </c>
      <c r="X400" t="s">
        <v>61</v>
      </c>
      <c r="Y40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400" t="str">
        <f>IF(ISERROR(SEARCH("Other",Table1[[#This Row],[Q11 - Which Country do you live in?- Clean]])),Table1[[#This Row],[Q11 - Which Country do you live in?- Clean]],"Other")</f>
        <v>Nigeria</v>
      </c>
      <c r="AA400" t="s">
        <v>1868</v>
      </c>
      <c r="AB400" t="s">
        <v>1868</v>
      </c>
      <c r="AC400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400" t="str">
        <f>PROPER(Table1[[#This Row],[Q11 - Which Country do you live in?-Clean4]])</f>
        <v>Nigeria</v>
      </c>
      <c r="AE400" t="s">
        <v>241</v>
      </c>
      <c r="AF400" t="s">
        <v>62</v>
      </c>
      <c r="AG400" t="str">
        <f>IF(ISERROR(SEARCH("Other", Table1[[#This Row],[Q13 - Ethnicity]])), Table1[[#This Row],[Q13 - Ethnicity]], "Other")</f>
        <v>Black or African American</v>
      </c>
    </row>
    <row r="401" spans="1:33" x14ac:dyDescent="0.3">
      <c r="A401" t="s">
        <v>1231</v>
      </c>
      <c r="B401" s="2" t="s">
        <v>1103</v>
      </c>
      <c r="C401" t="s">
        <v>415</v>
      </c>
      <c r="D401" t="s">
        <v>1232</v>
      </c>
      <c r="E401" t="s">
        <v>34</v>
      </c>
      <c r="F401" t="str">
        <f>IF(ISERROR(SEARCH("Other",Table1[[#This Row],[Q1 - Which Title Best Fits your Current Role?]])),Table1[[#This Row],[Q1 - Which Title Best Fits your Current Role?]],"Other")</f>
        <v>Data Analyst</v>
      </c>
      <c r="G401" t="s">
        <v>35</v>
      </c>
      <c r="H401" s="6">
        <v>53000</v>
      </c>
      <c r="I401" t="s">
        <v>107</v>
      </c>
      <c r="J401" t="str">
        <f>IF(ISERROR(SEARCH("Other",Table1[[#This Row],[Q4 - What Industry do you work in?]])),Table1[[#This Row],[Q4 - What Industry do you work in?]],"Other")</f>
        <v>Tech</v>
      </c>
      <c r="K401" t="s">
        <v>38</v>
      </c>
      <c r="L40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01">
        <v>8</v>
      </c>
      <c r="N401">
        <v>10</v>
      </c>
      <c r="O401">
        <v>7</v>
      </c>
      <c r="P401">
        <v>5</v>
      </c>
      <c r="Q401">
        <v>6</v>
      </c>
      <c r="R401">
        <v>5</v>
      </c>
      <c r="S401" t="s">
        <v>89</v>
      </c>
      <c r="T401" t="s">
        <v>118</v>
      </c>
      <c r="U40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01" t="s">
        <v>69</v>
      </c>
      <c r="W401">
        <v>34</v>
      </c>
      <c r="X401" t="s">
        <v>42</v>
      </c>
      <c r="Y40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01" t="str">
        <f>IF(ISERROR(SEARCH("Other",Table1[[#This Row],[Q11 - Which Country do you live in?- Clean]])),Table1[[#This Row],[Q11 - Which Country do you live in?- Clean]],"Other")</f>
        <v>United States</v>
      </c>
      <c r="AA401" t="s">
        <v>42</v>
      </c>
      <c r="AB401" t="s">
        <v>42</v>
      </c>
      <c r="AC40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01" t="str">
        <f>PROPER(Table1[[#This Row],[Q11 - Which Country do you live in?-Clean4]])</f>
        <v>United States</v>
      </c>
      <c r="AE401" t="s">
        <v>241</v>
      </c>
      <c r="AF401" t="s">
        <v>43</v>
      </c>
      <c r="AG401" t="str">
        <f>IF(ISERROR(SEARCH("Other", Table1[[#This Row],[Q13 - Ethnicity]])), Table1[[#This Row],[Q13 - Ethnicity]], "Other")</f>
        <v>White or Caucasian</v>
      </c>
    </row>
    <row r="402" spans="1:33" x14ac:dyDescent="0.3">
      <c r="A402" t="s">
        <v>1233</v>
      </c>
      <c r="B402" s="2" t="s">
        <v>1103</v>
      </c>
      <c r="C402" t="s">
        <v>1234</v>
      </c>
      <c r="D402" t="s">
        <v>200</v>
      </c>
      <c r="E402" t="s">
        <v>34</v>
      </c>
      <c r="F402" t="str">
        <f>IF(ISERROR(SEARCH("Other",Table1[[#This Row],[Q1 - Which Title Best Fits your Current Role?]])),Table1[[#This Row],[Q1 - Which Title Best Fits your Current Role?]],"Other")</f>
        <v>Data Analyst</v>
      </c>
      <c r="G402" t="s">
        <v>35</v>
      </c>
      <c r="H402" s="6">
        <v>53000</v>
      </c>
      <c r="I402" t="s">
        <v>107</v>
      </c>
      <c r="J402" t="str">
        <f>IF(ISERROR(SEARCH("Other",Table1[[#This Row],[Q4 - What Industry do you work in?]])),Table1[[#This Row],[Q4 - What Industry do you work in?]],"Other")</f>
        <v>Tech</v>
      </c>
      <c r="K402" t="s">
        <v>38</v>
      </c>
      <c r="L40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02">
        <v>3</v>
      </c>
      <c r="N402">
        <v>5</v>
      </c>
      <c r="O402">
        <v>4</v>
      </c>
      <c r="P402">
        <v>5</v>
      </c>
      <c r="Q402">
        <v>3</v>
      </c>
      <c r="R402">
        <v>6</v>
      </c>
      <c r="S402" t="s">
        <v>89</v>
      </c>
      <c r="T402" t="s">
        <v>60</v>
      </c>
      <c r="U40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02" t="s">
        <v>69</v>
      </c>
      <c r="W402">
        <v>31</v>
      </c>
      <c r="X402" t="s">
        <v>271</v>
      </c>
      <c r="Y40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402" t="str">
        <f>IF(ISERROR(SEARCH("Other",Table1[[#This Row],[Q11 - Which Country do you live in?- Clean]])),Table1[[#This Row],[Q11 - Which Country do you live in?- Clean]],"Other")</f>
        <v>Germany</v>
      </c>
      <c r="AA402" t="s">
        <v>1841</v>
      </c>
      <c r="AB402" t="s">
        <v>1841</v>
      </c>
      <c r="AC402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402" t="str">
        <f>PROPER(Table1[[#This Row],[Q11 - Which Country do you live in?-Clean4]])</f>
        <v>Germany</v>
      </c>
      <c r="AE402" t="s">
        <v>244</v>
      </c>
      <c r="AF402" t="s">
        <v>43</v>
      </c>
      <c r="AG402" t="str">
        <f>IF(ISERROR(SEARCH("Other", Table1[[#This Row],[Q13 - Ethnicity]])), Table1[[#This Row],[Q13 - Ethnicity]], "Other")</f>
        <v>White or Caucasian</v>
      </c>
    </row>
    <row r="403" spans="1:33" x14ac:dyDescent="0.3">
      <c r="A403" t="s">
        <v>1235</v>
      </c>
      <c r="B403" s="2" t="s">
        <v>1103</v>
      </c>
      <c r="C403" t="s">
        <v>1236</v>
      </c>
      <c r="D403" t="s">
        <v>123</v>
      </c>
      <c r="E403" t="s">
        <v>34</v>
      </c>
      <c r="F403" t="str">
        <f>IF(ISERROR(SEARCH("Other",Table1[[#This Row],[Q1 - Which Title Best Fits your Current Role?]])),Table1[[#This Row],[Q1 - Which Title Best Fits your Current Role?]],"Other")</f>
        <v>Data Analyst</v>
      </c>
      <c r="G403" t="s">
        <v>35</v>
      </c>
      <c r="H403" s="6">
        <v>20000</v>
      </c>
      <c r="I403" t="s">
        <v>107</v>
      </c>
      <c r="J403" t="str">
        <f>IF(ISERROR(SEARCH("Other",Table1[[#This Row],[Q4 - What Industry do you work in?]])),Table1[[#This Row],[Q4 - What Industry do you work in?]],"Other")</f>
        <v>Tech</v>
      </c>
      <c r="K403" t="s">
        <v>38</v>
      </c>
      <c r="L40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">
        <v>73</v>
      </c>
      <c r="T403" t="s">
        <v>60</v>
      </c>
      <c r="U40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03" t="s">
        <v>41</v>
      </c>
      <c r="W403">
        <v>30</v>
      </c>
      <c r="X403" t="s">
        <v>113</v>
      </c>
      <c r="Y40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403" t="str">
        <f>IF(ISERROR(SEARCH("Other",Table1[[#This Row],[Q11 - Which Country do you live in?- Clean]])),Table1[[#This Row],[Q11 - Which Country do you live in?- Clean]],"Other")</f>
        <v>United Kingdom</v>
      </c>
      <c r="AA403" t="s">
        <v>113</v>
      </c>
      <c r="AB403" t="s">
        <v>113</v>
      </c>
      <c r="AC403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403" t="str">
        <f>PROPER(Table1[[#This Row],[Q11 - Which Country do you live in?-Clean4]])</f>
        <v>United Kingdom</v>
      </c>
      <c r="AE403" t="s">
        <v>244</v>
      </c>
      <c r="AF403" t="s">
        <v>52</v>
      </c>
      <c r="AG403" t="str">
        <f>IF(ISERROR(SEARCH("Other", Table1[[#This Row],[Q13 - Ethnicity]])), Table1[[#This Row],[Q13 - Ethnicity]], "Other")</f>
        <v>Asian or Asian American</v>
      </c>
    </row>
    <row r="404" spans="1:33" x14ac:dyDescent="0.3">
      <c r="A404" t="s">
        <v>1237</v>
      </c>
      <c r="B404" s="2" t="s">
        <v>1103</v>
      </c>
      <c r="C404" t="s">
        <v>1236</v>
      </c>
      <c r="D404" t="s">
        <v>301</v>
      </c>
      <c r="E404" t="s">
        <v>56</v>
      </c>
      <c r="F404" t="str">
        <f>IF(ISERROR(SEARCH("Other",Table1[[#This Row],[Q1 - Which Title Best Fits your Current Role?]])),Table1[[#This Row],[Q1 - Which Title Best Fits your Current Role?]],"Other")</f>
        <v>Data Engineer</v>
      </c>
      <c r="G404" t="s">
        <v>35</v>
      </c>
      <c r="H404" s="6">
        <v>95500</v>
      </c>
      <c r="I404" t="s">
        <v>99</v>
      </c>
      <c r="J404" t="str">
        <f>IF(ISERROR(SEARCH("Other",Table1[[#This Row],[Q4 - What Industry do you work in?]])),Table1[[#This Row],[Q4 - What Industry do you work in?]],"Other")</f>
        <v>Other</v>
      </c>
      <c r="K404" t="s">
        <v>208</v>
      </c>
      <c r="L404" t="str">
        <f>IF(ISERROR(SEARCH("SQL",Table1[[#This Row],[Q5 - Favorite Programming Language]])),IF(ISERROR(SEARCH("other",Table1[[#This Row],[Q5 - Favorite Programming Language]])),Table1[[#This Row],[Q5 - Favorite Programming Language]],"Other"),"SQL")</f>
        <v>JavaScript</v>
      </c>
      <c r="M404">
        <v>4</v>
      </c>
      <c r="N404">
        <v>4</v>
      </c>
      <c r="O404">
        <v>1</v>
      </c>
      <c r="P404">
        <v>6</v>
      </c>
      <c r="Q404">
        <v>1</v>
      </c>
      <c r="R404">
        <v>5</v>
      </c>
      <c r="S404" t="s">
        <v>73</v>
      </c>
      <c r="T404" t="s">
        <v>74</v>
      </c>
      <c r="U40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04" t="s">
        <v>41</v>
      </c>
      <c r="W404">
        <v>40</v>
      </c>
      <c r="X404" t="s">
        <v>113</v>
      </c>
      <c r="Y40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404" t="str">
        <f>IF(ISERROR(SEARCH("Other",Table1[[#This Row],[Q11 - Which Country do you live in?- Clean]])),Table1[[#This Row],[Q11 - Which Country do you live in?- Clean]],"Other")</f>
        <v>United Kingdom</v>
      </c>
      <c r="AA404" t="s">
        <v>113</v>
      </c>
      <c r="AB404" t="s">
        <v>113</v>
      </c>
      <c r="AC404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404" t="str">
        <f>PROPER(Table1[[#This Row],[Q11 - Which Country do you live in?-Clean4]])</f>
        <v>United Kingdom</v>
      </c>
      <c r="AE404" t="s">
        <v>241</v>
      </c>
      <c r="AF404" t="s">
        <v>43</v>
      </c>
      <c r="AG404" t="str">
        <f>IF(ISERROR(SEARCH("Other", Table1[[#This Row],[Q13 - Ethnicity]])), Table1[[#This Row],[Q13 - Ethnicity]], "Other")</f>
        <v>White or Caucasian</v>
      </c>
    </row>
    <row r="405" spans="1:33" x14ac:dyDescent="0.3">
      <c r="A405" t="s">
        <v>1238</v>
      </c>
      <c r="B405" s="2" t="s">
        <v>1103</v>
      </c>
      <c r="C405" t="s">
        <v>1239</v>
      </c>
      <c r="D405" t="s">
        <v>375</v>
      </c>
      <c r="E405" t="s">
        <v>34</v>
      </c>
      <c r="F405" t="str">
        <f>IF(ISERROR(SEARCH("Other",Table1[[#This Row],[Q1 - Which Title Best Fits your Current Role?]])),Table1[[#This Row],[Q1 - Which Title Best Fits your Current Role?]],"Other")</f>
        <v>Data Analyst</v>
      </c>
      <c r="G405" t="s">
        <v>47</v>
      </c>
      <c r="H405" s="6">
        <v>53000</v>
      </c>
      <c r="I405" t="s">
        <v>397</v>
      </c>
      <c r="J405" t="str">
        <f>IF(ISERROR(SEARCH("Other",Table1[[#This Row],[Q4 - What Industry do you work in?]])),Table1[[#This Row],[Q4 - What Industry do you work in?]],"Other")</f>
        <v>Other</v>
      </c>
      <c r="K405" t="s">
        <v>50</v>
      </c>
      <c r="L40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05">
        <v>4</v>
      </c>
      <c r="N405">
        <v>10</v>
      </c>
      <c r="O405">
        <v>10</v>
      </c>
      <c r="P405">
        <v>10</v>
      </c>
      <c r="Q405">
        <v>8</v>
      </c>
      <c r="R405">
        <v>6</v>
      </c>
      <c r="S405" t="s">
        <v>39</v>
      </c>
      <c r="T405" t="s">
        <v>74</v>
      </c>
      <c r="U40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05" t="s">
        <v>41</v>
      </c>
      <c r="W405">
        <v>26</v>
      </c>
      <c r="X405" t="s">
        <v>42</v>
      </c>
      <c r="Y40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05" t="str">
        <f>IF(ISERROR(SEARCH("Other",Table1[[#This Row],[Q11 - Which Country do you live in?- Clean]])),Table1[[#This Row],[Q11 - Which Country do you live in?- Clean]],"Other")</f>
        <v>United States</v>
      </c>
      <c r="AA405" t="s">
        <v>42</v>
      </c>
      <c r="AB405" t="s">
        <v>42</v>
      </c>
      <c r="AC40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05" t="str">
        <f>PROPER(Table1[[#This Row],[Q11 - Which Country do you live in?-Clean4]])</f>
        <v>United States</v>
      </c>
      <c r="AE405" t="s">
        <v>241</v>
      </c>
      <c r="AF405" t="s">
        <v>95</v>
      </c>
      <c r="AG405" t="str">
        <f>IF(ISERROR(SEARCH("Other", Table1[[#This Row],[Q13 - Ethnicity]])), Table1[[#This Row],[Q13 - Ethnicity]], "Other")</f>
        <v>Hispanic or Latino</v>
      </c>
    </row>
    <row r="406" spans="1:33" x14ac:dyDescent="0.3">
      <c r="A406" t="s">
        <v>1240</v>
      </c>
      <c r="B406" s="2" t="s">
        <v>1103</v>
      </c>
      <c r="C406" t="s">
        <v>510</v>
      </c>
      <c r="D406" t="s">
        <v>1241</v>
      </c>
      <c r="E406" t="s">
        <v>34</v>
      </c>
      <c r="F406" t="str">
        <f>IF(ISERROR(SEARCH("Other",Table1[[#This Row],[Q1 - Which Title Best Fits your Current Role?]])),Table1[[#This Row],[Q1 - Which Title Best Fits your Current Role?]],"Other")</f>
        <v>Data Analyst</v>
      </c>
      <c r="G406" t="s">
        <v>47</v>
      </c>
      <c r="H406" s="6">
        <v>137500</v>
      </c>
      <c r="I406" t="s">
        <v>37</v>
      </c>
      <c r="J406" t="str">
        <f>IF(ISERROR(SEARCH("Other",Table1[[#This Row],[Q4 - What Industry do you work in?]])),Table1[[#This Row],[Q4 - What Industry do you work in?]],"Other")</f>
        <v>Healthcare</v>
      </c>
      <c r="K406" t="s">
        <v>50</v>
      </c>
      <c r="L406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06">
        <v>9</v>
      </c>
      <c r="N406">
        <v>9</v>
      </c>
      <c r="O406">
        <v>6</v>
      </c>
      <c r="P406">
        <v>6</v>
      </c>
      <c r="Q406">
        <v>6</v>
      </c>
      <c r="R406">
        <v>7</v>
      </c>
      <c r="S406" t="s">
        <v>89</v>
      </c>
      <c r="T406" t="s">
        <v>118</v>
      </c>
      <c r="U40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06" t="s">
        <v>41</v>
      </c>
      <c r="W406">
        <v>25</v>
      </c>
      <c r="X406" t="s">
        <v>42</v>
      </c>
      <c r="Y40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06" t="str">
        <f>IF(ISERROR(SEARCH("Other",Table1[[#This Row],[Q11 - Which Country do you live in?- Clean]])),Table1[[#This Row],[Q11 - Which Country do you live in?- Clean]],"Other")</f>
        <v>United States</v>
      </c>
      <c r="AA406" t="s">
        <v>42</v>
      </c>
      <c r="AB406" t="s">
        <v>42</v>
      </c>
      <c r="AC40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06" t="str">
        <f>PROPER(Table1[[#This Row],[Q11 - Which Country do you live in?-Clean4]])</f>
        <v>United States</v>
      </c>
      <c r="AE406" t="s">
        <v>241</v>
      </c>
      <c r="AF406" t="s">
        <v>43</v>
      </c>
      <c r="AG406" t="str">
        <f>IF(ISERROR(SEARCH("Other", Table1[[#This Row],[Q13 - Ethnicity]])), Table1[[#This Row],[Q13 - Ethnicity]], "Other")</f>
        <v>White or Caucasian</v>
      </c>
    </row>
    <row r="407" spans="1:33" x14ac:dyDescent="0.3">
      <c r="A407" t="s">
        <v>1242</v>
      </c>
      <c r="B407" s="2" t="s">
        <v>1103</v>
      </c>
      <c r="C407" t="s">
        <v>1243</v>
      </c>
      <c r="D407" t="s">
        <v>817</v>
      </c>
      <c r="E407" t="s">
        <v>34</v>
      </c>
      <c r="F407" t="str">
        <f>IF(ISERROR(SEARCH("Other",Table1[[#This Row],[Q1 - Which Title Best Fits your Current Role?]])),Table1[[#This Row],[Q1 - Which Title Best Fits your Current Role?]],"Other")</f>
        <v>Data Analyst</v>
      </c>
      <c r="G407" t="s">
        <v>35</v>
      </c>
      <c r="H407" s="6">
        <v>20000</v>
      </c>
      <c r="I407" t="s">
        <v>1244</v>
      </c>
      <c r="J407" t="str">
        <f>IF(ISERROR(SEARCH("Other",Table1[[#This Row],[Q4 - What Industry do you work in?]])),Table1[[#This Row],[Q4 - What Industry do you work in?]],"Other")</f>
        <v>Other</v>
      </c>
      <c r="K407" t="s">
        <v>322</v>
      </c>
      <c r="L407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07" t="s">
        <v>32</v>
      </c>
      <c r="N407">
        <v>5</v>
      </c>
      <c r="O407">
        <v>8</v>
      </c>
      <c r="P407">
        <v>4</v>
      </c>
      <c r="Q407">
        <v>8</v>
      </c>
      <c r="R407">
        <v>4</v>
      </c>
      <c r="S407" t="s">
        <v>59</v>
      </c>
      <c r="T407" t="s">
        <v>118</v>
      </c>
      <c r="U40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07" t="s">
        <v>41</v>
      </c>
      <c r="W407">
        <v>45</v>
      </c>
      <c r="X407" t="s">
        <v>187</v>
      </c>
      <c r="Y40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Greece</v>
      </c>
      <c r="Z407" t="str">
        <f>IF(ISERROR(SEARCH("Other",Table1[[#This Row],[Q11 - Which Country do you live in?- Clean]])),Table1[[#This Row],[Q11 - Which Country do you live in?- Clean]],"Other")</f>
        <v>Greece</v>
      </c>
      <c r="AA407" t="s">
        <v>1843</v>
      </c>
      <c r="AB407" t="s">
        <v>1843</v>
      </c>
      <c r="AC407" t="str">
        <f>IF(COUNTIF(Table1[Q11 - Which Country do you live in?-Clean3],Table1[[#This Row],[Q11 - Which Country do you live in?-Clean3]])&lt;3, "Other",Table1[[#This Row],[Q11 - Which Country do you live in?-Clean3]])</f>
        <v>Greece</v>
      </c>
      <c r="AD407" t="str">
        <f>PROPER(Table1[[#This Row],[Q11 - Which Country do you live in?-Clean4]])</f>
        <v>Greece</v>
      </c>
      <c r="AE407" t="s">
        <v>266</v>
      </c>
      <c r="AF407" t="s">
        <v>43</v>
      </c>
      <c r="AG407" t="str">
        <f>IF(ISERROR(SEARCH("Other", Table1[[#This Row],[Q13 - Ethnicity]])), Table1[[#This Row],[Q13 - Ethnicity]], "Other")</f>
        <v>White or Caucasian</v>
      </c>
    </row>
    <row r="408" spans="1:33" x14ac:dyDescent="0.3">
      <c r="A408" t="s">
        <v>1245</v>
      </c>
      <c r="B408" s="2" t="s">
        <v>1103</v>
      </c>
      <c r="C408" t="s">
        <v>574</v>
      </c>
      <c r="D408" t="s">
        <v>1246</v>
      </c>
      <c r="E408" t="s">
        <v>34</v>
      </c>
      <c r="F408" t="str">
        <f>IF(ISERROR(SEARCH("Other",Table1[[#This Row],[Q1 - Which Title Best Fits your Current Role?]])),Table1[[#This Row],[Q1 - Which Title Best Fits your Current Role?]],"Other")</f>
        <v>Data Analyst</v>
      </c>
      <c r="G408" t="s">
        <v>47</v>
      </c>
      <c r="H408" s="6">
        <v>53000</v>
      </c>
      <c r="I408" t="s">
        <v>49</v>
      </c>
      <c r="J408" t="str">
        <f>IF(ISERROR(SEARCH("Other",Table1[[#This Row],[Q4 - What Industry do you work in?]])),Table1[[#This Row],[Q4 - What Industry do you work in?]],"Other")</f>
        <v>Finance</v>
      </c>
      <c r="K408" t="s">
        <v>50</v>
      </c>
      <c r="L40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08">
        <v>7</v>
      </c>
      <c r="N408">
        <v>9</v>
      </c>
      <c r="O408">
        <v>8</v>
      </c>
      <c r="P408">
        <v>6</v>
      </c>
      <c r="Q408">
        <v>6</v>
      </c>
      <c r="R408">
        <v>9</v>
      </c>
      <c r="S408" t="s">
        <v>89</v>
      </c>
      <c r="T408" t="s">
        <v>118</v>
      </c>
      <c r="U40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08" t="s">
        <v>41</v>
      </c>
      <c r="W408">
        <v>26</v>
      </c>
      <c r="X408" t="s">
        <v>42</v>
      </c>
      <c r="Y40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08" t="str">
        <f>IF(ISERROR(SEARCH("Other",Table1[[#This Row],[Q11 - Which Country do you live in?- Clean]])),Table1[[#This Row],[Q11 - Which Country do you live in?- Clean]],"Other")</f>
        <v>United States</v>
      </c>
      <c r="AA408" t="s">
        <v>42</v>
      </c>
      <c r="AB408" t="s">
        <v>42</v>
      </c>
      <c r="AC40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08" t="str">
        <f>PROPER(Table1[[#This Row],[Q11 - Which Country do you live in?-Clean4]])</f>
        <v>United States</v>
      </c>
      <c r="AE408" t="s">
        <v>244</v>
      </c>
      <c r="AF408" t="s">
        <v>62</v>
      </c>
      <c r="AG408" t="str">
        <f>IF(ISERROR(SEARCH("Other", Table1[[#This Row],[Q13 - Ethnicity]])), Table1[[#This Row],[Q13 - Ethnicity]], "Other")</f>
        <v>Black or African American</v>
      </c>
    </row>
    <row r="409" spans="1:33" x14ac:dyDescent="0.3">
      <c r="A409" t="s">
        <v>1247</v>
      </c>
      <c r="B409" s="2" t="s">
        <v>1103</v>
      </c>
      <c r="C409" t="s">
        <v>1248</v>
      </c>
      <c r="D409" t="s">
        <v>826</v>
      </c>
      <c r="E409" t="s">
        <v>81</v>
      </c>
      <c r="F409" t="str">
        <f>IF(ISERROR(SEARCH("Other",Table1[[#This Row],[Q1 - Which Title Best Fits your Current Role?]])),Table1[[#This Row],[Q1 - Which Title Best Fits your Current Role?]],"Other")</f>
        <v>Data Scientist</v>
      </c>
      <c r="G409" t="s">
        <v>47</v>
      </c>
      <c r="H409" s="6">
        <v>20000</v>
      </c>
      <c r="I409" t="s">
        <v>49</v>
      </c>
      <c r="J409" t="str">
        <f>IF(ISERROR(SEARCH("Other",Table1[[#This Row],[Q4 - What Industry do you work in?]])),Table1[[#This Row],[Q4 - What Industry do you work in?]],"Other")</f>
        <v>Finance</v>
      </c>
      <c r="K409" t="s">
        <v>38</v>
      </c>
      <c r="L40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09">
        <v>7</v>
      </c>
      <c r="N409">
        <v>7</v>
      </c>
      <c r="O409">
        <v>8</v>
      </c>
      <c r="P409">
        <v>6</v>
      </c>
      <c r="Q409">
        <v>6</v>
      </c>
      <c r="R409">
        <v>4</v>
      </c>
      <c r="S409" t="s">
        <v>89</v>
      </c>
      <c r="T409" t="s">
        <v>60</v>
      </c>
      <c r="U40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09" t="s">
        <v>41</v>
      </c>
      <c r="W409">
        <v>26</v>
      </c>
      <c r="X409" t="s">
        <v>151</v>
      </c>
      <c r="Y40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09" t="str">
        <f>IF(ISERROR(SEARCH("Other",Table1[[#This Row],[Q11 - Which Country do you live in?- Clean]])),Table1[[#This Row],[Q11 - Which Country do you live in?- Clean]],"Other")</f>
        <v>India</v>
      </c>
      <c r="AA409" t="s">
        <v>151</v>
      </c>
      <c r="AB409" t="s">
        <v>151</v>
      </c>
      <c r="AC409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09" t="str">
        <f>PROPER(Table1[[#This Row],[Q11 - Which Country do you live in?-Clean4]])</f>
        <v>India</v>
      </c>
      <c r="AE409" t="s">
        <v>244</v>
      </c>
      <c r="AF409" t="s">
        <v>204</v>
      </c>
      <c r="AG409" t="str">
        <f>IF(ISERROR(SEARCH("Other", Table1[[#This Row],[Q13 - Ethnicity]])), Table1[[#This Row],[Q13 - Ethnicity]], "Other")</f>
        <v>Other</v>
      </c>
    </row>
    <row r="410" spans="1:33" x14ac:dyDescent="0.3">
      <c r="A410" t="s">
        <v>1249</v>
      </c>
      <c r="B410" s="2" t="s">
        <v>1103</v>
      </c>
      <c r="C410" t="s">
        <v>602</v>
      </c>
      <c r="D410" t="s">
        <v>1250</v>
      </c>
      <c r="E410" t="s">
        <v>380</v>
      </c>
      <c r="F410" t="str">
        <f>IF(ISERROR(SEARCH("Other",Table1[[#This Row],[Q1 - Which Title Best Fits your Current Role?]])),Table1[[#This Row],[Q1 - Which Title Best Fits your Current Role?]],"Other")</f>
        <v>Other</v>
      </c>
      <c r="G410" t="s">
        <v>35</v>
      </c>
      <c r="H410" s="6">
        <v>20000</v>
      </c>
      <c r="I410" t="s">
        <v>49</v>
      </c>
      <c r="J410" t="str">
        <f>IF(ISERROR(SEARCH("Other",Table1[[#This Row],[Q4 - What Industry do you work in?]])),Table1[[#This Row],[Q4 - What Industry do you work in?]],"Other")</f>
        <v>Finance</v>
      </c>
      <c r="K410" t="s">
        <v>38</v>
      </c>
      <c r="L41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10">
        <v>3</v>
      </c>
      <c r="N410">
        <v>2</v>
      </c>
      <c r="O410">
        <v>4</v>
      </c>
      <c r="P410">
        <v>2</v>
      </c>
      <c r="Q410">
        <v>2</v>
      </c>
      <c r="R410">
        <v>3</v>
      </c>
      <c r="S410" t="s">
        <v>73</v>
      </c>
      <c r="T410" t="s">
        <v>74</v>
      </c>
      <c r="U41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10" t="s">
        <v>41</v>
      </c>
      <c r="W410">
        <v>23</v>
      </c>
      <c r="X410" t="s">
        <v>151</v>
      </c>
      <c r="Y41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10" t="str">
        <f>IF(ISERROR(SEARCH("Other",Table1[[#This Row],[Q11 - Which Country do you live in?- Clean]])),Table1[[#This Row],[Q11 - Which Country do you live in?- Clean]],"Other")</f>
        <v>India</v>
      </c>
      <c r="AA410" t="s">
        <v>151</v>
      </c>
      <c r="AB410" t="s">
        <v>151</v>
      </c>
      <c r="AC410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10" t="str">
        <f>PROPER(Table1[[#This Row],[Q11 - Which Country do you live in?-Clean4]])</f>
        <v>India</v>
      </c>
      <c r="AE410" t="s">
        <v>244</v>
      </c>
      <c r="AF410" t="s">
        <v>52</v>
      </c>
      <c r="AG410" t="str">
        <f>IF(ISERROR(SEARCH("Other", Table1[[#This Row],[Q13 - Ethnicity]])), Table1[[#This Row],[Q13 - Ethnicity]], "Other")</f>
        <v>Asian or Asian American</v>
      </c>
    </row>
    <row r="411" spans="1:33" x14ac:dyDescent="0.3">
      <c r="A411" t="s">
        <v>1252</v>
      </c>
      <c r="B411" s="2" t="s">
        <v>1103</v>
      </c>
      <c r="C411" t="s">
        <v>613</v>
      </c>
      <c r="D411" t="s">
        <v>193</v>
      </c>
      <c r="E411" t="s">
        <v>56</v>
      </c>
      <c r="F411" t="str">
        <f>IF(ISERROR(SEARCH("Other",Table1[[#This Row],[Q1 - Which Title Best Fits your Current Role?]])),Table1[[#This Row],[Q1 - Which Title Best Fits your Current Role?]],"Other")</f>
        <v>Data Engineer</v>
      </c>
      <c r="G411" t="s">
        <v>35</v>
      </c>
      <c r="H411" s="6">
        <v>115500</v>
      </c>
      <c r="I411" t="s">
        <v>107</v>
      </c>
      <c r="J411" t="str">
        <f>IF(ISERROR(SEARCH("Other",Table1[[#This Row],[Q4 - What Industry do you work in?]])),Table1[[#This Row],[Q4 - What Industry do you work in?]],"Other")</f>
        <v>Tech</v>
      </c>
      <c r="K411" t="s">
        <v>38</v>
      </c>
      <c r="L41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11">
        <v>4</v>
      </c>
      <c r="N411">
        <v>4</v>
      </c>
      <c r="O411">
        <v>4</v>
      </c>
      <c r="P411">
        <v>4</v>
      </c>
      <c r="Q411">
        <v>5</v>
      </c>
      <c r="R411">
        <v>6</v>
      </c>
      <c r="S411" t="s">
        <v>89</v>
      </c>
      <c r="T411" t="s">
        <v>60</v>
      </c>
      <c r="U41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11" t="s">
        <v>41</v>
      </c>
      <c r="W411">
        <v>25</v>
      </c>
      <c r="X411" t="s">
        <v>151</v>
      </c>
      <c r="Y41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11" t="str">
        <f>IF(ISERROR(SEARCH("Other",Table1[[#This Row],[Q11 - Which Country do you live in?- Clean]])),Table1[[#This Row],[Q11 - Which Country do you live in?- Clean]],"Other")</f>
        <v>India</v>
      </c>
      <c r="AA411" t="s">
        <v>151</v>
      </c>
      <c r="AB411" t="s">
        <v>151</v>
      </c>
      <c r="AC411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11" t="str">
        <f>PROPER(Table1[[#This Row],[Q11 - Which Country do you live in?-Clean4]])</f>
        <v>India</v>
      </c>
      <c r="AE411" t="s">
        <v>244</v>
      </c>
      <c r="AF411" t="s">
        <v>52</v>
      </c>
      <c r="AG411" t="str">
        <f>IF(ISERROR(SEARCH("Other", Table1[[#This Row],[Q13 - Ethnicity]])), Table1[[#This Row],[Q13 - Ethnicity]], "Other")</f>
        <v>Asian or Asian American</v>
      </c>
    </row>
    <row r="412" spans="1:33" x14ac:dyDescent="0.3">
      <c r="A412" t="s">
        <v>1253</v>
      </c>
      <c r="B412" s="2" t="s">
        <v>1103</v>
      </c>
      <c r="C412" t="s">
        <v>1254</v>
      </c>
      <c r="D412" t="s">
        <v>219</v>
      </c>
      <c r="E412" t="s">
        <v>34</v>
      </c>
      <c r="F412" t="str">
        <f>IF(ISERROR(SEARCH("Other",Table1[[#This Row],[Q1 - Which Title Best Fits your Current Role?]])),Table1[[#This Row],[Q1 - Which Title Best Fits your Current Role?]],"Other")</f>
        <v>Data Analyst</v>
      </c>
      <c r="G412" t="s">
        <v>35</v>
      </c>
      <c r="H412" s="6">
        <v>53000</v>
      </c>
      <c r="I412" t="s">
        <v>37</v>
      </c>
      <c r="J412" t="str">
        <f>IF(ISERROR(SEARCH("Other",Table1[[#This Row],[Q4 - What Industry do you work in?]])),Table1[[#This Row],[Q4 - What Industry do you work in?]],"Other")</f>
        <v>Healthcare</v>
      </c>
      <c r="K412" t="s">
        <v>50</v>
      </c>
      <c r="L41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12">
        <v>4</v>
      </c>
      <c r="N412">
        <v>5</v>
      </c>
      <c r="O412">
        <v>6</v>
      </c>
      <c r="P412">
        <v>6</v>
      </c>
      <c r="Q412">
        <v>5</v>
      </c>
      <c r="R412">
        <v>6</v>
      </c>
      <c r="S412" t="s">
        <v>89</v>
      </c>
      <c r="T412" t="s">
        <v>74</v>
      </c>
      <c r="U41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12" t="s">
        <v>69</v>
      </c>
      <c r="W412">
        <v>33</v>
      </c>
      <c r="X412" t="s">
        <v>42</v>
      </c>
      <c r="Y41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12" t="str">
        <f>IF(ISERROR(SEARCH("Other",Table1[[#This Row],[Q11 - Which Country do you live in?- Clean]])),Table1[[#This Row],[Q11 - Which Country do you live in?- Clean]],"Other")</f>
        <v>United States</v>
      </c>
      <c r="AA412" t="s">
        <v>42</v>
      </c>
      <c r="AB412" t="s">
        <v>42</v>
      </c>
      <c r="AC41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12" t="str">
        <f>PROPER(Table1[[#This Row],[Q11 - Which Country do you live in?-Clean4]])</f>
        <v>United States</v>
      </c>
      <c r="AE412" t="s">
        <v>231</v>
      </c>
      <c r="AF412" t="s">
        <v>43</v>
      </c>
      <c r="AG412" t="str">
        <f>IF(ISERROR(SEARCH("Other", Table1[[#This Row],[Q13 - Ethnicity]])), Table1[[#This Row],[Q13 - Ethnicity]], "Other")</f>
        <v>White or Caucasian</v>
      </c>
    </row>
    <row r="413" spans="1:33" x14ac:dyDescent="0.3">
      <c r="A413" t="s">
        <v>1255</v>
      </c>
      <c r="B413" s="2" t="s">
        <v>1103</v>
      </c>
      <c r="C413" t="s">
        <v>1256</v>
      </c>
      <c r="D413" t="s">
        <v>375</v>
      </c>
      <c r="E413" t="s">
        <v>380</v>
      </c>
      <c r="F413" t="str">
        <f>IF(ISERROR(SEARCH("Other",Table1[[#This Row],[Q1 - Which Title Best Fits your Current Role?]])),Table1[[#This Row],[Q1 - Which Title Best Fits your Current Role?]],"Other")</f>
        <v>Other</v>
      </c>
      <c r="G413" t="s">
        <v>47</v>
      </c>
      <c r="H413" s="6">
        <v>20000</v>
      </c>
      <c r="I413" t="s">
        <v>1258</v>
      </c>
      <c r="J413" t="str">
        <f>IF(ISERROR(SEARCH("Other",Table1[[#This Row],[Q4 - What Industry do you work in?]])),Table1[[#This Row],[Q4 - What Industry do you work in?]],"Other")</f>
        <v>Other</v>
      </c>
      <c r="K413" t="s">
        <v>322</v>
      </c>
      <c r="L413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13">
        <v>6</v>
      </c>
      <c r="N413">
        <v>3</v>
      </c>
      <c r="O413">
        <v>3</v>
      </c>
      <c r="P413">
        <v>6</v>
      </c>
      <c r="Q413">
        <v>6</v>
      </c>
      <c r="R413">
        <v>4</v>
      </c>
      <c r="S413" t="s">
        <v>68</v>
      </c>
      <c r="T413" t="s">
        <v>1259</v>
      </c>
      <c r="U41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413" t="s">
        <v>41</v>
      </c>
      <c r="W413">
        <v>33</v>
      </c>
      <c r="X413" t="s">
        <v>151</v>
      </c>
      <c r="Y41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13" t="str">
        <f>IF(ISERROR(SEARCH("Other",Table1[[#This Row],[Q11 - Which Country do you live in?- Clean]])),Table1[[#This Row],[Q11 - Which Country do you live in?- Clean]],"Other")</f>
        <v>India</v>
      </c>
      <c r="AA413" t="s">
        <v>151</v>
      </c>
      <c r="AB413" t="s">
        <v>151</v>
      </c>
      <c r="AC41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13" t="str">
        <f>PROPER(Table1[[#This Row],[Q11 - Which Country do you live in?-Clean4]])</f>
        <v>India</v>
      </c>
      <c r="AE413" t="s">
        <v>241</v>
      </c>
      <c r="AF413" t="s">
        <v>52</v>
      </c>
      <c r="AG413" t="str">
        <f>IF(ISERROR(SEARCH("Other", Table1[[#This Row],[Q13 - Ethnicity]])), Table1[[#This Row],[Q13 - Ethnicity]], "Other")</f>
        <v>Asian or Asian American</v>
      </c>
    </row>
    <row r="414" spans="1:33" x14ac:dyDescent="0.3">
      <c r="A414" t="s">
        <v>1260</v>
      </c>
      <c r="B414" s="2" t="s">
        <v>1103</v>
      </c>
      <c r="C414" t="s">
        <v>1261</v>
      </c>
      <c r="D414" t="s">
        <v>483</v>
      </c>
      <c r="E414" t="s">
        <v>34</v>
      </c>
      <c r="F414" t="str">
        <f>IF(ISERROR(SEARCH("Other",Table1[[#This Row],[Q1 - Which Title Best Fits your Current Role?]])),Table1[[#This Row],[Q1 - Which Title Best Fits your Current Role?]],"Other")</f>
        <v>Data Analyst</v>
      </c>
      <c r="G414" t="s">
        <v>35</v>
      </c>
      <c r="H414" s="6">
        <v>95500</v>
      </c>
      <c r="I414" t="s">
        <v>37</v>
      </c>
      <c r="J414" t="str">
        <f>IF(ISERROR(SEARCH("Other",Table1[[#This Row],[Q4 - What Industry do you work in?]])),Table1[[#This Row],[Q4 - What Industry do you work in?]],"Other")</f>
        <v>Healthcare</v>
      </c>
      <c r="K414" t="s">
        <v>50</v>
      </c>
      <c r="L41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14">
        <v>7</v>
      </c>
      <c r="N414">
        <v>8</v>
      </c>
      <c r="O414">
        <v>7</v>
      </c>
      <c r="P414">
        <v>8</v>
      </c>
      <c r="Q414">
        <v>3</v>
      </c>
      <c r="R414">
        <v>4</v>
      </c>
      <c r="S414" t="s">
        <v>59</v>
      </c>
      <c r="T414" t="s">
        <v>118</v>
      </c>
      <c r="U41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14" t="s">
        <v>41</v>
      </c>
      <c r="W414">
        <v>27</v>
      </c>
      <c r="X414" t="s">
        <v>42</v>
      </c>
      <c r="Y41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14" t="str">
        <f>IF(ISERROR(SEARCH("Other",Table1[[#This Row],[Q11 - Which Country do you live in?- Clean]])),Table1[[#This Row],[Q11 - Which Country do you live in?- Clean]],"Other")</f>
        <v>United States</v>
      </c>
      <c r="AA414" t="s">
        <v>42</v>
      </c>
      <c r="AB414" t="s">
        <v>42</v>
      </c>
      <c r="AC41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14" t="str">
        <f>PROPER(Table1[[#This Row],[Q11 - Which Country do you live in?-Clean4]])</f>
        <v>United States</v>
      </c>
      <c r="AE414" t="s">
        <v>241</v>
      </c>
      <c r="AF414" t="s">
        <v>43</v>
      </c>
      <c r="AG414" t="str">
        <f>IF(ISERROR(SEARCH("Other", Table1[[#This Row],[Q13 - Ethnicity]])), Table1[[#This Row],[Q13 - Ethnicity]], "Other")</f>
        <v>White or Caucasian</v>
      </c>
    </row>
    <row r="415" spans="1:33" x14ac:dyDescent="0.3">
      <c r="A415" t="s">
        <v>1262</v>
      </c>
      <c r="B415" s="2" t="s">
        <v>1103</v>
      </c>
      <c r="C415" t="s">
        <v>1263</v>
      </c>
      <c r="D415" t="s">
        <v>238</v>
      </c>
      <c r="E415" t="s">
        <v>34</v>
      </c>
      <c r="F415" t="str">
        <f>IF(ISERROR(SEARCH("Other",Table1[[#This Row],[Q1 - Which Title Best Fits your Current Role?]])),Table1[[#This Row],[Q1 - Which Title Best Fits your Current Role?]],"Other")</f>
        <v>Data Analyst</v>
      </c>
      <c r="G415" t="s">
        <v>35</v>
      </c>
      <c r="H415" s="6">
        <v>115500</v>
      </c>
      <c r="I415" t="s">
        <v>107</v>
      </c>
      <c r="J415" t="str">
        <f>IF(ISERROR(SEARCH("Other",Table1[[#This Row],[Q4 - What Industry do you work in?]])),Table1[[#This Row],[Q4 - What Industry do you work in?]],"Other")</f>
        <v>Tech</v>
      </c>
      <c r="K415" t="s">
        <v>38</v>
      </c>
      <c r="L41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15">
        <v>9</v>
      </c>
      <c r="N415">
        <v>9</v>
      </c>
      <c r="O415">
        <v>9</v>
      </c>
      <c r="P415">
        <v>8</v>
      </c>
      <c r="Q415">
        <v>8</v>
      </c>
      <c r="R415">
        <v>9</v>
      </c>
      <c r="S415" t="s">
        <v>73</v>
      </c>
      <c r="T415" t="s">
        <v>40</v>
      </c>
      <c r="U41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15" t="s">
        <v>69</v>
      </c>
      <c r="W415">
        <v>28</v>
      </c>
      <c r="X415" t="s">
        <v>42</v>
      </c>
      <c r="Y41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15" t="str">
        <f>IF(ISERROR(SEARCH("Other",Table1[[#This Row],[Q11 - Which Country do you live in?- Clean]])),Table1[[#This Row],[Q11 - Which Country do you live in?- Clean]],"Other")</f>
        <v>United States</v>
      </c>
      <c r="AA415" t="s">
        <v>42</v>
      </c>
      <c r="AB415" t="s">
        <v>42</v>
      </c>
      <c r="AC41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15" t="str">
        <f>PROPER(Table1[[#This Row],[Q11 - Which Country do you live in?-Clean4]])</f>
        <v>United States</v>
      </c>
      <c r="AE415" t="s">
        <v>244</v>
      </c>
      <c r="AF415" t="s">
        <v>95</v>
      </c>
      <c r="AG415" t="str">
        <f>IF(ISERROR(SEARCH("Other", Table1[[#This Row],[Q13 - Ethnicity]])), Table1[[#This Row],[Q13 - Ethnicity]], "Other")</f>
        <v>Hispanic or Latino</v>
      </c>
    </row>
    <row r="416" spans="1:33" x14ac:dyDescent="0.3">
      <c r="A416" t="s">
        <v>1264</v>
      </c>
      <c r="B416" s="2" t="s">
        <v>1103</v>
      </c>
      <c r="C416" t="s">
        <v>1265</v>
      </c>
      <c r="D416" t="s">
        <v>406</v>
      </c>
      <c r="E416" t="s">
        <v>34</v>
      </c>
      <c r="F416" t="str">
        <f>IF(ISERROR(SEARCH("Other",Table1[[#This Row],[Q1 - Which Title Best Fits your Current Role?]])),Table1[[#This Row],[Q1 - Which Title Best Fits your Current Role?]],"Other")</f>
        <v>Data Analyst</v>
      </c>
      <c r="G416" t="s">
        <v>35</v>
      </c>
      <c r="H416" s="6">
        <v>75500</v>
      </c>
      <c r="I416" t="s">
        <v>107</v>
      </c>
      <c r="J416" t="str">
        <f>IF(ISERROR(SEARCH("Other",Table1[[#This Row],[Q4 - What Industry do you work in?]])),Table1[[#This Row],[Q4 - What Industry do you work in?]],"Other")</f>
        <v>Tech</v>
      </c>
      <c r="K416" t="s">
        <v>38</v>
      </c>
      <c r="L41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16">
        <v>5</v>
      </c>
      <c r="N416">
        <v>6</v>
      </c>
      <c r="O416">
        <v>7</v>
      </c>
      <c r="P416">
        <v>6</v>
      </c>
      <c r="Q416">
        <v>6</v>
      </c>
      <c r="R416">
        <v>7</v>
      </c>
      <c r="S416" t="s">
        <v>68</v>
      </c>
      <c r="T416" t="s">
        <v>74</v>
      </c>
      <c r="U41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16" t="s">
        <v>41</v>
      </c>
      <c r="W416">
        <v>32</v>
      </c>
      <c r="X416" t="s">
        <v>42</v>
      </c>
      <c r="Y41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16" t="str">
        <f>IF(ISERROR(SEARCH("Other",Table1[[#This Row],[Q11 - Which Country do you live in?- Clean]])),Table1[[#This Row],[Q11 - Which Country do you live in?- Clean]],"Other")</f>
        <v>United States</v>
      </c>
      <c r="AA416" t="s">
        <v>42</v>
      </c>
      <c r="AB416" t="s">
        <v>42</v>
      </c>
      <c r="AC41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16" t="str">
        <f>PROPER(Table1[[#This Row],[Q11 - Which Country do you live in?-Clean4]])</f>
        <v>United States</v>
      </c>
      <c r="AE416" t="s">
        <v>241</v>
      </c>
      <c r="AF416" t="s">
        <v>95</v>
      </c>
      <c r="AG416" t="str">
        <f>IF(ISERROR(SEARCH("Other", Table1[[#This Row],[Q13 - Ethnicity]])), Table1[[#This Row],[Q13 - Ethnicity]], "Other")</f>
        <v>Hispanic or Latino</v>
      </c>
    </row>
    <row r="417" spans="1:33" x14ac:dyDescent="0.3">
      <c r="A417" t="s">
        <v>1266</v>
      </c>
      <c r="B417" s="2" t="s">
        <v>1103</v>
      </c>
      <c r="C417" t="s">
        <v>1267</v>
      </c>
      <c r="D417" t="s">
        <v>116</v>
      </c>
      <c r="E417" t="s">
        <v>34</v>
      </c>
      <c r="F417" t="str">
        <f>IF(ISERROR(SEARCH("Other",Table1[[#This Row],[Q1 - Which Title Best Fits your Current Role?]])),Table1[[#This Row],[Q1 - Which Title Best Fits your Current Role?]],"Other")</f>
        <v>Data Analyst</v>
      </c>
      <c r="G417" t="s">
        <v>35</v>
      </c>
      <c r="H417" s="6">
        <v>20000</v>
      </c>
      <c r="I417" t="s">
        <v>107</v>
      </c>
      <c r="J417" t="str">
        <f>IF(ISERROR(SEARCH("Other",Table1[[#This Row],[Q4 - What Industry do you work in?]])),Table1[[#This Row],[Q4 - What Industry do you work in?]],"Other")</f>
        <v>Tech</v>
      </c>
      <c r="K417" t="s">
        <v>38</v>
      </c>
      <c r="L41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17">
        <v>2</v>
      </c>
      <c r="N417">
        <v>6</v>
      </c>
      <c r="O417">
        <v>3</v>
      </c>
      <c r="P417">
        <v>6</v>
      </c>
      <c r="Q417">
        <v>6</v>
      </c>
      <c r="R417">
        <v>7</v>
      </c>
      <c r="S417" t="s">
        <v>89</v>
      </c>
      <c r="T417" t="s">
        <v>74</v>
      </c>
      <c r="U41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17" t="s">
        <v>41</v>
      </c>
      <c r="W417">
        <v>35</v>
      </c>
      <c r="X417" t="s">
        <v>151</v>
      </c>
      <c r="Y41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17" t="str">
        <f>IF(ISERROR(SEARCH("Other",Table1[[#This Row],[Q11 - Which Country do you live in?- Clean]])),Table1[[#This Row],[Q11 - Which Country do you live in?- Clean]],"Other")</f>
        <v>India</v>
      </c>
      <c r="AA417" t="s">
        <v>151</v>
      </c>
      <c r="AB417" t="s">
        <v>151</v>
      </c>
      <c r="AC417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17" t="str">
        <f>PROPER(Table1[[#This Row],[Q11 - Which Country do you live in?-Clean4]])</f>
        <v>India</v>
      </c>
      <c r="AE417" t="s">
        <v>244</v>
      </c>
      <c r="AF417" t="s">
        <v>52</v>
      </c>
      <c r="AG417" t="str">
        <f>IF(ISERROR(SEARCH("Other", Table1[[#This Row],[Q13 - Ethnicity]])), Table1[[#This Row],[Q13 - Ethnicity]], "Other")</f>
        <v>Asian or Asian American</v>
      </c>
    </row>
    <row r="418" spans="1:33" x14ac:dyDescent="0.3">
      <c r="A418" t="s">
        <v>1268</v>
      </c>
      <c r="B418" s="2" t="s">
        <v>1103</v>
      </c>
      <c r="C418" t="s">
        <v>720</v>
      </c>
      <c r="D418" t="s">
        <v>885</v>
      </c>
      <c r="E418" t="s">
        <v>34</v>
      </c>
      <c r="F418" t="str">
        <f>IF(ISERROR(SEARCH("Other",Table1[[#This Row],[Q1 - Which Title Best Fits your Current Role?]])),Table1[[#This Row],[Q1 - Which Title Best Fits your Current Role?]],"Other")</f>
        <v>Data Analyst</v>
      </c>
      <c r="G418" t="s">
        <v>35</v>
      </c>
      <c r="H418" s="6">
        <v>95500</v>
      </c>
      <c r="I418" t="s">
        <v>716</v>
      </c>
      <c r="J418" t="str">
        <f>IF(ISERROR(SEARCH("Other",Table1[[#This Row],[Q4 - What Industry do you work in?]])),Table1[[#This Row],[Q4 - What Industry do you work in?]],"Other")</f>
        <v>Real Estate</v>
      </c>
      <c r="K418" t="s">
        <v>38</v>
      </c>
      <c r="L41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18">
        <v>8</v>
      </c>
      <c r="N418">
        <v>9</v>
      </c>
      <c r="O418">
        <v>10</v>
      </c>
      <c r="P418">
        <v>10</v>
      </c>
      <c r="Q418">
        <v>9</v>
      </c>
      <c r="R418">
        <v>10</v>
      </c>
      <c r="S418" t="s">
        <v>89</v>
      </c>
      <c r="T418" t="s">
        <v>118</v>
      </c>
      <c r="U41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18" t="s">
        <v>41</v>
      </c>
      <c r="W418">
        <v>34</v>
      </c>
      <c r="X418" t="s">
        <v>42</v>
      </c>
      <c r="Y41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18" t="str">
        <f>IF(ISERROR(SEARCH("Other",Table1[[#This Row],[Q11 - Which Country do you live in?- Clean]])),Table1[[#This Row],[Q11 - Which Country do you live in?- Clean]],"Other")</f>
        <v>United States</v>
      </c>
      <c r="AA418" t="s">
        <v>42</v>
      </c>
      <c r="AB418" t="s">
        <v>42</v>
      </c>
      <c r="AC41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18" t="str">
        <f>PROPER(Table1[[#This Row],[Q11 - Which Country do you live in?-Clean4]])</f>
        <v>United States</v>
      </c>
      <c r="AE418" t="s">
        <v>244</v>
      </c>
      <c r="AF418" t="s">
        <v>95</v>
      </c>
      <c r="AG418" t="str">
        <f>IF(ISERROR(SEARCH("Other", Table1[[#This Row],[Q13 - Ethnicity]])), Table1[[#This Row],[Q13 - Ethnicity]], "Other")</f>
        <v>Hispanic or Latino</v>
      </c>
    </row>
    <row r="419" spans="1:33" x14ac:dyDescent="0.3">
      <c r="A419" t="s">
        <v>1269</v>
      </c>
      <c r="B419" s="2" t="s">
        <v>1103</v>
      </c>
      <c r="C419" t="s">
        <v>1270</v>
      </c>
      <c r="D419" t="s">
        <v>508</v>
      </c>
      <c r="E419" t="s">
        <v>34</v>
      </c>
      <c r="F419" t="str">
        <f>IF(ISERROR(SEARCH("Other",Table1[[#This Row],[Q1 - Which Title Best Fits your Current Role?]])),Table1[[#This Row],[Q1 - Which Title Best Fits your Current Role?]],"Other")</f>
        <v>Data Analyst</v>
      </c>
      <c r="G419" t="s">
        <v>47</v>
      </c>
      <c r="H419" s="6">
        <v>53000</v>
      </c>
      <c r="I419" t="s">
        <v>1271</v>
      </c>
      <c r="J419" t="str">
        <f>IF(ISERROR(SEARCH("Other",Table1[[#This Row],[Q4 - What Industry do you work in?]])),Table1[[#This Row],[Q4 - What Industry do you work in?]],"Other")</f>
        <v>Other</v>
      </c>
      <c r="K419" t="s">
        <v>38</v>
      </c>
      <c r="L41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19">
        <v>9</v>
      </c>
      <c r="N419">
        <v>8</v>
      </c>
      <c r="O419">
        <v>3</v>
      </c>
      <c r="P419">
        <v>5</v>
      </c>
      <c r="Q419">
        <v>2</v>
      </c>
      <c r="R419">
        <v>4</v>
      </c>
      <c r="S419" t="s">
        <v>59</v>
      </c>
      <c r="T419" t="s">
        <v>74</v>
      </c>
      <c r="U41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19" t="s">
        <v>41</v>
      </c>
      <c r="W419">
        <v>27</v>
      </c>
      <c r="X419" t="s">
        <v>271</v>
      </c>
      <c r="Y41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419" t="str">
        <f>IF(ISERROR(SEARCH("Other",Table1[[#This Row],[Q11 - Which Country do you live in?- Clean]])),Table1[[#This Row],[Q11 - Which Country do you live in?- Clean]],"Other")</f>
        <v>Germany</v>
      </c>
      <c r="AA419" t="s">
        <v>1841</v>
      </c>
      <c r="AB419" t="s">
        <v>1841</v>
      </c>
      <c r="AC419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419" t="str">
        <f>PROPER(Table1[[#This Row],[Q11 - Which Country do you live in?-Clean4]])</f>
        <v>Germany</v>
      </c>
      <c r="AE419" t="s">
        <v>244</v>
      </c>
      <c r="AF419" t="s">
        <v>43</v>
      </c>
      <c r="AG419" t="str">
        <f>IF(ISERROR(SEARCH("Other", Table1[[#This Row],[Q13 - Ethnicity]])), Table1[[#This Row],[Q13 - Ethnicity]], "Other")</f>
        <v>White or Caucasian</v>
      </c>
    </row>
    <row r="420" spans="1:33" x14ac:dyDescent="0.3">
      <c r="A420" t="s">
        <v>1272</v>
      </c>
      <c r="B420" s="2" t="s">
        <v>1103</v>
      </c>
      <c r="C420" t="s">
        <v>1273</v>
      </c>
      <c r="D420" t="s">
        <v>1199</v>
      </c>
      <c r="E420" t="s">
        <v>380</v>
      </c>
      <c r="F420" t="str">
        <f>IF(ISERROR(SEARCH("Other",Table1[[#This Row],[Q1 - Which Title Best Fits your Current Role?]])),Table1[[#This Row],[Q1 - Which Title Best Fits your Current Role?]],"Other")</f>
        <v>Other</v>
      </c>
      <c r="G420" t="s">
        <v>35</v>
      </c>
      <c r="H420" s="6">
        <v>75500</v>
      </c>
      <c r="I420" t="s">
        <v>112</v>
      </c>
      <c r="J420" t="str">
        <f>IF(ISERROR(SEARCH("Other",Table1[[#This Row],[Q4 - What Industry do you work in?]])),Table1[[#This Row],[Q4 - What Industry do you work in?]],"Other")</f>
        <v>Education</v>
      </c>
      <c r="K420" t="s">
        <v>50</v>
      </c>
      <c r="L420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20">
        <v>4</v>
      </c>
      <c r="N420">
        <v>5</v>
      </c>
      <c r="O420">
        <v>5</v>
      </c>
      <c r="P420">
        <v>3</v>
      </c>
      <c r="Q420">
        <v>3</v>
      </c>
      <c r="R420">
        <v>4</v>
      </c>
      <c r="S420" t="s">
        <v>59</v>
      </c>
      <c r="T420" t="s">
        <v>118</v>
      </c>
      <c r="U42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20" t="s">
        <v>69</v>
      </c>
      <c r="W420">
        <v>30</v>
      </c>
      <c r="X420" t="s">
        <v>42</v>
      </c>
      <c r="Y42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20" t="str">
        <f>IF(ISERROR(SEARCH("Other",Table1[[#This Row],[Q11 - Which Country do you live in?- Clean]])),Table1[[#This Row],[Q11 - Which Country do you live in?- Clean]],"Other")</f>
        <v>United States</v>
      </c>
      <c r="AA420" t="s">
        <v>42</v>
      </c>
      <c r="AB420" t="s">
        <v>42</v>
      </c>
      <c r="AC42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20" t="str">
        <f>PROPER(Table1[[#This Row],[Q11 - Which Country do you live in?-Clean4]])</f>
        <v>United States</v>
      </c>
      <c r="AE420" t="s">
        <v>244</v>
      </c>
      <c r="AF420" t="s">
        <v>43</v>
      </c>
      <c r="AG420" t="str">
        <f>IF(ISERROR(SEARCH("Other", Table1[[#This Row],[Q13 - Ethnicity]])), Table1[[#This Row],[Q13 - Ethnicity]], "Other")</f>
        <v>White or Caucasian</v>
      </c>
    </row>
    <row r="421" spans="1:33" x14ac:dyDescent="0.3">
      <c r="A421" t="s">
        <v>1275</v>
      </c>
      <c r="B421" s="2" t="s">
        <v>1103</v>
      </c>
      <c r="C421" t="s">
        <v>758</v>
      </c>
      <c r="D421" t="s">
        <v>1229</v>
      </c>
      <c r="E421" t="s">
        <v>34</v>
      </c>
      <c r="F421" t="str">
        <f>IF(ISERROR(SEARCH("Other",Table1[[#This Row],[Q1 - Which Title Best Fits your Current Role?]])),Table1[[#This Row],[Q1 - Which Title Best Fits your Current Role?]],"Other")</f>
        <v>Data Analyst</v>
      </c>
      <c r="G421" t="s">
        <v>47</v>
      </c>
      <c r="H421" s="6">
        <v>75500</v>
      </c>
      <c r="I421" t="s">
        <v>1276</v>
      </c>
      <c r="J421" t="str">
        <f>IF(ISERROR(SEARCH("Other",Table1[[#This Row],[Q4 - What Industry do you work in?]])),Table1[[#This Row],[Q4 - What Industry do you work in?]],"Other")</f>
        <v>Other</v>
      </c>
      <c r="K421" t="s">
        <v>38</v>
      </c>
      <c r="L42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21">
        <v>8</v>
      </c>
      <c r="N421">
        <v>9</v>
      </c>
      <c r="O421">
        <v>9</v>
      </c>
      <c r="P421">
        <v>9</v>
      </c>
      <c r="Q421">
        <v>9</v>
      </c>
      <c r="R421">
        <v>10</v>
      </c>
      <c r="S421" t="s">
        <v>89</v>
      </c>
      <c r="T421" t="s">
        <v>74</v>
      </c>
      <c r="U42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21" t="s">
        <v>41</v>
      </c>
      <c r="W421">
        <v>34</v>
      </c>
      <c r="X421" t="s">
        <v>42</v>
      </c>
      <c r="Y42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21" t="str">
        <f>IF(ISERROR(SEARCH("Other",Table1[[#This Row],[Q11 - Which Country do you live in?- Clean]])),Table1[[#This Row],[Q11 - Which Country do you live in?- Clean]],"Other")</f>
        <v>United States</v>
      </c>
      <c r="AA421" t="s">
        <v>42</v>
      </c>
      <c r="AB421" t="s">
        <v>42</v>
      </c>
      <c r="AC42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21" t="str">
        <f>PROPER(Table1[[#This Row],[Q11 - Which Country do you live in?-Clean4]])</f>
        <v>United States</v>
      </c>
      <c r="AE421" t="s">
        <v>244</v>
      </c>
      <c r="AF421" t="s">
        <v>43</v>
      </c>
      <c r="AG421" t="str">
        <f>IF(ISERROR(SEARCH("Other", Table1[[#This Row],[Q13 - Ethnicity]])), Table1[[#This Row],[Q13 - Ethnicity]], "Other")</f>
        <v>White or Caucasian</v>
      </c>
    </row>
    <row r="422" spans="1:33" x14ac:dyDescent="0.3">
      <c r="A422" t="s">
        <v>1277</v>
      </c>
      <c r="B422" s="2" t="s">
        <v>1103</v>
      </c>
      <c r="C422" t="s">
        <v>1278</v>
      </c>
      <c r="D422" t="s">
        <v>1108</v>
      </c>
      <c r="E422" t="s">
        <v>380</v>
      </c>
      <c r="F422" t="str">
        <f>IF(ISERROR(SEARCH("Other",Table1[[#This Row],[Q1 - Which Title Best Fits your Current Role?]])),Table1[[#This Row],[Q1 - Which Title Best Fits your Current Role?]],"Other")</f>
        <v>Other</v>
      </c>
      <c r="G422" t="s">
        <v>47</v>
      </c>
      <c r="H422" s="6">
        <v>53000</v>
      </c>
      <c r="I422" t="s">
        <v>896</v>
      </c>
      <c r="J422" t="str">
        <f>IF(ISERROR(SEARCH("Other",Table1[[#This Row],[Q4 - What Industry do you work in?]])),Table1[[#This Row],[Q4 - What Industry do you work in?]],"Other")</f>
        <v>Other</v>
      </c>
      <c r="K422" t="s">
        <v>38</v>
      </c>
      <c r="L42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22">
        <v>3</v>
      </c>
      <c r="N422">
        <v>10</v>
      </c>
      <c r="O422">
        <v>6</v>
      </c>
      <c r="P422">
        <v>5</v>
      </c>
      <c r="Q422">
        <v>7</v>
      </c>
      <c r="R422">
        <v>8</v>
      </c>
      <c r="S422" t="s">
        <v>89</v>
      </c>
      <c r="T422" t="s">
        <v>40</v>
      </c>
      <c r="U42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22" t="s">
        <v>69</v>
      </c>
      <c r="W422">
        <v>22</v>
      </c>
      <c r="X422" t="s">
        <v>42</v>
      </c>
      <c r="Y42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22" t="str">
        <f>IF(ISERROR(SEARCH("Other",Table1[[#This Row],[Q11 - Which Country do you live in?- Clean]])),Table1[[#This Row],[Q11 - Which Country do you live in?- Clean]],"Other")</f>
        <v>United States</v>
      </c>
      <c r="AA422" t="s">
        <v>42</v>
      </c>
      <c r="AB422" t="s">
        <v>42</v>
      </c>
      <c r="AC42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22" t="str">
        <f>PROPER(Table1[[#This Row],[Q11 - Which Country do you live in?-Clean4]])</f>
        <v>United States</v>
      </c>
      <c r="AE422" t="s">
        <v>241</v>
      </c>
      <c r="AF422" t="s">
        <v>43</v>
      </c>
      <c r="AG422" t="str">
        <f>IF(ISERROR(SEARCH("Other", Table1[[#This Row],[Q13 - Ethnicity]])), Table1[[#This Row],[Q13 - Ethnicity]], "Other")</f>
        <v>White or Caucasian</v>
      </c>
    </row>
    <row r="423" spans="1:33" x14ac:dyDescent="0.3">
      <c r="A423" t="s">
        <v>1280</v>
      </c>
      <c r="B423" s="2" t="s">
        <v>1103</v>
      </c>
      <c r="C423" t="s">
        <v>1281</v>
      </c>
      <c r="D423" t="s">
        <v>967</v>
      </c>
      <c r="E423" t="s">
        <v>34</v>
      </c>
      <c r="F423" t="str">
        <f>IF(ISERROR(SEARCH("Other",Table1[[#This Row],[Q1 - Which Title Best Fits your Current Role?]])),Table1[[#This Row],[Q1 - Which Title Best Fits your Current Role?]],"Other")</f>
        <v>Data Analyst</v>
      </c>
      <c r="G423" t="s">
        <v>35</v>
      </c>
      <c r="H423" s="6">
        <v>20000</v>
      </c>
      <c r="I423" t="s">
        <v>49</v>
      </c>
      <c r="J423" t="str">
        <f>IF(ISERROR(SEARCH("Other",Table1[[#This Row],[Q4 - What Industry do you work in?]])),Table1[[#This Row],[Q4 - What Industry do you work in?]],"Other")</f>
        <v>Finance</v>
      </c>
      <c r="K423" t="s">
        <v>38</v>
      </c>
      <c r="L42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23">
        <v>2</v>
      </c>
      <c r="N423">
        <v>2</v>
      </c>
      <c r="O423">
        <v>5</v>
      </c>
      <c r="P423">
        <v>5</v>
      </c>
      <c r="Q423">
        <v>2</v>
      </c>
      <c r="R423">
        <v>3</v>
      </c>
      <c r="S423" t="s">
        <v>39</v>
      </c>
      <c r="T423" t="s">
        <v>60</v>
      </c>
      <c r="U42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23" t="s">
        <v>69</v>
      </c>
      <c r="W423">
        <v>33</v>
      </c>
      <c r="X423" t="s">
        <v>151</v>
      </c>
      <c r="Y42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23" t="str">
        <f>IF(ISERROR(SEARCH("Other",Table1[[#This Row],[Q11 - Which Country do you live in?- Clean]])),Table1[[#This Row],[Q11 - Which Country do you live in?- Clean]],"Other")</f>
        <v>India</v>
      </c>
      <c r="AA423" t="s">
        <v>151</v>
      </c>
      <c r="AB423" t="s">
        <v>151</v>
      </c>
      <c r="AC42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23" t="str">
        <f>PROPER(Table1[[#This Row],[Q11 - Which Country do you live in?-Clean4]])</f>
        <v>India</v>
      </c>
      <c r="AE423" t="s">
        <v>244</v>
      </c>
      <c r="AF423" t="s">
        <v>52</v>
      </c>
      <c r="AG423" t="str">
        <f>IF(ISERROR(SEARCH("Other", Table1[[#This Row],[Q13 - Ethnicity]])), Table1[[#This Row],[Q13 - Ethnicity]], "Other")</f>
        <v>Asian or Asian American</v>
      </c>
    </row>
    <row r="424" spans="1:33" x14ac:dyDescent="0.3">
      <c r="A424" t="s">
        <v>1282</v>
      </c>
      <c r="B424" s="2" t="s">
        <v>1103</v>
      </c>
      <c r="C424" t="s">
        <v>1283</v>
      </c>
      <c r="D424" t="s">
        <v>1213</v>
      </c>
      <c r="E424" t="s">
        <v>34</v>
      </c>
      <c r="F424" t="str">
        <f>IF(ISERROR(SEARCH("Other",Table1[[#This Row],[Q1 - Which Title Best Fits your Current Role?]])),Table1[[#This Row],[Q1 - Which Title Best Fits your Current Role?]],"Other")</f>
        <v>Data Analyst</v>
      </c>
      <c r="G424" t="s">
        <v>47</v>
      </c>
      <c r="H424" s="6">
        <v>20000</v>
      </c>
      <c r="I424" t="s">
        <v>49</v>
      </c>
      <c r="J424" t="str">
        <f>IF(ISERROR(SEARCH("Other",Table1[[#This Row],[Q4 - What Industry do you work in?]])),Table1[[#This Row],[Q4 - What Industry do you work in?]],"Other")</f>
        <v>Finance</v>
      </c>
      <c r="K424" t="s">
        <v>38</v>
      </c>
      <c r="L42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24">
        <v>8</v>
      </c>
      <c r="N424">
        <v>9</v>
      </c>
      <c r="O424">
        <v>9</v>
      </c>
      <c r="P424">
        <v>9</v>
      </c>
      <c r="Q424">
        <v>9</v>
      </c>
      <c r="R424">
        <v>9</v>
      </c>
      <c r="S424" t="s">
        <v>89</v>
      </c>
      <c r="T424" t="s">
        <v>74</v>
      </c>
      <c r="U42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24" t="s">
        <v>69</v>
      </c>
      <c r="W424">
        <v>26</v>
      </c>
      <c r="X424" t="s">
        <v>151</v>
      </c>
      <c r="Y42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24" t="str">
        <f>IF(ISERROR(SEARCH("Other",Table1[[#This Row],[Q11 - Which Country do you live in?- Clean]])),Table1[[#This Row],[Q11 - Which Country do you live in?- Clean]],"Other")</f>
        <v>India</v>
      </c>
      <c r="AA424" t="s">
        <v>151</v>
      </c>
      <c r="AB424" t="s">
        <v>151</v>
      </c>
      <c r="AC42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24" t="str">
        <f>PROPER(Table1[[#This Row],[Q11 - Which Country do you live in?-Clean4]])</f>
        <v>India</v>
      </c>
      <c r="AE424" t="s">
        <v>244</v>
      </c>
      <c r="AF424" t="s">
        <v>52</v>
      </c>
      <c r="AG424" t="str">
        <f>IF(ISERROR(SEARCH("Other", Table1[[#This Row],[Q13 - Ethnicity]])), Table1[[#This Row],[Q13 - Ethnicity]], "Other")</f>
        <v>Asian or Asian American</v>
      </c>
    </row>
    <row r="425" spans="1:33" x14ac:dyDescent="0.3">
      <c r="A425" t="s">
        <v>1284</v>
      </c>
      <c r="B425" s="2" t="s">
        <v>1103</v>
      </c>
      <c r="C425" t="s">
        <v>1285</v>
      </c>
      <c r="D425" t="s">
        <v>340</v>
      </c>
      <c r="E425" t="s">
        <v>56</v>
      </c>
      <c r="F425" t="str">
        <f>IF(ISERROR(SEARCH("Other",Table1[[#This Row],[Q1 - Which Title Best Fits your Current Role?]])),Table1[[#This Row],[Q1 - Which Title Best Fits your Current Role?]],"Other")</f>
        <v>Data Engineer</v>
      </c>
      <c r="G425" t="s">
        <v>35</v>
      </c>
      <c r="H425" s="6">
        <v>20000</v>
      </c>
      <c r="I425" t="s">
        <v>107</v>
      </c>
      <c r="J425" t="str">
        <f>IF(ISERROR(SEARCH("Other",Table1[[#This Row],[Q4 - What Industry do you work in?]])),Table1[[#This Row],[Q4 - What Industry do you work in?]],"Other")</f>
        <v>Tech</v>
      </c>
      <c r="K425" t="s">
        <v>38</v>
      </c>
      <c r="L42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25">
        <v>0</v>
      </c>
      <c r="N425">
        <v>5</v>
      </c>
      <c r="O425">
        <v>8</v>
      </c>
      <c r="P425">
        <v>6</v>
      </c>
      <c r="Q425">
        <v>5</v>
      </c>
      <c r="R425">
        <v>7</v>
      </c>
      <c r="S425" t="s">
        <v>89</v>
      </c>
      <c r="T425" t="s">
        <v>74</v>
      </c>
      <c r="U42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25" t="s">
        <v>41</v>
      </c>
      <c r="W425">
        <v>28</v>
      </c>
      <c r="X425" t="s">
        <v>108</v>
      </c>
      <c r="Y42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Argentina</v>
      </c>
      <c r="Z425" t="str">
        <f>IF(ISERROR(SEARCH("Other",Table1[[#This Row],[Q11 - Which Country do you live in?- Clean]])),Table1[[#This Row],[Q11 - Which Country do you live in?- Clean]],"Other")</f>
        <v>Argentina</v>
      </c>
      <c r="AA425" t="s">
        <v>1820</v>
      </c>
      <c r="AB425" t="s">
        <v>1820</v>
      </c>
      <c r="AC425" t="str">
        <f>IF(COUNTIF(Table1[Q11 - Which Country do you live in?-Clean3],Table1[[#This Row],[Q11 - Which Country do you live in?-Clean3]])&lt;3, "Other",Table1[[#This Row],[Q11 - Which Country do you live in?-Clean3]])</f>
        <v>Argentina</v>
      </c>
      <c r="AD425" t="str">
        <f>PROPER(Table1[[#This Row],[Q11 - Which Country do you live in?-Clean4]])</f>
        <v>Argentina</v>
      </c>
      <c r="AE425" t="s">
        <v>241</v>
      </c>
      <c r="AF425" t="s">
        <v>95</v>
      </c>
      <c r="AG425" t="str">
        <f>IF(ISERROR(SEARCH("Other", Table1[[#This Row],[Q13 - Ethnicity]])), Table1[[#This Row],[Q13 - Ethnicity]], "Other")</f>
        <v>Hispanic or Latino</v>
      </c>
    </row>
    <row r="426" spans="1:33" x14ac:dyDescent="0.3">
      <c r="A426" t="s">
        <v>1286</v>
      </c>
      <c r="B426" s="2" t="s">
        <v>1103</v>
      </c>
      <c r="C426" t="s">
        <v>788</v>
      </c>
      <c r="D426" t="s">
        <v>1287</v>
      </c>
      <c r="E426" t="s">
        <v>380</v>
      </c>
      <c r="F426" t="str">
        <f>IF(ISERROR(SEARCH("Other",Table1[[#This Row],[Q1 - Which Title Best Fits your Current Role?]])),Table1[[#This Row],[Q1 - Which Title Best Fits your Current Role?]],"Other")</f>
        <v>Other</v>
      </c>
      <c r="G426" t="s">
        <v>47</v>
      </c>
      <c r="H426" s="6">
        <v>20000</v>
      </c>
      <c r="I426" t="s">
        <v>1289</v>
      </c>
      <c r="J426" t="str">
        <f>IF(ISERROR(SEARCH("Other",Table1[[#This Row],[Q4 - What Industry do you work in?]])),Table1[[#This Row],[Q4 - What Industry do you work in?]],"Other")</f>
        <v>Other</v>
      </c>
      <c r="K426" t="s">
        <v>38</v>
      </c>
      <c r="L42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26">
        <v>2</v>
      </c>
      <c r="N426">
        <v>2</v>
      </c>
      <c r="O426">
        <v>7</v>
      </c>
      <c r="P426">
        <v>4</v>
      </c>
      <c r="Q426">
        <v>8</v>
      </c>
      <c r="R426">
        <v>1</v>
      </c>
      <c r="S426" t="s">
        <v>73</v>
      </c>
      <c r="T426" t="s">
        <v>40</v>
      </c>
      <c r="U42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26" t="s">
        <v>41</v>
      </c>
      <c r="W426">
        <v>42</v>
      </c>
      <c r="X426" t="s">
        <v>113</v>
      </c>
      <c r="Y42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426" t="str">
        <f>IF(ISERROR(SEARCH("Other",Table1[[#This Row],[Q11 - Which Country do you live in?- Clean]])),Table1[[#This Row],[Q11 - Which Country do you live in?- Clean]],"Other")</f>
        <v>United Kingdom</v>
      </c>
      <c r="AA426" t="s">
        <v>113</v>
      </c>
      <c r="AB426" t="s">
        <v>113</v>
      </c>
      <c r="AC426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426" t="str">
        <f>PROPER(Table1[[#This Row],[Q11 - Which Country do you live in?-Clean4]])</f>
        <v>United Kingdom</v>
      </c>
      <c r="AE426" t="s">
        <v>241</v>
      </c>
      <c r="AF426" t="s">
        <v>1290</v>
      </c>
      <c r="AG426" t="str">
        <f>IF(ISERROR(SEARCH("Other", Table1[[#This Row],[Q13 - Ethnicity]])), Table1[[#This Row],[Q13 - Ethnicity]], "Other")</f>
        <v>Other</v>
      </c>
    </row>
    <row r="427" spans="1:33" x14ac:dyDescent="0.3">
      <c r="A427" t="s">
        <v>1291</v>
      </c>
      <c r="B427" s="2" t="s">
        <v>1103</v>
      </c>
      <c r="C427" t="s">
        <v>1292</v>
      </c>
      <c r="D427" t="s">
        <v>1229</v>
      </c>
      <c r="E427" t="s">
        <v>34</v>
      </c>
      <c r="F427" t="str">
        <f>IF(ISERROR(SEARCH("Other",Table1[[#This Row],[Q1 - Which Title Best Fits your Current Role?]])),Table1[[#This Row],[Q1 - Which Title Best Fits your Current Role?]],"Other")</f>
        <v>Data Analyst</v>
      </c>
      <c r="G427" t="s">
        <v>47</v>
      </c>
      <c r="H427" s="6">
        <v>20000</v>
      </c>
      <c r="I427" t="s">
        <v>1293</v>
      </c>
      <c r="J427" t="str">
        <f>IF(ISERROR(SEARCH("Other",Table1[[#This Row],[Q4 - What Industry do you work in?]])),Table1[[#This Row],[Q4 - What Industry do you work in?]],"Other")</f>
        <v>Other</v>
      </c>
      <c r="K427" t="s">
        <v>50</v>
      </c>
      <c r="L42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27">
        <v>4</v>
      </c>
      <c r="N427">
        <v>10</v>
      </c>
      <c r="O427">
        <v>2</v>
      </c>
      <c r="P427">
        <v>3</v>
      </c>
      <c r="Q427">
        <v>2</v>
      </c>
      <c r="R427">
        <v>3</v>
      </c>
      <c r="S427" t="s">
        <v>89</v>
      </c>
      <c r="T427" t="s">
        <v>74</v>
      </c>
      <c r="U42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27" t="s">
        <v>41</v>
      </c>
      <c r="W427">
        <v>30</v>
      </c>
      <c r="X427" t="s">
        <v>890</v>
      </c>
      <c r="Y42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Morocco</v>
      </c>
      <c r="Z427" t="str">
        <f>IF(ISERROR(SEARCH("Other",Table1[[#This Row],[Q11 - Which Country do you live in?- Clean]])),Table1[[#This Row],[Q11 - Which Country do you live in?- Clean]],"Other")</f>
        <v>Morocco</v>
      </c>
      <c r="AA427" t="s">
        <v>1863</v>
      </c>
      <c r="AB427" t="s">
        <v>1863</v>
      </c>
      <c r="AC427" t="str">
        <f>IF(COUNTIF(Table1[Q11 - Which Country do you live in?-Clean3],Table1[[#This Row],[Q11 - Which Country do you live in?-Clean3]])&lt;3, "Other",Table1[[#This Row],[Q11 - Which Country do you live in?-Clean3]])</f>
        <v>Morocco</v>
      </c>
      <c r="AD427" t="str">
        <f>PROPER(Table1[[#This Row],[Q11 - Which Country do you live in?-Clean4]])</f>
        <v>Morocco</v>
      </c>
      <c r="AE427" t="s">
        <v>244</v>
      </c>
      <c r="AF427" t="s">
        <v>1294</v>
      </c>
      <c r="AG427" t="str">
        <f>IF(ISERROR(SEARCH("Other", Table1[[#This Row],[Q13 - Ethnicity]])), Table1[[#This Row],[Q13 - Ethnicity]], "Other")</f>
        <v>Other</v>
      </c>
    </row>
    <row r="428" spans="1:33" x14ac:dyDescent="0.3">
      <c r="A428" t="s">
        <v>1295</v>
      </c>
      <c r="B428" s="2" t="s">
        <v>1103</v>
      </c>
      <c r="C428" t="s">
        <v>1296</v>
      </c>
      <c r="D428" t="s">
        <v>348</v>
      </c>
      <c r="E428" t="s">
        <v>81</v>
      </c>
      <c r="F428" t="str">
        <f>IF(ISERROR(SEARCH("Other",Table1[[#This Row],[Q1 - Which Title Best Fits your Current Role?]])),Table1[[#This Row],[Q1 - Which Title Best Fits your Current Role?]],"Other")</f>
        <v>Data Scientist</v>
      </c>
      <c r="G428" t="s">
        <v>35</v>
      </c>
      <c r="H428" s="6">
        <v>115500</v>
      </c>
      <c r="I428" t="s">
        <v>107</v>
      </c>
      <c r="J428" t="str">
        <f>IF(ISERROR(SEARCH("Other",Table1[[#This Row],[Q4 - What Industry do you work in?]])),Table1[[#This Row],[Q4 - What Industry do you work in?]],"Other")</f>
        <v>Tech</v>
      </c>
      <c r="K428" t="s">
        <v>322</v>
      </c>
      <c r="L428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28">
        <v>10</v>
      </c>
      <c r="N428">
        <v>9</v>
      </c>
      <c r="O428">
        <v>8</v>
      </c>
      <c r="P428">
        <v>8</v>
      </c>
      <c r="Q428">
        <v>9</v>
      </c>
      <c r="R428">
        <v>10</v>
      </c>
      <c r="S428" t="s">
        <v>73</v>
      </c>
      <c r="T428" t="s">
        <v>74</v>
      </c>
      <c r="U42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28" t="s">
        <v>41</v>
      </c>
      <c r="W428">
        <v>25</v>
      </c>
      <c r="X428" t="s">
        <v>42</v>
      </c>
      <c r="Y42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28" t="str">
        <f>IF(ISERROR(SEARCH("Other",Table1[[#This Row],[Q11 - Which Country do you live in?- Clean]])),Table1[[#This Row],[Q11 - Which Country do you live in?- Clean]],"Other")</f>
        <v>United States</v>
      </c>
      <c r="AA428" t="s">
        <v>42</v>
      </c>
      <c r="AB428" t="s">
        <v>42</v>
      </c>
      <c r="AC42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28" t="str">
        <f>PROPER(Table1[[#This Row],[Q11 - Which Country do you live in?-Clean4]])</f>
        <v>United States</v>
      </c>
      <c r="AE428" t="s">
        <v>266</v>
      </c>
      <c r="AF428" t="s">
        <v>43</v>
      </c>
      <c r="AG428" t="str">
        <f>IF(ISERROR(SEARCH("Other", Table1[[#This Row],[Q13 - Ethnicity]])), Table1[[#This Row],[Q13 - Ethnicity]], "Other")</f>
        <v>White or Caucasian</v>
      </c>
    </row>
    <row r="429" spans="1:33" x14ac:dyDescent="0.3">
      <c r="A429" t="s">
        <v>1297</v>
      </c>
      <c r="B429" s="2" t="s">
        <v>1103</v>
      </c>
      <c r="C429" t="s">
        <v>1298</v>
      </c>
      <c r="D429" t="s">
        <v>1241</v>
      </c>
      <c r="E429" t="s">
        <v>34</v>
      </c>
      <c r="F429" t="str">
        <f>IF(ISERROR(SEARCH("Other",Table1[[#This Row],[Q1 - Which Title Best Fits your Current Role?]])),Table1[[#This Row],[Q1 - Which Title Best Fits your Current Role?]],"Other")</f>
        <v>Data Analyst</v>
      </c>
      <c r="G429" t="s">
        <v>35</v>
      </c>
      <c r="H429" s="6">
        <v>53000</v>
      </c>
      <c r="I429" t="s">
        <v>117</v>
      </c>
      <c r="J429" t="str">
        <f>IF(ISERROR(SEARCH("Other",Table1[[#This Row],[Q4 - What Industry do you work in?]])),Table1[[#This Row],[Q4 - What Industry do you work in?]],"Other")</f>
        <v>Construction</v>
      </c>
      <c r="K429" t="s">
        <v>38</v>
      </c>
      <c r="L42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29">
        <v>4</v>
      </c>
      <c r="N429">
        <v>6</v>
      </c>
      <c r="O429">
        <v>6</v>
      </c>
      <c r="P429">
        <v>6</v>
      </c>
      <c r="Q429">
        <v>5</v>
      </c>
      <c r="R429">
        <v>7</v>
      </c>
      <c r="S429" t="s">
        <v>59</v>
      </c>
      <c r="T429" t="s">
        <v>74</v>
      </c>
      <c r="U42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29" t="s">
        <v>41</v>
      </c>
      <c r="W429">
        <v>32</v>
      </c>
      <c r="X429" t="s">
        <v>42</v>
      </c>
      <c r="Y42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29" t="str">
        <f>IF(ISERROR(SEARCH("Other",Table1[[#This Row],[Q11 - Which Country do you live in?- Clean]])),Table1[[#This Row],[Q11 - Which Country do you live in?- Clean]],"Other")</f>
        <v>United States</v>
      </c>
      <c r="AA429" t="s">
        <v>42</v>
      </c>
      <c r="AB429" t="s">
        <v>42</v>
      </c>
      <c r="AC42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29" t="str">
        <f>PROPER(Table1[[#This Row],[Q11 - Which Country do you live in?-Clean4]])</f>
        <v>United States</v>
      </c>
      <c r="AE429" t="s">
        <v>241</v>
      </c>
      <c r="AF429" t="s">
        <v>62</v>
      </c>
      <c r="AG429" t="str">
        <f>IF(ISERROR(SEARCH("Other", Table1[[#This Row],[Q13 - Ethnicity]])), Table1[[#This Row],[Q13 - Ethnicity]], "Other")</f>
        <v>Black or African American</v>
      </c>
    </row>
    <row r="430" spans="1:33" x14ac:dyDescent="0.3">
      <c r="A430" t="s">
        <v>1299</v>
      </c>
      <c r="B430" s="2" t="s">
        <v>1103</v>
      </c>
      <c r="C430" t="s">
        <v>854</v>
      </c>
      <c r="D430" t="s">
        <v>393</v>
      </c>
      <c r="E430" t="s">
        <v>34</v>
      </c>
      <c r="F430" t="str">
        <f>IF(ISERROR(SEARCH("Other",Table1[[#This Row],[Q1 - Which Title Best Fits your Current Role?]])),Table1[[#This Row],[Q1 - Which Title Best Fits your Current Role?]],"Other")</f>
        <v>Data Analyst</v>
      </c>
      <c r="G430" t="s">
        <v>47</v>
      </c>
      <c r="H430" s="6">
        <v>20000</v>
      </c>
      <c r="I430" t="s">
        <v>107</v>
      </c>
      <c r="J430" t="str">
        <f>IF(ISERROR(SEARCH("Other",Table1[[#This Row],[Q4 - What Industry do you work in?]])),Table1[[#This Row],[Q4 - What Industry do you work in?]],"Other")</f>
        <v>Tech</v>
      </c>
      <c r="K430" t="s">
        <v>38</v>
      </c>
      <c r="L43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30">
        <v>3</v>
      </c>
      <c r="N430">
        <v>4</v>
      </c>
      <c r="O430">
        <v>5</v>
      </c>
      <c r="P430">
        <v>5</v>
      </c>
      <c r="Q430">
        <v>6</v>
      </c>
      <c r="R430">
        <v>6</v>
      </c>
      <c r="S430" t="s">
        <v>89</v>
      </c>
      <c r="T430" t="s">
        <v>74</v>
      </c>
      <c r="U43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30" t="s">
        <v>41</v>
      </c>
      <c r="W430">
        <v>31</v>
      </c>
      <c r="X430" t="s">
        <v>271</v>
      </c>
      <c r="Y43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430" t="str">
        <f>IF(ISERROR(SEARCH("Other",Table1[[#This Row],[Q11 - Which Country do you live in?- Clean]])),Table1[[#This Row],[Q11 - Which Country do you live in?- Clean]],"Other")</f>
        <v>Germany</v>
      </c>
      <c r="AA430" t="s">
        <v>1841</v>
      </c>
      <c r="AB430" t="s">
        <v>1841</v>
      </c>
      <c r="AC430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430" t="str">
        <f>PROPER(Table1[[#This Row],[Q11 - Which Country do you live in?-Clean4]])</f>
        <v>Germany</v>
      </c>
      <c r="AE430" t="s">
        <v>244</v>
      </c>
      <c r="AF430" t="s">
        <v>52</v>
      </c>
      <c r="AG430" t="str">
        <f>IF(ISERROR(SEARCH("Other", Table1[[#This Row],[Q13 - Ethnicity]])), Table1[[#This Row],[Q13 - Ethnicity]], "Other")</f>
        <v>Asian or Asian American</v>
      </c>
    </row>
    <row r="431" spans="1:33" x14ac:dyDescent="0.3">
      <c r="A431" t="s">
        <v>1300</v>
      </c>
      <c r="B431" s="2" t="s">
        <v>1103</v>
      </c>
      <c r="C431" t="s">
        <v>1301</v>
      </c>
      <c r="D431" t="s">
        <v>1302</v>
      </c>
      <c r="E431" t="s">
        <v>34</v>
      </c>
      <c r="F431" t="str">
        <f>IF(ISERROR(SEARCH("Other",Table1[[#This Row],[Q1 - Which Title Best Fits your Current Role?]])),Table1[[#This Row],[Q1 - Which Title Best Fits your Current Role?]],"Other")</f>
        <v>Data Analyst</v>
      </c>
      <c r="G431" t="s">
        <v>35</v>
      </c>
      <c r="H431" s="6">
        <v>187500</v>
      </c>
      <c r="I431" t="s">
        <v>112</v>
      </c>
      <c r="J431" t="str">
        <f>IF(ISERROR(SEARCH("Other",Table1[[#This Row],[Q4 - What Industry do you work in?]])),Table1[[#This Row],[Q4 - What Industry do you work in?]],"Other")</f>
        <v>Education</v>
      </c>
      <c r="K431" t="s">
        <v>38</v>
      </c>
      <c r="L43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31">
        <v>8</v>
      </c>
      <c r="N431">
        <v>7</v>
      </c>
      <c r="O431">
        <v>5</v>
      </c>
      <c r="P431">
        <v>4</v>
      </c>
      <c r="Q431">
        <v>7</v>
      </c>
      <c r="R431">
        <v>7</v>
      </c>
      <c r="S431" t="s">
        <v>59</v>
      </c>
      <c r="T431" t="s">
        <v>40</v>
      </c>
      <c r="U43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31" t="s">
        <v>41</v>
      </c>
      <c r="W431">
        <v>30</v>
      </c>
      <c r="X431" t="s">
        <v>638</v>
      </c>
      <c r="Y43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UAE</v>
      </c>
      <c r="Z431" t="str">
        <f>IF(ISERROR(SEARCH("Other",Table1[[#This Row],[Q11 - Which Country do you live in?- Clean]])),Table1[[#This Row],[Q11 - Which Country do you live in?- Clean]],"Other")</f>
        <v>UAE</v>
      </c>
      <c r="AA431" t="s">
        <v>1896</v>
      </c>
      <c r="AB431" t="s">
        <v>1896</v>
      </c>
      <c r="AC431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31" t="str">
        <f>PROPER(Table1[[#This Row],[Q11 - Which Country do you live in?-Clean4]])</f>
        <v>Other</v>
      </c>
      <c r="AE431" t="s">
        <v>231</v>
      </c>
      <c r="AF431" t="s">
        <v>43</v>
      </c>
      <c r="AG431" t="str">
        <f>IF(ISERROR(SEARCH("Other", Table1[[#This Row],[Q13 - Ethnicity]])), Table1[[#This Row],[Q13 - Ethnicity]], "Other")</f>
        <v>White or Caucasian</v>
      </c>
    </row>
    <row r="432" spans="1:33" x14ac:dyDescent="0.3">
      <c r="A432" t="s">
        <v>1303</v>
      </c>
      <c r="B432" s="2" t="s">
        <v>1103</v>
      </c>
      <c r="C432" t="s">
        <v>1304</v>
      </c>
      <c r="D432" t="s">
        <v>1056</v>
      </c>
      <c r="E432" t="s">
        <v>127</v>
      </c>
      <c r="F432" t="str">
        <f>IF(ISERROR(SEARCH("Other",Table1[[#This Row],[Q1 - Which Title Best Fits your Current Role?]])),Table1[[#This Row],[Q1 - Which Title Best Fits your Current Role?]],"Other")</f>
        <v>Student/Looking/None</v>
      </c>
      <c r="G432" t="s">
        <v>35</v>
      </c>
      <c r="H432" s="6">
        <v>20000</v>
      </c>
      <c r="I432" t="s">
        <v>1305</v>
      </c>
      <c r="J432" t="str">
        <f>IF(ISERROR(SEARCH("Other",Table1[[#This Row],[Q4 - What Industry do you work in?]])),Table1[[#This Row],[Q4 - What Industry do you work in?]],"Other")</f>
        <v>Other</v>
      </c>
      <c r="K432" t="s">
        <v>38</v>
      </c>
      <c r="L43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32">
        <v>0</v>
      </c>
      <c r="N432">
        <v>6</v>
      </c>
      <c r="O432">
        <v>6</v>
      </c>
      <c r="P432">
        <v>2</v>
      </c>
      <c r="Q432">
        <v>0</v>
      </c>
      <c r="R432">
        <v>3</v>
      </c>
      <c r="S432" t="s">
        <v>89</v>
      </c>
      <c r="T432" t="s">
        <v>74</v>
      </c>
      <c r="U43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32" t="s">
        <v>41</v>
      </c>
      <c r="W432">
        <v>23</v>
      </c>
      <c r="X432" t="s">
        <v>51</v>
      </c>
      <c r="Y43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432" t="str">
        <f>IF(ISERROR(SEARCH("Other",Table1[[#This Row],[Q11 - Which Country do you live in?- Clean]])),Table1[[#This Row],[Q11 - Which Country do you live in?- Clean]],"Other")</f>
        <v>Canada</v>
      </c>
      <c r="AA432" t="s">
        <v>51</v>
      </c>
      <c r="AB432" t="s">
        <v>51</v>
      </c>
      <c r="AC432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432" t="str">
        <f>PROPER(Table1[[#This Row],[Q11 - Which Country do you live in?-Clean4]])</f>
        <v>Canada</v>
      </c>
      <c r="AE432" t="s">
        <v>241</v>
      </c>
      <c r="AF432" t="s">
        <v>52</v>
      </c>
      <c r="AG432" t="str">
        <f>IF(ISERROR(SEARCH("Other", Table1[[#This Row],[Q13 - Ethnicity]])), Table1[[#This Row],[Q13 - Ethnicity]], "Other")</f>
        <v>Asian or Asian American</v>
      </c>
    </row>
    <row r="433" spans="1:33" x14ac:dyDescent="0.3">
      <c r="A433" t="s">
        <v>1306</v>
      </c>
      <c r="B433" s="2" t="s">
        <v>1103</v>
      </c>
      <c r="C433" t="s">
        <v>1307</v>
      </c>
      <c r="D433" t="s">
        <v>317</v>
      </c>
      <c r="E433" t="s">
        <v>380</v>
      </c>
      <c r="F433" t="str">
        <f>IF(ISERROR(SEARCH("Other",Table1[[#This Row],[Q1 - Which Title Best Fits your Current Role?]])),Table1[[#This Row],[Q1 - Which Title Best Fits your Current Role?]],"Other")</f>
        <v>Other</v>
      </c>
      <c r="G433" t="s">
        <v>47</v>
      </c>
      <c r="H433" s="6">
        <v>75500</v>
      </c>
      <c r="I433" t="s">
        <v>112</v>
      </c>
      <c r="J433" t="str">
        <f>IF(ISERROR(SEARCH("Other",Table1[[#This Row],[Q4 - What Industry do you work in?]])),Table1[[#This Row],[Q4 - What Industry do you work in?]],"Other")</f>
        <v>Education</v>
      </c>
      <c r="K433" t="s">
        <v>50</v>
      </c>
      <c r="L43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33">
        <v>7</v>
      </c>
      <c r="N433">
        <v>7</v>
      </c>
      <c r="O433">
        <v>6</v>
      </c>
      <c r="P433">
        <v>7</v>
      </c>
      <c r="Q433">
        <v>6</v>
      </c>
      <c r="R433">
        <v>6</v>
      </c>
      <c r="S433" t="s">
        <v>59</v>
      </c>
      <c r="T433" t="s">
        <v>40</v>
      </c>
      <c r="U43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33" t="s">
        <v>69</v>
      </c>
      <c r="W433">
        <v>31</v>
      </c>
      <c r="X433" t="s">
        <v>113</v>
      </c>
      <c r="Y43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433" t="str">
        <f>IF(ISERROR(SEARCH("Other",Table1[[#This Row],[Q11 - Which Country do you live in?- Clean]])),Table1[[#This Row],[Q11 - Which Country do you live in?- Clean]],"Other")</f>
        <v>United Kingdom</v>
      </c>
      <c r="AA433" t="s">
        <v>113</v>
      </c>
      <c r="AB433" t="s">
        <v>113</v>
      </c>
      <c r="AC433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433" t="str">
        <f>PROPER(Table1[[#This Row],[Q11 - Which Country do you live in?-Clean4]])</f>
        <v>United Kingdom</v>
      </c>
      <c r="AE433" t="s">
        <v>241</v>
      </c>
      <c r="AF433" t="s">
        <v>43</v>
      </c>
      <c r="AG433" t="str">
        <f>IF(ISERROR(SEARCH("Other", Table1[[#This Row],[Q13 - Ethnicity]])), Table1[[#This Row],[Q13 - Ethnicity]], "Other")</f>
        <v>White or Caucasian</v>
      </c>
    </row>
    <row r="434" spans="1:33" x14ac:dyDescent="0.3">
      <c r="A434" t="s">
        <v>1309</v>
      </c>
      <c r="B434" s="2" t="s">
        <v>1103</v>
      </c>
      <c r="C434" t="s">
        <v>1310</v>
      </c>
      <c r="D434" t="s">
        <v>658</v>
      </c>
      <c r="E434" t="s">
        <v>34</v>
      </c>
      <c r="F434" t="str">
        <f>IF(ISERROR(SEARCH("Other",Table1[[#This Row],[Q1 - Which Title Best Fits your Current Role?]])),Table1[[#This Row],[Q1 - Which Title Best Fits your Current Role?]],"Other")</f>
        <v>Data Analyst</v>
      </c>
      <c r="G434" t="s">
        <v>47</v>
      </c>
      <c r="H434" s="6">
        <v>53000</v>
      </c>
      <c r="I434" t="s">
        <v>1311</v>
      </c>
      <c r="J434" t="str">
        <f>IF(ISERROR(SEARCH("Other",Table1[[#This Row],[Q4 - What Industry do you work in?]])),Table1[[#This Row],[Q4 - What Industry do you work in?]],"Other")</f>
        <v>Other</v>
      </c>
      <c r="K434" t="s">
        <v>38</v>
      </c>
      <c r="L43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34">
        <v>7</v>
      </c>
      <c r="N434">
        <v>5</v>
      </c>
      <c r="O434">
        <v>9</v>
      </c>
      <c r="P434">
        <v>9</v>
      </c>
      <c r="Q434">
        <v>4</v>
      </c>
      <c r="R434">
        <v>9</v>
      </c>
      <c r="S434" t="s">
        <v>89</v>
      </c>
      <c r="T434" t="s">
        <v>60</v>
      </c>
      <c r="U43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34" t="s">
        <v>69</v>
      </c>
      <c r="W434">
        <v>29</v>
      </c>
      <c r="X434" t="s">
        <v>1312</v>
      </c>
      <c r="Y43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Fin</v>
      </c>
      <c r="Z434" t="str">
        <f>IF(ISERROR(SEARCH("Other",Table1[[#This Row],[Q11 - Which Country do you live in?- Clean]])),Table1[[#This Row],[Q11 - Which Country do you live in?- Clean]],"Other")</f>
        <v>Fin</v>
      </c>
      <c r="AA434" t="s">
        <v>1839</v>
      </c>
      <c r="AB434" t="s">
        <v>380</v>
      </c>
      <c r="AC434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34" t="str">
        <f>PROPER(Table1[[#This Row],[Q11 - Which Country do you live in?-Clean4]])</f>
        <v>Other</v>
      </c>
      <c r="AE434" t="s">
        <v>244</v>
      </c>
      <c r="AF434" t="s">
        <v>62</v>
      </c>
      <c r="AG434" t="str">
        <f>IF(ISERROR(SEARCH("Other", Table1[[#This Row],[Q13 - Ethnicity]])), Table1[[#This Row],[Q13 - Ethnicity]], "Other")</f>
        <v>Black or African American</v>
      </c>
    </row>
    <row r="435" spans="1:33" x14ac:dyDescent="0.3">
      <c r="A435" t="s">
        <v>1313</v>
      </c>
      <c r="B435" s="2" t="s">
        <v>1103</v>
      </c>
      <c r="C435" t="s">
        <v>954</v>
      </c>
      <c r="D435" t="s">
        <v>197</v>
      </c>
      <c r="E435" t="s">
        <v>34</v>
      </c>
      <c r="F435" t="str">
        <f>IF(ISERROR(SEARCH("Other",Table1[[#This Row],[Q1 - Which Title Best Fits your Current Role?]])),Table1[[#This Row],[Q1 - Which Title Best Fits your Current Role?]],"Other")</f>
        <v>Data Analyst</v>
      </c>
      <c r="G435" t="s">
        <v>35</v>
      </c>
      <c r="H435" s="6">
        <v>20000</v>
      </c>
      <c r="I435" t="s">
        <v>107</v>
      </c>
      <c r="J435" t="str">
        <f>IF(ISERROR(SEARCH("Other",Table1[[#This Row],[Q4 - What Industry do you work in?]])),Table1[[#This Row],[Q4 - What Industry do you work in?]],"Other")</f>
        <v>Tech</v>
      </c>
      <c r="K435" t="s">
        <v>38</v>
      </c>
      <c r="L43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35">
        <v>5</v>
      </c>
      <c r="N435">
        <v>4</v>
      </c>
      <c r="O435">
        <v>4</v>
      </c>
      <c r="P435">
        <v>5</v>
      </c>
      <c r="Q435">
        <v>7</v>
      </c>
      <c r="R435">
        <v>10</v>
      </c>
      <c r="S435" t="s">
        <v>89</v>
      </c>
      <c r="T435" t="s">
        <v>40</v>
      </c>
      <c r="U43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35" t="s">
        <v>41</v>
      </c>
      <c r="W435">
        <v>24</v>
      </c>
      <c r="X435" t="s">
        <v>61</v>
      </c>
      <c r="Y43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435" t="str">
        <f>IF(ISERROR(SEARCH("Other",Table1[[#This Row],[Q11 - Which Country do you live in?- Clean]])),Table1[[#This Row],[Q11 - Which Country do you live in?- Clean]],"Other")</f>
        <v>Nigeria</v>
      </c>
      <c r="AA435" t="s">
        <v>1868</v>
      </c>
      <c r="AB435" t="s">
        <v>1868</v>
      </c>
      <c r="AC435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435" t="str">
        <f>PROPER(Table1[[#This Row],[Q11 - Which Country do you live in?-Clean4]])</f>
        <v>Nigeria</v>
      </c>
      <c r="AE435" t="s">
        <v>241</v>
      </c>
      <c r="AF435" t="s">
        <v>165</v>
      </c>
      <c r="AG435" t="str">
        <f>IF(ISERROR(SEARCH("Other", Table1[[#This Row],[Q13 - Ethnicity]])), Table1[[#This Row],[Q13 - Ethnicity]], "Other")</f>
        <v>Other</v>
      </c>
    </row>
    <row r="436" spans="1:33" x14ac:dyDescent="0.3">
      <c r="A436" t="s">
        <v>1314</v>
      </c>
      <c r="B436" s="2" t="s">
        <v>1103</v>
      </c>
      <c r="C436" t="s">
        <v>1315</v>
      </c>
      <c r="D436" t="s">
        <v>197</v>
      </c>
      <c r="E436" t="s">
        <v>380</v>
      </c>
      <c r="F436" t="str">
        <f>IF(ISERROR(SEARCH("Other",Table1[[#This Row],[Q1 - Which Title Best Fits your Current Role?]])),Table1[[#This Row],[Q1 - Which Title Best Fits your Current Role?]],"Other")</f>
        <v>Other</v>
      </c>
      <c r="G436" t="s">
        <v>47</v>
      </c>
      <c r="H436" s="6">
        <v>53000</v>
      </c>
      <c r="I436" t="s">
        <v>1317</v>
      </c>
      <c r="J436" t="str">
        <f>IF(ISERROR(SEARCH("Other",Table1[[#This Row],[Q4 - What Industry do you work in?]])),Table1[[#This Row],[Q4 - What Industry do you work in?]],"Other")</f>
        <v>Other</v>
      </c>
      <c r="K436" t="s">
        <v>38</v>
      </c>
      <c r="L43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36">
        <v>2</v>
      </c>
      <c r="N436">
        <v>7</v>
      </c>
      <c r="O436">
        <v>6</v>
      </c>
      <c r="P436">
        <v>5</v>
      </c>
      <c r="Q436">
        <v>6</v>
      </c>
      <c r="R436">
        <v>4</v>
      </c>
      <c r="S436" t="s">
        <v>89</v>
      </c>
      <c r="T436" t="s">
        <v>74</v>
      </c>
      <c r="U43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36" t="s">
        <v>41</v>
      </c>
      <c r="W436">
        <v>36</v>
      </c>
      <c r="X436" t="s">
        <v>42</v>
      </c>
      <c r="Y43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36" t="str">
        <f>IF(ISERROR(SEARCH("Other",Table1[[#This Row],[Q11 - Which Country do you live in?- Clean]])),Table1[[#This Row],[Q11 - Which Country do you live in?- Clean]],"Other")</f>
        <v>United States</v>
      </c>
      <c r="AA436" t="s">
        <v>42</v>
      </c>
      <c r="AB436" t="s">
        <v>42</v>
      </c>
      <c r="AC43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36" t="str">
        <f>PROPER(Table1[[#This Row],[Q11 - Which Country do you live in?-Clean4]])</f>
        <v>United States</v>
      </c>
      <c r="AE436" t="s">
        <v>244</v>
      </c>
      <c r="AF436" t="s">
        <v>52</v>
      </c>
      <c r="AG436" t="str">
        <f>IF(ISERROR(SEARCH("Other", Table1[[#This Row],[Q13 - Ethnicity]])), Table1[[#This Row],[Q13 - Ethnicity]], "Other")</f>
        <v>Asian or Asian American</v>
      </c>
    </row>
    <row r="437" spans="1:33" x14ac:dyDescent="0.3">
      <c r="A437" t="s">
        <v>1318</v>
      </c>
      <c r="B437" s="2" t="s">
        <v>1103</v>
      </c>
      <c r="C437" t="s">
        <v>1319</v>
      </c>
      <c r="D437" t="s">
        <v>362</v>
      </c>
      <c r="E437" t="s">
        <v>34</v>
      </c>
      <c r="F437" t="str">
        <f>IF(ISERROR(SEARCH("Other",Table1[[#This Row],[Q1 - Which Title Best Fits your Current Role?]])),Table1[[#This Row],[Q1 - Which Title Best Fits your Current Role?]],"Other")</f>
        <v>Data Analyst</v>
      </c>
      <c r="G437" t="s">
        <v>35</v>
      </c>
      <c r="H437" s="6">
        <v>53000</v>
      </c>
      <c r="I437" t="s">
        <v>716</v>
      </c>
      <c r="J437" t="str">
        <f>IF(ISERROR(SEARCH("Other",Table1[[#This Row],[Q4 - What Industry do you work in?]])),Table1[[#This Row],[Q4 - What Industry do you work in?]],"Other")</f>
        <v>Real Estate</v>
      </c>
      <c r="K437" t="s">
        <v>50</v>
      </c>
      <c r="L43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37">
        <v>4</v>
      </c>
      <c r="N437">
        <v>6</v>
      </c>
      <c r="O437">
        <v>6</v>
      </c>
      <c r="P437">
        <v>6</v>
      </c>
      <c r="Q437">
        <v>6</v>
      </c>
      <c r="R437">
        <v>6</v>
      </c>
      <c r="S437" t="s">
        <v>73</v>
      </c>
      <c r="T437" t="s">
        <v>40</v>
      </c>
      <c r="U43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37" t="s">
        <v>69</v>
      </c>
      <c r="W437">
        <v>32</v>
      </c>
      <c r="X437" t="s">
        <v>42</v>
      </c>
      <c r="Y43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37" t="str">
        <f>IF(ISERROR(SEARCH("Other",Table1[[#This Row],[Q11 - Which Country do you live in?- Clean]])),Table1[[#This Row],[Q11 - Which Country do you live in?- Clean]],"Other")</f>
        <v>United States</v>
      </c>
      <c r="AA437" t="s">
        <v>42</v>
      </c>
      <c r="AB437" t="s">
        <v>42</v>
      </c>
      <c r="AC43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37" t="str">
        <f>PROPER(Table1[[#This Row],[Q11 - Which Country do you live in?-Clean4]])</f>
        <v>United States</v>
      </c>
      <c r="AE437" t="s">
        <v>244</v>
      </c>
      <c r="AF437" t="s">
        <v>43</v>
      </c>
      <c r="AG437" t="str">
        <f>IF(ISERROR(SEARCH("Other", Table1[[#This Row],[Q13 - Ethnicity]])), Table1[[#This Row],[Q13 - Ethnicity]], "Other")</f>
        <v>White or Caucasian</v>
      </c>
    </row>
    <row r="438" spans="1:33" x14ac:dyDescent="0.3">
      <c r="A438" t="s">
        <v>1320</v>
      </c>
      <c r="B438" s="2" t="s">
        <v>1103</v>
      </c>
      <c r="C438" t="s">
        <v>1321</v>
      </c>
      <c r="D438" t="s">
        <v>221</v>
      </c>
      <c r="E438" t="s">
        <v>380</v>
      </c>
      <c r="F438" t="str">
        <f>IF(ISERROR(SEARCH("Other",Table1[[#This Row],[Q1 - Which Title Best Fits your Current Role?]])),Table1[[#This Row],[Q1 - Which Title Best Fits your Current Role?]],"Other")</f>
        <v>Other</v>
      </c>
      <c r="G438" t="s">
        <v>35</v>
      </c>
      <c r="H438" s="6">
        <v>95500</v>
      </c>
      <c r="I438" t="s">
        <v>37</v>
      </c>
      <c r="J438" t="str">
        <f>IF(ISERROR(SEARCH("Other",Table1[[#This Row],[Q4 - What Industry do you work in?]])),Table1[[#This Row],[Q4 - What Industry do you work in?]],"Other")</f>
        <v>Healthcare</v>
      </c>
      <c r="K438" t="s">
        <v>38</v>
      </c>
      <c r="L43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38">
        <v>8</v>
      </c>
      <c r="N438">
        <v>9</v>
      </c>
      <c r="O438">
        <v>7</v>
      </c>
      <c r="P438">
        <v>7</v>
      </c>
      <c r="Q438">
        <v>7</v>
      </c>
      <c r="R438">
        <v>9</v>
      </c>
      <c r="S438" t="s">
        <v>73</v>
      </c>
      <c r="T438" t="s">
        <v>40</v>
      </c>
      <c r="U43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38" t="s">
        <v>69</v>
      </c>
      <c r="W438">
        <v>36</v>
      </c>
      <c r="X438" t="s">
        <v>42</v>
      </c>
      <c r="Y43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38" t="str">
        <f>IF(ISERROR(SEARCH("Other",Table1[[#This Row],[Q11 - Which Country do you live in?- Clean]])),Table1[[#This Row],[Q11 - Which Country do you live in?- Clean]],"Other")</f>
        <v>United States</v>
      </c>
      <c r="AA438" t="s">
        <v>42</v>
      </c>
      <c r="AB438" t="s">
        <v>42</v>
      </c>
      <c r="AC43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38" t="str">
        <f>PROPER(Table1[[#This Row],[Q11 - Which Country do you live in?-Clean4]])</f>
        <v>United States</v>
      </c>
      <c r="AE438" t="s">
        <v>241</v>
      </c>
      <c r="AF438" t="s">
        <v>43</v>
      </c>
      <c r="AG438" t="str">
        <f>IF(ISERROR(SEARCH("Other", Table1[[#This Row],[Q13 - Ethnicity]])), Table1[[#This Row],[Q13 - Ethnicity]], "Other")</f>
        <v>White or Caucasian</v>
      </c>
    </row>
    <row r="439" spans="1:33" x14ac:dyDescent="0.3">
      <c r="A439" t="s">
        <v>1322</v>
      </c>
      <c r="B439" s="2" t="s">
        <v>1103</v>
      </c>
      <c r="C439" t="s">
        <v>981</v>
      </c>
      <c r="D439" t="s">
        <v>1213</v>
      </c>
      <c r="E439" t="s">
        <v>56</v>
      </c>
      <c r="F439" t="str">
        <f>IF(ISERROR(SEARCH("Other",Table1[[#This Row],[Q1 - Which Title Best Fits your Current Role?]])),Table1[[#This Row],[Q1 - Which Title Best Fits your Current Role?]],"Other")</f>
        <v>Data Engineer</v>
      </c>
      <c r="G439" t="s">
        <v>47</v>
      </c>
      <c r="H439" s="6">
        <v>115500</v>
      </c>
      <c r="I439" t="s">
        <v>37</v>
      </c>
      <c r="J439" t="str">
        <f>IF(ISERROR(SEARCH("Other",Table1[[#This Row],[Q4 - What Industry do you work in?]])),Table1[[#This Row],[Q4 - What Industry do you work in?]],"Other")</f>
        <v>Healthcare</v>
      </c>
      <c r="K439" t="s">
        <v>88</v>
      </c>
      <c r="L439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39">
        <v>8</v>
      </c>
      <c r="N439">
        <v>6</v>
      </c>
      <c r="O439">
        <v>5</v>
      </c>
      <c r="P439">
        <v>2</v>
      </c>
      <c r="Q439">
        <v>3</v>
      </c>
      <c r="R439">
        <v>2</v>
      </c>
      <c r="S439" t="s">
        <v>59</v>
      </c>
      <c r="T439" t="s">
        <v>74</v>
      </c>
      <c r="U43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39" t="s">
        <v>41</v>
      </c>
      <c r="W439">
        <v>30</v>
      </c>
      <c r="X439" t="s">
        <v>42</v>
      </c>
      <c r="Y43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39" t="str">
        <f>IF(ISERROR(SEARCH("Other",Table1[[#This Row],[Q11 - Which Country do you live in?- Clean]])),Table1[[#This Row],[Q11 - Which Country do you live in?- Clean]],"Other")</f>
        <v>United States</v>
      </c>
      <c r="AA439" t="s">
        <v>42</v>
      </c>
      <c r="AB439" t="s">
        <v>42</v>
      </c>
      <c r="AC43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39" t="str">
        <f>PROPER(Table1[[#This Row],[Q11 - Which Country do you live in?-Clean4]])</f>
        <v>United States</v>
      </c>
      <c r="AE439" t="s">
        <v>241</v>
      </c>
      <c r="AF439" t="s">
        <v>43</v>
      </c>
      <c r="AG439" t="str">
        <f>IF(ISERROR(SEARCH("Other", Table1[[#This Row],[Q13 - Ethnicity]])), Table1[[#This Row],[Q13 - Ethnicity]], "Other")</f>
        <v>White or Caucasian</v>
      </c>
    </row>
    <row r="440" spans="1:33" x14ac:dyDescent="0.3">
      <c r="A440" t="s">
        <v>1323</v>
      </c>
      <c r="B440" s="2" t="s">
        <v>1103</v>
      </c>
      <c r="C440" t="s">
        <v>991</v>
      </c>
      <c r="D440" t="s">
        <v>1324</v>
      </c>
      <c r="E440" t="s">
        <v>127</v>
      </c>
      <c r="F440" t="str">
        <f>IF(ISERROR(SEARCH("Other",Table1[[#This Row],[Q1 - Which Title Best Fits your Current Role?]])),Table1[[#This Row],[Q1 - Which Title Best Fits your Current Role?]],"Other")</f>
        <v>Student/Looking/None</v>
      </c>
      <c r="G440" t="s">
        <v>35</v>
      </c>
      <c r="H440" s="6">
        <v>20000</v>
      </c>
      <c r="I440" t="s">
        <v>1325</v>
      </c>
      <c r="J440" t="str">
        <f>IF(ISERROR(SEARCH("Other",Table1[[#This Row],[Q4 - What Industry do you work in?]])),Table1[[#This Row],[Q4 - What Industry do you work in?]],"Other")</f>
        <v>Other</v>
      </c>
      <c r="K440" t="s">
        <v>50</v>
      </c>
      <c r="L440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40">
        <v>0</v>
      </c>
      <c r="N440">
        <v>2</v>
      </c>
      <c r="O440">
        <v>2</v>
      </c>
      <c r="P440">
        <v>3</v>
      </c>
      <c r="Q440">
        <v>3</v>
      </c>
      <c r="R440">
        <v>4</v>
      </c>
      <c r="S440" t="s">
        <v>89</v>
      </c>
      <c r="T440" t="s">
        <v>60</v>
      </c>
      <c r="U44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40" t="s">
        <v>41</v>
      </c>
      <c r="W440">
        <v>42</v>
      </c>
      <c r="X440" t="s">
        <v>148</v>
      </c>
      <c r="Y44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Sudan</v>
      </c>
      <c r="Z440" t="str">
        <f>IF(ISERROR(SEARCH("Other",Table1[[#This Row],[Q11 - Which Country do you live in?- Clean]])),Table1[[#This Row],[Q11 - Which Country do you live in?- Clean]],"Other")</f>
        <v>Sudan</v>
      </c>
      <c r="AA440" t="s">
        <v>1891</v>
      </c>
      <c r="AB440" t="s">
        <v>1891</v>
      </c>
      <c r="AC440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40" t="str">
        <f>PROPER(Table1[[#This Row],[Q11 - Which Country do you live in?-Clean4]])</f>
        <v>Other</v>
      </c>
      <c r="AE440" t="s">
        <v>244</v>
      </c>
      <c r="AF440" t="s">
        <v>62</v>
      </c>
      <c r="AG440" t="str">
        <f>IF(ISERROR(SEARCH("Other", Table1[[#This Row],[Q13 - Ethnicity]])), Table1[[#This Row],[Q13 - Ethnicity]], "Other")</f>
        <v>Black or African American</v>
      </c>
    </row>
    <row r="441" spans="1:33" x14ac:dyDescent="0.3">
      <c r="A441" t="s">
        <v>1326</v>
      </c>
      <c r="B441" s="2" t="s">
        <v>1103</v>
      </c>
      <c r="C441" t="s">
        <v>1327</v>
      </c>
      <c r="D441" t="s">
        <v>1328</v>
      </c>
      <c r="E441" t="s">
        <v>34</v>
      </c>
      <c r="F441" t="str">
        <f>IF(ISERROR(SEARCH("Other",Table1[[#This Row],[Q1 - Which Title Best Fits your Current Role?]])),Table1[[#This Row],[Q1 - Which Title Best Fits your Current Role?]],"Other")</f>
        <v>Data Analyst</v>
      </c>
      <c r="G441" t="s">
        <v>35</v>
      </c>
      <c r="H441" s="6">
        <v>95500</v>
      </c>
      <c r="I441" t="s">
        <v>37</v>
      </c>
      <c r="J441" t="str">
        <f>IF(ISERROR(SEARCH("Other",Table1[[#This Row],[Q4 - What Industry do you work in?]])),Table1[[#This Row],[Q4 - What Industry do you work in?]],"Other")</f>
        <v>Healthcare</v>
      </c>
      <c r="K441" t="s">
        <v>537</v>
      </c>
      <c r="L441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441">
        <v>6</v>
      </c>
      <c r="N441">
        <v>6</v>
      </c>
      <c r="O441">
        <v>6</v>
      </c>
      <c r="P441">
        <v>5</v>
      </c>
      <c r="Q441">
        <v>4</v>
      </c>
      <c r="R441">
        <v>4</v>
      </c>
      <c r="S441" t="s">
        <v>59</v>
      </c>
      <c r="T441" t="s">
        <v>40</v>
      </c>
      <c r="U44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41" t="s">
        <v>41</v>
      </c>
      <c r="W441">
        <v>53</v>
      </c>
      <c r="X441" t="s">
        <v>1329</v>
      </c>
      <c r="Y44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Austr</v>
      </c>
      <c r="Z441" t="str">
        <f>IF(ISERROR(SEARCH("Other",Table1[[#This Row],[Q11 - Which Country do you live in?- Clean]])),Table1[[#This Row],[Q11 - Which Country do you live in?- Clean]],"Other")</f>
        <v>Austr</v>
      </c>
      <c r="AA441" t="s">
        <v>1823</v>
      </c>
      <c r="AB441" t="s">
        <v>1824</v>
      </c>
      <c r="AC441" t="str">
        <f>IF(COUNTIF(Table1[Q11 - Which Country do you live in?-Clean3],Table1[[#This Row],[Q11 - Which Country do you live in?-Clean3]])&lt;3, "Other",Table1[[#This Row],[Q11 - Which Country do you live in?-Clean3]])</f>
        <v>Australia</v>
      </c>
      <c r="AD441" t="str">
        <f>PROPER(Table1[[#This Row],[Q11 - Which Country do you live in?-Clean4]])</f>
        <v>Australia</v>
      </c>
      <c r="AE441" t="s">
        <v>328</v>
      </c>
      <c r="AF441" t="s">
        <v>43</v>
      </c>
      <c r="AG441" t="str">
        <f>IF(ISERROR(SEARCH("Other", Table1[[#This Row],[Q13 - Ethnicity]])), Table1[[#This Row],[Q13 - Ethnicity]], "Other")</f>
        <v>White or Caucasian</v>
      </c>
    </row>
    <row r="442" spans="1:33" x14ac:dyDescent="0.3">
      <c r="A442" t="s">
        <v>1330</v>
      </c>
      <c r="B442" s="2" t="s">
        <v>1103</v>
      </c>
      <c r="C442" t="s">
        <v>1331</v>
      </c>
      <c r="D442" t="s">
        <v>1332</v>
      </c>
      <c r="E442" t="s">
        <v>34</v>
      </c>
      <c r="F442" t="str">
        <f>IF(ISERROR(SEARCH("Other",Table1[[#This Row],[Q1 - Which Title Best Fits your Current Role?]])),Table1[[#This Row],[Q1 - Which Title Best Fits your Current Role?]],"Other")</f>
        <v>Data Analyst</v>
      </c>
      <c r="G442" t="s">
        <v>47</v>
      </c>
      <c r="H442" s="6">
        <v>20000</v>
      </c>
      <c r="I442" t="s">
        <v>49</v>
      </c>
      <c r="J442" t="str">
        <f>IF(ISERROR(SEARCH("Other",Table1[[#This Row],[Q4 - What Industry do you work in?]])),Table1[[#This Row],[Q4 - What Industry do you work in?]],"Other")</f>
        <v>Finance</v>
      </c>
      <c r="K442" t="s">
        <v>38</v>
      </c>
      <c r="L44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42">
        <v>1</v>
      </c>
      <c r="N442">
        <v>7</v>
      </c>
      <c r="O442">
        <v>4</v>
      </c>
      <c r="P442">
        <v>10</v>
      </c>
      <c r="Q442">
        <v>10</v>
      </c>
      <c r="R442">
        <v>10</v>
      </c>
      <c r="S442" t="s">
        <v>89</v>
      </c>
      <c r="T442" t="s">
        <v>74</v>
      </c>
      <c r="U44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42" t="s">
        <v>41</v>
      </c>
      <c r="W442">
        <v>25</v>
      </c>
      <c r="X442" t="s">
        <v>136</v>
      </c>
      <c r="Y44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Kenya</v>
      </c>
      <c r="Z442" t="str">
        <f>IF(ISERROR(SEARCH("Other",Table1[[#This Row],[Q11 - Which Country do you live in?- Clean]])),Table1[[#This Row],[Q11 - Which Country do you live in?- Clean]],"Other")</f>
        <v>Kenya</v>
      </c>
      <c r="AA442" t="s">
        <v>1855</v>
      </c>
      <c r="AB442" t="s">
        <v>1855</v>
      </c>
      <c r="AC442" t="str">
        <f>IF(COUNTIF(Table1[Q11 - Which Country do you live in?-Clean3],Table1[[#This Row],[Q11 - Which Country do you live in?-Clean3]])&lt;3, "Other",Table1[[#This Row],[Q11 - Which Country do you live in?-Clean3]])</f>
        <v>Kenya</v>
      </c>
      <c r="AD442" t="str">
        <f>PROPER(Table1[[#This Row],[Q11 - Which Country do you live in?-Clean4]])</f>
        <v>Kenya</v>
      </c>
      <c r="AE442" t="s">
        <v>231</v>
      </c>
      <c r="AF442" t="s">
        <v>1333</v>
      </c>
      <c r="AG442" t="str">
        <f>IF(ISERROR(SEARCH("Other", Table1[[#This Row],[Q13 - Ethnicity]])), Table1[[#This Row],[Q13 - Ethnicity]], "Other")</f>
        <v>Other</v>
      </c>
    </row>
    <row r="443" spans="1:33" x14ac:dyDescent="0.3">
      <c r="A443" t="s">
        <v>1334</v>
      </c>
      <c r="B443" s="2" t="s">
        <v>1103</v>
      </c>
      <c r="C443" t="s">
        <v>1335</v>
      </c>
      <c r="D443" t="s">
        <v>150</v>
      </c>
      <c r="E443" t="s">
        <v>34</v>
      </c>
      <c r="F443" t="str">
        <f>IF(ISERROR(SEARCH("Other",Table1[[#This Row],[Q1 - Which Title Best Fits your Current Role?]])),Table1[[#This Row],[Q1 - Which Title Best Fits your Current Role?]],"Other")</f>
        <v>Data Analyst</v>
      </c>
      <c r="G443" t="s">
        <v>47</v>
      </c>
      <c r="H443" s="6">
        <v>20000</v>
      </c>
      <c r="I443" t="s">
        <v>37</v>
      </c>
      <c r="J443" t="str">
        <f>IF(ISERROR(SEARCH("Other",Table1[[#This Row],[Q4 - What Industry do you work in?]])),Table1[[#This Row],[Q4 - What Industry do you work in?]],"Other")</f>
        <v>Healthcare</v>
      </c>
      <c r="K443" t="s">
        <v>38</v>
      </c>
      <c r="L44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43">
        <v>1</v>
      </c>
      <c r="N443">
        <v>5</v>
      </c>
      <c r="O443">
        <v>4</v>
      </c>
      <c r="P443">
        <v>6</v>
      </c>
      <c r="Q443">
        <v>5</v>
      </c>
      <c r="R443">
        <v>6</v>
      </c>
      <c r="S443" t="s">
        <v>89</v>
      </c>
      <c r="T443" t="s">
        <v>74</v>
      </c>
      <c r="U44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43" t="s">
        <v>41</v>
      </c>
      <c r="W443">
        <v>23</v>
      </c>
      <c r="X443" t="s">
        <v>1336</v>
      </c>
      <c r="Y44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Leba</v>
      </c>
      <c r="Z443" t="str">
        <f>IF(ISERROR(SEARCH("Other",Table1[[#This Row],[Q11 - Which Country do you live in?- Clean]])),Table1[[#This Row],[Q11 - Which Country do you live in?- Clean]],"Other")</f>
        <v>Leba</v>
      </c>
      <c r="AA443" t="s">
        <v>1858</v>
      </c>
      <c r="AB443" t="s">
        <v>380</v>
      </c>
      <c r="AC443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43" t="str">
        <f>PROPER(Table1[[#This Row],[Q11 - Which Country do you live in?-Clean4]])</f>
        <v>Other</v>
      </c>
      <c r="AE443" t="s">
        <v>241</v>
      </c>
      <c r="AF443" t="s">
        <v>43</v>
      </c>
      <c r="AG443" t="str">
        <f>IF(ISERROR(SEARCH("Other", Table1[[#This Row],[Q13 - Ethnicity]])), Table1[[#This Row],[Q13 - Ethnicity]], "Other")</f>
        <v>White or Caucasian</v>
      </c>
    </row>
    <row r="444" spans="1:33" x14ac:dyDescent="0.3">
      <c r="A444" t="s">
        <v>1337</v>
      </c>
      <c r="B444" s="2" t="s">
        <v>1103</v>
      </c>
      <c r="C444" t="s">
        <v>1338</v>
      </c>
      <c r="D444" t="s">
        <v>1339</v>
      </c>
      <c r="E444" t="s">
        <v>34</v>
      </c>
      <c r="F444" t="str">
        <f>IF(ISERROR(SEARCH("Other",Table1[[#This Row],[Q1 - Which Title Best Fits your Current Role?]])),Table1[[#This Row],[Q1 - Which Title Best Fits your Current Role?]],"Other")</f>
        <v>Data Analyst</v>
      </c>
      <c r="G444" t="s">
        <v>35</v>
      </c>
      <c r="H444" s="6">
        <v>20000</v>
      </c>
      <c r="I444" t="s">
        <v>798</v>
      </c>
      <c r="J444" t="str">
        <f>IF(ISERROR(SEARCH("Other",Table1[[#This Row],[Q4 - What Industry do you work in?]])),Table1[[#This Row],[Q4 - What Industry do you work in?]],"Other")</f>
        <v>Agriculture</v>
      </c>
      <c r="K444" t="s">
        <v>38</v>
      </c>
      <c r="L44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44">
        <v>2</v>
      </c>
      <c r="N444">
        <v>1</v>
      </c>
      <c r="O444">
        <v>3</v>
      </c>
      <c r="P444">
        <v>3</v>
      </c>
      <c r="Q444">
        <v>3</v>
      </c>
      <c r="R444">
        <v>4</v>
      </c>
      <c r="S444" t="s">
        <v>73</v>
      </c>
      <c r="T444" t="s">
        <v>74</v>
      </c>
      <c r="U44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44" t="s">
        <v>41</v>
      </c>
      <c r="W444">
        <v>36</v>
      </c>
      <c r="X444" t="s">
        <v>1340</v>
      </c>
      <c r="Y44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Saudi Arabia</v>
      </c>
      <c r="Z444" t="str">
        <f>IF(ISERROR(SEARCH("Other",Table1[[#This Row],[Q11 - Which Country do you live in?- Clean]])),Table1[[#This Row],[Q11 - Which Country do you live in?- Clean]],"Other")</f>
        <v>Saudi Arabia</v>
      </c>
      <c r="AA444" t="s">
        <v>1881</v>
      </c>
      <c r="AB444" t="s">
        <v>1881</v>
      </c>
      <c r="AC444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44" t="str">
        <f>PROPER(Table1[[#This Row],[Q11 - Which Country do you live in?-Clean4]])</f>
        <v>Other</v>
      </c>
      <c r="AE444" t="s">
        <v>241</v>
      </c>
      <c r="AF444" t="s">
        <v>1341</v>
      </c>
      <c r="AG444" t="str">
        <f>IF(ISERROR(SEARCH("Other", Table1[[#This Row],[Q13 - Ethnicity]])), Table1[[#This Row],[Q13 - Ethnicity]], "Other")</f>
        <v>Other</v>
      </c>
    </row>
    <row r="445" spans="1:33" x14ac:dyDescent="0.3">
      <c r="A445" t="s">
        <v>1342</v>
      </c>
      <c r="B445" s="2" t="s">
        <v>1103</v>
      </c>
      <c r="C445" t="s">
        <v>1343</v>
      </c>
      <c r="D445" t="s">
        <v>1344</v>
      </c>
      <c r="E445" t="s">
        <v>34</v>
      </c>
      <c r="F445" t="str">
        <f>IF(ISERROR(SEARCH("Other",Table1[[#This Row],[Q1 - Which Title Best Fits your Current Role?]])),Table1[[#This Row],[Q1 - Which Title Best Fits your Current Role?]],"Other")</f>
        <v>Data Analyst</v>
      </c>
      <c r="G445" t="s">
        <v>35</v>
      </c>
      <c r="H445" s="6">
        <v>53000</v>
      </c>
      <c r="I445" t="s">
        <v>37</v>
      </c>
      <c r="J445" t="str">
        <f>IF(ISERROR(SEARCH("Other",Table1[[#This Row],[Q4 - What Industry do you work in?]])),Table1[[#This Row],[Q4 - What Industry do you work in?]],"Other")</f>
        <v>Healthcare</v>
      </c>
      <c r="K445" t="s">
        <v>1345</v>
      </c>
      <c r="L445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45" t="s">
        <v>32</v>
      </c>
      <c r="N445" t="s">
        <v>32</v>
      </c>
      <c r="O445" t="s">
        <v>32</v>
      </c>
      <c r="P445" t="s">
        <v>32</v>
      </c>
      <c r="Q445" t="s">
        <v>32</v>
      </c>
      <c r="R445">
        <v>6</v>
      </c>
      <c r="S445" t="s">
        <v>59</v>
      </c>
      <c r="T445" t="s">
        <v>60</v>
      </c>
      <c r="U44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45" t="s">
        <v>41</v>
      </c>
      <c r="W445">
        <v>32</v>
      </c>
      <c r="X445" t="s">
        <v>1346</v>
      </c>
      <c r="Y44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United Arab Emirates </v>
      </c>
      <c r="Z445" t="str">
        <f>IF(ISERROR(SEARCH("Other",Table1[[#This Row],[Q11 - Which Country do you live in?- Clean]])),Table1[[#This Row],[Q11 - Which Country do you live in?- Clean]],"Other")</f>
        <v xml:space="preserve">United Arab Emirates </v>
      </c>
      <c r="AA445" t="s">
        <v>1897</v>
      </c>
      <c r="AB445" t="s">
        <v>1913</v>
      </c>
      <c r="AC445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45" t="str">
        <f>PROPER(Table1[[#This Row],[Q11 - Which Country do you live in?-Clean4]])</f>
        <v>Other</v>
      </c>
      <c r="AE445" t="s">
        <v>241</v>
      </c>
      <c r="AF445" t="s">
        <v>1347</v>
      </c>
      <c r="AG445" t="str">
        <f>IF(ISERROR(SEARCH("Other", Table1[[#This Row],[Q13 - Ethnicity]])), Table1[[#This Row],[Q13 - Ethnicity]], "Other")</f>
        <v>Other</v>
      </c>
    </row>
    <row r="446" spans="1:33" x14ac:dyDescent="0.3">
      <c r="A446" t="s">
        <v>1348</v>
      </c>
      <c r="B446" s="2" t="s">
        <v>1103</v>
      </c>
      <c r="C446" t="s">
        <v>1349</v>
      </c>
      <c r="D446" t="s">
        <v>135</v>
      </c>
      <c r="E446" t="s">
        <v>34</v>
      </c>
      <c r="F446" t="str">
        <f>IF(ISERROR(SEARCH("Other",Table1[[#This Row],[Q1 - Which Title Best Fits your Current Role?]])),Table1[[#This Row],[Q1 - Which Title Best Fits your Current Role?]],"Other")</f>
        <v>Data Analyst</v>
      </c>
      <c r="G446" t="s">
        <v>47</v>
      </c>
      <c r="H446" s="6">
        <v>95500</v>
      </c>
      <c r="I446" t="s">
        <v>49</v>
      </c>
      <c r="J446" t="str">
        <f>IF(ISERROR(SEARCH("Other",Table1[[#This Row],[Q4 - What Industry do you work in?]])),Table1[[#This Row],[Q4 - What Industry do you work in?]],"Other")</f>
        <v>Finance</v>
      </c>
      <c r="K446" t="s">
        <v>38</v>
      </c>
      <c r="L44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46">
        <v>3</v>
      </c>
      <c r="N446">
        <v>6</v>
      </c>
      <c r="O446">
        <v>4</v>
      </c>
      <c r="P446">
        <v>2</v>
      </c>
      <c r="Q446">
        <v>2</v>
      </c>
      <c r="R446">
        <v>3</v>
      </c>
      <c r="S446" t="s">
        <v>73</v>
      </c>
      <c r="T446" t="s">
        <v>1350</v>
      </c>
      <c r="U44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446" t="s">
        <v>41</v>
      </c>
      <c r="W446">
        <v>25</v>
      </c>
      <c r="X446" t="s">
        <v>42</v>
      </c>
      <c r="Y44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46" t="str">
        <f>IF(ISERROR(SEARCH("Other",Table1[[#This Row],[Q11 - Which Country do you live in?- Clean]])),Table1[[#This Row],[Q11 - Which Country do you live in?- Clean]],"Other")</f>
        <v>United States</v>
      </c>
      <c r="AA446" t="s">
        <v>42</v>
      </c>
      <c r="AB446" t="s">
        <v>42</v>
      </c>
      <c r="AC44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46" t="str">
        <f>PROPER(Table1[[#This Row],[Q11 - Which Country do you live in?-Clean4]])</f>
        <v>United States</v>
      </c>
      <c r="AE446" t="s">
        <v>244</v>
      </c>
      <c r="AF446" t="s">
        <v>95</v>
      </c>
      <c r="AG446" t="str">
        <f>IF(ISERROR(SEARCH("Other", Table1[[#This Row],[Q13 - Ethnicity]])), Table1[[#This Row],[Q13 - Ethnicity]], "Other")</f>
        <v>Hispanic or Latino</v>
      </c>
    </row>
    <row r="447" spans="1:33" x14ac:dyDescent="0.3">
      <c r="A447" t="s">
        <v>1351</v>
      </c>
      <c r="B447" s="2" t="s">
        <v>1103</v>
      </c>
      <c r="C447" t="s">
        <v>1352</v>
      </c>
      <c r="D447" t="s">
        <v>1028</v>
      </c>
      <c r="E447" t="s">
        <v>56</v>
      </c>
      <c r="F447" t="str">
        <f>IF(ISERROR(SEARCH("Other",Table1[[#This Row],[Q1 - Which Title Best Fits your Current Role?]])),Table1[[#This Row],[Q1 - Which Title Best Fits your Current Role?]],"Other")</f>
        <v>Data Engineer</v>
      </c>
      <c r="G447" t="s">
        <v>35</v>
      </c>
      <c r="H447" s="6">
        <v>53000</v>
      </c>
      <c r="I447" t="s">
        <v>107</v>
      </c>
      <c r="J447" t="str">
        <f>IF(ISERROR(SEARCH("Other",Table1[[#This Row],[Q4 - What Industry do you work in?]])),Table1[[#This Row],[Q4 - What Industry do you work in?]],"Other")</f>
        <v>Tech</v>
      </c>
      <c r="K447" t="s">
        <v>38</v>
      </c>
      <c r="L44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47">
        <v>4</v>
      </c>
      <c r="N447">
        <v>4</v>
      </c>
      <c r="O447">
        <v>3</v>
      </c>
      <c r="P447">
        <v>4</v>
      </c>
      <c r="Q447">
        <v>4</v>
      </c>
      <c r="R447">
        <v>5</v>
      </c>
      <c r="S447" t="s">
        <v>89</v>
      </c>
      <c r="T447" t="s">
        <v>40</v>
      </c>
      <c r="U44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47" t="s">
        <v>69</v>
      </c>
      <c r="W447">
        <v>35</v>
      </c>
      <c r="X447" t="s">
        <v>113</v>
      </c>
      <c r="Y44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447" t="str">
        <f>IF(ISERROR(SEARCH("Other",Table1[[#This Row],[Q11 - Which Country do you live in?- Clean]])),Table1[[#This Row],[Q11 - Which Country do you live in?- Clean]],"Other")</f>
        <v>United Kingdom</v>
      </c>
      <c r="AA447" t="s">
        <v>113</v>
      </c>
      <c r="AB447" t="s">
        <v>113</v>
      </c>
      <c r="AC447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447" t="str">
        <f>PROPER(Table1[[#This Row],[Q11 - Which Country do you live in?-Clean4]])</f>
        <v>United Kingdom</v>
      </c>
      <c r="AE447" t="s">
        <v>244</v>
      </c>
      <c r="AF447" t="s">
        <v>52</v>
      </c>
      <c r="AG447" t="str">
        <f>IF(ISERROR(SEARCH("Other", Table1[[#This Row],[Q13 - Ethnicity]])), Table1[[#This Row],[Q13 - Ethnicity]], "Other")</f>
        <v>Asian or Asian American</v>
      </c>
    </row>
    <row r="448" spans="1:33" x14ac:dyDescent="0.3">
      <c r="A448" t="s">
        <v>1353</v>
      </c>
      <c r="B448" s="2" t="s">
        <v>1103</v>
      </c>
      <c r="C448" t="s">
        <v>1354</v>
      </c>
      <c r="D448" t="s">
        <v>326</v>
      </c>
      <c r="E448" t="s">
        <v>34</v>
      </c>
      <c r="F448" t="str">
        <f>IF(ISERROR(SEARCH("Other",Table1[[#This Row],[Q1 - Which Title Best Fits your Current Role?]])),Table1[[#This Row],[Q1 - Which Title Best Fits your Current Role?]],"Other")</f>
        <v>Data Analyst</v>
      </c>
      <c r="G448" t="s">
        <v>35</v>
      </c>
      <c r="H448" s="6">
        <v>75500</v>
      </c>
      <c r="I448" t="s">
        <v>1355</v>
      </c>
      <c r="J448" t="str">
        <f>IF(ISERROR(SEARCH("Other",Table1[[#This Row],[Q4 - What Industry do you work in?]])),Table1[[#This Row],[Q4 - What Industry do you work in?]],"Other")</f>
        <v>Other</v>
      </c>
      <c r="K448" t="s">
        <v>50</v>
      </c>
      <c r="L44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48">
        <v>3</v>
      </c>
      <c r="N448">
        <v>4</v>
      </c>
      <c r="O448">
        <v>4</v>
      </c>
      <c r="P448">
        <v>5</v>
      </c>
      <c r="Q448">
        <v>4</v>
      </c>
      <c r="R448">
        <v>4</v>
      </c>
      <c r="S448" t="s">
        <v>68</v>
      </c>
      <c r="T448" t="s">
        <v>74</v>
      </c>
      <c r="U44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48" t="s">
        <v>41</v>
      </c>
      <c r="W448">
        <v>26</v>
      </c>
      <c r="X448" t="s">
        <v>42</v>
      </c>
      <c r="Y44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48" t="str">
        <f>IF(ISERROR(SEARCH("Other",Table1[[#This Row],[Q11 - Which Country do you live in?- Clean]])),Table1[[#This Row],[Q11 - Which Country do you live in?- Clean]],"Other")</f>
        <v>United States</v>
      </c>
      <c r="AA448" t="s">
        <v>42</v>
      </c>
      <c r="AB448" t="s">
        <v>42</v>
      </c>
      <c r="AC44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48" t="str">
        <f>PROPER(Table1[[#This Row],[Q11 - Which Country do you live in?-Clean4]])</f>
        <v>United States</v>
      </c>
      <c r="AE448" t="s">
        <v>241</v>
      </c>
      <c r="AF448" t="s">
        <v>43</v>
      </c>
      <c r="AG448" t="str">
        <f>IF(ISERROR(SEARCH("Other", Table1[[#This Row],[Q13 - Ethnicity]])), Table1[[#This Row],[Q13 - Ethnicity]], "Other")</f>
        <v>White or Caucasian</v>
      </c>
    </row>
    <row r="449" spans="1:33" x14ac:dyDescent="0.3">
      <c r="A449" t="s">
        <v>1356</v>
      </c>
      <c r="B449" s="2" t="s">
        <v>1103</v>
      </c>
      <c r="C449" t="s">
        <v>1357</v>
      </c>
      <c r="D449" t="s">
        <v>572</v>
      </c>
      <c r="E449" t="s">
        <v>127</v>
      </c>
      <c r="F449" t="str">
        <f>IF(ISERROR(SEARCH("Other",Table1[[#This Row],[Q1 - Which Title Best Fits your Current Role?]])),Table1[[#This Row],[Q1 - Which Title Best Fits your Current Role?]],"Other")</f>
        <v>Student/Looking/None</v>
      </c>
      <c r="G449" t="s">
        <v>47</v>
      </c>
      <c r="H449" s="6">
        <v>20000</v>
      </c>
      <c r="I449" t="s">
        <v>107</v>
      </c>
      <c r="J449" t="str">
        <f>IF(ISERROR(SEARCH("Other",Table1[[#This Row],[Q4 - What Industry do you work in?]])),Table1[[#This Row],[Q4 - What Industry do you work in?]],"Other")</f>
        <v>Tech</v>
      </c>
      <c r="K449" t="s">
        <v>38</v>
      </c>
      <c r="L44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49">
        <v>2</v>
      </c>
      <c r="N449">
        <v>7</v>
      </c>
      <c r="O449">
        <v>9</v>
      </c>
      <c r="P449">
        <v>7</v>
      </c>
      <c r="Q449">
        <v>3</v>
      </c>
      <c r="R449">
        <v>3</v>
      </c>
      <c r="S449" t="s">
        <v>73</v>
      </c>
      <c r="T449" t="s">
        <v>40</v>
      </c>
      <c r="U44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49" t="s">
        <v>41</v>
      </c>
      <c r="W449">
        <v>22</v>
      </c>
      <c r="X449" t="s">
        <v>42</v>
      </c>
      <c r="Y44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49" t="str">
        <f>IF(ISERROR(SEARCH("Other",Table1[[#This Row],[Q11 - Which Country do you live in?- Clean]])),Table1[[#This Row],[Q11 - Which Country do you live in?- Clean]],"Other")</f>
        <v>United States</v>
      </c>
      <c r="AA449" t="s">
        <v>42</v>
      </c>
      <c r="AB449" t="s">
        <v>42</v>
      </c>
      <c r="AC44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49" t="str">
        <f>PROPER(Table1[[#This Row],[Q11 - Which Country do you live in?-Clean4]])</f>
        <v>United States</v>
      </c>
      <c r="AE449" t="s">
        <v>241</v>
      </c>
      <c r="AF449" t="s">
        <v>43</v>
      </c>
      <c r="AG449" t="str">
        <f>IF(ISERROR(SEARCH("Other", Table1[[#This Row],[Q13 - Ethnicity]])), Table1[[#This Row],[Q13 - Ethnicity]], "Other")</f>
        <v>White or Caucasian</v>
      </c>
    </row>
    <row r="450" spans="1:33" x14ac:dyDescent="0.3">
      <c r="A450" t="s">
        <v>1358</v>
      </c>
      <c r="B450" s="2" t="s">
        <v>1103</v>
      </c>
      <c r="C450" t="s">
        <v>1359</v>
      </c>
      <c r="D450" t="s">
        <v>826</v>
      </c>
      <c r="E450" t="s">
        <v>81</v>
      </c>
      <c r="F450" t="str">
        <f>IF(ISERROR(SEARCH("Other",Table1[[#This Row],[Q1 - Which Title Best Fits your Current Role?]])),Table1[[#This Row],[Q1 - Which Title Best Fits your Current Role?]],"Other")</f>
        <v>Data Scientist</v>
      </c>
      <c r="G450" t="s">
        <v>35</v>
      </c>
      <c r="H450" s="6">
        <v>95500</v>
      </c>
      <c r="I450" t="s">
        <v>182</v>
      </c>
      <c r="J450" t="str">
        <f>IF(ISERROR(SEARCH("Other",Table1[[#This Row],[Q4 - What Industry do you work in?]])),Table1[[#This Row],[Q4 - What Industry do you work in?]],"Other")</f>
        <v>Other</v>
      </c>
      <c r="K450" t="s">
        <v>38</v>
      </c>
      <c r="L45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50">
        <v>6</v>
      </c>
      <c r="N450">
        <v>8</v>
      </c>
      <c r="O450">
        <v>10</v>
      </c>
      <c r="P450">
        <v>9</v>
      </c>
      <c r="Q450">
        <v>6</v>
      </c>
      <c r="R450">
        <v>8</v>
      </c>
      <c r="S450" t="s">
        <v>89</v>
      </c>
      <c r="T450" t="s">
        <v>74</v>
      </c>
      <c r="U45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50" t="s">
        <v>41</v>
      </c>
      <c r="W450">
        <v>30</v>
      </c>
      <c r="X450" t="s">
        <v>51</v>
      </c>
      <c r="Y45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450" t="str">
        <f>IF(ISERROR(SEARCH("Other",Table1[[#This Row],[Q11 - Which Country do you live in?- Clean]])),Table1[[#This Row],[Q11 - Which Country do you live in?- Clean]],"Other")</f>
        <v>Canada</v>
      </c>
      <c r="AA450" t="s">
        <v>51</v>
      </c>
      <c r="AB450" t="s">
        <v>51</v>
      </c>
      <c r="AC450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450" t="str">
        <f>PROPER(Table1[[#This Row],[Q11 - Which Country do you live in?-Clean4]])</f>
        <v>Canada</v>
      </c>
      <c r="AE450" t="s">
        <v>244</v>
      </c>
      <c r="AF450" t="s">
        <v>52</v>
      </c>
      <c r="AG450" t="str">
        <f>IF(ISERROR(SEARCH("Other", Table1[[#This Row],[Q13 - Ethnicity]])), Table1[[#This Row],[Q13 - Ethnicity]], "Other")</f>
        <v>Asian or Asian American</v>
      </c>
    </row>
    <row r="451" spans="1:33" x14ac:dyDescent="0.3">
      <c r="A451" t="s">
        <v>1360</v>
      </c>
      <c r="B451" s="2" t="s">
        <v>1103</v>
      </c>
      <c r="C451" t="s">
        <v>1361</v>
      </c>
      <c r="D451" t="s">
        <v>1362</v>
      </c>
      <c r="E451" t="s">
        <v>34</v>
      </c>
      <c r="F451" t="str">
        <f>IF(ISERROR(SEARCH("Other",Table1[[#This Row],[Q1 - Which Title Best Fits your Current Role?]])),Table1[[#This Row],[Q1 - Which Title Best Fits your Current Role?]],"Other")</f>
        <v>Data Analyst</v>
      </c>
      <c r="G451" t="s">
        <v>35</v>
      </c>
      <c r="H451" s="6">
        <v>75500</v>
      </c>
      <c r="I451" t="s">
        <v>559</v>
      </c>
      <c r="J451" t="str">
        <f>IF(ISERROR(SEARCH("Other",Table1[[#This Row],[Q4 - What Industry do you work in?]])),Table1[[#This Row],[Q4 - What Industry do you work in?]],"Other")</f>
        <v>Other</v>
      </c>
      <c r="K451" t="s">
        <v>38</v>
      </c>
      <c r="L45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51">
        <v>2</v>
      </c>
      <c r="N451">
        <v>8</v>
      </c>
      <c r="O451">
        <v>6</v>
      </c>
      <c r="P451">
        <v>1</v>
      </c>
      <c r="Q451">
        <v>8</v>
      </c>
      <c r="R451">
        <v>10</v>
      </c>
      <c r="S451" t="s">
        <v>89</v>
      </c>
      <c r="T451" t="s">
        <v>74</v>
      </c>
      <c r="U45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51" t="s">
        <v>41</v>
      </c>
      <c r="W451">
        <v>36</v>
      </c>
      <c r="X451" t="s">
        <v>42</v>
      </c>
      <c r="Y45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51" t="str">
        <f>IF(ISERROR(SEARCH("Other",Table1[[#This Row],[Q11 - Which Country do you live in?- Clean]])),Table1[[#This Row],[Q11 - Which Country do you live in?- Clean]],"Other")</f>
        <v>United States</v>
      </c>
      <c r="AA451" t="s">
        <v>42</v>
      </c>
      <c r="AB451" t="s">
        <v>42</v>
      </c>
      <c r="AC45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51" t="str">
        <f>PROPER(Table1[[#This Row],[Q11 - Which Country do you live in?-Clean4]])</f>
        <v>United States</v>
      </c>
      <c r="AE451" t="s">
        <v>244</v>
      </c>
      <c r="AF451" t="s">
        <v>43</v>
      </c>
      <c r="AG451" t="str">
        <f>IF(ISERROR(SEARCH("Other", Table1[[#This Row],[Q13 - Ethnicity]])), Table1[[#This Row],[Q13 - Ethnicity]], "Other")</f>
        <v>White or Caucasian</v>
      </c>
    </row>
    <row r="452" spans="1:33" x14ac:dyDescent="0.3">
      <c r="A452" t="s">
        <v>1363</v>
      </c>
      <c r="B452" s="2" t="s">
        <v>1103</v>
      </c>
      <c r="C452" t="s">
        <v>1364</v>
      </c>
      <c r="D452" t="s">
        <v>1365</v>
      </c>
      <c r="E452" t="s">
        <v>34</v>
      </c>
      <c r="F452" t="str">
        <f>IF(ISERROR(SEARCH("Other",Table1[[#This Row],[Q1 - Which Title Best Fits your Current Role?]])),Table1[[#This Row],[Q1 - Which Title Best Fits your Current Role?]],"Other")</f>
        <v>Data Analyst</v>
      </c>
      <c r="G452" t="s">
        <v>35</v>
      </c>
      <c r="H452" s="6">
        <v>75500</v>
      </c>
      <c r="I452" t="s">
        <v>37</v>
      </c>
      <c r="J452" t="str">
        <f>IF(ISERROR(SEARCH("Other",Table1[[#This Row],[Q4 - What Industry do you work in?]])),Table1[[#This Row],[Q4 - What Industry do you work in?]],"Other")</f>
        <v>Healthcare</v>
      </c>
      <c r="K452" t="s">
        <v>50</v>
      </c>
      <c r="L45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52">
        <v>4</v>
      </c>
      <c r="N452">
        <v>4</v>
      </c>
      <c r="O452">
        <v>5</v>
      </c>
      <c r="P452">
        <v>5</v>
      </c>
      <c r="Q452">
        <v>4</v>
      </c>
      <c r="R452">
        <v>6</v>
      </c>
      <c r="S452" t="s">
        <v>89</v>
      </c>
      <c r="T452" t="s">
        <v>1366</v>
      </c>
      <c r="U45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452" t="s">
        <v>69</v>
      </c>
      <c r="W452">
        <v>30</v>
      </c>
      <c r="X452" t="s">
        <v>42</v>
      </c>
      <c r="Y45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52" t="str">
        <f>IF(ISERROR(SEARCH("Other",Table1[[#This Row],[Q11 - Which Country do you live in?- Clean]])),Table1[[#This Row],[Q11 - Which Country do you live in?- Clean]],"Other")</f>
        <v>United States</v>
      </c>
      <c r="AA452" t="s">
        <v>42</v>
      </c>
      <c r="AB452" t="s">
        <v>42</v>
      </c>
      <c r="AC45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52" t="str">
        <f>PROPER(Table1[[#This Row],[Q11 - Which Country do you live in?-Clean4]])</f>
        <v>United States</v>
      </c>
      <c r="AE452" t="s">
        <v>244</v>
      </c>
      <c r="AF452" t="s">
        <v>43</v>
      </c>
      <c r="AG452" t="str">
        <f>IF(ISERROR(SEARCH("Other", Table1[[#This Row],[Q13 - Ethnicity]])), Table1[[#This Row],[Q13 - Ethnicity]], "Other")</f>
        <v>White or Caucasian</v>
      </c>
    </row>
    <row r="453" spans="1:33" x14ac:dyDescent="0.3">
      <c r="A453" t="s">
        <v>1367</v>
      </c>
      <c r="B453" s="2" t="s">
        <v>1103</v>
      </c>
      <c r="C453" t="s">
        <v>1368</v>
      </c>
      <c r="D453" t="s">
        <v>139</v>
      </c>
      <c r="E453" t="s">
        <v>81</v>
      </c>
      <c r="F453" t="str">
        <f>IF(ISERROR(SEARCH("Other",Table1[[#This Row],[Q1 - Which Title Best Fits your Current Role?]])),Table1[[#This Row],[Q1 - Which Title Best Fits your Current Role?]],"Other")</f>
        <v>Data Scientist</v>
      </c>
      <c r="G453" t="s">
        <v>35</v>
      </c>
      <c r="H453" s="6">
        <v>115500</v>
      </c>
      <c r="I453" t="s">
        <v>49</v>
      </c>
      <c r="J453" t="str">
        <f>IF(ISERROR(SEARCH("Other",Table1[[#This Row],[Q4 - What Industry do you work in?]])),Table1[[#This Row],[Q4 - What Industry do you work in?]],"Other")</f>
        <v>Finance</v>
      </c>
      <c r="K453" t="s">
        <v>38</v>
      </c>
      <c r="L45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53">
        <v>9</v>
      </c>
      <c r="N453">
        <v>8</v>
      </c>
      <c r="O453">
        <v>10</v>
      </c>
      <c r="P453">
        <v>10</v>
      </c>
      <c r="Q453">
        <v>10</v>
      </c>
      <c r="R453">
        <v>10</v>
      </c>
      <c r="S453" t="s">
        <v>73</v>
      </c>
      <c r="T453" t="s">
        <v>40</v>
      </c>
      <c r="U45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53" t="s">
        <v>41</v>
      </c>
      <c r="W453">
        <v>29</v>
      </c>
      <c r="X453" t="s">
        <v>42</v>
      </c>
      <c r="Y45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53" t="str">
        <f>IF(ISERROR(SEARCH("Other",Table1[[#This Row],[Q11 - Which Country do you live in?- Clean]])),Table1[[#This Row],[Q11 - Which Country do you live in?- Clean]],"Other")</f>
        <v>United States</v>
      </c>
      <c r="AA453" t="s">
        <v>42</v>
      </c>
      <c r="AB453" t="s">
        <v>42</v>
      </c>
      <c r="AC45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53" t="str">
        <f>PROPER(Table1[[#This Row],[Q11 - Which Country do you live in?-Clean4]])</f>
        <v>United States</v>
      </c>
      <c r="AE453" t="s">
        <v>241</v>
      </c>
      <c r="AF453" t="s">
        <v>52</v>
      </c>
      <c r="AG453" t="str">
        <f>IF(ISERROR(SEARCH("Other", Table1[[#This Row],[Q13 - Ethnicity]])), Table1[[#This Row],[Q13 - Ethnicity]], "Other")</f>
        <v>Asian or Asian American</v>
      </c>
    </row>
    <row r="454" spans="1:33" x14ac:dyDescent="0.3">
      <c r="A454" t="s">
        <v>1369</v>
      </c>
      <c r="B454" s="2" t="s">
        <v>1103</v>
      </c>
      <c r="C454" t="s">
        <v>1083</v>
      </c>
      <c r="D454" t="s">
        <v>1370</v>
      </c>
      <c r="E454" t="s">
        <v>380</v>
      </c>
      <c r="F454" t="str">
        <f>IF(ISERROR(SEARCH("Other",Table1[[#This Row],[Q1 - Which Title Best Fits your Current Role?]])),Table1[[#This Row],[Q1 - Which Title Best Fits your Current Role?]],"Other")</f>
        <v>Other</v>
      </c>
      <c r="G454" t="s">
        <v>35</v>
      </c>
      <c r="H454" s="6">
        <v>75500</v>
      </c>
      <c r="I454" t="s">
        <v>1372</v>
      </c>
      <c r="J454" t="str">
        <f>IF(ISERROR(SEARCH("Other",Table1[[#This Row],[Q4 - What Industry do you work in?]])),Table1[[#This Row],[Q4 - What Industry do you work in?]],"Other")</f>
        <v>Other</v>
      </c>
      <c r="K454" t="s">
        <v>50</v>
      </c>
      <c r="L45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54">
        <v>8</v>
      </c>
      <c r="N454">
        <v>10</v>
      </c>
      <c r="O454">
        <v>10</v>
      </c>
      <c r="P454">
        <v>7</v>
      </c>
      <c r="Q454">
        <v>8</v>
      </c>
      <c r="R454">
        <v>5</v>
      </c>
      <c r="S454" t="s">
        <v>73</v>
      </c>
      <c r="T454" t="s">
        <v>1373</v>
      </c>
      <c r="U45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454" t="s">
        <v>41</v>
      </c>
      <c r="W454">
        <v>30</v>
      </c>
      <c r="X454" t="s">
        <v>42</v>
      </c>
      <c r="Y45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54" t="str">
        <f>IF(ISERROR(SEARCH("Other",Table1[[#This Row],[Q11 - Which Country do you live in?- Clean]])),Table1[[#This Row],[Q11 - Which Country do you live in?- Clean]],"Other")</f>
        <v>United States</v>
      </c>
      <c r="AA454" t="s">
        <v>42</v>
      </c>
      <c r="AB454" t="s">
        <v>42</v>
      </c>
      <c r="AC45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54" t="str">
        <f>PROPER(Table1[[#This Row],[Q11 - Which Country do you live in?-Clean4]])</f>
        <v>United States</v>
      </c>
      <c r="AE454" t="s">
        <v>244</v>
      </c>
      <c r="AF454" t="s">
        <v>43</v>
      </c>
      <c r="AG454" t="str">
        <f>IF(ISERROR(SEARCH("Other", Table1[[#This Row],[Q13 - Ethnicity]])), Table1[[#This Row],[Q13 - Ethnicity]], "Other")</f>
        <v>White or Caucasian</v>
      </c>
    </row>
    <row r="455" spans="1:33" x14ac:dyDescent="0.3">
      <c r="A455" t="s">
        <v>1374</v>
      </c>
      <c r="B455" s="2" t="s">
        <v>1103</v>
      </c>
      <c r="C455" t="s">
        <v>1375</v>
      </c>
      <c r="D455" t="s">
        <v>287</v>
      </c>
      <c r="E455" t="s">
        <v>56</v>
      </c>
      <c r="F455" t="str">
        <f>IF(ISERROR(SEARCH("Other",Table1[[#This Row],[Q1 - Which Title Best Fits your Current Role?]])),Table1[[#This Row],[Q1 - Which Title Best Fits your Current Role?]],"Other")</f>
        <v>Data Engineer</v>
      </c>
      <c r="G455" t="s">
        <v>47</v>
      </c>
      <c r="H455" s="6">
        <v>53000</v>
      </c>
      <c r="I455" t="s">
        <v>49</v>
      </c>
      <c r="J455" t="str">
        <f>IF(ISERROR(SEARCH("Other",Table1[[#This Row],[Q4 - What Industry do you work in?]])),Table1[[#This Row],[Q4 - What Industry do you work in?]],"Other")</f>
        <v>Finance</v>
      </c>
      <c r="K455" t="s">
        <v>38</v>
      </c>
      <c r="L45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55">
        <v>0</v>
      </c>
      <c r="N455">
        <v>6</v>
      </c>
      <c r="O455">
        <v>6</v>
      </c>
      <c r="P455">
        <v>6</v>
      </c>
      <c r="Q455">
        <v>6</v>
      </c>
      <c r="R455">
        <v>6</v>
      </c>
      <c r="S455" t="s">
        <v>68</v>
      </c>
      <c r="T455" t="s">
        <v>74</v>
      </c>
      <c r="U45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55" t="s">
        <v>41</v>
      </c>
      <c r="W455">
        <v>24</v>
      </c>
      <c r="X455" t="s">
        <v>42</v>
      </c>
      <c r="Y45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55" t="str">
        <f>IF(ISERROR(SEARCH("Other",Table1[[#This Row],[Q11 - Which Country do you live in?- Clean]])),Table1[[#This Row],[Q11 - Which Country do you live in?- Clean]],"Other")</f>
        <v>United States</v>
      </c>
      <c r="AA455" t="s">
        <v>42</v>
      </c>
      <c r="AB455" t="s">
        <v>42</v>
      </c>
      <c r="AC45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55" t="str">
        <f>PROPER(Table1[[#This Row],[Q11 - Which Country do you live in?-Clean4]])</f>
        <v>United States</v>
      </c>
      <c r="AE455" t="s">
        <v>241</v>
      </c>
      <c r="AF455" t="s">
        <v>62</v>
      </c>
      <c r="AG455" t="str">
        <f>IF(ISERROR(SEARCH("Other", Table1[[#This Row],[Q13 - Ethnicity]])), Table1[[#This Row],[Q13 - Ethnicity]], "Other")</f>
        <v>Black or African American</v>
      </c>
    </row>
    <row r="456" spans="1:33" x14ac:dyDescent="0.3">
      <c r="A456" t="s">
        <v>1376</v>
      </c>
      <c r="B456" s="2" t="s">
        <v>1377</v>
      </c>
      <c r="C456" t="s">
        <v>1378</v>
      </c>
      <c r="D456" t="s">
        <v>175</v>
      </c>
      <c r="E456" t="s">
        <v>56</v>
      </c>
      <c r="F456" t="str">
        <f>IF(ISERROR(SEARCH("Other",Table1[[#This Row],[Q1 - Which Title Best Fits your Current Role?]])),Table1[[#This Row],[Q1 - Which Title Best Fits your Current Role?]],"Other")</f>
        <v>Data Engineer</v>
      </c>
      <c r="G456" t="s">
        <v>35</v>
      </c>
      <c r="H456" s="6">
        <v>0</v>
      </c>
      <c r="I456" t="s">
        <v>107</v>
      </c>
      <c r="J456" t="str">
        <f>IF(ISERROR(SEARCH("Other",Table1[[#This Row],[Q4 - What Industry do you work in?]])),Table1[[#This Row],[Q4 - What Industry do you work in?]],"Other")</f>
        <v>Tech</v>
      </c>
      <c r="K456" t="s">
        <v>322</v>
      </c>
      <c r="L456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56">
        <v>3</v>
      </c>
      <c r="N456">
        <v>3</v>
      </c>
      <c r="O456">
        <v>4</v>
      </c>
      <c r="P456">
        <v>4</v>
      </c>
      <c r="Q456">
        <v>3</v>
      </c>
      <c r="R456">
        <v>5</v>
      </c>
      <c r="S456" t="s">
        <v>89</v>
      </c>
      <c r="T456" t="s">
        <v>74</v>
      </c>
      <c r="U45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56" t="s">
        <v>41</v>
      </c>
      <c r="W456">
        <v>33</v>
      </c>
      <c r="X456" t="s">
        <v>42</v>
      </c>
      <c r="Y45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56" t="str">
        <f>IF(ISERROR(SEARCH("Other",Table1[[#This Row],[Q11 - Which Country do you live in?- Clean]])),Table1[[#This Row],[Q11 - Which Country do you live in?- Clean]],"Other")</f>
        <v>United States</v>
      </c>
      <c r="AA456" t="s">
        <v>42</v>
      </c>
      <c r="AB456" t="s">
        <v>42</v>
      </c>
      <c r="AC45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56" t="str">
        <f>PROPER(Table1[[#This Row],[Q11 - Which Country do you live in?-Clean4]])</f>
        <v>United States</v>
      </c>
      <c r="AE456" t="s">
        <v>241</v>
      </c>
      <c r="AF456" t="s">
        <v>52</v>
      </c>
      <c r="AG456" t="str">
        <f>IF(ISERROR(SEARCH("Other", Table1[[#This Row],[Q13 - Ethnicity]])), Table1[[#This Row],[Q13 - Ethnicity]], "Other")</f>
        <v>Asian or Asian American</v>
      </c>
    </row>
    <row r="457" spans="1:33" x14ac:dyDescent="0.3">
      <c r="A457" t="s">
        <v>1379</v>
      </c>
      <c r="B457" s="2" t="s">
        <v>1377</v>
      </c>
      <c r="C457" t="s">
        <v>1380</v>
      </c>
      <c r="D457" t="s">
        <v>175</v>
      </c>
      <c r="E457" t="s">
        <v>34</v>
      </c>
      <c r="F457" t="str">
        <f>IF(ISERROR(SEARCH("Other",Table1[[#This Row],[Q1 - Which Title Best Fits your Current Role?]])),Table1[[#This Row],[Q1 - Which Title Best Fits your Current Role?]],"Other")</f>
        <v>Data Analyst</v>
      </c>
      <c r="G457" t="s">
        <v>47</v>
      </c>
      <c r="H457" s="6">
        <v>115500</v>
      </c>
      <c r="I457" t="s">
        <v>1381</v>
      </c>
      <c r="J457" t="str">
        <f>IF(ISERROR(SEARCH("Other",Table1[[#This Row],[Q4 - What Industry do you work in?]])),Table1[[#This Row],[Q4 - What Industry do you work in?]],"Other")</f>
        <v>Other</v>
      </c>
      <c r="K457" t="s">
        <v>38</v>
      </c>
      <c r="L45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57">
        <v>10</v>
      </c>
      <c r="N457">
        <v>10</v>
      </c>
      <c r="O457">
        <v>10</v>
      </c>
      <c r="P457">
        <v>10</v>
      </c>
      <c r="Q457">
        <v>10</v>
      </c>
      <c r="R457">
        <v>6</v>
      </c>
      <c r="S457" t="s">
        <v>59</v>
      </c>
      <c r="T457" t="s">
        <v>74</v>
      </c>
      <c r="U45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57" t="s">
        <v>69</v>
      </c>
      <c r="W457">
        <v>42</v>
      </c>
      <c r="X457" t="s">
        <v>42</v>
      </c>
      <c r="Y45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57" t="str">
        <f>IF(ISERROR(SEARCH("Other",Table1[[#This Row],[Q11 - Which Country do you live in?- Clean]])),Table1[[#This Row],[Q11 - Which Country do you live in?- Clean]],"Other")</f>
        <v>United States</v>
      </c>
      <c r="AA457" t="s">
        <v>42</v>
      </c>
      <c r="AB457" t="s">
        <v>42</v>
      </c>
      <c r="AC45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57" t="str">
        <f>PROPER(Table1[[#This Row],[Q11 - Which Country do you live in?-Clean4]])</f>
        <v>United States</v>
      </c>
      <c r="AE457" t="s">
        <v>241</v>
      </c>
      <c r="AF457" t="s">
        <v>43</v>
      </c>
      <c r="AG457" t="str">
        <f>IF(ISERROR(SEARCH("Other", Table1[[#This Row],[Q13 - Ethnicity]])), Table1[[#This Row],[Q13 - Ethnicity]], "Other")</f>
        <v>White or Caucasian</v>
      </c>
    </row>
    <row r="458" spans="1:33" x14ac:dyDescent="0.3">
      <c r="A458" t="s">
        <v>1382</v>
      </c>
      <c r="B458" s="2" t="s">
        <v>1377</v>
      </c>
      <c r="C458" t="s">
        <v>1383</v>
      </c>
      <c r="D458" t="s">
        <v>735</v>
      </c>
      <c r="E458" t="s">
        <v>34</v>
      </c>
      <c r="F458" t="str">
        <f>IF(ISERROR(SEARCH("Other",Table1[[#This Row],[Q1 - Which Title Best Fits your Current Role?]])),Table1[[#This Row],[Q1 - Which Title Best Fits your Current Role?]],"Other")</f>
        <v>Data Analyst</v>
      </c>
      <c r="G458" t="s">
        <v>35</v>
      </c>
      <c r="H458" s="6">
        <v>53000</v>
      </c>
      <c r="I458" t="s">
        <v>37</v>
      </c>
      <c r="J458" t="str">
        <f>IF(ISERROR(SEARCH("Other",Table1[[#This Row],[Q4 - What Industry do you work in?]])),Table1[[#This Row],[Q4 - What Industry do you work in?]],"Other")</f>
        <v>Healthcare</v>
      </c>
      <c r="K458" t="s">
        <v>38</v>
      </c>
      <c r="L45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58">
        <v>1</v>
      </c>
      <c r="N458">
        <v>10</v>
      </c>
      <c r="O458">
        <v>10</v>
      </c>
      <c r="P458">
        <v>8</v>
      </c>
      <c r="Q458">
        <v>10</v>
      </c>
      <c r="R458">
        <v>3</v>
      </c>
      <c r="S458" t="s">
        <v>89</v>
      </c>
      <c r="T458" t="s">
        <v>74</v>
      </c>
      <c r="U45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58" t="s">
        <v>69</v>
      </c>
      <c r="W458">
        <v>36</v>
      </c>
      <c r="X458" t="s">
        <v>42</v>
      </c>
      <c r="Y45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58" t="str">
        <f>IF(ISERROR(SEARCH("Other",Table1[[#This Row],[Q11 - Which Country do you live in?- Clean]])),Table1[[#This Row],[Q11 - Which Country do you live in?- Clean]],"Other")</f>
        <v>United States</v>
      </c>
      <c r="AA458" t="s">
        <v>42</v>
      </c>
      <c r="AB458" t="s">
        <v>42</v>
      </c>
      <c r="AC45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58" t="str">
        <f>PROPER(Table1[[#This Row],[Q11 - Which Country do you live in?-Clean4]])</f>
        <v>United States</v>
      </c>
      <c r="AE458" t="s">
        <v>241</v>
      </c>
      <c r="AF458" t="s">
        <v>43</v>
      </c>
      <c r="AG458" t="str">
        <f>IF(ISERROR(SEARCH("Other", Table1[[#This Row],[Q13 - Ethnicity]])), Table1[[#This Row],[Q13 - Ethnicity]], "Other")</f>
        <v>White or Caucasian</v>
      </c>
    </row>
    <row r="459" spans="1:33" x14ac:dyDescent="0.3">
      <c r="A459" t="s">
        <v>1384</v>
      </c>
      <c r="B459" s="2" t="s">
        <v>1377</v>
      </c>
      <c r="C459" t="s">
        <v>1385</v>
      </c>
      <c r="D459" t="s">
        <v>826</v>
      </c>
      <c r="E459" t="s">
        <v>34</v>
      </c>
      <c r="F459" t="str">
        <f>IF(ISERROR(SEARCH("Other",Table1[[#This Row],[Q1 - Which Title Best Fits your Current Role?]])),Table1[[#This Row],[Q1 - Which Title Best Fits your Current Role?]],"Other")</f>
        <v>Data Analyst</v>
      </c>
      <c r="G459" t="s">
        <v>35</v>
      </c>
      <c r="H459" s="6">
        <v>53000</v>
      </c>
      <c r="I459" t="s">
        <v>1386</v>
      </c>
      <c r="J459" t="str">
        <f>IF(ISERROR(SEARCH("Other",Table1[[#This Row],[Q4 - What Industry do you work in?]])),Table1[[#This Row],[Q4 - What Industry do you work in?]],"Other")</f>
        <v>Other</v>
      </c>
      <c r="K459" t="s">
        <v>38</v>
      </c>
      <c r="L45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59">
        <v>2</v>
      </c>
      <c r="N459">
        <v>3</v>
      </c>
      <c r="O459">
        <v>7</v>
      </c>
      <c r="P459">
        <v>6</v>
      </c>
      <c r="Q459">
        <v>5</v>
      </c>
      <c r="R459">
        <v>6</v>
      </c>
      <c r="S459" t="s">
        <v>89</v>
      </c>
      <c r="T459" t="s">
        <v>74</v>
      </c>
      <c r="U45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59" t="s">
        <v>41</v>
      </c>
      <c r="W459">
        <v>27</v>
      </c>
      <c r="X459" t="s">
        <v>42</v>
      </c>
      <c r="Y45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59" t="str">
        <f>IF(ISERROR(SEARCH("Other",Table1[[#This Row],[Q11 - Which Country do you live in?- Clean]])),Table1[[#This Row],[Q11 - Which Country do you live in?- Clean]],"Other")</f>
        <v>United States</v>
      </c>
      <c r="AA459" t="s">
        <v>42</v>
      </c>
      <c r="AB459" t="s">
        <v>42</v>
      </c>
      <c r="AC45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59" t="str">
        <f>PROPER(Table1[[#This Row],[Q11 - Which Country do you live in?-Clean4]])</f>
        <v>United States</v>
      </c>
      <c r="AE459" t="s">
        <v>241</v>
      </c>
      <c r="AF459" t="s">
        <v>43</v>
      </c>
      <c r="AG459" t="str">
        <f>IF(ISERROR(SEARCH("Other", Table1[[#This Row],[Q13 - Ethnicity]])), Table1[[#This Row],[Q13 - Ethnicity]], "Other")</f>
        <v>White or Caucasian</v>
      </c>
    </row>
    <row r="460" spans="1:33" x14ac:dyDescent="0.3">
      <c r="A460" t="s">
        <v>1387</v>
      </c>
      <c r="B460" s="2" t="s">
        <v>1377</v>
      </c>
      <c r="C460" t="s">
        <v>1388</v>
      </c>
      <c r="D460" t="s">
        <v>139</v>
      </c>
      <c r="E460" t="s">
        <v>34</v>
      </c>
      <c r="F460" t="str">
        <f>IF(ISERROR(SEARCH("Other",Table1[[#This Row],[Q1 - Which Title Best Fits your Current Role?]])),Table1[[#This Row],[Q1 - Which Title Best Fits your Current Role?]],"Other")</f>
        <v>Data Analyst</v>
      </c>
      <c r="G460" t="s">
        <v>47</v>
      </c>
      <c r="H460" s="6">
        <v>20000</v>
      </c>
      <c r="I460" t="s">
        <v>107</v>
      </c>
      <c r="J460" t="str">
        <f>IF(ISERROR(SEARCH("Other",Table1[[#This Row],[Q4 - What Industry do you work in?]])),Table1[[#This Row],[Q4 - What Industry do you work in?]],"Other")</f>
        <v>Tech</v>
      </c>
      <c r="K460" t="s">
        <v>38</v>
      </c>
      <c r="L46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60">
        <v>8</v>
      </c>
      <c r="N460">
        <v>7</v>
      </c>
      <c r="O460">
        <v>8</v>
      </c>
      <c r="P460">
        <v>7</v>
      </c>
      <c r="Q460">
        <v>7</v>
      </c>
      <c r="R460">
        <v>9</v>
      </c>
      <c r="S460" t="s">
        <v>59</v>
      </c>
      <c r="T460" t="s">
        <v>1389</v>
      </c>
      <c r="U46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460" t="s">
        <v>69</v>
      </c>
      <c r="W460">
        <v>21</v>
      </c>
      <c r="X460" t="s">
        <v>151</v>
      </c>
      <c r="Y46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60" t="str">
        <f>IF(ISERROR(SEARCH("Other",Table1[[#This Row],[Q11 - Which Country do you live in?- Clean]])),Table1[[#This Row],[Q11 - Which Country do you live in?- Clean]],"Other")</f>
        <v>India</v>
      </c>
      <c r="AA460" t="s">
        <v>151</v>
      </c>
      <c r="AB460" t="s">
        <v>151</v>
      </c>
      <c r="AC460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60" t="str">
        <f>PROPER(Table1[[#This Row],[Q11 - Which Country do you live in?-Clean4]])</f>
        <v>India</v>
      </c>
      <c r="AE460" t="s">
        <v>241</v>
      </c>
      <c r="AF460" t="s">
        <v>52</v>
      </c>
      <c r="AG460" t="str">
        <f>IF(ISERROR(SEARCH("Other", Table1[[#This Row],[Q13 - Ethnicity]])), Table1[[#This Row],[Q13 - Ethnicity]], "Other")</f>
        <v>Asian or Asian American</v>
      </c>
    </row>
    <row r="461" spans="1:33" x14ac:dyDescent="0.3">
      <c r="A461" t="s">
        <v>1390</v>
      </c>
      <c r="B461" s="2" t="s">
        <v>1377</v>
      </c>
      <c r="C461" t="s">
        <v>1391</v>
      </c>
      <c r="D461" t="s">
        <v>619</v>
      </c>
      <c r="E461" t="s">
        <v>34</v>
      </c>
      <c r="F461" t="str">
        <f>IF(ISERROR(SEARCH("Other",Table1[[#This Row],[Q1 - Which Title Best Fits your Current Role?]])),Table1[[#This Row],[Q1 - Which Title Best Fits your Current Role?]],"Other")</f>
        <v>Data Analyst</v>
      </c>
      <c r="G461" t="s">
        <v>35</v>
      </c>
      <c r="H461" s="6">
        <v>53000</v>
      </c>
      <c r="I461" t="s">
        <v>37</v>
      </c>
      <c r="J461" t="str">
        <f>IF(ISERROR(SEARCH("Other",Table1[[#This Row],[Q4 - What Industry do you work in?]])),Table1[[#This Row],[Q4 - What Industry do you work in?]],"Other")</f>
        <v>Healthcare</v>
      </c>
      <c r="K461" t="s">
        <v>38</v>
      </c>
      <c r="L46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61">
        <v>8</v>
      </c>
      <c r="N461">
        <v>5</v>
      </c>
      <c r="O461">
        <v>8</v>
      </c>
      <c r="P461">
        <v>8</v>
      </c>
      <c r="Q461">
        <v>5</v>
      </c>
      <c r="R461">
        <v>10</v>
      </c>
      <c r="S461" t="s">
        <v>73</v>
      </c>
      <c r="T461" t="s">
        <v>40</v>
      </c>
      <c r="U46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61" t="s">
        <v>69</v>
      </c>
      <c r="W461">
        <v>34</v>
      </c>
      <c r="X461" t="s">
        <v>562</v>
      </c>
      <c r="Y46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Israel</v>
      </c>
      <c r="Z461" t="str">
        <f>IF(ISERROR(SEARCH("Other",Table1[[#This Row],[Q11 - Which Country do you live in?- Clean]])),Table1[[#This Row],[Q11 - Which Country do you live in?- Clean]],"Other")</f>
        <v>Israel</v>
      </c>
      <c r="AA461" t="s">
        <v>1852</v>
      </c>
      <c r="AB461" t="s">
        <v>1852</v>
      </c>
      <c r="AC461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61" t="str">
        <f>PROPER(Table1[[#This Row],[Q11 - Which Country do you live in?-Clean4]])</f>
        <v>Other</v>
      </c>
      <c r="AE461" t="s">
        <v>244</v>
      </c>
      <c r="AF461" t="s">
        <v>43</v>
      </c>
      <c r="AG461" t="str">
        <f>IF(ISERROR(SEARCH("Other", Table1[[#This Row],[Q13 - Ethnicity]])), Table1[[#This Row],[Q13 - Ethnicity]], "Other")</f>
        <v>White or Caucasian</v>
      </c>
    </row>
    <row r="462" spans="1:33" x14ac:dyDescent="0.3">
      <c r="A462" t="s">
        <v>1392</v>
      </c>
      <c r="B462" s="2" t="s">
        <v>1377</v>
      </c>
      <c r="C462" t="s">
        <v>1393</v>
      </c>
      <c r="D462" t="s">
        <v>158</v>
      </c>
      <c r="E462" t="s">
        <v>127</v>
      </c>
      <c r="F462" t="str">
        <f>IF(ISERROR(SEARCH("Other",Table1[[#This Row],[Q1 - Which Title Best Fits your Current Role?]])),Table1[[#This Row],[Q1 - Which Title Best Fits your Current Role?]],"Other")</f>
        <v>Student/Looking/None</v>
      </c>
      <c r="G462" t="s">
        <v>47</v>
      </c>
      <c r="H462" s="6">
        <v>20000</v>
      </c>
      <c r="I462" t="s">
        <v>112</v>
      </c>
      <c r="J462" t="str">
        <f>IF(ISERROR(SEARCH("Other",Table1[[#This Row],[Q4 - What Industry do you work in?]])),Table1[[#This Row],[Q4 - What Industry do you work in?]],"Other")</f>
        <v>Education</v>
      </c>
      <c r="K462" t="s">
        <v>38</v>
      </c>
      <c r="L46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62">
        <v>2</v>
      </c>
      <c r="N462">
        <v>5</v>
      </c>
      <c r="O462">
        <v>5</v>
      </c>
      <c r="P462">
        <v>5</v>
      </c>
      <c r="Q462">
        <v>2</v>
      </c>
      <c r="R462">
        <v>4</v>
      </c>
      <c r="S462" t="s">
        <v>73</v>
      </c>
      <c r="T462" t="s">
        <v>74</v>
      </c>
      <c r="U46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62" t="s">
        <v>41</v>
      </c>
      <c r="W462">
        <v>27</v>
      </c>
      <c r="X462" t="s">
        <v>323</v>
      </c>
      <c r="Y46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Netherlands</v>
      </c>
      <c r="Z462" t="str">
        <f>IF(ISERROR(SEARCH("Other",Table1[[#This Row],[Q11 - Which Country do you live in?- Clean]])),Table1[[#This Row],[Q11 - Which Country do you live in?- Clean]],"Other")</f>
        <v>Netherlands</v>
      </c>
      <c r="AA462" t="s">
        <v>1866</v>
      </c>
      <c r="AB462" t="s">
        <v>1866</v>
      </c>
      <c r="AC462" t="str">
        <f>IF(COUNTIF(Table1[Q11 - Which Country do you live in?-Clean3],Table1[[#This Row],[Q11 - Which Country do you live in?-Clean3]])&lt;3, "Other",Table1[[#This Row],[Q11 - Which Country do you live in?-Clean3]])</f>
        <v>Netherlands</v>
      </c>
      <c r="AD462" t="str">
        <f>PROPER(Table1[[#This Row],[Q11 - Which Country do you live in?-Clean4]])</f>
        <v>Netherlands</v>
      </c>
      <c r="AE462" t="s">
        <v>241</v>
      </c>
      <c r="AF462" t="s">
        <v>43</v>
      </c>
      <c r="AG462" t="str">
        <f>IF(ISERROR(SEARCH("Other", Table1[[#This Row],[Q13 - Ethnicity]])), Table1[[#This Row],[Q13 - Ethnicity]], "Other")</f>
        <v>White or Caucasian</v>
      </c>
    </row>
    <row r="463" spans="1:33" x14ac:dyDescent="0.3">
      <c r="A463" t="s">
        <v>1394</v>
      </c>
      <c r="B463" s="2" t="s">
        <v>1377</v>
      </c>
      <c r="C463" t="s">
        <v>1395</v>
      </c>
      <c r="D463" t="s">
        <v>258</v>
      </c>
      <c r="E463" t="s">
        <v>380</v>
      </c>
      <c r="F463" t="str">
        <f>IF(ISERROR(SEARCH("Other",Table1[[#This Row],[Q1 - Which Title Best Fits your Current Role?]])),Table1[[#This Row],[Q1 - Which Title Best Fits your Current Role?]],"Other")</f>
        <v>Other</v>
      </c>
      <c r="G463" t="s">
        <v>35</v>
      </c>
      <c r="H463" s="6">
        <v>20000</v>
      </c>
      <c r="I463" t="s">
        <v>107</v>
      </c>
      <c r="J463" t="str">
        <f>IF(ISERROR(SEARCH("Other",Table1[[#This Row],[Q4 - What Industry do you work in?]])),Table1[[#This Row],[Q4 - What Industry do you work in?]],"Other")</f>
        <v>Tech</v>
      </c>
      <c r="K463" t="s">
        <v>38</v>
      </c>
      <c r="L46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63">
        <v>7</v>
      </c>
      <c r="N463">
        <v>8</v>
      </c>
      <c r="O463">
        <v>8</v>
      </c>
      <c r="P463">
        <v>8</v>
      </c>
      <c r="Q463">
        <v>8</v>
      </c>
      <c r="R463">
        <v>7</v>
      </c>
      <c r="S463" t="s">
        <v>89</v>
      </c>
      <c r="T463" t="s">
        <v>118</v>
      </c>
      <c r="U46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63" t="s">
        <v>41</v>
      </c>
      <c r="W463">
        <v>27</v>
      </c>
      <c r="X463" t="s">
        <v>293</v>
      </c>
      <c r="Y46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France</v>
      </c>
      <c r="Z463" t="str">
        <f>IF(ISERROR(SEARCH("Other",Table1[[#This Row],[Q11 - Which Country do you live in?- Clean]])),Table1[[#This Row],[Q11 - Which Country do you live in?- Clean]],"Other")</f>
        <v>France</v>
      </c>
      <c r="AA463" t="s">
        <v>1840</v>
      </c>
      <c r="AB463" t="s">
        <v>1840</v>
      </c>
      <c r="AC463" t="str">
        <f>IF(COUNTIF(Table1[Q11 - Which Country do you live in?-Clean3],Table1[[#This Row],[Q11 - Which Country do you live in?-Clean3]])&lt;3, "Other",Table1[[#This Row],[Q11 - Which Country do you live in?-Clean3]])</f>
        <v>France</v>
      </c>
      <c r="AD463" t="str">
        <f>PROPER(Table1[[#This Row],[Q11 - Which Country do you live in?-Clean4]])</f>
        <v>France</v>
      </c>
      <c r="AE463" t="s">
        <v>244</v>
      </c>
      <c r="AF463" t="s">
        <v>43</v>
      </c>
      <c r="AG463" t="str">
        <f>IF(ISERROR(SEARCH("Other", Table1[[#This Row],[Q13 - Ethnicity]])), Table1[[#This Row],[Q13 - Ethnicity]], "Other")</f>
        <v>White or Caucasian</v>
      </c>
    </row>
    <row r="464" spans="1:33" x14ac:dyDescent="0.3">
      <c r="A464" t="s">
        <v>1397</v>
      </c>
      <c r="B464" s="2" t="s">
        <v>1377</v>
      </c>
      <c r="C464" t="s">
        <v>1398</v>
      </c>
      <c r="D464" t="s">
        <v>740</v>
      </c>
      <c r="E464" t="s">
        <v>127</v>
      </c>
      <c r="F464" t="str">
        <f>IF(ISERROR(SEARCH("Other",Table1[[#This Row],[Q1 - Which Title Best Fits your Current Role?]])),Table1[[#This Row],[Q1 - Which Title Best Fits your Current Role?]],"Other")</f>
        <v>Student/Looking/None</v>
      </c>
      <c r="G464" t="s">
        <v>47</v>
      </c>
      <c r="H464" s="6">
        <v>20000</v>
      </c>
      <c r="I464" t="s">
        <v>112</v>
      </c>
      <c r="J464" t="str">
        <f>IF(ISERROR(SEARCH("Other",Table1[[#This Row],[Q4 - What Industry do you work in?]])),Table1[[#This Row],[Q4 - What Industry do you work in?]],"Other")</f>
        <v>Education</v>
      </c>
      <c r="K464" t="s">
        <v>50</v>
      </c>
      <c r="L46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64">
        <v>1</v>
      </c>
      <c r="N464">
        <v>1</v>
      </c>
      <c r="O464">
        <v>2</v>
      </c>
      <c r="P464">
        <v>1</v>
      </c>
      <c r="Q464">
        <v>0</v>
      </c>
      <c r="R464">
        <v>3</v>
      </c>
      <c r="S464" t="s">
        <v>89</v>
      </c>
      <c r="T464" t="s">
        <v>60</v>
      </c>
      <c r="U46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64" t="s">
        <v>41</v>
      </c>
      <c r="W464">
        <v>30</v>
      </c>
      <c r="X464" t="s">
        <v>136</v>
      </c>
      <c r="Y46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Kenya</v>
      </c>
      <c r="Z464" t="str">
        <f>IF(ISERROR(SEARCH("Other",Table1[[#This Row],[Q11 - Which Country do you live in?- Clean]])),Table1[[#This Row],[Q11 - Which Country do you live in?- Clean]],"Other")</f>
        <v>Kenya</v>
      </c>
      <c r="AA464" t="s">
        <v>1855</v>
      </c>
      <c r="AB464" t="s">
        <v>1855</v>
      </c>
      <c r="AC464" t="str">
        <f>IF(COUNTIF(Table1[Q11 - Which Country do you live in?-Clean3],Table1[[#This Row],[Q11 - Which Country do you live in?-Clean3]])&lt;3, "Other",Table1[[#This Row],[Q11 - Which Country do you live in?-Clean3]])</f>
        <v>Kenya</v>
      </c>
      <c r="AD464" t="str">
        <f>PROPER(Table1[[#This Row],[Q11 - Which Country do you live in?-Clean4]])</f>
        <v>Kenya</v>
      </c>
      <c r="AE464" t="s">
        <v>266</v>
      </c>
      <c r="AF464" t="s">
        <v>652</v>
      </c>
      <c r="AG464" t="str">
        <f>IF(ISERROR(SEARCH("Other", Table1[[#This Row],[Q13 - Ethnicity]])), Table1[[#This Row],[Q13 - Ethnicity]], "Other")</f>
        <v>Other</v>
      </c>
    </row>
    <row r="465" spans="1:33" x14ac:dyDescent="0.3">
      <c r="A465" t="s">
        <v>1399</v>
      </c>
      <c r="B465" s="2" t="s">
        <v>1377</v>
      </c>
      <c r="C465" t="s">
        <v>1400</v>
      </c>
      <c r="D465" t="s">
        <v>97</v>
      </c>
      <c r="E465" t="s">
        <v>34</v>
      </c>
      <c r="F465" t="str">
        <f>IF(ISERROR(SEARCH("Other",Table1[[#This Row],[Q1 - Which Title Best Fits your Current Role?]])),Table1[[#This Row],[Q1 - Which Title Best Fits your Current Role?]],"Other")</f>
        <v>Data Analyst</v>
      </c>
      <c r="G465" t="s">
        <v>35</v>
      </c>
      <c r="H465" s="6">
        <v>75500</v>
      </c>
      <c r="I465" t="s">
        <v>1401</v>
      </c>
      <c r="J465" t="str">
        <f>IF(ISERROR(SEARCH("Other",Table1[[#This Row],[Q4 - What Industry do you work in?]])),Table1[[#This Row],[Q4 - What Industry do you work in?]],"Other")</f>
        <v>Other</v>
      </c>
      <c r="K465" t="s">
        <v>88</v>
      </c>
      <c r="L465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2</v>
      </c>
      <c r="S465" t="s">
        <v>73</v>
      </c>
      <c r="T465" t="s">
        <v>74</v>
      </c>
      <c r="U46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65" t="s">
        <v>69</v>
      </c>
      <c r="W465">
        <v>33</v>
      </c>
      <c r="X465" t="s">
        <v>42</v>
      </c>
      <c r="Y46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65" t="str">
        <f>IF(ISERROR(SEARCH("Other",Table1[[#This Row],[Q11 - Which Country do you live in?- Clean]])),Table1[[#This Row],[Q11 - Which Country do you live in?- Clean]],"Other")</f>
        <v>United States</v>
      </c>
      <c r="AA465" t="s">
        <v>42</v>
      </c>
      <c r="AB465" t="s">
        <v>42</v>
      </c>
      <c r="AC46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65" t="str">
        <f>PROPER(Table1[[#This Row],[Q11 - Which Country do you live in?-Clean4]])</f>
        <v>United States</v>
      </c>
      <c r="AE465" t="s">
        <v>241</v>
      </c>
      <c r="AF465" t="s">
        <v>43</v>
      </c>
      <c r="AG465" t="str">
        <f>IF(ISERROR(SEARCH("Other", Table1[[#This Row],[Q13 - Ethnicity]])), Table1[[#This Row],[Q13 - Ethnicity]], "Other")</f>
        <v>White or Caucasian</v>
      </c>
    </row>
    <row r="466" spans="1:33" x14ac:dyDescent="0.3">
      <c r="A466" t="s">
        <v>1402</v>
      </c>
      <c r="B466" s="2" t="s">
        <v>1377</v>
      </c>
      <c r="C466" t="s">
        <v>1403</v>
      </c>
      <c r="D466" t="s">
        <v>233</v>
      </c>
      <c r="E466" t="s">
        <v>34</v>
      </c>
      <c r="F466" t="str">
        <f>IF(ISERROR(SEARCH("Other",Table1[[#This Row],[Q1 - Which Title Best Fits your Current Role?]])),Table1[[#This Row],[Q1 - Which Title Best Fits your Current Role?]],"Other")</f>
        <v>Data Analyst</v>
      </c>
      <c r="G466" t="s">
        <v>35</v>
      </c>
      <c r="H466" s="6">
        <v>95500</v>
      </c>
      <c r="I466" t="s">
        <v>49</v>
      </c>
      <c r="J466" t="str">
        <f>IF(ISERROR(SEARCH("Other",Table1[[#This Row],[Q4 - What Industry do you work in?]])),Table1[[#This Row],[Q4 - What Industry do you work in?]],"Other")</f>
        <v>Finance</v>
      </c>
      <c r="K466" t="s">
        <v>38</v>
      </c>
      <c r="L46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66">
        <v>3</v>
      </c>
      <c r="N466">
        <v>3</v>
      </c>
      <c r="O466">
        <v>4</v>
      </c>
      <c r="P466">
        <v>4</v>
      </c>
      <c r="Q466">
        <v>4</v>
      </c>
      <c r="R466">
        <v>4</v>
      </c>
      <c r="S466" t="s">
        <v>73</v>
      </c>
      <c r="T466" t="s">
        <v>118</v>
      </c>
      <c r="U46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66" t="s">
        <v>41</v>
      </c>
      <c r="W466">
        <v>47</v>
      </c>
      <c r="X466" t="s">
        <v>151</v>
      </c>
      <c r="Y46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66" t="str">
        <f>IF(ISERROR(SEARCH("Other",Table1[[#This Row],[Q11 - Which Country do you live in?- Clean]])),Table1[[#This Row],[Q11 - Which Country do you live in?- Clean]],"Other")</f>
        <v>India</v>
      </c>
      <c r="AA466" t="s">
        <v>151</v>
      </c>
      <c r="AB466" t="s">
        <v>151</v>
      </c>
      <c r="AC466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66" t="str">
        <f>PROPER(Table1[[#This Row],[Q11 - Which Country do you live in?-Clean4]])</f>
        <v>India</v>
      </c>
      <c r="AE466" t="s">
        <v>244</v>
      </c>
      <c r="AF466" t="s">
        <v>1404</v>
      </c>
      <c r="AG466" t="str">
        <f>IF(ISERROR(SEARCH("Other", Table1[[#This Row],[Q13 - Ethnicity]])), Table1[[#This Row],[Q13 - Ethnicity]], "Other")</f>
        <v>American Indian or Alaska Native</v>
      </c>
    </row>
    <row r="467" spans="1:33" x14ac:dyDescent="0.3">
      <c r="A467" t="s">
        <v>1405</v>
      </c>
      <c r="B467" s="2" t="s">
        <v>1377</v>
      </c>
      <c r="C467" t="s">
        <v>1406</v>
      </c>
      <c r="D467" t="s">
        <v>161</v>
      </c>
      <c r="E467" t="s">
        <v>34</v>
      </c>
      <c r="F467" t="str">
        <f>IF(ISERROR(SEARCH("Other",Table1[[#This Row],[Q1 - Which Title Best Fits your Current Role?]])),Table1[[#This Row],[Q1 - Which Title Best Fits your Current Role?]],"Other")</f>
        <v>Data Analyst</v>
      </c>
      <c r="G467" t="s">
        <v>35</v>
      </c>
      <c r="H467" s="6">
        <v>75500</v>
      </c>
      <c r="I467" t="s">
        <v>87</v>
      </c>
      <c r="J467" t="str">
        <f>IF(ISERROR(SEARCH("Other",Table1[[#This Row],[Q4 - What Industry do you work in?]])),Table1[[#This Row],[Q4 - What Industry do you work in?]],"Other")</f>
        <v>Other</v>
      </c>
      <c r="K467" t="s">
        <v>88</v>
      </c>
      <c r="L467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67">
        <v>4</v>
      </c>
      <c r="N467">
        <v>5</v>
      </c>
      <c r="O467">
        <v>4</v>
      </c>
      <c r="P467">
        <v>5</v>
      </c>
      <c r="Q467">
        <v>4</v>
      </c>
      <c r="R467">
        <v>4</v>
      </c>
      <c r="S467" t="s">
        <v>73</v>
      </c>
      <c r="T467" t="s">
        <v>1407</v>
      </c>
      <c r="U46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467" t="s">
        <v>41</v>
      </c>
      <c r="W467">
        <v>27</v>
      </c>
      <c r="X467" t="s">
        <v>42</v>
      </c>
      <c r="Y46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67" t="str">
        <f>IF(ISERROR(SEARCH("Other",Table1[[#This Row],[Q11 - Which Country do you live in?- Clean]])),Table1[[#This Row],[Q11 - Which Country do you live in?- Clean]],"Other")</f>
        <v>United States</v>
      </c>
      <c r="AA467" t="s">
        <v>42</v>
      </c>
      <c r="AB467" t="s">
        <v>42</v>
      </c>
      <c r="AC46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67" t="str">
        <f>PROPER(Table1[[#This Row],[Q11 - Which Country do you live in?-Clean4]])</f>
        <v>United States</v>
      </c>
      <c r="AE467" t="s">
        <v>244</v>
      </c>
      <c r="AF467" t="s">
        <v>52</v>
      </c>
      <c r="AG467" t="str">
        <f>IF(ISERROR(SEARCH("Other", Table1[[#This Row],[Q13 - Ethnicity]])), Table1[[#This Row],[Q13 - Ethnicity]], "Other")</f>
        <v>Asian or Asian American</v>
      </c>
    </row>
    <row r="468" spans="1:33" x14ac:dyDescent="0.3">
      <c r="A468" t="s">
        <v>1408</v>
      </c>
      <c r="B468" s="2" t="s">
        <v>1377</v>
      </c>
      <c r="C468" t="s">
        <v>1409</v>
      </c>
      <c r="D468" t="s">
        <v>1028</v>
      </c>
      <c r="E468" t="s">
        <v>34</v>
      </c>
      <c r="F468" t="str">
        <f>IF(ISERROR(SEARCH("Other",Table1[[#This Row],[Q1 - Which Title Best Fits your Current Role?]])),Table1[[#This Row],[Q1 - Which Title Best Fits your Current Role?]],"Other")</f>
        <v>Data Analyst</v>
      </c>
      <c r="G468" t="s">
        <v>47</v>
      </c>
      <c r="H468" s="6">
        <v>20000</v>
      </c>
      <c r="I468" t="s">
        <v>37</v>
      </c>
      <c r="J468" t="str">
        <f>IF(ISERROR(SEARCH("Other",Table1[[#This Row],[Q4 - What Industry do you work in?]])),Table1[[#This Row],[Q4 - What Industry do you work in?]],"Other")</f>
        <v>Healthcare</v>
      </c>
      <c r="K468" t="s">
        <v>38</v>
      </c>
      <c r="L46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68">
        <v>6</v>
      </c>
      <c r="N468">
        <v>7</v>
      </c>
      <c r="O468">
        <v>8</v>
      </c>
      <c r="P468">
        <v>7</v>
      </c>
      <c r="Q468">
        <v>6</v>
      </c>
      <c r="R468">
        <v>7</v>
      </c>
      <c r="S468" t="s">
        <v>89</v>
      </c>
      <c r="T468" t="s">
        <v>74</v>
      </c>
      <c r="U46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68" t="s">
        <v>41</v>
      </c>
      <c r="W468">
        <v>26</v>
      </c>
      <c r="X468" t="s">
        <v>151</v>
      </c>
      <c r="Y46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68" t="str">
        <f>IF(ISERROR(SEARCH("Other",Table1[[#This Row],[Q11 - Which Country do you live in?- Clean]])),Table1[[#This Row],[Q11 - Which Country do you live in?- Clean]],"Other")</f>
        <v>India</v>
      </c>
      <c r="AA468" t="s">
        <v>151</v>
      </c>
      <c r="AB468" t="s">
        <v>151</v>
      </c>
      <c r="AC468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68" t="str">
        <f>PROPER(Table1[[#This Row],[Q11 - Which Country do you live in?-Clean4]])</f>
        <v>India</v>
      </c>
      <c r="AE468" t="s">
        <v>241</v>
      </c>
      <c r="AF468" t="s">
        <v>52</v>
      </c>
      <c r="AG468" t="str">
        <f>IF(ISERROR(SEARCH("Other", Table1[[#This Row],[Q13 - Ethnicity]])), Table1[[#This Row],[Q13 - Ethnicity]], "Other")</f>
        <v>Asian or Asian American</v>
      </c>
    </row>
    <row r="469" spans="1:33" x14ac:dyDescent="0.3">
      <c r="A469" t="s">
        <v>1410</v>
      </c>
      <c r="B469" s="2" t="s">
        <v>1377</v>
      </c>
      <c r="C469" t="s">
        <v>1411</v>
      </c>
      <c r="D469" t="s">
        <v>337</v>
      </c>
      <c r="E469" t="s">
        <v>34</v>
      </c>
      <c r="F469" t="str">
        <f>IF(ISERROR(SEARCH("Other",Table1[[#This Row],[Q1 - Which Title Best Fits your Current Role?]])),Table1[[#This Row],[Q1 - Which Title Best Fits your Current Role?]],"Other")</f>
        <v>Data Analyst</v>
      </c>
      <c r="G469" t="s">
        <v>47</v>
      </c>
      <c r="H469" s="6">
        <v>20000</v>
      </c>
      <c r="I469" t="s">
        <v>49</v>
      </c>
      <c r="J469" t="str">
        <f>IF(ISERROR(SEARCH("Other",Table1[[#This Row],[Q4 - What Industry do you work in?]])),Table1[[#This Row],[Q4 - What Industry do you work in?]],"Other")</f>
        <v>Finance</v>
      </c>
      <c r="K469" t="s">
        <v>38</v>
      </c>
      <c r="L46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69">
        <v>2</v>
      </c>
      <c r="N469">
        <v>3</v>
      </c>
      <c r="O469">
        <v>2</v>
      </c>
      <c r="P469">
        <v>5</v>
      </c>
      <c r="Q469">
        <v>5</v>
      </c>
      <c r="R469">
        <v>6</v>
      </c>
      <c r="S469" t="s">
        <v>89</v>
      </c>
      <c r="T469" t="s">
        <v>40</v>
      </c>
      <c r="U46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69" t="s">
        <v>69</v>
      </c>
      <c r="W469">
        <v>35</v>
      </c>
      <c r="X469" t="s">
        <v>151</v>
      </c>
      <c r="Y46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69" t="str">
        <f>IF(ISERROR(SEARCH("Other",Table1[[#This Row],[Q11 - Which Country do you live in?- Clean]])),Table1[[#This Row],[Q11 - Which Country do you live in?- Clean]],"Other")</f>
        <v>India</v>
      </c>
      <c r="AA469" t="s">
        <v>151</v>
      </c>
      <c r="AB469" t="s">
        <v>151</v>
      </c>
      <c r="AC469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69" t="str">
        <f>PROPER(Table1[[#This Row],[Q11 - Which Country do you live in?-Clean4]])</f>
        <v>India</v>
      </c>
      <c r="AE469" t="s">
        <v>244</v>
      </c>
      <c r="AF469" t="s">
        <v>52</v>
      </c>
      <c r="AG469" t="str">
        <f>IF(ISERROR(SEARCH("Other", Table1[[#This Row],[Q13 - Ethnicity]])), Table1[[#This Row],[Q13 - Ethnicity]], "Other")</f>
        <v>Asian or Asian American</v>
      </c>
    </row>
    <row r="470" spans="1:33" x14ac:dyDescent="0.3">
      <c r="A470" t="s">
        <v>1412</v>
      </c>
      <c r="B470" s="2" t="s">
        <v>1377</v>
      </c>
      <c r="C470" t="s">
        <v>1413</v>
      </c>
      <c r="D470" t="s">
        <v>219</v>
      </c>
      <c r="E470" t="s">
        <v>34</v>
      </c>
      <c r="F470" t="str">
        <f>IF(ISERROR(SEARCH("Other",Table1[[#This Row],[Q1 - Which Title Best Fits your Current Role?]])),Table1[[#This Row],[Q1 - Which Title Best Fits your Current Role?]],"Other")</f>
        <v>Data Analyst</v>
      </c>
      <c r="G470" t="s">
        <v>35</v>
      </c>
      <c r="H470" s="6">
        <v>95500</v>
      </c>
      <c r="I470" t="s">
        <v>112</v>
      </c>
      <c r="J470" t="str">
        <f>IF(ISERROR(SEARCH("Other",Table1[[#This Row],[Q4 - What Industry do you work in?]])),Table1[[#This Row],[Q4 - What Industry do you work in?]],"Other")</f>
        <v>Education</v>
      </c>
      <c r="K470" t="s">
        <v>38</v>
      </c>
      <c r="L47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  <c r="S470" t="s">
        <v>89</v>
      </c>
      <c r="T470" t="s">
        <v>118</v>
      </c>
      <c r="U47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70" t="s">
        <v>41</v>
      </c>
      <c r="W470">
        <v>31</v>
      </c>
      <c r="X470" t="s">
        <v>42</v>
      </c>
      <c r="Y47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70" t="str">
        <f>IF(ISERROR(SEARCH("Other",Table1[[#This Row],[Q11 - Which Country do you live in?- Clean]])),Table1[[#This Row],[Q11 - Which Country do you live in?- Clean]],"Other")</f>
        <v>United States</v>
      </c>
      <c r="AA470" t="s">
        <v>42</v>
      </c>
      <c r="AB470" t="s">
        <v>42</v>
      </c>
      <c r="AC47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70" t="str">
        <f>PROPER(Table1[[#This Row],[Q11 - Which Country do you live in?-Clean4]])</f>
        <v>United States</v>
      </c>
      <c r="AE470" t="s">
        <v>244</v>
      </c>
      <c r="AF470" t="s">
        <v>95</v>
      </c>
      <c r="AG470" t="str">
        <f>IF(ISERROR(SEARCH("Other", Table1[[#This Row],[Q13 - Ethnicity]])), Table1[[#This Row],[Q13 - Ethnicity]], "Other")</f>
        <v>Hispanic or Latino</v>
      </c>
    </row>
    <row r="471" spans="1:33" x14ac:dyDescent="0.3">
      <c r="A471" t="s">
        <v>1414</v>
      </c>
      <c r="B471" s="2" t="s">
        <v>1377</v>
      </c>
      <c r="C471" t="s">
        <v>1415</v>
      </c>
      <c r="D471" t="s">
        <v>1416</v>
      </c>
      <c r="E471" t="s">
        <v>34</v>
      </c>
      <c r="F471" t="str">
        <f>IF(ISERROR(SEARCH("Other",Table1[[#This Row],[Q1 - Which Title Best Fits your Current Role?]])),Table1[[#This Row],[Q1 - Which Title Best Fits your Current Role?]],"Other")</f>
        <v>Data Analyst</v>
      </c>
      <c r="G471" t="s">
        <v>35</v>
      </c>
      <c r="H471" s="6">
        <v>20000</v>
      </c>
      <c r="I471" t="s">
        <v>112</v>
      </c>
      <c r="J471" t="str">
        <f>IF(ISERROR(SEARCH("Other",Table1[[#This Row],[Q4 - What Industry do you work in?]])),Table1[[#This Row],[Q4 - What Industry do you work in?]],"Other")</f>
        <v>Education</v>
      </c>
      <c r="K471" t="s">
        <v>38</v>
      </c>
      <c r="L47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1">
        <v>2</v>
      </c>
      <c r="N471">
        <v>1</v>
      </c>
      <c r="O471">
        <v>2</v>
      </c>
      <c r="P471">
        <v>3</v>
      </c>
      <c r="Q471">
        <v>4</v>
      </c>
      <c r="R471">
        <v>3</v>
      </c>
      <c r="S471" t="s">
        <v>73</v>
      </c>
      <c r="T471" t="s">
        <v>40</v>
      </c>
      <c r="U47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71" t="s">
        <v>41</v>
      </c>
      <c r="W471">
        <v>25</v>
      </c>
      <c r="X471" t="s">
        <v>1417</v>
      </c>
      <c r="Y47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Zambia</v>
      </c>
      <c r="Z471" t="str">
        <f>IF(ISERROR(SEARCH("Other",Table1[[#This Row],[Q11 - Which Country do you live in?- Clean]])),Table1[[#This Row],[Q11 - Which Country do you live in?- Clean]],"Other")</f>
        <v>Zambia</v>
      </c>
      <c r="AA471" t="s">
        <v>1902</v>
      </c>
      <c r="AB471" t="s">
        <v>1902</v>
      </c>
      <c r="AC471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71" t="str">
        <f>PROPER(Table1[[#This Row],[Q11 - Which Country do you live in?-Clean4]])</f>
        <v>Other</v>
      </c>
      <c r="AE471" t="s">
        <v>241</v>
      </c>
      <c r="AF471" t="s">
        <v>62</v>
      </c>
      <c r="AG471" t="str">
        <f>IF(ISERROR(SEARCH("Other", Table1[[#This Row],[Q13 - Ethnicity]])), Table1[[#This Row],[Q13 - Ethnicity]], "Other")</f>
        <v>Black or African American</v>
      </c>
    </row>
    <row r="472" spans="1:33" x14ac:dyDescent="0.3">
      <c r="A472" t="s">
        <v>1418</v>
      </c>
      <c r="B472" s="2" t="s">
        <v>1377</v>
      </c>
      <c r="C472" t="s">
        <v>1419</v>
      </c>
      <c r="D472" t="s">
        <v>805</v>
      </c>
      <c r="E472" t="s">
        <v>56</v>
      </c>
      <c r="F472" t="str">
        <f>IF(ISERROR(SEARCH("Other",Table1[[#This Row],[Q1 - Which Title Best Fits your Current Role?]])),Table1[[#This Row],[Q1 - Which Title Best Fits your Current Role?]],"Other")</f>
        <v>Data Engineer</v>
      </c>
      <c r="G472" t="s">
        <v>35</v>
      </c>
      <c r="H472" s="6">
        <v>75500</v>
      </c>
      <c r="I472" t="s">
        <v>716</v>
      </c>
      <c r="J472" t="str">
        <f>IF(ISERROR(SEARCH("Other",Table1[[#This Row],[Q4 - What Industry do you work in?]])),Table1[[#This Row],[Q4 - What Industry do you work in?]],"Other")</f>
        <v>Real Estate</v>
      </c>
      <c r="K472" t="s">
        <v>38</v>
      </c>
      <c r="L47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2">
        <v>3</v>
      </c>
      <c r="N472">
        <v>10</v>
      </c>
      <c r="O472">
        <v>8</v>
      </c>
      <c r="P472">
        <v>8</v>
      </c>
      <c r="Q472">
        <v>10</v>
      </c>
      <c r="R472">
        <v>10</v>
      </c>
      <c r="S472" t="s">
        <v>59</v>
      </c>
      <c r="T472" t="s">
        <v>40</v>
      </c>
      <c r="U47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72" t="s">
        <v>41</v>
      </c>
      <c r="W472">
        <v>27</v>
      </c>
      <c r="X472" t="s">
        <v>42</v>
      </c>
      <c r="Y47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72" t="str">
        <f>IF(ISERROR(SEARCH("Other",Table1[[#This Row],[Q11 - Which Country do you live in?- Clean]])),Table1[[#This Row],[Q11 - Which Country do you live in?- Clean]],"Other")</f>
        <v>United States</v>
      </c>
      <c r="AA472" t="s">
        <v>42</v>
      </c>
      <c r="AB472" t="s">
        <v>42</v>
      </c>
      <c r="AC47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72" t="str">
        <f>PROPER(Table1[[#This Row],[Q11 - Which Country do you live in?-Clean4]])</f>
        <v>United States</v>
      </c>
      <c r="AE472" t="s">
        <v>241</v>
      </c>
      <c r="AF472" t="s">
        <v>43</v>
      </c>
      <c r="AG472" t="str">
        <f>IF(ISERROR(SEARCH("Other", Table1[[#This Row],[Q13 - Ethnicity]])), Table1[[#This Row],[Q13 - Ethnicity]], "Other")</f>
        <v>White or Caucasian</v>
      </c>
    </row>
    <row r="473" spans="1:33" x14ac:dyDescent="0.3">
      <c r="A473" t="s">
        <v>1420</v>
      </c>
      <c r="B473" s="2" t="s">
        <v>1377</v>
      </c>
      <c r="C473" t="s">
        <v>1421</v>
      </c>
      <c r="D473" t="s">
        <v>233</v>
      </c>
      <c r="E473" t="s">
        <v>34</v>
      </c>
      <c r="F473" t="str">
        <f>IF(ISERROR(SEARCH("Other",Table1[[#This Row],[Q1 - Which Title Best Fits your Current Role?]])),Table1[[#This Row],[Q1 - Which Title Best Fits your Current Role?]],"Other")</f>
        <v>Data Analyst</v>
      </c>
      <c r="G473" t="s">
        <v>35</v>
      </c>
      <c r="H473" s="6">
        <v>53000</v>
      </c>
      <c r="I473" t="s">
        <v>107</v>
      </c>
      <c r="J473" t="str">
        <f>IF(ISERROR(SEARCH("Other",Table1[[#This Row],[Q4 - What Industry do you work in?]])),Table1[[#This Row],[Q4 - What Industry do you work in?]],"Other")</f>
        <v>Tech</v>
      </c>
      <c r="K473" t="s">
        <v>38</v>
      </c>
      <c r="L47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3">
        <v>5</v>
      </c>
      <c r="N473">
        <v>8</v>
      </c>
      <c r="O473">
        <v>3</v>
      </c>
      <c r="P473">
        <v>2</v>
      </c>
      <c r="Q473">
        <v>4</v>
      </c>
      <c r="R473">
        <v>8</v>
      </c>
      <c r="S473" t="s">
        <v>89</v>
      </c>
      <c r="T473" t="s">
        <v>118</v>
      </c>
      <c r="U47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73" t="s">
        <v>41</v>
      </c>
      <c r="W473">
        <v>32</v>
      </c>
      <c r="X473" t="s">
        <v>323</v>
      </c>
      <c r="Y47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Netherlands</v>
      </c>
      <c r="Z473" t="str">
        <f>IF(ISERROR(SEARCH("Other",Table1[[#This Row],[Q11 - Which Country do you live in?- Clean]])),Table1[[#This Row],[Q11 - Which Country do you live in?- Clean]],"Other")</f>
        <v>Netherlands</v>
      </c>
      <c r="AA473" t="s">
        <v>1866</v>
      </c>
      <c r="AB473" t="s">
        <v>1866</v>
      </c>
      <c r="AC473" t="str">
        <f>IF(COUNTIF(Table1[Q11 - Which Country do you live in?-Clean3],Table1[[#This Row],[Q11 - Which Country do you live in?-Clean3]])&lt;3, "Other",Table1[[#This Row],[Q11 - Which Country do you live in?-Clean3]])</f>
        <v>Netherlands</v>
      </c>
      <c r="AD473" t="str">
        <f>PROPER(Table1[[#This Row],[Q11 - Which Country do you live in?-Clean4]])</f>
        <v>Netherlands</v>
      </c>
      <c r="AE473" t="s">
        <v>241</v>
      </c>
      <c r="AF473" t="s">
        <v>43</v>
      </c>
      <c r="AG473" t="str">
        <f>IF(ISERROR(SEARCH("Other", Table1[[#This Row],[Q13 - Ethnicity]])), Table1[[#This Row],[Q13 - Ethnicity]], "Other")</f>
        <v>White or Caucasian</v>
      </c>
    </row>
    <row r="474" spans="1:33" x14ac:dyDescent="0.3">
      <c r="A474" t="s">
        <v>1422</v>
      </c>
      <c r="B474" s="2" t="s">
        <v>1377</v>
      </c>
      <c r="C474" t="s">
        <v>1423</v>
      </c>
      <c r="D474" t="s">
        <v>1424</v>
      </c>
      <c r="E474" t="s">
        <v>127</v>
      </c>
      <c r="F474" t="str">
        <f>IF(ISERROR(SEARCH("Other",Table1[[#This Row],[Q1 - Which Title Best Fits your Current Role?]])),Table1[[#This Row],[Q1 - Which Title Best Fits your Current Role?]],"Other")</f>
        <v>Student/Looking/None</v>
      </c>
      <c r="G474" t="s">
        <v>35</v>
      </c>
      <c r="H474" s="6">
        <v>20000</v>
      </c>
      <c r="I474" t="s">
        <v>716</v>
      </c>
      <c r="J474" t="str">
        <f>IF(ISERROR(SEARCH("Other",Table1[[#This Row],[Q4 - What Industry do you work in?]])),Table1[[#This Row],[Q4 - What Industry do you work in?]],"Other")</f>
        <v>Real Estate</v>
      </c>
      <c r="K474" t="s">
        <v>38</v>
      </c>
      <c r="L47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4">
        <v>0</v>
      </c>
      <c r="N474">
        <v>3</v>
      </c>
      <c r="O474">
        <v>3</v>
      </c>
      <c r="P474">
        <v>3</v>
      </c>
      <c r="Q474">
        <v>3</v>
      </c>
      <c r="R474">
        <v>6</v>
      </c>
      <c r="S474" t="s">
        <v>73</v>
      </c>
      <c r="T474" t="s">
        <v>60</v>
      </c>
      <c r="U47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74" t="s">
        <v>41</v>
      </c>
      <c r="W474">
        <v>47</v>
      </c>
      <c r="X474" t="s">
        <v>427</v>
      </c>
      <c r="Y47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Portugal</v>
      </c>
      <c r="Z474" t="str">
        <f>IF(ISERROR(SEARCH("Other",Table1[[#This Row],[Q11 - Which Country do you live in?- Clean]])),Table1[[#This Row],[Q11 - Which Country do you live in?- Clean]],"Other")</f>
        <v>Portugal</v>
      </c>
      <c r="AA474" t="s">
        <v>1877</v>
      </c>
      <c r="AB474" t="s">
        <v>1877</v>
      </c>
      <c r="AC474" t="str">
        <f>IF(COUNTIF(Table1[Q11 - Which Country do you live in?-Clean3],Table1[[#This Row],[Q11 - Which Country do you live in?-Clean3]])&lt;3, "Other",Table1[[#This Row],[Q11 - Which Country do you live in?-Clean3]])</f>
        <v>Portugal</v>
      </c>
      <c r="AD474" t="str">
        <f>PROPER(Table1[[#This Row],[Q11 - Which Country do you live in?-Clean4]])</f>
        <v>Portugal</v>
      </c>
      <c r="AE474" t="s">
        <v>241</v>
      </c>
      <c r="AF474" t="s">
        <v>43</v>
      </c>
      <c r="AG474" t="str">
        <f>IF(ISERROR(SEARCH("Other", Table1[[#This Row],[Q13 - Ethnicity]])), Table1[[#This Row],[Q13 - Ethnicity]], "Other")</f>
        <v>White or Caucasian</v>
      </c>
    </row>
    <row r="475" spans="1:33" x14ac:dyDescent="0.3">
      <c r="A475" t="s">
        <v>1425</v>
      </c>
      <c r="B475" s="2" t="s">
        <v>1377</v>
      </c>
      <c r="C475" t="s">
        <v>291</v>
      </c>
      <c r="D475" t="s">
        <v>619</v>
      </c>
      <c r="E475" t="s">
        <v>380</v>
      </c>
      <c r="F475" t="str">
        <f>IF(ISERROR(SEARCH("Other",Table1[[#This Row],[Q1 - Which Title Best Fits your Current Role?]])),Table1[[#This Row],[Q1 - Which Title Best Fits your Current Role?]],"Other")</f>
        <v>Other</v>
      </c>
      <c r="G475" t="s">
        <v>47</v>
      </c>
      <c r="H475" s="6">
        <v>75500</v>
      </c>
      <c r="I475" t="s">
        <v>49</v>
      </c>
      <c r="J475" t="str">
        <f>IF(ISERROR(SEARCH("Other",Table1[[#This Row],[Q4 - What Industry do you work in?]])),Table1[[#This Row],[Q4 - What Industry do you work in?]],"Other")</f>
        <v>Finance</v>
      </c>
      <c r="K475" t="s">
        <v>38</v>
      </c>
      <c r="L47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5">
        <v>0</v>
      </c>
      <c r="N475">
        <v>10</v>
      </c>
      <c r="O475">
        <v>10</v>
      </c>
      <c r="P475">
        <v>5</v>
      </c>
      <c r="Q475">
        <v>0</v>
      </c>
      <c r="R475">
        <v>0</v>
      </c>
      <c r="S475" t="s">
        <v>89</v>
      </c>
      <c r="T475" t="s">
        <v>60</v>
      </c>
      <c r="U47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75" t="s">
        <v>69</v>
      </c>
      <c r="W475">
        <v>30</v>
      </c>
      <c r="X475" t="s">
        <v>42</v>
      </c>
      <c r="Y47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75" t="str">
        <f>IF(ISERROR(SEARCH("Other",Table1[[#This Row],[Q11 - Which Country do you live in?- Clean]])),Table1[[#This Row],[Q11 - Which Country do you live in?- Clean]],"Other")</f>
        <v>United States</v>
      </c>
      <c r="AA475" t="s">
        <v>42</v>
      </c>
      <c r="AB475" t="s">
        <v>42</v>
      </c>
      <c r="AC47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75" t="str">
        <f>PROPER(Table1[[#This Row],[Q11 - Which Country do you live in?-Clean4]])</f>
        <v>United States</v>
      </c>
      <c r="AE475" t="s">
        <v>244</v>
      </c>
      <c r="AF475" t="s">
        <v>52</v>
      </c>
      <c r="AG475" t="str">
        <f>IF(ISERROR(SEARCH("Other", Table1[[#This Row],[Q13 - Ethnicity]])), Table1[[#This Row],[Q13 - Ethnicity]], "Other")</f>
        <v>Asian or Asian American</v>
      </c>
    </row>
    <row r="476" spans="1:33" x14ac:dyDescent="0.3">
      <c r="A476" t="s">
        <v>1427</v>
      </c>
      <c r="B476" s="2" t="s">
        <v>1377</v>
      </c>
      <c r="C476" t="s">
        <v>370</v>
      </c>
      <c r="D476" t="s">
        <v>200</v>
      </c>
      <c r="E476" t="s">
        <v>34</v>
      </c>
      <c r="F476" t="str">
        <f>IF(ISERROR(SEARCH("Other",Table1[[#This Row],[Q1 - Which Title Best Fits your Current Role?]])),Table1[[#This Row],[Q1 - Which Title Best Fits your Current Role?]],"Other")</f>
        <v>Data Analyst</v>
      </c>
      <c r="G476" t="s">
        <v>35</v>
      </c>
      <c r="H476" s="6">
        <v>115500</v>
      </c>
      <c r="I476" t="s">
        <v>1428</v>
      </c>
      <c r="J476" t="str">
        <f>IF(ISERROR(SEARCH("Other",Table1[[#This Row],[Q4 - What Industry do you work in?]])),Table1[[#This Row],[Q4 - What Industry do you work in?]],"Other")</f>
        <v>Other</v>
      </c>
      <c r="K476" t="s">
        <v>38</v>
      </c>
      <c r="L47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6">
        <v>8</v>
      </c>
      <c r="N476">
        <v>6</v>
      </c>
      <c r="O476">
        <v>6</v>
      </c>
      <c r="P476">
        <v>7</v>
      </c>
      <c r="Q476">
        <v>9</v>
      </c>
      <c r="R476">
        <v>10</v>
      </c>
      <c r="S476" t="s">
        <v>59</v>
      </c>
      <c r="T476" t="s">
        <v>74</v>
      </c>
      <c r="U47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76" t="s">
        <v>69</v>
      </c>
      <c r="W476">
        <v>35</v>
      </c>
      <c r="X476" t="s">
        <v>42</v>
      </c>
      <c r="Y47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76" t="str">
        <f>IF(ISERROR(SEARCH("Other",Table1[[#This Row],[Q11 - Which Country do you live in?- Clean]])),Table1[[#This Row],[Q11 - Which Country do you live in?- Clean]],"Other")</f>
        <v>United States</v>
      </c>
      <c r="AA476" t="s">
        <v>42</v>
      </c>
      <c r="AB476" t="s">
        <v>42</v>
      </c>
      <c r="AC47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76" t="str">
        <f>PROPER(Table1[[#This Row],[Q11 - Which Country do you live in?-Clean4]])</f>
        <v>United States</v>
      </c>
      <c r="AE476" t="s">
        <v>244</v>
      </c>
      <c r="AF476" t="s">
        <v>62</v>
      </c>
      <c r="AG476" t="str">
        <f>IF(ISERROR(SEARCH("Other", Table1[[#This Row],[Q13 - Ethnicity]])), Table1[[#This Row],[Q13 - Ethnicity]], "Other")</f>
        <v>Black or African American</v>
      </c>
    </row>
    <row r="477" spans="1:33" x14ac:dyDescent="0.3">
      <c r="A477" t="s">
        <v>1429</v>
      </c>
      <c r="B477" s="2" t="s">
        <v>1377</v>
      </c>
      <c r="C477" t="s">
        <v>392</v>
      </c>
      <c r="D477" t="s">
        <v>935</v>
      </c>
      <c r="E477" t="s">
        <v>34</v>
      </c>
      <c r="F477" t="str">
        <f>IF(ISERROR(SEARCH("Other",Table1[[#This Row],[Q1 - Which Title Best Fits your Current Role?]])),Table1[[#This Row],[Q1 - Which Title Best Fits your Current Role?]],"Other")</f>
        <v>Data Analyst</v>
      </c>
      <c r="G477" t="s">
        <v>35</v>
      </c>
      <c r="H477" s="6">
        <v>53000</v>
      </c>
      <c r="I477" t="s">
        <v>49</v>
      </c>
      <c r="J477" t="str">
        <f>IF(ISERROR(SEARCH("Other",Table1[[#This Row],[Q4 - What Industry do you work in?]])),Table1[[#This Row],[Q4 - What Industry do you work in?]],"Other")</f>
        <v>Finance</v>
      </c>
      <c r="K477" t="s">
        <v>38</v>
      </c>
      <c r="L47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7">
        <v>6</v>
      </c>
      <c r="N477">
        <v>9</v>
      </c>
      <c r="O477">
        <v>5</v>
      </c>
      <c r="P477">
        <v>7</v>
      </c>
      <c r="Q477">
        <v>8</v>
      </c>
      <c r="R477">
        <v>9</v>
      </c>
      <c r="S477" t="s">
        <v>73</v>
      </c>
      <c r="T477" t="s">
        <v>40</v>
      </c>
      <c r="U47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77" t="s">
        <v>41</v>
      </c>
      <c r="W477">
        <v>25</v>
      </c>
      <c r="X477" t="s">
        <v>42</v>
      </c>
      <c r="Y47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77" t="str">
        <f>IF(ISERROR(SEARCH("Other",Table1[[#This Row],[Q11 - Which Country do you live in?- Clean]])),Table1[[#This Row],[Q11 - Which Country do you live in?- Clean]],"Other")</f>
        <v>United States</v>
      </c>
      <c r="AA477" t="s">
        <v>42</v>
      </c>
      <c r="AB477" t="s">
        <v>42</v>
      </c>
      <c r="AC47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77" t="str">
        <f>PROPER(Table1[[#This Row],[Q11 - Which Country do you live in?-Clean4]])</f>
        <v>United States</v>
      </c>
      <c r="AE477" t="s">
        <v>231</v>
      </c>
      <c r="AF477" t="s">
        <v>95</v>
      </c>
      <c r="AG477" t="str">
        <f>IF(ISERROR(SEARCH("Other", Table1[[#This Row],[Q13 - Ethnicity]])), Table1[[#This Row],[Q13 - Ethnicity]], "Other")</f>
        <v>Hispanic or Latino</v>
      </c>
    </row>
    <row r="478" spans="1:33" x14ac:dyDescent="0.3">
      <c r="A478" t="s">
        <v>1430</v>
      </c>
      <c r="B478" s="2" t="s">
        <v>1377</v>
      </c>
      <c r="C478" t="s">
        <v>425</v>
      </c>
      <c r="D478" t="s">
        <v>1431</v>
      </c>
      <c r="E478" t="s">
        <v>380</v>
      </c>
      <c r="F478" t="str">
        <f>IF(ISERROR(SEARCH("Other",Table1[[#This Row],[Q1 - Which Title Best Fits your Current Role?]])),Table1[[#This Row],[Q1 - Which Title Best Fits your Current Role?]],"Other")</f>
        <v>Other</v>
      </c>
      <c r="G478" t="s">
        <v>47</v>
      </c>
      <c r="H478" s="6">
        <v>75500</v>
      </c>
      <c r="I478" t="s">
        <v>1433</v>
      </c>
      <c r="J478" t="str">
        <f>IF(ISERROR(SEARCH("Other",Table1[[#This Row],[Q4 - What Industry do you work in?]])),Table1[[#This Row],[Q4 - What Industry do you work in?]],"Other")</f>
        <v>Other</v>
      </c>
      <c r="K478" t="s">
        <v>38</v>
      </c>
      <c r="L47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78">
        <v>3</v>
      </c>
      <c r="N478">
        <v>6</v>
      </c>
      <c r="O478">
        <v>6</v>
      </c>
      <c r="P478">
        <v>6</v>
      </c>
      <c r="Q478">
        <v>6</v>
      </c>
      <c r="R478">
        <v>6</v>
      </c>
      <c r="S478" t="s">
        <v>89</v>
      </c>
      <c r="T478" t="s">
        <v>74</v>
      </c>
      <c r="U47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78" t="s">
        <v>41</v>
      </c>
      <c r="W478">
        <v>27</v>
      </c>
      <c r="X478" t="s">
        <v>42</v>
      </c>
      <c r="Y47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78" t="str">
        <f>IF(ISERROR(SEARCH("Other",Table1[[#This Row],[Q11 - Which Country do you live in?- Clean]])),Table1[[#This Row],[Q11 - Which Country do you live in?- Clean]],"Other")</f>
        <v>United States</v>
      </c>
      <c r="AA478" t="s">
        <v>42</v>
      </c>
      <c r="AB478" t="s">
        <v>42</v>
      </c>
      <c r="AC47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78" t="str">
        <f>PROPER(Table1[[#This Row],[Q11 - Which Country do you live in?-Clean4]])</f>
        <v>United States</v>
      </c>
      <c r="AE478" t="s">
        <v>241</v>
      </c>
      <c r="AF478" t="s">
        <v>43</v>
      </c>
      <c r="AG478" t="str">
        <f>IF(ISERROR(SEARCH("Other", Table1[[#This Row],[Q13 - Ethnicity]])), Table1[[#This Row],[Q13 - Ethnicity]], "Other")</f>
        <v>White or Caucasian</v>
      </c>
    </row>
    <row r="479" spans="1:33" x14ac:dyDescent="0.3">
      <c r="A479" t="s">
        <v>1434</v>
      </c>
      <c r="B479" s="2" t="s">
        <v>1377</v>
      </c>
      <c r="C479" t="s">
        <v>425</v>
      </c>
      <c r="D479" t="s">
        <v>158</v>
      </c>
      <c r="E479" t="s">
        <v>34</v>
      </c>
      <c r="F479" t="str">
        <f>IF(ISERROR(SEARCH("Other",Table1[[#This Row],[Q1 - Which Title Best Fits your Current Role?]])),Table1[[#This Row],[Q1 - Which Title Best Fits your Current Role?]],"Other")</f>
        <v>Data Analyst</v>
      </c>
      <c r="G479" t="s">
        <v>35</v>
      </c>
      <c r="H479" s="6">
        <v>53000</v>
      </c>
      <c r="I479" t="s">
        <v>37</v>
      </c>
      <c r="J479" t="str">
        <f>IF(ISERROR(SEARCH("Other",Table1[[#This Row],[Q4 - What Industry do you work in?]])),Table1[[#This Row],[Q4 - What Industry do you work in?]],"Other")</f>
        <v>Healthcare</v>
      </c>
      <c r="K479" t="s">
        <v>50</v>
      </c>
      <c r="L479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79">
        <v>1</v>
      </c>
      <c r="N479">
        <v>5</v>
      </c>
      <c r="O479">
        <v>3</v>
      </c>
      <c r="P479">
        <v>3</v>
      </c>
      <c r="Q479">
        <v>6</v>
      </c>
      <c r="R479">
        <v>5</v>
      </c>
      <c r="S479" t="s">
        <v>73</v>
      </c>
      <c r="T479" t="s">
        <v>40</v>
      </c>
      <c r="U47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79" t="s">
        <v>69</v>
      </c>
      <c r="W479">
        <v>27</v>
      </c>
      <c r="X479" t="s">
        <v>42</v>
      </c>
      <c r="Y47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79" t="str">
        <f>IF(ISERROR(SEARCH("Other",Table1[[#This Row],[Q11 - Which Country do you live in?- Clean]])),Table1[[#This Row],[Q11 - Which Country do you live in?- Clean]],"Other")</f>
        <v>United States</v>
      </c>
      <c r="AA479" t="s">
        <v>42</v>
      </c>
      <c r="AB479" t="s">
        <v>42</v>
      </c>
      <c r="AC47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79" t="str">
        <f>PROPER(Table1[[#This Row],[Q11 - Which Country do you live in?-Clean4]])</f>
        <v>United States</v>
      </c>
      <c r="AE479" t="s">
        <v>244</v>
      </c>
      <c r="AF479" t="s">
        <v>62</v>
      </c>
      <c r="AG479" t="str">
        <f>IF(ISERROR(SEARCH("Other", Table1[[#This Row],[Q13 - Ethnicity]])), Table1[[#This Row],[Q13 - Ethnicity]], "Other")</f>
        <v>Black or African American</v>
      </c>
    </row>
    <row r="480" spans="1:33" x14ac:dyDescent="0.3">
      <c r="A480" t="s">
        <v>1435</v>
      </c>
      <c r="B480" s="2" t="s">
        <v>1377</v>
      </c>
      <c r="C480" t="s">
        <v>1436</v>
      </c>
      <c r="D480" t="s">
        <v>200</v>
      </c>
      <c r="E480" t="s">
        <v>127</v>
      </c>
      <c r="F480" t="str">
        <f>IF(ISERROR(SEARCH("Other",Table1[[#This Row],[Q1 - Which Title Best Fits your Current Role?]])),Table1[[#This Row],[Q1 - Which Title Best Fits your Current Role?]],"Other")</f>
        <v>Student/Looking/None</v>
      </c>
      <c r="G480" t="s">
        <v>47</v>
      </c>
      <c r="H480" s="6">
        <v>20000</v>
      </c>
      <c r="I480" t="s">
        <v>1437</v>
      </c>
      <c r="J480" t="str">
        <f>IF(ISERROR(SEARCH("Other",Table1[[#This Row],[Q4 - What Industry do you work in?]])),Table1[[#This Row],[Q4 - What Industry do you work in?]],"Other")</f>
        <v>Other</v>
      </c>
      <c r="K480" t="s">
        <v>38</v>
      </c>
      <c r="L48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80">
        <v>1</v>
      </c>
      <c r="N480">
        <v>8</v>
      </c>
      <c r="O480">
        <v>8</v>
      </c>
      <c r="P480">
        <v>1</v>
      </c>
      <c r="Q480">
        <v>3</v>
      </c>
      <c r="R480">
        <v>7</v>
      </c>
      <c r="S480" t="s">
        <v>68</v>
      </c>
      <c r="T480" t="s">
        <v>74</v>
      </c>
      <c r="U48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80" t="s">
        <v>69</v>
      </c>
      <c r="W480">
        <v>23</v>
      </c>
      <c r="X480" t="s">
        <v>151</v>
      </c>
      <c r="Y48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80" t="str">
        <f>IF(ISERROR(SEARCH("Other",Table1[[#This Row],[Q11 - Which Country do you live in?- Clean]])),Table1[[#This Row],[Q11 - Which Country do you live in?- Clean]],"Other")</f>
        <v>India</v>
      </c>
      <c r="AA480" t="s">
        <v>151</v>
      </c>
      <c r="AB480" t="s">
        <v>151</v>
      </c>
      <c r="AC480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80" t="str">
        <f>PROPER(Table1[[#This Row],[Q11 - Which Country do you live in?-Clean4]])</f>
        <v>India</v>
      </c>
      <c r="AE480" t="s">
        <v>244</v>
      </c>
      <c r="AF480" t="s">
        <v>52</v>
      </c>
      <c r="AG480" t="str">
        <f>IF(ISERROR(SEARCH("Other", Table1[[#This Row],[Q13 - Ethnicity]])), Table1[[#This Row],[Q13 - Ethnicity]], "Other")</f>
        <v>Asian or Asian American</v>
      </c>
    </row>
    <row r="481" spans="1:33" x14ac:dyDescent="0.3">
      <c r="A481" t="s">
        <v>1438</v>
      </c>
      <c r="B481" s="2" t="s">
        <v>1377</v>
      </c>
      <c r="C481" t="s">
        <v>1439</v>
      </c>
      <c r="D481" t="s">
        <v>65</v>
      </c>
      <c r="E481" t="s">
        <v>81</v>
      </c>
      <c r="F481" t="str">
        <f>IF(ISERROR(SEARCH("Other",Table1[[#This Row],[Q1 - Which Title Best Fits your Current Role?]])),Table1[[#This Row],[Q1 - Which Title Best Fits your Current Role?]],"Other")</f>
        <v>Data Scientist</v>
      </c>
      <c r="G481" t="s">
        <v>47</v>
      </c>
      <c r="H481" s="6">
        <v>53000</v>
      </c>
      <c r="I481" t="s">
        <v>1049</v>
      </c>
      <c r="J481" t="str">
        <f>IF(ISERROR(SEARCH("Other",Table1[[#This Row],[Q4 - What Industry do you work in?]])),Table1[[#This Row],[Q4 - What Industry do you work in?]],"Other")</f>
        <v>Other</v>
      </c>
      <c r="K481" t="s">
        <v>38</v>
      </c>
      <c r="L48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81">
        <v>9</v>
      </c>
      <c r="N481">
        <v>10</v>
      </c>
      <c r="O481">
        <v>10</v>
      </c>
      <c r="P481">
        <v>10</v>
      </c>
      <c r="Q481">
        <v>10</v>
      </c>
      <c r="R481">
        <v>10</v>
      </c>
      <c r="S481" t="s">
        <v>89</v>
      </c>
      <c r="T481" t="s">
        <v>118</v>
      </c>
      <c r="U48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81" t="s">
        <v>41</v>
      </c>
      <c r="W481">
        <v>18</v>
      </c>
      <c r="X481" t="s">
        <v>42</v>
      </c>
      <c r="Y48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81" t="str">
        <f>IF(ISERROR(SEARCH("Other",Table1[[#This Row],[Q11 - Which Country do you live in?- Clean]])),Table1[[#This Row],[Q11 - Which Country do you live in?- Clean]],"Other")</f>
        <v>United States</v>
      </c>
      <c r="AA481" t="s">
        <v>42</v>
      </c>
      <c r="AB481" t="s">
        <v>42</v>
      </c>
      <c r="AC48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81" t="str">
        <f>PROPER(Table1[[#This Row],[Q11 - Which Country do you live in?-Clean4]])</f>
        <v>United States</v>
      </c>
      <c r="AE481" t="s">
        <v>241</v>
      </c>
      <c r="AF481" t="s">
        <v>43</v>
      </c>
      <c r="AG481" t="str">
        <f>IF(ISERROR(SEARCH("Other", Table1[[#This Row],[Q13 - Ethnicity]])), Table1[[#This Row],[Q13 - Ethnicity]], "Other")</f>
        <v>White or Caucasian</v>
      </c>
    </row>
    <row r="482" spans="1:33" x14ac:dyDescent="0.3">
      <c r="A482" t="s">
        <v>1440</v>
      </c>
      <c r="B482" s="2" t="s">
        <v>1377</v>
      </c>
      <c r="C482" t="s">
        <v>1441</v>
      </c>
      <c r="D482" t="s">
        <v>829</v>
      </c>
      <c r="E482" t="s">
        <v>34</v>
      </c>
      <c r="F482" t="str">
        <f>IF(ISERROR(SEARCH("Other",Table1[[#This Row],[Q1 - Which Title Best Fits your Current Role?]])),Table1[[#This Row],[Q1 - Which Title Best Fits your Current Role?]],"Other")</f>
        <v>Data Analyst</v>
      </c>
      <c r="G482" t="s">
        <v>35</v>
      </c>
      <c r="H482" s="6">
        <v>20000</v>
      </c>
      <c r="I482" t="s">
        <v>37</v>
      </c>
      <c r="J482" t="str">
        <f>IF(ISERROR(SEARCH("Other",Table1[[#This Row],[Q4 - What Industry do you work in?]])),Table1[[#This Row],[Q4 - What Industry do you work in?]],"Other")</f>
        <v>Healthcare</v>
      </c>
      <c r="K482" t="s">
        <v>38</v>
      </c>
      <c r="L48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82">
        <v>8</v>
      </c>
      <c r="N482">
        <v>10</v>
      </c>
      <c r="O482">
        <v>9</v>
      </c>
      <c r="P482">
        <v>6</v>
      </c>
      <c r="Q482">
        <v>8</v>
      </c>
      <c r="R482">
        <v>9</v>
      </c>
      <c r="S482" t="s">
        <v>59</v>
      </c>
      <c r="T482" t="s">
        <v>40</v>
      </c>
      <c r="U48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82" t="s">
        <v>69</v>
      </c>
      <c r="W482">
        <v>28</v>
      </c>
      <c r="X482" t="s">
        <v>903</v>
      </c>
      <c r="Y48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Costa Rica </v>
      </c>
      <c r="Z482" t="str">
        <f>IF(ISERROR(SEARCH("Other",Table1[[#This Row],[Q11 - Which Country do you live in?- Clean]])),Table1[[#This Row],[Q11 - Which Country do you live in?- Clean]],"Other")</f>
        <v xml:space="preserve">Costa Rica </v>
      </c>
      <c r="AA482" t="s">
        <v>1835</v>
      </c>
      <c r="AB482" t="s">
        <v>1834</v>
      </c>
      <c r="AC482" t="str">
        <f>IF(COUNTIF(Table1[Q11 - Which Country do you live in?-Clean3],Table1[[#This Row],[Q11 - Which Country do you live in?-Clean3]])&lt;3, "Other",Table1[[#This Row],[Q11 - Which Country do you live in?-Clean3]])</f>
        <v>Costa Rica</v>
      </c>
      <c r="AD482" t="str">
        <f>PROPER(Table1[[#This Row],[Q11 - Which Country do you live in?-Clean4]])</f>
        <v>Costa Rica</v>
      </c>
      <c r="AE482" t="s">
        <v>244</v>
      </c>
      <c r="AF482" t="s">
        <v>95</v>
      </c>
      <c r="AG482" t="str">
        <f>IF(ISERROR(SEARCH("Other", Table1[[#This Row],[Q13 - Ethnicity]])), Table1[[#This Row],[Q13 - Ethnicity]], "Other")</f>
        <v>Hispanic or Latino</v>
      </c>
    </row>
    <row r="483" spans="1:33" x14ac:dyDescent="0.3">
      <c r="A483" t="s">
        <v>1442</v>
      </c>
      <c r="B483" s="2" t="s">
        <v>1377</v>
      </c>
      <c r="C483" t="s">
        <v>1443</v>
      </c>
      <c r="D483" t="s">
        <v>158</v>
      </c>
      <c r="E483" t="s">
        <v>380</v>
      </c>
      <c r="F483" t="str">
        <f>IF(ISERROR(SEARCH("Other",Table1[[#This Row],[Q1 - Which Title Best Fits your Current Role?]])),Table1[[#This Row],[Q1 - Which Title Best Fits your Current Role?]],"Other")</f>
        <v>Other</v>
      </c>
      <c r="G483" t="s">
        <v>35</v>
      </c>
      <c r="H483" s="6">
        <v>137500</v>
      </c>
      <c r="I483" t="s">
        <v>37</v>
      </c>
      <c r="J483" t="str">
        <f>IF(ISERROR(SEARCH("Other",Table1[[#This Row],[Q4 - What Industry do you work in?]])),Table1[[#This Row],[Q4 - What Industry do you work in?]],"Other")</f>
        <v>Healthcare</v>
      </c>
      <c r="K483" t="s">
        <v>38</v>
      </c>
      <c r="L48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83">
        <v>7</v>
      </c>
      <c r="N483">
        <v>6</v>
      </c>
      <c r="O483">
        <v>8</v>
      </c>
      <c r="P483">
        <v>8</v>
      </c>
      <c r="Q483">
        <v>8</v>
      </c>
      <c r="R483">
        <v>7</v>
      </c>
      <c r="S483" t="s">
        <v>59</v>
      </c>
      <c r="T483" t="s">
        <v>40</v>
      </c>
      <c r="U48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83" t="s">
        <v>41</v>
      </c>
      <c r="W483">
        <v>28</v>
      </c>
      <c r="X483" t="s">
        <v>42</v>
      </c>
      <c r="Y48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83" t="str">
        <f>IF(ISERROR(SEARCH("Other",Table1[[#This Row],[Q11 - Which Country do you live in?- Clean]])),Table1[[#This Row],[Q11 - Which Country do you live in?- Clean]],"Other")</f>
        <v>United States</v>
      </c>
      <c r="AA483" t="s">
        <v>42</v>
      </c>
      <c r="AB483" t="s">
        <v>42</v>
      </c>
      <c r="AC48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83" t="str">
        <f>PROPER(Table1[[#This Row],[Q11 - Which Country do you live in?-Clean4]])</f>
        <v>United States</v>
      </c>
      <c r="AE483" t="s">
        <v>241</v>
      </c>
      <c r="AF483" t="s">
        <v>43</v>
      </c>
      <c r="AG483" t="str">
        <f>IF(ISERROR(SEARCH("Other", Table1[[#This Row],[Q13 - Ethnicity]])), Table1[[#This Row],[Q13 - Ethnicity]], "Other")</f>
        <v>White or Caucasian</v>
      </c>
    </row>
    <row r="484" spans="1:33" x14ac:dyDescent="0.3">
      <c r="A484" t="s">
        <v>1444</v>
      </c>
      <c r="B484" s="2" t="s">
        <v>1377</v>
      </c>
      <c r="C484" t="s">
        <v>1263</v>
      </c>
      <c r="D484" t="s">
        <v>139</v>
      </c>
      <c r="E484" t="s">
        <v>127</v>
      </c>
      <c r="F484" t="str">
        <f>IF(ISERROR(SEARCH("Other",Table1[[#This Row],[Q1 - Which Title Best Fits your Current Role?]])),Table1[[#This Row],[Q1 - Which Title Best Fits your Current Role?]],"Other")</f>
        <v>Student/Looking/None</v>
      </c>
      <c r="G484" t="s">
        <v>47</v>
      </c>
      <c r="H484" s="6">
        <v>20000</v>
      </c>
      <c r="I484" t="s">
        <v>1445</v>
      </c>
      <c r="J484" t="str">
        <f>IF(ISERROR(SEARCH("Other",Table1[[#This Row],[Q4 - What Industry do you work in?]])),Table1[[#This Row],[Q4 - What Industry do you work in?]],"Other")</f>
        <v>Other</v>
      </c>
      <c r="K484" t="s">
        <v>38</v>
      </c>
      <c r="L48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">
        <v>59</v>
      </c>
      <c r="T484" t="s">
        <v>60</v>
      </c>
      <c r="U48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84" t="s">
        <v>69</v>
      </c>
      <c r="W484">
        <v>26</v>
      </c>
      <c r="X484" t="s">
        <v>42</v>
      </c>
      <c r="Y48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84" t="str">
        <f>IF(ISERROR(SEARCH("Other",Table1[[#This Row],[Q11 - Which Country do you live in?- Clean]])),Table1[[#This Row],[Q11 - Which Country do you live in?- Clean]],"Other")</f>
        <v>United States</v>
      </c>
      <c r="AA484" t="s">
        <v>42</v>
      </c>
      <c r="AB484" t="s">
        <v>42</v>
      </c>
      <c r="AC48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84" t="str">
        <f>PROPER(Table1[[#This Row],[Q11 - Which Country do you live in?-Clean4]])</f>
        <v>United States</v>
      </c>
      <c r="AE484" t="s">
        <v>241</v>
      </c>
      <c r="AF484" t="s">
        <v>1404</v>
      </c>
      <c r="AG484" t="str">
        <f>IF(ISERROR(SEARCH("Other", Table1[[#This Row],[Q13 - Ethnicity]])), Table1[[#This Row],[Q13 - Ethnicity]], "Other")</f>
        <v>American Indian or Alaska Native</v>
      </c>
    </row>
    <row r="485" spans="1:33" x14ac:dyDescent="0.3">
      <c r="A485" t="s">
        <v>1446</v>
      </c>
      <c r="B485" s="2" t="s">
        <v>1377</v>
      </c>
      <c r="C485" t="s">
        <v>1267</v>
      </c>
      <c r="D485" t="s">
        <v>233</v>
      </c>
      <c r="E485" t="s">
        <v>127</v>
      </c>
      <c r="F485" t="str">
        <f>IF(ISERROR(SEARCH("Other",Table1[[#This Row],[Q1 - Which Title Best Fits your Current Role?]])),Table1[[#This Row],[Q1 - Which Title Best Fits your Current Role?]],"Other")</f>
        <v>Student/Looking/None</v>
      </c>
      <c r="G485" t="s">
        <v>47</v>
      </c>
      <c r="H485" s="6">
        <v>20000</v>
      </c>
      <c r="I485" t="s">
        <v>112</v>
      </c>
      <c r="J485" t="str">
        <f>IF(ISERROR(SEARCH("Other",Table1[[#This Row],[Q4 - What Industry do you work in?]])),Table1[[#This Row],[Q4 - What Industry do you work in?]],"Other")</f>
        <v>Education</v>
      </c>
      <c r="K485" t="s">
        <v>38</v>
      </c>
      <c r="L48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85">
        <v>0</v>
      </c>
      <c r="N485">
        <v>0</v>
      </c>
      <c r="O485">
        <v>3</v>
      </c>
      <c r="P485">
        <v>0</v>
      </c>
      <c r="Q485">
        <v>0</v>
      </c>
      <c r="R485">
        <v>8</v>
      </c>
      <c r="S485" t="s">
        <v>73</v>
      </c>
      <c r="T485" t="s">
        <v>74</v>
      </c>
      <c r="U48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85" t="s">
        <v>41</v>
      </c>
      <c r="W485">
        <v>27</v>
      </c>
      <c r="X485" t="s">
        <v>1447</v>
      </c>
      <c r="Y48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ghana</v>
      </c>
      <c r="Z485" t="str">
        <f>IF(ISERROR(SEARCH("Other",Table1[[#This Row],[Q11 - Which Country do you live in?- Clean]])),Table1[[#This Row],[Q11 - Which Country do you live in?- Clean]],"Other")</f>
        <v>ghana</v>
      </c>
      <c r="AA485" t="s">
        <v>1905</v>
      </c>
      <c r="AB485" t="s">
        <v>1905</v>
      </c>
      <c r="AC485" t="str">
        <f>IF(COUNTIF(Table1[Q11 - Which Country do you live in?-Clean3],Table1[[#This Row],[Q11 - Which Country do you live in?-Clean3]])&lt;3, "Other",Table1[[#This Row],[Q11 - Which Country do you live in?-Clean3]])</f>
        <v>ghana</v>
      </c>
      <c r="AD485" t="str">
        <f>PROPER(Table1[[#This Row],[Q11 - Which Country do you live in?-Clean4]])</f>
        <v>Ghana</v>
      </c>
      <c r="AE485" t="s">
        <v>241</v>
      </c>
      <c r="AF485" t="s">
        <v>62</v>
      </c>
      <c r="AG485" t="str">
        <f>IF(ISERROR(SEARCH("Other", Table1[[#This Row],[Q13 - Ethnicity]])), Table1[[#This Row],[Q13 - Ethnicity]], "Other")</f>
        <v>Black or African American</v>
      </c>
    </row>
    <row r="486" spans="1:33" x14ac:dyDescent="0.3">
      <c r="A486" t="s">
        <v>1448</v>
      </c>
      <c r="B486" s="2" t="s">
        <v>1377</v>
      </c>
      <c r="C486" t="s">
        <v>1449</v>
      </c>
      <c r="D486" t="s">
        <v>1450</v>
      </c>
      <c r="E486" t="s">
        <v>34</v>
      </c>
      <c r="F486" t="str">
        <f>IF(ISERROR(SEARCH("Other",Table1[[#This Row],[Q1 - Which Title Best Fits your Current Role?]])),Table1[[#This Row],[Q1 - Which Title Best Fits your Current Role?]],"Other")</f>
        <v>Data Analyst</v>
      </c>
      <c r="G486" t="s">
        <v>47</v>
      </c>
      <c r="H486" s="6">
        <v>53000</v>
      </c>
      <c r="I486" t="s">
        <v>107</v>
      </c>
      <c r="J486" t="str">
        <f>IF(ISERROR(SEARCH("Other",Table1[[#This Row],[Q4 - What Industry do you work in?]])),Table1[[#This Row],[Q4 - What Industry do you work in?]],"Other")</f>
        <v>Tech</v>
      </c>
      <c r="K486" t="s">
        <v>38</v>
      </c>
      <c r="L48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86">
        <v>9</v>
      </c>
      <c r="N486">
        <v>7</v>
      </c>
      <c r="O486">
        <v>9</v>
      </c>
      <c r="P486">
        <v>10</v>
      </c>
      <c r="Q486">
        <v>10</v>
      </c>
      <c r="R486">
        <v>10</v>
      </c>
      <c r="S486" t="s">
        <v>89</v>
      </c>
      <c r="T486" t="s">
        <v>60</v>
      </c>
      <c r="U48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86" t="s">
        <v>69</v>
      </c>
      <c r="W486">
        <v>22</v>
      </c>
      <c r="X486" t="s">
        <v>151</v>
      </c>
      <c r="Y48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86" t="str">
        <f>IF(ISERROR(SEARCH("Other",Table1[[#This Row],[Q11 - Which Country do you live in?- Clean]])),Table1[[#This Row],[Q11 - Which Country do you live in?- Clean]],"Other")</f>
        <v>India</v>
      </c>
      <c r="AA486" t="s">
        <v>151</v>
      </c>
      <c r="AB486" t="s">
        <v>151</v>
      </c>
      <c r="AC486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86" t="str">
        <f>PROPER(Table1[[#This Row],[Q11 - Which Country do you live in?-Clean4]])</f>
        <v>India</v>
      </c>
      <c r="AE486" t="s">
        <v>244</v>
      </c>
      <c r="AF486" t="s">
        <v>52</v>
      </c>
      <c r="AG486" t="str">
        <f>IF(ISERROR(SEARCH("Other", Table1[[#This Row],[Q13 - Ethnicity]])), Table1[[#This Row],[Q13 - Ethnicity]], "Other")</f>
        <v>Asian or Asian American</v>
      </c>
    </row>
    <row r="487" spans="1:33" x14ac:dyDescent="0.3">
      <c r="A487" t="s">
        <v>1451</v>
      </c>
      <c r="B487" s="2" t="s">
        <v>1377</v>
      </c>
      <c r="C487" t="s">
        <v>723</v>
      </c>
      <c r="D487" t="s">
        <v>393</v>
      </c>
      <c r="E487" t="s">
        <v>34</v>
      </c>
      <c r="F487" t="str">
        <f>IF(ISERROR(SEARCH("Other",Table1[[#This Row],[Q1 - Which Title Best Fits your Current Role?]])),Table1[[#This Row],[Q1 - Which Title Best Fits your Current Role?]],"Other")</f>
        <v>Data Analyst</v>
      </c>
      <c r="G487" t="s">
        <v>35</v>
      </c>
      <c r="H487" s="6">
        <v>20000</v>
      </c>
      <c r="I487" t="s">
        <v>107</v>
      </c>
      <c r="J487" t="str">
        <f>IF(ISERROR(SEARCH("Other",Table1[[#This Row],[Q4 - What Industry do you work in?]])),Table1[[#This Row],[Q4 - What Industry do you work in?]],"Other")</f>
        <v>Tech</v>
      </c>
      <c r="K487" t="s">
        <v>50</v>
      </c>
      <c r="L48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87">
        <v>0</v>
      </c>
      <c r="N487">
        <v>8</v>
      </c>
      <c r="O487">
        <v>7</v>
      </c>
      <c r="P487">
        <v>6</v>
      </c>
      <c r="Q487">
        <v>3</v>
      </c>
      <c r="R487">
        <v>9</v>
      </c>
      <c r="S487" t="s">
        <v>39</v>
      </c>
      <c r="T487" t="s">
        <v>74</v>
      </c>
      <c r="U48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87" t="s">
        <v>41</v>
      </c>
      <c r="W487">
        <v>27</v>
      </c>
      <c r="X487" t="s">
        <v>42</v>
      </c>
      <c r="Y48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87" t="str">
        <f>IF(ISERROR(SEARCH("Other",Table1[[#This Row],[Q11 - Which Country do you live in?- Clean]])),Table1[[#This Row],[Q11 - Which Country do you live in?- Clean]],"Other")</f>
        <v>United States</v>
      </c>
      <c r="AA487" t="s">
        <v>42</v>
      </c>
      <c r="AB487" t="s">
        <v>42</v>
      </c>
      <c r="AC48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87" t="str">
        <f>PROPER(Table1[[#This Row],[Q11 - Which Country do you live in?-Clean4]])</f>
        <v>United States</v>
      </c>
      <c r="AE487" t="s">
        <v>231</v>
      </c>
      <c r="AF487" t="s">
        <v>43</v>
      </c>
      <c r="AG487" t="str">
        <f>IF(ISERROR(SEARCH("Other", Table1[[#This Row],[Q13 - Ethnicity]])), Table1[[#This Row],[Q13 - Ethnicity]], "Other")</f>
        <v>White or Caucasian</v>
      </c>
    </row>
    <row r="488" spans="1:33" x14ac:dyDescent="0.3">
      <c r="A488" t="s">
        <v>1452</v>
      </c>
      <c r="B488" s="2" t="s">
        <v>1377</v>
      </c>
      <c r="C488" t="s">
        <v>754</v>
      </c>
      <c r="D488" t="s">
        <v>826</v>
      </c>
      <c r="E488" t="s">
        <v>56</v>
      </c>
      <c r="F488" t="str">
        <f>IF(ISERROR(SEARCH("Other",Table1[[#This Row],[Q1 - Which Title Best Fits your Current Role?]])),Table1[[#This Row],[Q1 - Which Title Best Fits your Current Role?]],"Other")</f>
        <v>Data Engineer</v>
      </c>
      <c r="G488" t="s">
        <v>35</v>
      </c>
      <c r="H488" s="6">
        <v>20000</v>
      </c>
      <c r="I488" t="s">
        <v>1453</v>
      </c>
      <c r="J488" t="str">
        <f>IF(ISERROR(SEARCH("Other",Table1[[#This Row],[Q4 - What Industry do you work in?]])),Table1[[#This Row],[Q4 - What Industry do you work in?]],"Other")</f>
        <v>Other</v>
      </c>
      <c r="K488" t="s">
        <v>38</v>
      </c>
      <c r="L48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88">
        <v>5</v>
      </c>
      <c r="N488">
        <v>7</v>
      </c>
      <c r="O488">
        <v>6</v>
      </c>
      <c r="P488">
        <v>8</v>
      </c>
      <c r="Q488">
        <v>7</v>
      </c>
      <c r="R488">
        <v>7</v>
      </c>
      <c r="S488" t="s">
        <v>89</v>
      </c>
      <c r="T488" t="s">
        <v>60</v>
      </c>
      <c r="U48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488" t="s">
        <v>41</v>
      </c>
      <c r="W488">
        <v>28</v>
      </c>
      <c r="X488" t="s">
        <v>151</v>
      </c>
      <c r="Y48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88" t="str">
        <f>IF(ISERROR(SEARCH("Other",Table1[[#This Row],[Q11 - Which Country do you live in?- Clean]])),Table1[[#This Row],[Q11 - Which Country do you live in?- Clean]],"Other")</f>
        <v>India</v>
      </c>
      <c r="AA488" t="s">
        <v>151</v>
      </c>
      <c r="AB488" t="s">
        <v>151</v>
      </c>
      <c r="AC488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88" t="str">
        <f>PROPER(Table1[[#This Row],[Q11 - Which Country do you live in?-Clean4]])</f>
        <v>India</v>
      </c>
      <c r="AE488" t="s">
        <v>241</v>
      </c>
      <c r="AF488" t="s">
        <v>52</v>
      </c>
      <c r="AG488" t="str">
        <f>IF(ISERROR(SEARCH("Other", Table1[[#This Row],[Q13 - Ethnicity]])), Table1[[#This Row],[Q13 - Ethnicity]], "Other")</f>
        <v>Asian or Asian American</v>
      </c>
    </row>
    <row r="489" spans="1:33" x14ac:dyDescent="0.3">
      <c r="A489" t="s">
        <v>1454</v>
      </c>
      <c r="B489" s="2" t="s">
        <v>1377</v>
      </c>
      <c r="C489" t="s">
        <v>772</v>
      </c>
      <c r="D489" t="s">
        <v>273</v>
      </c>
      <c r="E489" t="s">
        <v>34</v>
      </c>
      <c r="F489" t="str">
        <f>IF(ISERROR(SEARCH("Other",Table1[[#This Row],[Q1 - Which Title Best Fits your Current Role?]])),Table1[[#This Row],[Q1 - Which Title Best Fits your Current Role?]],"Other")</f>
        <v>Data Analyst</v>
      </c>
      <c r="G489" t="s">
        <v>35</v>
      </c>
      <c r="H489" s="6">
        <v>20000</v>
      </c>
      <c r="I489" t="s">
        <v>107</v>
      </c>
      <c r="J489" t="str">
        <f>IF(ISERROR(SEARCH("Other",Table1[[#This Row],[Q4 - What Industry do you work in?]])),Table1[[#This Row],[Q4 - What Industry do you work in?]],"Other")</f>
        <v>Tech</v>
      </c>
      <c r="K489" t="s">
        <v>38</v>
      </c>
      <c r="L48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89">
        <v>3</v>
      </c>
      <c r="N489">
        <v>2</v>
      </c>
      <c r="O489">
        <v>4</v>
      </c>
      <c r="P489">
        <v>3</v>
      </c>
      <c r="Q489">
        <v>3</v>
      </c>
      <c r="R489">
        <v>3</v>
      </c>
      <c r="S489" t="s">
        <v>89</v>
      </c>
      <c r="T489" t="s">
        <v>74</v>
      </c>
      <c r="U48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89" t="s">
        <v>41</v>
      </c>
      <c r="W489">
        <v>25</v>
      </c>
      <c r="X489" t="s">
        <v>61</v>
      </c>
      <c r="Y48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489" t="str">
        <f>IF(ISERROR(SEARCH("Other",Table1[[#This Row],[Q11 - Which Country do you live in?- Clean]])),Table1[[#This Row],[Q11 - Which Country do you live in?- Clean]],"Other")</f>
        <v>Nigeria</v>
      </c>
      <c r="AA489" t="s">
        <v>1868</v>
      </c>
      <c r="AB489" t="s">
        <v>1868</v>
      </c>
      <c r="AC489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489" t="str">
        <f>PROPER(Table1[[#This Row],[Q11 - Which Country do you live in?-Clean4]])</f>
        <v>Nigeria</v>
      </c>
      <c r="AE489" t="s">
        <v>231</v>
      </c>
      <c r="AF489" t="s">
        <v>62</v>
      </c>
      <c r="AG489" t="str">
        <f>IF(ISERROR(SEARCH("Other", Table1[[#This Row],[Q13 - Ethnicity]])), Table1[[#This Row],[Q13 - Ethnicity]], "Other")</f>
        <v>Black or African American</v>
      </c>
    </row>
    <row r="490" spans="1:33" x14ac:dyDescent="0.3">
      <c r="A490" t="s">
        <v>1455</v>
      </c>
      <c r="B490" s="2" t="s">
        <v>1377</v>
      </c>
      <c r="C490" t="s">
        <v>1456</v>
      </c>
      <c r="D490" t="s">
        <v>200</v>
      </c>
      <c r="E490" t="s">
        <v>34</v>
      </c>
      <c r="F490" t="str">
        <f>IF(ISERROR(SEARCH("Other",Table1[[#This Row],[Q1 - Which Title Best Fits your Current Role?]])),Table1[[#This Row],[Q1 - Which Title Best Fits your Current Role?]],"Other")</f>
        <v>Data Analyst</v>
      </c>
      <c r="G490" t="s">
        <v>47</v>
      </c>
      <c r="H490" s="6">
        <v>20000</v>
      </c>
      <c r="I490" t="s">
        <v>37</v>
      </c>
      <c r="J490" t="str">
        <f>IF(ISERROR(SEARCH("Other",Table1[[#This Row],[Q4 - What Industry do you work in?]])),Table1[[#This Row],[Q4 - What Industry do you work in?]],"Other")</f>
        <v>Healthcare</v>
      </c>
      <c r="K490" t="s">
        <v>38</v>
      </c>
      <c r="L49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90">
        <v>2</v>
      </c>
      <c r="N490">
        <v>6</v>
      </c>
      <c r="O490">
        <v>6</v>
      </c>
      <c r="P490">
        <v>7</v>
      </c>
      <c r="Q490">
        <v>7</v>
      </c>
      <c r="R490">
        <v>9</v>
      </c>
      <c r="S490" t="s">
        <v>73</v>
      </c>
      <c r="T490" t="s">
        <v>74</v>
      </c>
      <c r="U49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90" t="s">
        <v>41</v>
      </c>
      <c r="W490">
        <v>32</v>
      </c>
      <c r="X490" t="s">
        <v>113</v>
      </c>
      <c r="Y49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490" t="str">
        <f>IF(ISERROR(SEARCH("Other",Table1[[#This Row],[Q11 - Which Country do you live in?- Clean]])),Table1[[#This Row],[Q11 - Which Country do you live in?- Clean]],"Other")</f>
        <v>United Kingdom</v>
      </c>
      <c r="AA490" t="s">
        <v>113</v>
      </c>
      <c r="AB490" t="s">
        <v>113</v>
      </c>
      <c r="AC490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490" t="str">
        <f>PROPER(Table1[[#This Row],[Q11 - Which Country do you live in?-Clean4]])</f>
        <v>United Kingdom</v>
      </c>
      <c r="AE490" t="s">
        <v>241</v>
      </c>
      <c r="AF490" t="s">
        <v>95</v>
      </c>
      <c r="AG490" t="str">
        <f>IF(ISERROR(SEARCH("Other", Table1[[#This Row],[Q13 - Ethnicity]])), Table1[[#This Row],[Q13 - Ethnicity]], "Other")</f>
        <v>Hispanic or Latino</v>
      </c>
    </row>
    <row r="491" spans="1:33" x14ac:dyDescent="0.3">
      <c r="A491" t="s">
        <v>1457</v>
      </c>
      <c r="B491" s="2" t="s">
        <v>1377</v>
      </c>
      <c r="C491" t="s">
        <v>1458</v>
      </c>
      <c r="D491" t="s">
        <v>1459</v>
      </c>
      <c r="E491" t="s">
        <v>127</v>
      </c>
      <c r="F491" t="str">
        <f>IF(ISERROR(SEARCH("Other",Table1[[#This Row],[Q1 - Which Title Best Fits your Current Role?]])),Table1[[#This Row],[Q1 - Which Title Best Fits your Current Role?]],"Other")</f>
        <v>Student/Looking/None</v>
      </c>
      <c r="G491" t="s">
        <v>35</v>
      </c>
      <c r="H491" s="6">
        <v>20000</v>
      </c>
      <c r="I491" t="s">
        <v>49</v>
      </c>
      <c r="J491" t="str">
        <f>IF(ISERROR(SEARCH("Other",Table1[[#This Row],[Q4 - What Industry do you work in?]])),Table1[[#This Row],[Q4 - What Industry do you work in?]],"Other")</f>
        <v>Finance</v>
      </c>
      <c r="K491" t="s">
        <v>88</v>
      </c>
      <c r="L491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491">
        <v>7</v>
      </c>
      <c r="N491">
        <v>9</v>
      </c>
      <c r="O491">
        <v>10</v>
      </c>
      <c r="P491">
        <v>10</v>
      </c>
      <c r="Q491">
        <v>3</v>
      </c>
      <c r="R491">
        <v>4</v>
      </c>
      <c r="S491" t="s">
        <v>59</v>
      </c>
      <c r="T491" t="s">
        <v>40</v>
      </c>
      <c r="U49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91" t="s">
        <v>41</v>
      </c>
      <c r="W491">
        <v>33</v>
      </c>
      <c r="X491" t="s">
        <v>1460</v>
      </c>
      <c r="Y49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Uruguay</v>
      </c>
      <c r="Z491" t="str">
        <f>IF(ISERROR(SEARCH("Other",Table1[[#This Row],[Q11 - Which Country do you live in?- Clean]])),Table1[[#This Row],[Q11 - Which Country do you live in?- Clean]],"Other")</f>
        <v>Uruguay</v>
      </c>
      <c r="AA491" t="s">
        <v>1898</v>
      </c>
      <c r="AB491" t="s">
        <v>1898</v>
      </c>
      <c r="AC491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491" t="str">
        <f>PROPER(Table1[[#This Row],[Q11 - Which Country do you live in?-Clean4]])</f>
        <v>Other</v>
      </c>
      <c r="AE491" t="s">
        <v>241</v>
      </c>
      <c r="AF491" t="s">
        <v>43</v>
      </c>
      <c r="AG491" t="str">
        <f>IF(ISERROR(SEARCH("Other", Table1[[#This Row],[Q13 - Ethnicity]])), Table1[[#This Row],[Q13 - Ethnicity]], "Other")</f>
        <v>White or Caucasian</v>
      </c>
    </row>
    <row r="492" spans="1:33" x14ac:dyDescent="0.3">
      <c r="A492" t="s">
        <v>1461</v>
      </c>
      <c r="B492" s="2" t="s">
        <v>1377</v>
      </c>
      <c r="C492" t="s">
        <v>849</v>
      </c>
      <c r="D492" t="s">
        <v>1462</v>
      </c>
      <c r="E492" t="s">
        <v>34</v>
      </c>
      <c r="F492" t="str">
        <f>IF(ISERROR(SEARCH("Other",Table1[[#This Row],[Q1 - Which Title Best Fits your Current Role?]])),Table1[[#This Row],[Q1 - Which Title Best Fits your Current Role?]],"Other")</f>
        <v>Data Analyst</v>
      </c>
      <c r="G492" t="s">
        <v>47</v>
      </c>
      <c r="H492" s="6">
        <v>53000</v>
      </c>
      <c r="I492" t="s">
        <v>1463</v>
      </c>
      <c r="J492" t="str">
        <f>IF(ISERROR(SEARCH("Other",Table1[[#This Row],[Q4 - What Industry do you work in?]])),Table1[[#This Row],[Q4 - What Industry do you work in?]],"Other")</f>
        <v>Other</v>
      </c>
      <c r="K492" t="s">
        <v>38</v>
      </c>
      <c r="L49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92">
        <v>5</v>
      </c>
      <c r="N492">
        <v>6</v>
      </c>
      <c r="O492">
        <v>5</v>
      </c>
      <c r="P492">
        <v>2</v>
      </c>
      <c r="Q492">
        <v>3</v>
      </c>
      <c r="R492">
        <v>3</v>
      </c>
      <c r="S492" t="s">
        <v>59</v>
      </c>
      <c r="T492" t="s">
        <v>40</v>
      </c>
      <c r="U49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92" t="s">
        <v>41</v>
      </c>
      <c r="W492">
        <v>23</v>
      </c>
      <c r="X492" t="s">
        <v>51</v>
      </c>
      <c r="Y49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492" t="str">
        <f>IF(ISERROR(SEARCH("Other",Table1[[#This Row],[Q11 - Which Country do you live in?- Clean]])),Table1[[#This Row],[Q11 - Which Country do you live in?- Clean]],"Other")</f>
        <v>Canada</v>
      </c>
      <c r="AA492" t="s">
        <v>51</v>
      </c>
      <c r="AB492" t="s">
        <v>51</v>
      </c>
      <c r="AC492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492" t="str">
        <f>PROPER(Table1[[#This Row],[Q11 - Which Country do you live in?-Clean4]])</f>
        <v>Canada</v>
      </c>
      <c r="AE492" t="s">
        <v>244</v>
      </c>
      <c r="AF492" t="s">
        <v>62</v>
      </c>
      <c r="AG492" t="str">
        <f>IF(ISERROR(SEARCH("Other", Table1[[#This Row],[Q13 - Ethnicity]])), Table1[[#This Row],[Q13 - Ethnicity]], "Other")</f>
        <v>Black or African American</v>
      </c>
    </row>
    <row r="493" spans="1:33" x14ac:dyDescent="0.3">
      <c r="A493" t="s">
        <v>1464</v>
      </c>
      <c r="B493" s="2" t="s">
        <v>1377</v>
      </c>
      <c r="C493" t="s">
        <v>1465</v>
      </c>
      <c r="D493" t="s">
        <v>885</v>
      </c>
      <c r="E493" t="s">
        <v>127</v>
      </c>
      <c r="F493" t="str">
        <f>IF(ISERROR(SEARCH("Other",Table1[[#This Row],[Q1 - Which Title Best Fits your Current Role?]])),Table1[[#This Row],[Q1 - Which Title Best Fits your Current Role?]],"Other")</f>
        <v>Student/Looking/None</v>
      </c>
      <c r="G493" t="s">
        <v>35</v>
      </c>
      <c r="H493" s="6">
        <v>20000</v>
      </c>
      <c r="I493" t="s">
        <v>49</v>
      </c>
      <c r="J493" t="str">
        <f>IF(ISERROR(SEARCH("Other",Table1[[#This Row],[Q4 - What Industry do you work in?]])),Table1[[#This Row],[Q4 - What Industry do you work in?]],"Other")</f>
        <v>Finance</v>
      </c>
      <c r="K493" t="s">
        <v>50</v>
      </c>
      <c r="L49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93">
        <v>4</v>
      </c>
      <c r="N493">
        <v>5</v>
      </c>
      <c r="O493">
        <v>4</v>
      </c>
      <c r="P493">
        <v>4</v>
      </c>
      <c r="Q493">
        <v>5</v>
      </c>
      <c r="R493">
        <v>6</v>
      </c>
      <c r="S493" t="s">
        <v>89</v>
      </c>
      <c r="T493" t="s">
        <v>40</v>
      </c>
      <c r="U49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93" t="s">
        <v>69</v>
      </c>
      <c r="W493">
        <v>40</v>
      </c>
      <c r="X493" t="s">
        <v>61</v>
      </c>
      <c r="Y49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493" t="str">
        <f>IF(ISERROR(SEARCH("Other",Table1[[#This Row],[Q11 - Which Country do you live in?- Clean]])),Table1[[#This Row],[Q11 - Which Country do you live in?- Clean]],"Other")</f>
        <v>Nigeria</v>
      </c>
      <c r="AA493" t="s">
        <v>1868</v>
      </c>
      <c r="AB493" t="s">
        <v>1868</v>
      </c>
      <c r="AC493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493" t="str">
        <f>PROPER(Table1[[#This Row],[Q11 - Which Country do you live in?-Clean4]])</f>
        <v>Nigeria</v>
      </c>
      <c r="AE493" t="s">
        <v>241</v>
      </c>
      <c r="AF493" t="s">
        <v>62</v>
      </c>
      <c r="AG493" t="str">
        <f>IF(ISERROR(SEARCH("Other", Table1[[#This Row],[Q13 - Ethnicity]])), Table1[[#This Row],[Q13 - Ethnicity]], "Other")</f>
        <v>Black or African American</v>
      </c>
    </row>
    <row r="494" spans="1:33" x14ac:dyDescent="0.3">
      <c r="A494" t="s">
        <v>1466</v>
      </c>
      <c r="B494" s="2" t="s">
        <v>1377</v>
      </c>
      <c r="C494" t="s">
        <v>1467</v>
      </c>
      <c r="D494" t="s">
        <v>214</v>
      </c>
      <c r="E494" t="s">
        <v>34</v>
      </c>
      <c r="F494" t="str">
        <f>IF(ISERROR(SEARCH("Other",Table1[[#This Row],[Q1 - Which Title Best Fits your Current Role?]])),Table1[[#This Row],[Q1 - Which Title Best Fits your Current Role?]],"Other")</f>
        <v>Data Analyst</v>
      </c>
      <c r="G494" t="s">
        <v>35</v>
      </c>
      <c r="H494" s="6">
        <v>53000</v>
      </c>
      <c r="I494" t="s">
        <v>1468</v>
      </c>
      <c r="J494" t="str">
        <f>IF(ISERROR(SEARCH("Other",Table1[[#This Row],[Q4 - What Industry do you work in?]])),Table1[[#This Row],[Q4 - What Industry do you work in?]],"Other")</f>
        <v>Other</v>
      </c>
      <c r="K494" t="s">
        <v>38</v>
      </c>
      <c r="L49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94">
        <v>7</v>
      </c>
      <c r="N494">
        <v>9</v>
      </c>
      <c r="O494">
        <v>9</v>
      </c>
      <c r="P494">
        <v>9</v>
      </c>
      <c r="Q494">
        <v>7</v>
      </c>
      <c r="R494">
        <v>9</v>
      </c>
      <c r="S494" t="s">
        <v>59</v>
      </c>
      <c r="T494" t="s">
        <v>74</v>
      </c>
      <c r="U49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94" t="s">
        <v>69</v>
      </c>
      <c r="W494">
        <v>28</v>
      </c>
      <c r="X494" t="s">
        <v>113</v>
      </c>
      <c r="Y49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494" t="str">
        <f>IF(ISERROR(SEARCH("Other",Table1[[#This Row],[Q11 - Which Country do you live in?- Clean]])),Table1[[#This Row],[Q11 - Which Country do you live in?- Clean]],"Other")</f>
        <v>United Kingdom</v>
      </c>
      <c r="AA494" t="s">
        <v>113</v>
      </c>
      <c r="AB494" t="s">
        <v>113</v>
      </c>
      <c r="AC494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494" t="str">
        <f>PROPER(Table1[[#This Row],[Q11 - Which Country do you live in?-Clean4]])</f>
        <v>United Kingdom</v>
      </c>
      <c r="AE494" t="s">
        <v>241</v>
      </c>
      <c r="AF494" t="s">
        <v>52</v>
      </c>
      <c r="AG494" t="str">
        <f>IF(ISERROR(SEARCH("Other", Table1[[#This Row],[Q13 - Ethnicity]])), Table1[[#This Row],[Q13 - Ethnicity]], "Other")</f>
        <v>Asian or Asian American</v>
      </c>
    </row>
    <row r="495" spans="1:33" x14ac:dyDescent="0.3">
      <c r="A495" t="s">
        <v>1469</v>
      </c>
      <c r="B495" s="2" t="s">
        <v>1377</v>
      </c>
      <c r="C495" t="s">
        <v>1470</v>
      </c>
      <c r="D495" t="s">
        <v>1471</v>
      </c>
      <c r="E495" t="s">
        <v>34</v>
      </c>
      <c r="F495" t="str">
        <f>IF(ISERROR(SEARCH("Other",Table1[[#This Row],[Q1 - Which Title Best Fits your Current Role?]])),Table1[[#This Row],[Q1 - Which Title Best Fits your Current Role?]],"Other")</f>
        <v>Data Analyst</v>
      </c>
      <c r="G495" t="s">
        <v>47</v>
      </c>
      <c r="H495" s="6">
        <v>20000</v>
      </c>
      <c r="I495" t="s">
        <v>716</v>
      </c>
      <c r="J495" t="str">
        <f>IF(ISERROR(SEARCH("Other",Table1[[#This Row],[Q4 - What Industry do you work in?]])),Table1[[#This Row],[Q4 - What Industry do you work in?]],"Other")</f>
        <v>Real Estate</v>
      </c>
      <c r="K495" t="s">
        <v>50</v>
      </c>
      <c r="L49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495">
        <v>3</v>
      </c>
      <c r="N495">
        <v>7</v>
      </c>
      <c r="O495">
        <v>8</v>
      </c>
      <c r="P495">
        <v>6</v>
      </c>
      <c r="Q495">
        <v>6</v>
      </c>
      <c r="R495">
        <v>9</v>
      </c>
      <c r="S495" t="s">
        <v>73</v>
      </c>
      <c r="T495" t="s">
        <v>40</v>
      </c>
      <c r="U49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95" t="s">
        <v>41</v>
      </c>
      <c r="W495">
        <v>26</v>
      </c>
      <c r="X495" t="s">
        <v>61</v>
      </c>
      <c r="Y49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495" t="str">
        <f>IF(ISERROR(SEARCH("Other",Table1[[#This Row],[Q11 - Which Country do you live in?- Clean]])),Table1[[#This Row],[Q11 - Which Country do you live in?- Clean]],"Other")</f>
        <v>Nigeria</v>
      </c>
      <c r="AA495" t="s">
        <v>1868</v>
      </c>
      <c r="AB495" t="s">
        <v>1868</v>
      </c>
      <c r="AC495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495" t="str">
        <f>PROPER(Table1[[#This Row],[Q11 - Which Country do you live in?-Clean4]])</f>
        <v>Nigeria</v>
      </c>
      <c r="AE495" t="s">
        <v>231</v>
      </c>
      <c r="AF495" t="s">
        <v>62</v>
      </c>
      <c r="AG495" t="str">
        <f>IF(ISERROR(SEARCH("Other", Table1[[#This Row],[Q13 - Ethnicity]])), Table1[[#This Row],[Q13 - Ethnicity]], "Other")</f>
        <v>Black or African American</v>
      </c>
    </row>
    <row r="496" spans="1:33" x14ac:dyDescent="0.3">
      <c r="A496" t="s">
        <v>1472</v>
      </c>
      <c r="B496" s="2" t="s">
        <v>1377</v>
      </c>
      <c r="C496" t="s">
        <v>1473</v>
      </c>
      <c r="D496" t="s">
        <v>645</v>
      </c>
      <c r="E496" t="s">
        <v>380</v>
      </c>
      <c r="F496" t="str">
        <f>IF(ISERROR(SEARCH("Other",Table1[[#This Row],[Q1 - Which Title Best Fits your Current Role?]])),Table1[[#This Row],[Q1 - Which Title Best Fits your Current Role?]],"Other")</f>
        <v>Other</v>
      </c>
      <c r="G496" t="s">
        <v>35</v>
      </c>
      <c r="H496" s="6">
        <v>20000</v>
      </c>
      <c r="I496" t="s">
        <v>107</v>
      </c>
      <c r="J496" t="str">
        <f>IF(ISERROR(SEARCH("Other",Table1[[#This Row],[Q4 - What Industry do you work in?]])),Table1[[#This Row],[Q4 - What Industry do you work in?]],"Other")</f>
        <v>Tech</v>
      </c>
      <c r="K496" t="s">
        <v>38</v>
      </c>
      <c r="L49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96">
        <v>3</v>
      </c>
      <c r="N496">
        <v>5</v>
      </c>
      <c r="O496">
        <v>5</v>
      </c>
      <c r="P496">
        <v>4</v>
      </c>
      <c r="Q496">
        <v>3</v>
      </c>
      <c r="R496">
        <v>2</v>
      </c>
      <c r="S496" t="s">
        <v>73</v>
      </c>
      <c r="T496" t="s">
        <v>74</v>
      </c>
      <c r="U49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96" t="s">
        <v>69</v>
      </c>
      <c r="W496">
        <v>24</v>
      </c>
      <c r="X496" t="s">
        <v>151</v>
      </c>
      <c r="Y49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496" t="str">
        <f>IF(ISERROR(SEARCH("Other",Table1[[#This Row],[Q11 - Which Country do you live in?- Clean]])),Table1[[#This Row],[Q11 - Which Country do you live in?- Clean]],"Other")</f>
        <v>India</v>
      </c>
      <c r="AA496" t="s">
        <v>151</v>
      </c>
      <c r="AB496" t="s">
        <v>151</v>
      </c>
      <c r="AC496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496" t="str">
        <f>PROPER(Table1[[#This Row],[Q11 - Which Country do you live in?-Clean4]])</f>
        <v>India</v>
      </c>
      <c r="AE496" t="s">
        <v>241</v>
      </c>
      <c r="AF496" t="s">
        <v>52</v>
      </c>
      <c r="AG496" t="str">
        <f>IF(ISERROR(SEARCH("Other", Table1[[#This Row],[Q13 - Ethnicity]])), Table1[[#This Row],[Q13 - Ethnicity]], "Other")</f>
        <v>Asian or Asian American</v>
      </c>
    </row>
    <row r="497" spans="1:33" x14ac:dyDescent="0.3">
      <c r="A497" t="s">
        <v>1475</v>
      </c>
      <c r="B497" s="2" t="s">
        <v>1377</v>
      </c>
      <c r="C497" t="s">
        <v>959</v>
      </c>
      <c r="D497" t="s">
        <v>269</v>
      </c>
      <c r="E497" t="s">
        <v>380</v>
      </c>
      <c r="F497" t="str">
        <f>IF(ISERROR(SEARCH("Other",Table1[[#This Row],[Q1 - Which Title Best Fits your Current Role?]])),Table1[[#This Row],[Q1 - Which Title Best Fits your Current Role?]],"Other")</f>
        <v>Other</v>
      </c>
      <c r="G497" t="s">
        <v>35</v>
      </c>
      <c r="H497" s="6">
        <v>95500</v>
      </c>
      <c r="I497" t="s">
        <v>49</v>
      </c>
      <c r="J497" t="str">
        <f>IF(ISERROR(SEARCH("Other",Table1[[#This Row],[Q4 - What Industry do you work in?]])),Table1[[#This Row],[Q4 - What Industry do you work in?]],"Other")</f>
        <v>Finance</v>
      </c>
      <c r="K497" t="s">
        <v>38</v>
      </c>
      <c r="L49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97">
        <v>7</v>
      </c>
      <c r="N497">
        <v>5</v>
      </c>
      <c r="O497">
        <v>5</v>
      </c>
      <c r="P497">
        <v>8</v>
      </c>
      <c r="Q497">
        <v>8</v>
      </c>
      <c r="R497">
        <v>8</v>
      </c>
      <c r="S497" t="s">
        <v>89</v>
      </c>
      <c r="T497" t="s">
        <v>40</v>
      </c>
      <c r="U49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497" t="s">
        <v>69</v>
      </c>
      <c r="W497">
        <v>40</v>
      </c>
      <c r="X497" t="s">
        <v>42</v>
      </c>
      <c r="Y49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97" t="str">
        <f>IF(ISERROR(SEARCH("Other",Table1[[#This Row],[Q11 - Which Country do you live in?- Clean]])),Table1[[#This Row],[Q11 - Which Country do you live in?- Clean]],"Other")</f>
        <v>United States</v>
      </c>
      <c r="AA497" t="s">
        <v>42</v>
      </c>
      <c r="AB497" t="s">
        <v>42</v>
      </c>
      <c r="AC49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97" t="str">
        <f>PROPER(Table1[[#This Row],[Q11 - Which Country do you live in?-Clean4]])</f>
        <v>United States</v>
      </c>
      <c r="AE497" t="s">
        <v>266</v>
      </c>
      <c r="AF497" t="s">
        <v>1477</v>
      </c>
      <c r="AG497" t="str">
        <f>IF(ISERROR(SEARCH("Other", Table1[[#This Row],[Q13 - Ethnicity]])), Table1[[#This Row],[Q13 - Ethnicity]], "Other")</f>
        <v>Other</v>
      </c>
    </row>
    <row r="498" spans="1:33" x14ac:dyDescent="0.3">
      <c r="A498" t="s">
        <v>1478</v>
      </c>
      <c r="B498" s="2" t="s">
        <v>1377</v>
      </c>
      <c r="C498" t="s">
        <v>964</v>
      </c>
      <c r="D498" t="s">
        <v>273</v>
      </c>
      <c r="E498" t="s">
        <v>34</v>
      </c>
      <c r="F498" t="str">
        <f>IF(ISERROR(SEARCH("Other",Table1[[#This Row],[Q1 - Which Title Best Fits your Current Role?]])),Table1[[#This Row],[Q1 - Which Title Best Fits your Current Role?]],"Other")</f>
        <v>Data Analyst</v>
      </c>
      <c r="G498" t="s">
        <v>35</v>
      </c>
      <c r="H498" s="6">
        <v>75500</v>
      </c>
      <c r="I498" t="s">
        <v>397</v>
      </c>
      <c r="J498" t="str">
        <f>IF(ISERROR(SEARCH("Other",Table1[[#This Row],[Q4 - What Industry do you work in?]])),Table1[[#This Row],[Q4 - What Industry do you work in?]],"Other")</f>
        <v>Other</v>
      </c>
      <c r="K498" t="s">
        <v>38</v>
      </c>
      <c r="L49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98">
        <v>8</v>
      </c>
      <c r="N498">
        <v>10</v>
      </c>
      <c r="O498">
        <v>10</v>
      </c>
      <c r="P498">
        <v>10</v>
      </c>
      <c r="Q498">
        <v>7</v>
      </c>
      <c r="R498">
        <v>9</v>
      </c>
      <c r="S498" t="s">
        <v>89</v>
      </c>
      <c r="T498" t="s">
        <v>74</v>
      </c>
      <c r="U49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498" t="s">
        <v>41</v>
      </c>
      <c r="W498">
        <v>26</v>
      </c>
      <c r="X498" t="s">
        <v>42</v>
      </c>
      <c r="Y49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498" t="str">
        <f>IF(ISERROR(SEARCH("Other",Table1[[#This Row],[Q11 - Which Country do you live in?- Clean]])),Table1[[#This Row],[Q11 - Which Country do you live in?- Clean]],"Other")</f>
        <v>United States</v>
      </c>
      <c r="AA498" t="s">
        <v>42</v>
      </c>
      <c r="AB498" t="s">
        <v>42</v>
      </c>
      <c r="AC49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498" t="str">
        <f>PROPER(Table1[[#This Row],[Q11 - Which Country do you live in?-Clean4]])</f>
        <v>United States</v>
      </c>
      <c r="AE498" t="s">
        <v>241</v>
      </c>
      <c r="AF498" t="s">
        <v>62</v>
      </c>
      <c r="AG498" t="str">
        <f>IF(ISERROR(SEARCH("Other", Table1[[#This Row],[Q13 - Ethnicity]])), Table1[[#This Row],[Q13 - Ethnicity]], "Other")</f>
        <v>Black or African American</v>
      </c>
    </row>
    <row r="499" spans="1:33" x14ac:dyDescent="0.3">
      <c r="A499" t="s">
        <v>1479</v>
      </c>
      <c r="B499" s="2" t="s">
        <v>1377</v>
      </c>
      <c r="C499" t="s">
        <v>1480</v>
      </c>
      <c r="D499" t="s">
        <v>362</v>
      </c>
      <c r="E499" t="s">
        <v>81</v>
      </c>
      <c r="F499" t="str">
        <f>IF(ISERROR(SEARCH("Other",Table1[[#This Row],[Q1 - Which Title Best Fits your Current Role?]])),Table1[[#This Row],[Q1 - Which Title Best Fits your Current Role?]],"Other")</f>
        <v>Data Scientist</v>
      </c>
      <c r="G499" t="s">
        <v>35</v>
      </c>
      <c r="H499" s="6">
        <v>53000</v>
      </c>
      <c r="I499" t="s">
        <v>1481</v>
      </c>
      <c r="J499" t="str">
        <f>IF(ISERROR(SEARCH("Other",Table1[[#This Row],[Q4 - What Industry do you work in?]])),Table1[[#This Row],[Q4 - What Industry do you work in?]],"Other")</f>
        <v>Other</v>
      </c>
      <c r="K499" t="s">
        <v>38</v>
      </c>
      <c r="L49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499">
        <v>8</v>
      </c>
      <c r="N499">
        <v>8</v>
      </c>
      <c r="O499">
        <v>10</v>
      </c>
      <c r="P499">
        <v>10</v>
      </c>
      <c r="Q499">
        <v>10</v>
      </c>
      <c r="R499">
        <v>10</v>
      </c>
      <c r="S499" t="s">
        <v>59</v>
      </c>
      <c r="T499" t="s">
        <v>118</v>
      </c>
      <c r="U49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499" t="s">
        <v>69</v>
      </c>
      <c r="W499">
        <v>44</v>
      </c>
      <c r="X499" t="s">
        <v>113</v>
      </c>
      <c r="Y49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499" t="str">
        <f>IF(ISERROR(SEARCH("Other",Table1[[#This Row],[Q11 - Which Country do you live in?- Clean]])),Table1[[#This Row],[Q11 - Which Country do you live in?- Clean]],"Other")</f>
        <v>United Kingdom</v>
      </c>
      <c r="AA499" t="s">
        <v>113</v>
      </c>
      <c r="AB499" t="s">
        <v>113</v>
      </c>
      <c r="AC499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499" t="str">
        <f>PROPER(Table1[[#This Row],[Q11 - Which Country do you live in?-Clean4]])</f>
        <v>United Kingdom</v>
      </c>
      <c r="AE499" t="s">
        <v>241</v>
      </c>
      <c r="AF499" t="s">
        <v>43</v>
      </c>
      <c r="AG499" t="str">
        <f>IF(ISERROR(SEARCH("Other", Table1[[#This Row],[Q13 - Ethnicity]])), Table1[[#This Row],[Q13 - Ethnicity]], "Other")</f>
        <v>White or Caucasian</v>
      </c>
    </row>
    <row r="500" spans="1:33" x14ac:dyDescent="0.3">
      <c r="A500" t="s">
        <v>1482</v>
      </c>
      <c r="B500" s="2" t="s">
        <v>1377</v>
      </c>
      <c r="C500" t="s">
        <v>1483</v>
      </c>
      <c r="D500" t="s">
        <v>258</v>
      </c>
      <c r="E500" t="s">
        <v>380</v>
      </c>
      <c r="F500" t="str">
        <f>IF(ISERROR(SEARCH("Other",Table1[[#This Row],[Q1 - Which Title Best Fits your Current Role?]])),Table1[[#This Row],[Q1 - Which Title Best Fits your Current Role?]],"Other")</f>
        <v>Other</v>
      </c>
      <c r="G500" t="s">
        <v>35</v>
      </c>
      <c r="H500" s="6">
        <v>75500</v>
      </c>
      <c r="I500" t="s">
        <v>842</v>
      </c>
      <c r="J500" t="str">
        <f>IF(ISERROR(SEARCH("Other",Table1[[#This Row],[Q4 - What Industry do you work in?]])),Table1[[#This Row],[Q4 - What Industry do you work in?]],"Other")</f>
        <v>Other</v>
      </c>
      <c r="K500" t="s">
        <v>38</v>
      </c>
      <c r="L50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00">
        <v>7</v>
      </c>
      <c r="N500">
        <v>9</v>
      </c>
      <c r="O500">
        <v>8</v>
      </c>
      <c r="P500">
        <v>8</v>
      </c>
      <c r="Q500">
        <v>6</v>
      </c>
      <c r="R500">
        <v>6</v>
      </c>
      <c r="S500" t="s">
        <v>89</v>
      </c>
      <c r="T500" t="s">
        <v>74</v>
      </c>
      <c r="U50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00" t="s">
        <v>41</v>
      </c>
      <c r="W500">
        <v>36</v>
      </c>
      <c r="X500" t="s">
        <v>42</v>
      </c>
      <c r="Y50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00" t="str">
        <f>IF(ISERROR(SEARCH("Other",Table1[[#This Row],[Q11 - Which Country do you live in?- Clean]])),Table1[[#This Row],[Q11 - Which Country do you live in?- Clean]],"Other")</f>
        <v>United States</v>
      </c>
      <c r="AA500" t="s">
        <v>42</v>
      </c>
      <c r="AB500" t="s">
        <v>42</v>
      </c>
      <c r="AC50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00" t="str">
        <f>PROPER(Table1[[#This Row],[Q11 - Which Country do you live in?-Clean4]])</f>
        <v>United States</v>
      </c>
      <c r="AE500" t="s">
        <v>244</v>
      </c>
      <c r="AF500" t="s">
        <v>43</v>
      </c>
      <c r="AG500" t="str">
        <f>IF(ISERROR(SEARCH("Other", Table1[[#This Row],[Q13 - Ethnicity]])), Table1[[#This Row],[Q13 - Ethnicity]], "Other")</f>
        <v>White or Caucasian</v>
      </c>
    </row>
    <row r="501" spans="1:33" x14ac:dyDescent="0.3">
      <c r="A501" t="s">
        <v>1485</v>
      </c>
      <c r="B501" s="2" t="s">
        <v>1377</v>
      </c>
      <c r="C501" t="s">
        <v>1338</v>
      </c>
      <c r="D501" t="s">
        <v>175</v>
      </c>
      <c r="E501" t="s">
        <v>380</v>
      </c>
      <c r="F501" t="str">
        <f>IF(ISERROR(SEARCH("Other",Table1[[#This Row],[Q1 - Which Title Best Fits your Current Role?]])),Table1[[#This Row],[Q1 - Which Title Best Fits your Current Role?]],"Other")</f>
        <v>Other</v>
      </c>
      <c r="G501" t="s">
        <v>35</v>
      </c>
      <c r="H501" s="6">
        <v>20000</v>
      </c>
      <c r="I501" t="s">
        <v>1486</v>
      </c>
      <c r="J501" t="str">
        <f>IF(ISERROR(SEARCH("Other",Table1[[#This Row],[Q4 - What Industry do you work in?]])),Table1[[#This Row],[Q4 - What Industry do you work in?]],"Other")</f>
        <v>Other</v>
      </c>
      <c r="K501" t="s">
        <v>38</v>
      </c>
      <c r="L50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01">
        <v>1</v>
      </c>
      <c r="N501">
        <v>5</v>
      </c>
      <c r="O501">
        <v>10</v>
      </c>
      <c r="P501">
        <v>10</v>
      </c>
      <c r="Q501">
        <v>8</v>
      </c>
      <c r="R501">
        <v>10</v>
      </c>
      <c r="S501" t="s">
        <v>89</v>
      </c>
      <c r="T501" t="s">
        <v>74</v>
      </c>
      <c r="U50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01" t="s">
        <v>41</v>
      </c>
      <c r="W501">
        <v>30</v>
      </c>
      <c r="X501" t="s">
        <v>407</v>
      </c>
      <c r="Y50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Costa Rica</v>
      </c>
      <c r="Z501" t="str">
        <f>IF(ISERROR(SEARCH("Other",Table1[[#This Row],[Q11 - Which Country do you live in?- Clean]])),Table1[[#This Row],[Q11 - Which Country do you live in?- Clean]],"Other")</f>
        <v>Costa Rica</v>
      </c>
      <c r="AA501" t="s">
        <v>1834</v>
      </c>
      <c r="AB501" t="s">
        <v>1834</v>
      </c>
      <c r="AC501" t="str">
        <f>IF(COUNTIF(Table1[Q11 - Which Country do you live in?-Clean3],Table1[[#This Row],[Q11 - Which Country do you live in?-Clean3]])&lt;3, "Other",Table1[[#This Row],[Q11 - Which Country do you live in?-Clean3]])</f>
        <v>Costa Rica</v>
      </c>
      <c r="AD501" t="str">
        <f>PROPER(Table1[[#This Row],[Q11 - Which Country do you live in?-Clean4]])</f>
        <v>Costa Rica</v>
      </c>
      <c r="AE501" t="s">
        <v>241</v>
      </c>
      <c r="AF501" t="s">
        <v>95</v>
      </c>
      <c r="AG501" t="str">
        <f>IF(ISERROR(SEARCH("Other", Table1[[#This Row],[Q13 - Ethnicity]])), Table1[[#This Row],[Q13 - Ethnicity]], "Other")</f>
        <v>Hispanic or Latino</v>
      </c>
    </row>
    <row r="502" spans="1:33" x14ac:dyDescent="0.3">
      <c r="A502" t="s">
        <v>1487</v>
      </c>
      <c r="B502" s="2" t="s">
        <v>1377</v>
      </c>
      <c r="C502" t="s">
        <v>1488</v>
      </c>
      <c r="D502" t="s">
        <v>1489</v>
      </c>
      <c r="E502" t="s">
        <v>380</v>
      </c>
      <c r="F502" t="str">
        <f>IF(ISERROR(SEARCH("Other",Table1[[#This Row],[Q1 - Which Title Best Fits your Current Role?]])),Table1[[#This Row],[Q1 - Which Title Best Fits your Current Role?]],"Other")</f>
        <v>Other</v>
      </c>
      <c r="G502" t="s">
        <v>35</v>
      </c>
      <c r="H502" s="6">
        <v>20000</v>
      </c>
      <c r="I502" t="s">
        <v>1491</v>
      </c>
      <c r="J502" t="str">
        <f>IF(ISERROR(SEARCH("Other",Table1[[#This Row],[Q4 - What Industry do you work in?]])),Table1[[#This Row],[Q4 - What Industry do you work in?]],"Other")</f>
        <v>Other</v>
      </c>
      <c r="K502" t="s">
        <v>38</v>
      </c>
      <c r="L50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02">
        <v>3</v>
      </c>
      <c r="N502">
        <v>3</v>
      </c>
      <c r="O502">
        <v>3</v>
      </c>
      <c r="P502">
        <v>2</v>
      </c>
      <c r="Q502">
        <v>2</v>
      </c>
      <c r="R502">
        <v>2</v>
      </c>
      <c r="S502" t="s">
        <v>68</v>
      </c>
      <c r="T502" t="s">
        <v>60</v>
      </c>
      <c r="U50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02" t="s">
        <v>41</v>
      </c>
      <c r="W502">
        <v>48</v>
      </c>
      <c r="X502" t="s">
        <v>1492</v>
      </c>
      <c r="Y50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Indonesia</v>
      </c>
      <c r="Z502" t="str">
        <f>IF(ISERROR(SEARCH("Other",Table1[[#This Row],[Q11 - Which Country do you live in?- Clean]])),Table1[[#This Row],[Q11 - Which Country do you live in?- Clean]],"Other")</f>
        <v>Indonesia</v>
      </c>
      <c r="AA502" t="s">
        <v>1906</v>
      </c>
      <c r="AB502" t="s">
        <v>1906</v>
      </c>
      <c r="AC502" t="str">
        <f>IF(COUNTIF(Table1[Q11 - Which Country do you live in?-Clean3],Table1[[#This Row],[Q11 - Which Country do you live in?-Clean3]])&lt;3, "Other",Table1[[#This Row],[Q11 - Which Country do you live in?-Clean3]])</f>
        <v>Indonesia</v>
      </c>
      <c r="AD502" t="str">
        <f>PROPER(Table1[[#This Row],[Q11 - Which Country do you live in?-Clean4]])</f>
        <v>Indonesia</v>
      </c>
      <c r="AE502" t="s">
        <v>244</v>
      </c>
      <c r="AF502" t="s">
        <v>1493</v>
      </c>
      <c r="AG502" t="str">
        <f>IF(ISERROR(SEARCH("Other", Table1[[#This Row],[Q13 - Ethnicity]])), Table1[[#This Row],[Q13 - Ethnicity]], "Other")</f>
        <v>Other</v>
      </c>
    </row>
    <row r="503" spans="1:33" x14ac:dyDescent="0.3">
      <c r="A503" t="s">
        <v>1494</v>
      </c>
      <c r="B503" s="2" t="s">
        <v>1377</v>
      </c>
      <c r="C503" t="s">
        <v>1059</v>
      </c>
      <c r="D503" t="s">
        <v>1495</v>
      </c>
      <c r="E503" t="s">
        <v>34</v>
      </c>
      <c r="F503" t="str">
        <f>IF(ISERROR(SEARCH("Other",Table1[[#This Row],[Q1 - Which Title Best Fits your Current Role?]])),Table1[[#This Row],[Q1 - Which Title Best Fits your Current Role?]],"Other")</f>
        <v>Data Analyst</v>
      </c>
      <c r="G503" t="s">
        <v>35</v>
      </c>
      <c r="H503" s="6">
        <v>53000</v>
      </c>
      <c r="I503" t="s">
        <v>117</v>
      </c>
      <c r="J503" t="str">
        <f>IF(ISERROR(SEARCH("Other",Table1[[#This Row],[Q4 - What Industry do you work in?]])),Table1[[#This Row],[Q4 - What Industry do you work in?]],"Other")</f>
        <v>Construction</v>
      </c>
      <c r="K503" t="s">
        <v>1496</v>
      </c>
      <c r="L503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503">
        <v>1</v>
      </c>
      <c r="N503">
        <v>4</v>
      </c>
      <c r="O503">
        <v>1</v>
      </c>
      <c r="P503">
        <v>2</v>
      </c>
      <c r="Q503">
        <v>2</v>
      </c>
      <c r="R503">
        <v>3</v>
      </c>
      <c r="S503" t="s">
        <v>59</v>
      </c>
      <c r="T503" t="s">
        <v>74</v>
      </c>
      <c r="U50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03" t="s">
        <v>69</v>
      </c>
      <c r="W503">
        <v>30</v>
      </c>
      <c r="X503" t="s">
        <v>51</v>
      </c>
      <c r="Y50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503" t="str">
        <f>IF(ISERROR(SEARCH("Other",Table1[[#This Row],[Q11 - Which Country do you live in?- Clean]])),Table1[[#This Row],[Q11 - Which Country do you live in?- Clean]],"Other")</f>
        <v>Canada</v>
      </c>
      <c r="AA503" t="s">
        <v>51</v>
      </c>
      <c r="AB503" t="s">
        <v>51</v>
      </c>
      <c r="AC503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503" t="str">
        <f>PROPER(Table1[[#This Row],[Q11 - Which Country do you live in?-Clean4]])</f>
        <v>Canada</v>
      </c>
      <c r="AE503" t="s">
        <v>244</v>
      </c>
      <c r="AF503" t="s">
        <v>52</v>
      </c>
      <c r="AG503" t="str">
        <f>IF(ISERROR(SEARCH("Other", Table1[[#This Row],[Q13 - Ethnicity]])), Table1[[#This Row],[Q13 - Ethnicity]], "Other")</f>
        <v>Asian or Asian American</v>
      </c>
    </row>
    <row r="504" spans="1:33" x14ac:dyDescent="0.3">
      <c r="A504" t="s">
        <v>1497</v>
      </c>
      <c r="B504" s="2" t="s">
        <v>1377</v>
      </c>
      <c r="C504" t="s">
        <v>1498</v>
      </c>
      <c r="D504" t="s">
        <v>1499</v>
      </c>
      <c r="E504" t="s">
        <v>380</v>
      </c>
      <c r="F504" t="str">
        <f>IF(ISERROR(SEARCH("Other",Table1[[#This Row],[Q1 - Which Title Best Fits your Current Role?]])),Table1[[#This Row],[Q1 - Which Title Best Fits your Current Role?]],"Other")</f>
        <v>Other</v>
      </c>
      <c r="G504" t="s">
        <v>47</v>
      </c>
      <c r="H504" s="6">
        <v>20000</v>
      </c>
      <c r="I504" t="s">
        <v>94</v>
      </c>
      <c r="J504" t="str">
        <f>IF(ISERROR(SEARCH("Other",Table1[[#This Row],[Q4 - What Industry do you work in?]])),Table1[[#This Row],[Q4 - What Industry do you work in?]],"Other")</f>
        <v>Telecommunication</v>
      </c>
      <c r="K504" t="s">
        <v>38</v>
      </c>
      <c r="L50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04">
        <v>3</v>
      </c>
      <c r="N504">
        <v>8</v>
      </c>
      <c r="O504">
        <v>8</v>
      </c>
      <c r="P504">
        <v>5</v>
      </c>
      <c r="Q504">
        <v>3</v>
      </c>
      <c r="R504">
        <v>5</v>
      </c>
      <c r="S504" t="s">
        <v>73</v>
      </c>
      <c r="T504" t="s">
        <v>74</v>
      </c>
      <c r="U50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04" t="s">
        <v>41</v>
      </c>
      <c r="W504">
        <v>28</v>
      </c>
      <c r="X504" t="s">
        <v>151</v>
      </c>
      <c r="Y50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04" t="str">
        <f>IF(ISERROR(SEARCH("Other",Table1[[#This Row],[Q11 - Which Country do you live in?- Clean]])),Table1[[#This Row],[Q11 - Which Country do you live in?- Clean]],"Other")</f>
        <v>India</v>
      </c>
      <c r="AA504" t="s">
        <v>151</v>
      </c>
      <c r="AB504" t="s">
        <v>151</v>
      </c>
      <c r="AC50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04" t="str">
        <f>PROPER(Table1[[#This Row],[Q11 - Which Country do you live in?-Clean4]])</f>
        <v>India</v>
      </c>
      <c r="AE504" t="s">
        <v>241</v>
      </c>
      <c r="AF504" t="s">
        <v>1501</v>
      </c>
      <c r="AG504" t="str">
        <f>IF(ISERROR(SEARCH("Other", Table1[[#This Row],[Q13 - Ethnicity]])), Table1[[#This Row],[Q13 - Ethnicity]], "Other")</f>
        <v>Other</v>
      </c>
    </row>
    <row r="505" spans="1:33" x14ac:dyDescent="0.3">
      <c r="A505" t="s">
        <v>1502</v>
      </c>
      <c r="B505" s="2" t="s">
        <v>1377</v>
      </c>
      <c r="C505" t="s">
        <v>1089</v>
      </c>
      <c r="D505" t="s">
        <v>258</v>
      </c>
      <c r="E505" t="s">
        <v>380</v>
      </c>
      <c r="F505" t="str">
        <f>IF(ISERROR(SEARCH("Other",Table1[[#This Row],[Q1 - Which Title Best Fits your Current Role?]])),Table1[[#This Row],[Q1 - Which Title Best Fits your Current Role?]],"Other")</f>
        <v>Other</v>
      </c>
      <c r="G505" t="s">
        <v>47</v>
      </c>
      <c r="H505" s="6">
        <v>20000</v>
      </c>
      <c r="I505" t="s">
        <v>107</v>
      </c>
      <c r="J505" t="str">
        <f>IF(ISERROR(SEARCH("Other",Table1[[#This Row],[Q4 - What Industry do you work in?]])),Table1[[#This Row],[Q4 - What Industry do you work in?]],"Other")</f>
        <v>Tech</v>
      </c>
      <c r="K505" t="s">
        <v>38</v>
      </c>
      <c r="L50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05">
        <v>5</v>
      </c>
      <c r="N505">
        <v>8</v>
      </c>
      <c r="O505">
        <v>7</v>
      </c>
      <c r="P505">
        <v>7</v>
      </c>
      <c r="Q505">
        <v>3</v>
      </c>
      <c r="R505">
        <v>2</v>
      </c>
      <c r="S505" t="s">
        <v>73</v>
      </c>
      <c r="T505" t="s">
        <v>74</v>
      </c>
      <c r="U50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05" t="s">
        <v>41</v>
      </c>
      <c r="W505">
        <v>25</v>
      </c>
      <c r="X505" t="s">
        <v>151</v>
      </c>
      <c r="Y50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05" t="str">
        <f>IF(ISERROR(SEARCH("Other",Table1[[#This Row],[Q11 - Which Country do you live in?- Clean]])),Table1[[#This Row],[Q11 - Which Country do you live in?- Clean]],"Other")</f>
        <v>India</v>
      </c>
      <c r="AA505" t="s">
        <v>151</v>
      </c>
      <c r="AB505" t="s">
        <v>151</v>
      </c>
      <c r="AC505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05" t="str">
        <f>PROPER(Table1[[#This Row],[Q11 - Which Country do you live in?-Clean4]])</f>
        <v>India</v>
      </c>
      <c r="AE505" t="s">
        <v>241</v>
      </c>
      <c r="AF505" t="s">
        <v>204</v>
      </c>
      <c r="AG505" t="str">
        <f>IF(ISERROR(SEARCH("Other", Table1[[#This Row],[Q13 - Ethnicity]])), Table1[[#This Row],[Q13 - Ethnicity]], "Other")</f>
        <v>Other</v>
      </c>
    </row>
    <row r="506" spans="1:33" x14ac:dyDescent="0.3">
      <c r="A506" t="s">
        <v>1504</v>
      </c>
      <c r="B506" s="2" t="s">
        <v>1505</v>
      </c>
      <c r="C506" t="s">
        <v>1106</v>
      </c>
      <c r="D506" t="s">
        <v>46</v>
      </c>
      <c r="E506" t="s">
        <v>380</v>
      </c>
      <c r="F506" t="str">
        <f>IF(ISERROR(SEARCH("Other",Table1[[#This Row],[Q1 - Which Title Best Fits your Current Role?]])),Table1[[#This Row],[Q1 - Which Title Best Fits your Current Role?]],"Other")</f>
        <v>Other</v>
      </c>
      <c r="G506" t="s">
        <v>47</v>
      </c>
      <c r="H506" s="6">
        <v>115500</v>
      </c>
      <c r="I506" t="s">
        <v>107</v>
      </c>
      <c r="J506" t="str">
        <f>IF(ISERROR(SEARCH("Other",Table1[[#This Row],[Q4 - What Industry do you work in?]])),Table1[[#This Row],[Q4 - What Industry do you work in?]],"Other")</f>
        <v>Tech</v>
      </c>
      <c r="K506" t="s">
        <v>88</v>
      </c>
      <c r="L506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06">
        <v>6</v>
      </c>
      <c r="N506">
        <v>5</v>
      </c>
      <c r="O506">
        <v>4</v>
      </c>
      <c r="P506">
        <v>4</v>
      </c>
      <c r="Q506">
        <v>3</v>
      </c>
      <c r="R506">
        <v>4</v>
      </c>
      <c r="S506" t="s">
        <v>59</v>
      </c>
      <c r="T506" t="s">
        <v>74</v>
      </c>
      <c r="U50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06" t="s">
        <v>41</v>
      </c>
      <c r="W506">
        <v>24</v>
      </c>
      <c r="X506" t="s">
        <v>42</v>
      </c>
      <c r="Y50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06" t="str">
        <f>IF(ISERROR(SEARCH("Other",Table1[[#This Row],[Q11 - Which Country do you live in?- Clean]])),Table1[[#This Row],[Q11 - Which Country do you live in?- Clean]],"Other")</f>
        <v>United States</v>
      </c>
      <c r="AA506" t="s">
        <v>42</v>
      </c>
      <c r="AB506" t="s">
        <v>42</v>
      </c>
      <c r="AC50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06" t="str">
        <f>PROPER(Table1[[#This Row],[Q11 - Which Country do you live in?-Clean4]])</f>
        <v>United States</v>
      </c>
      <c r="AE506" t="s">
        <v>244</v>
      </c>
      <c r="AF506" t="s">
        <v>1404</v>
      </c>
      <c r="AG506" t="str">
        <f>IF(ISERROR(SEARCH("Other", Table1[[#This Row],[Q13 - Ethnicity]])), Table1[[#This Row],[Q13 - Ethnicity]], "Other")</f>
        <v>American Indian or Alaska Native</v>
      </c>
    </row>
    <row r="507" spans="1:33" x14ac:dyDescent="0.3">
      <c r="A507" t="s">
        <v>1506</v>
      </c>
      <c r="B507" s="2" t="s">
        <v>1505</v>
      </c>
      <c r="C507" t="s">
        <v>1383</v>
      </c>
      <c r="D507" t="s">
        <v>476</v>
      </c>
      <c r="E507" t="s">
        <v>34</v>
      </c>
      <c r="F507" t="str">
        <f>IF(ISERROR(SEARCH("Other",Table1[[#This Row],[Q1 - Which Title Best Fits your Current Role?]])),Table1[[#This Row],[Q1 - Which Title Best Fits your Current Role?]],"Other")</f>
        <v>Data Analyst</v>
      </c>
      <c r="G507" t="s">
        <v>35</v>
      </c>
      <c r="H507" s="6">
        <v>53000</v>
      </c>
      <c r="I507" t="s">
        <v>921</v>
      </c>
      <c r="J507" t="str">
        <f>IF(ISERROR(SEARCH("Other",Table1[[#This Row],[Q4 - What Industry do you work in?]])),Table1[[#This Row],[Q4 - What Industry do you work in?]],"Other")</f>
        <v>Other</v>
      </c>
      <c r="K507" t="s">
        <v>38</v>
      </c>
      <c r="L50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07">
        <v>5</v>
      </c>
      <c r="N507">
        <v>10</v>
      </c>
      <c r="O507">
        <v>7</v>
      </c>
      <c r="P507">
        <v>7</v>
      </c>
      <c r="Q507">
        <v>4</v>
      </c>
      <c r="R507">
        <v>8</v>
      </c>
      <c r="S507" t="s">
        <v>59</v>
      </c>
      <c r="T507" t="s">
        <v>74</v>
      </c>
      <c r="U50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07" t="s">
        <v>41</v>
      </c>
      <c r="W507">
        <v>31</v>
      </c>
      <c r="X507" t="s">
        <v>42</v>
      </c>
      <c r="Y50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07" t="str">
        <f>IF(ISERROR(SEARCH("Other",Table1[[#This Row],[Q11 - Which Country do you live in?- Clean]])),Table1[[#This Row],[Q11 - Which Country do you live in?- Clean]],"Other")</f>
        <v>United States</v>
      </c>
      <c r="AA507" t="s">
        <v>42</v>
      </c>
      <c r="AB507" t="s">
        <v>42</v>
      </c>
      <c r="AC50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07" t="str">
        <f>PROPER(Table1[[#This Row],[Q11 - Which Country do you live in?-Clean4]])</f>
        <v>United States</v>
      </c>
      <c r="AE507" t="s">
        <v>241</v>
      </c>
      <c r="AF507" t="s">
        <v>62</v>
      </c>
      <c r="AG507" t="str">
        <f>IF(ISERROR(SEARCH("Other", Table1[[#This Row],[Q13 - Ethnicity]])), Table1[[#This Row],[Q13 - Ethnicity]], "Other")</f>
        <v>Black or African American</v>
      </c>
    </row>
    <row r="508" spans="1:33" x14ac:dyDescent="0.3">
      <c r="A508" t="s">
        <v>1507</v>
      </c>
      <c r="B508" s="2" t="s">
        <v>1505</v>
      </c>
      <c r="C508" t="s">
        <v>1508</v>
      </c>
      <c r="D508" t="s">
        <v>145</v>
      </c>
      <c r="E508" t="s">
        <v>56</v>
      </c>
      <c r="F508" t="str">
        <f>IF(ISERROR(SEARCH("Other",Table1[[#This Row],[Q1 - Which Title Best Fits your Current Role?]])),Table1[[#This Row],[Q1 - Which Title Best Fits your Current Role?]],"Other")</f>
        <v>Data Engineer</v>
      </c>
      <c r="G508" t="s">
        <v>47</v>
      </c>
      <c r="H508" s="6">
        <v>20000</v>
      </c>
      <c r="I508" t="s">
        <v>716</v>
      </c>
      <c r="J508" t="str">
        <f>IF(ISERROR(SEARCH("Other",Table1[[#This Row],[Q4 - What Industry do you work in?]])),Table1[[#This Row],[Q4 - What Industry do you work in?]],"Other")</f>
        <v>Real Estate</v>
      </c>
      <c r="K508" t="s">
        <v>38</v>
      </c>
      <c r="L50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08">
        <v>3</v>
      </c>
      <c r="N508">
        <v>3</v>
      </c>
      <c r="O508">
        <v>8</v>
      </c>
      <c r="P508">
        <v>9</v>
      </c>
      <c r="Q508">
        <v>5</v>
      </c>
      <c r="R508">
        <v>3</v>
      </c>
      <c r="S508" t="s">
        <v>59</v>
      </c>
      <c r="T508" t="s">
        <v>74</v>
      </c>
      <c r="U50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08" t="s">
        <v>41</v>
      </c>
      <c r="W508">
        <v>23</v>
      </c>
      <c r="X508" t="s">
        <v>113</v>
      </c>
      <c r="Y50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508" t="str">
        <f>IF(ISERROR(SEARCH("Other",Table1[[#This Row],[Q11 - Which Country do you live in?- Clean]])),Table1[[#This Row],[Q11 - Which Country do you live in?- Clean]],"Other")</f>
        <v>United Kingdom</v>
      </c>
      <c r="AA508" t="s">
        <v>113</v>
      </c>
      <c r="AB508" t="s">
        <v>113</v>
      </c>
      <c r="AC508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508" t="str">
        <f>PROPER(Table1[[#This Row],[Q11 - Which Country do you live in?-Clean4]])</f>
        <v>United Kingdom</v>
      </c>
      <c r="AE508" t="s">
        <v>241</v>
      </c>
      <c r="AF508" t="s">
        <v>1509</v>
      </c>
      <c r="AG508" t="str">
        <f>IF(ISERROR(SEARCH("Other", Table1[[#This Row],[Q13 - Ethnicity]])), Table1[[#This Row],[Q13 - Ethnicity]], "Other")</f>
        <v>Other</v>
      </c>
    </row>
    <row r="509" spans="1:33" x14ac:dyDescent="0.3">
      <c r="A509" t="s">
        <v>1510</v>
      </c>
      <c r="B509" s="2" t="s">
        <v>1505</v>
      </c>
      <c r="C509" t="s">
        <v>1511</v>
      </c>
      <c r="D509" t="s">
        <v>858</v>
      </c>
      <c r="E509" t="s">
        <v>34</v>
      </c>
      <c r="F509" t="str">
        <f>IF(ISERROR(SEARCH("Other",Table1[[#This Row],[Q1 - Which Title Best Fits your Current Role?]])),Table1[[#This Row],[Q1 - Which Title Best Fits your Current Role?]],"Other")</f>
        <v>Data Analyst</v>
      </c>
      <c r="G509" t="s">
        <v>47</v>
      </c>
      <c r="H509" s="6">
        <v>53000</v>
      </c>
      <c r="I509" t="s">
        <v>1512</v>
      </c>
      <c r="J509" t="str">
        <f>IF(ISERROR(SEARCH("Other",Table1[[#This Row],[Q4 - What Industry do you work in?]])),Table1[[#This Row],[Q4 - What Industry do you work in?]],"Other")</f>
        <v>Other</v>
      </c>
      <c r="K509" t="s">
        <v>537</v>
      </c>
      <c r="L509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509">
        <v>1</v>
      </c>
      <c r="N509">
        <v>4</v>
      </c>
      <c r="O509">
        <v>4</v>
      </c>
      <c r="P509">
        <v>1</v>
      </c>
      <c r="Q509">
        <v>1</v>
      </c>
      <c r="R509">
        <v>4</v>
      </c>
      <c r="S509" t="s">
        <v>59</v>
      </c>
      <c r="T509" t="s">
        <v>118</v>
      </c>
      <c r="U50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509" t="s">
        <v>69</v>
      </c>
      <c r="W509">
        <v>48</v>
      </c>
      <c r="X509" t="s">
        <v>113</v>
      </c>
      <c r="Y50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509" t="str">
        <f>IF(ISERROR(SEARCH("Other",Table1[[#This Row],[Q11 - Which Country do you live in?- Clean]])),Table1[[#This Row],[Q11 - Which Country do you live in?- Clean]],"Other")</f>
        <v>United Kingdom</v>
      </c>
      <c r="AA509" t="s">
        <v>113</v>
      </c>
      <c r="AB509" t="s">
        <v>113</v>
      </c>
      <c r="AC509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509" t="str">
        <f>PROPER(Table1[[#This Row],[Q11 - Which Country do you live in?-Clean4]])</f>
        <v>United Kingdom</v>
      </c>
      <c r="AE509" t="s">
        <v>244</v>
      </c>
      <c r="AF509" t="s">
        <v>43</v>
      </c>
      <c r="AG509" t="str">
        <f>IF(ISERROR(SEARCH("Other", Table1[[#This Row],[Q13 - Ethnicity]])), Table1[[#This Row],[Q13 - Ethnicity]], "Other")</f>
        <v>White or Caucasian</v>
      </c>
    </row>
    <row r="510" spans="1:33" x14ac:dyDescent="0.3">
      <c r="A510" t="s">
        <v>1513</v>
      </c>
      <c r="B510" s="2" t="s">
        <v>1505</v>
      </c>
      <c r="C510" t="s">
        <v>1514</v>
      </c>
      <c r="D510" t="s">
        <v>1241</v>
      </c>
      <c r="E510" t="s">
        <v>34</v>
      </c>
      <c r="F510" t="str">
        <f>IF(ISERROR(SEARCH("Other",Table1[[#This Row],[Q1 - Which Title Best Fits your Current Role?]])),Table1[[#This Row],[Q1 - Which Title Best Fits your Current Role?]],"Other")</f>
        <v>Data Analyst</v>
      </c>
      <c r="G510" t="s">
        <v>35</v>
      </c>
      <c r="H510" s="6">
        <v>75500</v>
      </c>
      <c r="I510" t="s">
        <v>37</v>
      </c>
      <c r="J510" t="str">
        <f>IF(ISERROR(SEARCH("Other",Table1[[#This Row],[Q4 - What Industry do you work in?]])),Table1[[#This Row],[Q4 - What Industry do you work in?]],"Other")</f>
        <v>Healthcare</v>
      </c>
      <c r="K510" t="s">
        <v>38</v>
      </c>
      <c r="L51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10">
        <v>6</v>
      </c>
      <c r="N510">
        <v>9</v>
      </c>
      <c r="O510">
        <v>8</v>
      </c>
      <c r="P510">
        <v>8</v>
      </c>
      <c r="Q510">
        <v>8</v>
      </c>
      <c r="R510">
        <v>7</v>
      </c>
      <c r="S510" t="s">
        <v>89</v>
      </c>
      <c r="T510" t="s">
        <v>74</v>
      </c>
      <c r="U51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10" t="s">
        <v>41</v>
      </c>
      <c r="W510">
        <v>28</v>
      </c>
      <c r="X510" t="s">
        <v>42</v>
      </c>
      <c r="Y51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10" t="str">
        <f>IF(ISERROR(SEARCH("Other",Table1[[#This Row],[Q11 - Which Country do you live in?- Clean]])),Table1[[#This Row],[Q11 - Which Country do you live in?- Clean]],"Other")</f>
        <v>United States</v>
      </c>
      <c r="AA510" t="s">
        <v>42</v>
      </c>
      <c r="AB510" t="s">
        <v>42</v>
      </c>
      <c r="AC51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10" t="str">
        <f>PROPER(Table1[[#This Row],[Q11 - Which Country do you live in?-Clean4]])</f>
        <v>United States</v>
      </c>
      <c r="AE510" t="s">
        <v>241</v>
      </c>
      <c r="AF510" t="s">
        <v>62</v>
      </c>
      <c r="AG510" t="str">
        <f>IF(ISERROR(SEARCH("Other", Table1[[#This Row],[Q13 - Ethnicity]])), Table1[[#This Row],[Q13 - Ethnicity]], "Other")</f>
        <v>Black or African American</v>
      </c>
    </row>
    <row r="511" spans="1:33" x14ac:dyDescent="0.3">
      <c r="A511" t="s">
        <v>1515</v>
      </c>
      <c r="B511" s="2" t="s">
        <v>1505</v>
      </c>
      <c r="C511" t="s">
        <v>1516</v>
      </c>
      <c r="D511" t="s">
        <v>269</v>
      </c>
      <c r="E511" t="s">
        <v>34</v>
      </c>
      <c r="F511" t="str">
        <f>IF(ISERROR(SEARCH("Other",Table1[[#This Row],[Q1 - Which Title Best Fits your Current Role?]])),Table1[[#This Row],[Q1 - Which Title Best Fits your Current Role?]],"Other")</f>
        <v>Data Analyst</v>
      </c>
      <c r="G511" t="s">
        <v>35</v>
      </c>
      <c r="H511" s="6">
        <v>53000</v>
      </c>
      <c r="I511" t="s">
        <v>87</v>
      </c>
      <c r="J511" t="str">
        <f>IF(ISERROR(SEARCH("Other",Table1[[#This Row],[Q4 - What Industry do you work in?]])),Table1[[#This Row],[Q4 - What Industry do you work in?]],"Other")</f>
        <v>Other</v>
      </c>
      <c r="K511" t="s">
        <v>38</v>
      </c>
      <c r="L51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11">
        <v>5</v>
      </c>
      <c r="N511">
        <v>7</v>
      </c>
      <c r="O511">
        <v>7</v>
      </c>
      <c r="P511">
        <v>7</v>
      </c>
      <c r="Q511">
        <v>7</v>
      </c>
      <c r="R511">
        <v>7</v>
      </c>
      <c r="S511" t="s">
        <v>73</v>
      </c>
      <c r="T511" t="s">
        <v>74</v>
      </c>
      <c r="U51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11" t="s">
        <v>41</v>
      </c>
      <c r="W511">
        <v>32</v>
      </c>
      <c r="X511" t="s">
        <v>113</v>
      </c>
      <c r="Y51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511" t="str">
        <f>IF(ISERROR(SEARCH("Other",Table1[[#This Row],[Q11 - Which Country do you live in?- Clean]])),Table1[[#This Row],[Q11 - Which Country do you live in?- Clean]],"Other")</f>
        <v>United Kingdom</v>
      </c>
      <c r="AA511" t="s">
        <v>113</v>
      </c>
      <c r="AB511" t="s">
        <v>113</v>
      </c>
      <c r="AC511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511" t="str">
        <f>PROPER(Table1[[#This Row],[Q11 - Which Country do you live in?-Clean4]])</f>
        <v>United Kingdom</v>
      </c>
      <c r="AE511" t="s">
        <v>244</v>
      </c>
      <c r="AF511" t="s">
        <v>95</v>
      </c>
      <c r="AG511" t="str">
        <f>IF(ISERROR(SEARCH("Other", Table1[[#This Row],[Q13 - Ethnicity]])), Table1[[#This Row],[Q13 - Ethnicity]], "Other")</f>
        <v>Hispanic or Latino</v>
      </c>
    </row>
    <row r="512" spans="1:33" x14ac:dyDescent="0.3">
      <c r="A512" t="s">
        <v>1517</v>
      </c>
      <c r="B512" s="2" t="s">
        <v>1505</v>
      </c>
      <c r="C512" t="s">
        <v>1151</v>
      </c>
      <c r="D512" t="s">
        <v>1518</v>
      </c>
      <c r="E512" t="s">
        <v>81</v>
      </c>
      <c r="F512" t="str">
        <f>IF(ISERROR(SEARCH("Other",Table1[[#This Row],[Q1 - Which Title Best Fits your Current Role?]])),Table1[[#This Row],[Q1 - Which Title Best Fits your Current Role?]],"Other")</f>
        <v>Data Scientist</v>
      </c>
      <c r="G512" t="s">
        <v>35</v>
      </c>
      <c r="H512" s="6">
        <v>53000</v>
      </c>
      <c r="I512" t="s">
        <v>49</v>
      </c>
      <c r="J512" t="str">
        <f>IF(ISERROR(SEARCH("Other",Table1[[#This Row],[Q4 - What Industry do you work in?]])),Table1[[#This Row],[Q4 - What Industry do you work in?]],"Other")</f>
        <v>Finance</v>
      </c>
      <c r="K512" t="s">
        <v>38</v>
      </c>
      <c r="L51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12">
        <v>5</v>
      </c>
      <c r="N512">
        <v>7</v>
      </c>
      <c r="O512">
        <v>7</v>
      </c>
      <c r="P512">
        <v>4</v>
      </c>
      <c r="Q512">
        <v>5</v>
      </c>
      <c r="R512">
        <v>7</v>
      </c>
      <c r="S512" t="s">
        <v>89</v>
      </c>
      <c r="T512" t="s">
        <v>74</v>
      </c>
      <c r="U51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12" t="s">
        <v>41</v>
      </c>
      <c r="W512">
        <v>30</v>
      </c>
      <c r="X512" t="s">
        <v>1519</v>
      </c>
      <c r="Y51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Hong Kong</v>
      </c>
      <c r="Z512" t="str">
        <f>IF(ISERROR(SEARCH("Other",Table1[[#This Row],[Q11 - Which Country do you live in?- Clean]])),Table1[[#This Row],[Q11 - Which Country do you live in?- Clean]],"Other")</f>
        <v>Hong Kong</v>
      </c>
      <c r="AA512" t="s">
        <v>1844</v>
      </c>
      <c r="AB512" t="s">
        <v>1844</v>
      </c>
      <c r="AC512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12" t="str">
        <f>PROPER(Table1[[#This Row],[Q11 - Which Country do you live in?-Clean4]])</f>
        <v>Other</v>
      </c>
      <c r="AE512" t="s">
        <v>241</v>
      </c>
      <c r="AF512" t="s">
        <v>52</v>
      </c>
      <c r="AG512" t="str">
        <f>IF(ISERROR(SEARCH("Other", Table1[[#This Row],[Q13 - Ethnicity]])), Table1[[#This Row],[Q13 - Ethnicity]], "Other")</f>
        <v>Asian or Asian American</v>
      </c>
    </row>
    <row r="513" spans="1:33" x14ac:dyDescent="0.3">
      <c r="A513" t="s">
        <v>1520</v>
      </c>
      <c r="B513" s="2" t="s">
        <v>1505</v>
      </c>
      <c r="C513" t="s">
        <v>1171</v>
      </c>
      <c r="D513" t="s">
        <v>486</v>
      </c>
      <c r="E513" t="s">
        <v>34</v>
      </c>
      <c r="F513" t="str">
        <f>IF(ISERROR(SEARCH("Other",Table1[[#This Row],[Q1 - Which Title Best Fits your Current Role?]])),Table1[[#This Row],[Q1 - Which Title Best Fits your Current Role?]],"Other")</f>
        <v>Data Analyst</v>
      </c>
      <c r="G513" t="s">
        <v>35</v>
      </c>
      <c r="H513" s="6">
        <v>20000</v>
      </c>
      <c r="I513" t="s">
        <v>155</v>
      </c>
      <c r="J513" t="str">
        <f>IF(ISERROR(SEARCH("Other",Table1[[#This Row],[Q4 - What Industry do you work in?]])),Table1[[#This Row],[Q4 - What Industry do you work in?]],"Other")</f>
        <v>Other</v>
      </c>
      <c r="K513" t="s">
        <v>38</v>
      </c>
      <c r="L51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13">
        <v>5</v>
      </c>
      <c r="N513">
        <v>5</v>
      </c>
      <c r="O513">
        <v>7</v>
      </c>
      <c r="P513">
        <v>7</v>
      </c>
      <c r="Q513">
        <v>7</v>
      </c>
      <c r="R513">
        <v>8</v>
      </c>
      <c r="S513" t="s">
        <v>89</v>
      </c>
      <c r="T513" t="s">
        <v>60</v>
      </c>
      <c r="U51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13" t="s">
        <v>41</v>
      </c>
      <c r="W513">
        <v>32</v>
      </c>
      <c r="X513" t="s">
        <v>1521</v>
      </c>
      <c r="Y51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TUNISIA</v>
      </c>
      <c r="Z513" t="str">
        <f>IF(ISERROR(SEARCH("Other",Table1[[#This Row],[Q11 - Which Country do you live in?- Clean]])),Table1[[#This Row],[Q11 - Which Country do you live in?- Clean]],"Other")</f>
        <v>TUNISIA</v>
      </c>
      <c r="AA513" t="s">
        <v>1894</v>
      </c>
      <c r="AB513" t="s">
        <v>1894</v>
      </c>
      <c r="AC513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13" t="str">
        <f>PROPER(Table1[[#This Row],[Q11 - Which Country do you live in?-Clean4]])</f>
        <v>Other</v>
      </c>
      <c r="AE513" t="s">
        <v>244</v>
      </c>
      <c r="AF513" t="s">
        <v>43</v>
      </c>
      <c r="AG513" t="str">
        <f>IF(ISERROR(SEARCH("Other", Table1[[#This Row],[Q13 - Ethnicity]])), Table1[[#This Row],[Q13 - Ethnicity]], "Other")</f>
        <v>White or Caucasian</v>
      </c>
    </row>
    <row r="514" spans="1:33" x14ac:dyDescent="0.3">
      <c r="A514" t="s">
        <v>1522</v>
      </c>
      <c r="B514" s="2" t="s">
        <v>1505</v>
      </c>
      <c r="C514" t="s">
        <v>1523</v>
      </c>
      <c r="D514" t="s">
        <v>1524</v>
      </c>
      <c r="E514" t="s">
        <v>34</v>
      </c>
      <c r="F514" t="str">
        <f>IF(ISERROR(SEARCH("Other",Table1[[#This Row],[Q1 - Which Title Best Fits your Current Role?]])),Table1[[#This Row],[Q1 - Which Title Best Fits your Current Role?]],"Other")</f>
        <v>Data Analyst</v>
      </c>
      <c r="G514" t="s">
        <v>35</v>
      </c>
      <c r="H514" s="6">
        <v>20000</v>
      </c>
      <c r="I514" t="s">
        <v>107</v>
      </c>
      <c r="J514" t="str">
        <f>IF(ISERROR(SEARCH("Other",Table1[[#This Row],[Q4 - What Industry do you work in?]])),Table1[[#This Row],[Q4 - What Industry do you work in?]],"Other")</f>
        <v>Tech</v>
      </c>
      <c r="K514" t="s">
        <v>38</v>
      </c>
      <c r="L51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14">
        <v>0</v>
      </c>
      <c r="N514">
        <v>3</v>
      </c>
      <c r="O514">
        <v>0</v>
      </c>
      <c r="P514">
        <v>1</v>
      </c>
      <c r="Q514">
        <v>0</v>
      </c>
      <c r="R514">
        <v>0</v>
      </c>
      <c r="S514" t="s">
        <v>59</v>
      </c>
      <c r="T514" t="s">
        <v>118</v>
      </c>
      <c r="U51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514" t="s">
        <v>69</v>
      </c>
      <c r="W514">
        <v>30</v>
      </c>
      <c r="X514" t="s">
        <v>1525</v>
      </c>
      <c r="Y51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Sri lanka</v>
      </c>
      <c r="Z514" t="str">
        <f>IF(ISERROR(SEARCH("Other",Table1[[#This Row],[Q11 - Which Country do you live in?- Clean]])),Table1[[#This Row],[Q11 - Which Country do you live in?- Clean]],"Other")</f>
        <v>Sri lanka</v>
      </c>
      <c r="AA514" t="s">
        <v>1890</v>
      </c>
      <c r="AB514" t="s">
        <v>1890</v>
      </c>
      <c r="AC514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14" t="str">
        <f>PROPER(Table1[[#This Row],[Q11 - Which Country do you live in?-Clean4]])</f>
        <v>Other</v>
      </c>
      <c r="AE514" t="s">
        <v>244</v>
      </c>
      <c r="AF514" t="s">
        <v>1526</v>
      </c>
      <c r="AG514" t="str">
        <f>IF(ISERROR(SEARCH("Other", Table1[[#This Row],[Q13 - Ethnicity]])), Table1[[#This Row],[Q13 - Ethnicity]], "Other")</f>
        <v>Other</v>
      </c>
    </row>
    <row r="515" spans="1:33" x14ac:dyDescent="0.3">
      <c r="A515" t="s">
        <v>1527</v>
      </c>
      <c r="B515" s="2" t="s">
        <v>1505</v>
      </c>
      <c r="C515" t="s">
        <v>1528</v>
      </c>
      <c r="D515" t="s">
        <v>1529</v>
      </c>
      <c r="E515" t="s">
        <v>34</v>
      </c>
      <c r="F515" t="str">
        <f>IF(ISERROR(SEARCH("Other",Table1[[#This Row],[Q1 - Which Title Best Fits your Current Role?]])),Table1[[#This Row],[Q1 - Which Title Best Fits your Current Role?]],"Other")</f>
        <v>Data Analyst</v>
      </c>
      <c r="G515" t="s">
        <v>35</v>
      </c>
      <c r="H515" s="6">
        <v>20000</v>
      </c>
      <c r="I515" t="s">
        <v>495</v>
      </c>
      <c r="J515" t="str">
        <f>IF(ISERROR(SEARCH("Other",Table1[[#This Row],[Q4 - What Industry do you work in?]])),Table1[[#This Row],[Q4 - What Industry do you work in?]],"Other")</f>
        <v>Other</v>
      </c>
      <c r="K515" t="s">
        <v>38</v>
      </c>
      <c r="L51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15">
        <v>4</v>
      </c>
      <c r="N515">
        <v>2</v>
      </c>
      <c r="O515">
        <v>5</v>
      </c>
      <c r="P515">
        <v>2</v>
      </c>
      <c r="Q515">
        <v>4</v>
      </c>
      <c r="R515">
        <v>4</v>
      </c>
      <c r="S515" t="s">
        <v>89</v>
      </c>
      <c r="T515" t="s">
        <v>60</v>
      </c>
      <c r="U51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15" t="s">
        <v>69</v>
      </c>
      <c r="W515">
        <v>35</v>
      </c>
      <c r="X515" t="s">
        <v>211</v>
      </c>
      <c r="Y51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Spain</v>
      </c>
      <c r="Z515" t="str">
        <f>IF(ISERROR(SEARCH("Other",Table1[[#This Row],[Q11 - Which Country do you live in?- Clean]])),Table1[[#This Row],[Q11 - Which Country do you live in?- Clean]],"Other")</f>
        <v>Spain</v>
      </c>
      <c r="AA515" t="s">
        <v>1889</v>
      </c>
      <c r="AB515" t="s">
        <v>1889</v>
      </c>
      <c r="AC515" t="str">
        <f>IF(COUNTIF(Table1[Q11 - Which Country do you live in?-Clean3],Table1[[#This Row],[Q11 - Which Country do you live in?-Clean3]])&lt;3, "Other",Table1[[#This Row],[Q11 - Which Country do you live in?-Clean3]])</f>
        <v>Spain</v>
      </c>
      <c r="AD515" t="str">
        <f>PROPER(Table1[[#This Row],[Q11 - Which Country do you live in?-Clean4]])</f>
        <v>Spain</v>
      </c>
      <c r="AE515" t="s">
        <v>244</v>
      </c>
      <c r="AF515" t="s">
        <v>43</v>
      </c>
      <c r="AG515" t="str">
        <f>IF(ISERROR(SEARCH("Other", Table1[[#This Row],[Q13 - Ethnicity]])), Table1[[#This Row],[Q13 - Ethnicity]], "Other")</f>
        <v>White or Caucasian</v>
      </c>
    </row>
    <row r="516" spans="1:33" x14ac:dyDescent="0.3">
      <c r="A516" t="s">
        <v>1530</v>
      </c>
      <c r="B516" s="2" t="s">
        <v>1505</v>
      </c>
      <c r="C516" t="s">
        <v>1531</v>
      </c>
      <c r="D516" t="s">
        <v>813</v>
      </c>
      <c r="E516" t="s">
        <v>127</v>
      </c>
      <c r="F516" t="str">
        <f>IF(ISERROR(SEARCH("Other",Table1[[#This Row],[Q1 - Which Title Best Fits your Current Role?]])),Table1[[#This Row],[Q1 - Which Title Best Fits your Current Role?]],"Other")</f>
        <v>Student/Looking/None</v>
      </c>
      <c r="G516" t="s">
        <v>35</v>
      </c>
      <c r="H516" s="6">
        <v>20000</v>
      </c>
      <c r="I516" t="s">
        <v>107</v>
      </c>
      <c r="J516" t="str">
        <f>IF(ISERROR(SEARCH("Other",Table1[[#This Row],[Q4 - What Industry do you work in?]])),Table1[[#This Row],[Q4 - What Industry do you work in?]],"Other")</f>
        <v>Tech</v>
      </c>
      <c r="K516" t="s">
        <v>50</v>
      </c>
      <c r="L516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16" t="s">
        <v>32</v>
      </c>
      <c r="N516" t="s">
        <v>32</v>
      </c>
      <c r="O516" t="s">
        <v>32</v>
      </c>
      <c r="P516" t="s">
        <v>32</v>
      </c>
      <c r="Q516" t="s">
        <v>32</v>
      </c>
      <c r="R516">
        <v>10</v>
      </c>
      <c r="S516" t="s">
        <v>59</v>
      </c>
      <c r="T516" t="s">
        <v>40</v>
      </c>
      <c r="U51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16" t="s">
        <v>69</v>
      </c>
      <c r="W516">
        <v>38</v>
      </c>
      <c r="X516" t="s">
        <v>113</v>
      </c>
      <c r="Y51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516" t="str">
        <f>IF(ISERROR(SEARCH("Other",Table1[[#This Row],[Q11 - Which Country do you live in?- Clean]])),Table1[[#This Row],[Q11 - Which Country do you live in?- Clean]],"Other")</f>
        <v>United Kingdom</v>
      </c>
      <c r="AA516" t="s">
        <v>113</v>
      </c>
      <c r="AB516" t="s">
        <v>113</v>
      </c>
      <c r="AC516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516" t="str">
        <f>PROPER(Table1[[#This Row],[Q11 - Which Country do you live in?-Clean4]])</f>
        <v>United Kingdom</v>
      </c>
      <c r="AE516" t="s">
        <v>244</v>
      </c>
      <c r="AF516" t="s">
        <v>62</v>
      </c>
      <c r="AG516" t="str">
        <f>IF(ISERROR(SEARCH("Other", Table1[[#This Row],[Q13 - Ethnicity]])), Table1[[#This Row],[Q13 - Ethnicity]], "Other")</f>
        <v>Black or African American</v>
      </c>
    </row>
    <row r="517" spans="1:33" x14ac:dyDescent="0.3">
      <c r="A517" t="s">
        <v>1532</v>
      </c>
      <c r="B517" s="2" t="s">
        <v>1505</v>
      </c>
      <c r="C517" t="s">
        <v>339</v>
      </c>
      <c r="D517" t="s">
        <v>279</v>
      </c>
      <c r="E517" t="s">
        <v>380</v>
      </c>
      <c r="F517" t="str">
        <f>IF(ISERROR(SEARCH("Other",Table1[[#This Row],[Q1 - Which Title Best Fits your Current Role?]])),Table1[[#This Row],[Q1 - Which Title Best Fits your Current Role?]],"Other")</f>
        <v>Other</v>
      </c>
      <c r="G517" t="s">
        <v>35</v>
      </c>
      <c r="H517" s="6">
        <v>75500</v>
      </c>
      <c r="I517" t="s">
        <v>1534</v>
      </c>
      <c r="J517" t="str">
        <f>IF(ISERROR(SEARCH("Other",Table1[[#This Row],[Q4 - What Industry do you work in?]])),Table1[[#This Row],[Q4 - What Industry do you work in?]],"Other")</f>
        <v>Other</v>
      </c>
      <c r="K517" t="s">
        <v>38</v>
      </c>
      <c r="L51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17">
        <v>6</v>
      </c>
      <c r="N517">
        <v>6</v>
      </c>
      <c r="O517">
        <v>7</v>
      </c>
      <c r="P517">
        <v>7</v>
      </c>
      <c r="Q517">
        <v>6</v>
      </c>
      <c r="R517">
        <v>7</v>
      </c>
      <c r="S517" t="s">
        <v>59</v>
      </c>
      <c r="T517" t="s">
        <v>118</v>
      </c>
      <c r="U51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517" t="s">
        <v>69</v>
      </c>
      <c r="W517">
        <v>30</v>
      </c>
      <c r="X517" t="s">
        <v>42</v>
      </c>
      <c r="Y51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17" t="str">
        <f>IF(ISERROR(SEARCH("Other",Table1[[#This Row],[Q11 - Which Country do you live in?- Clean]])),Table1[[#This Row],[Q11 - Which Country do you live in?- Clean]],"Other")</f>
        <v>United States</v>
      </c>
      <c r="AA517" t="s">
        <v>42</v>
      </c>
      <c r="AB517" t="s">
        <v>42</v>
      </c>
      <c r="AC51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17" t="str">
        <f>PROPER(Table1[[#This Row],[Q11 - Which Country do you live in?-Clean4]])</f>
        <v>United States</v>
      </c>
      <c r="AE517" t="s">
        <v>244</v>
      </c>
      <c r="AF517" t="s">
        <v>52</v>
      </c>
      <c r="AG517" t="str">
        <f>IF(ISERROR(SEARCH("Other", Table1[[#This Row],[Q13 - Ethnicity]])), Table1[[#This Row],[Q13 - Ethnicity]], "Other")</f>
        <v>Asian or Asian American</v>
      </c>
    </row>
    <row r="518" spans="1:33" x14ac:dyDescent="0.3">
      <c r="A518" t="s">
        <v>1535</v>
      </c>
      <c r="B518" s="2" t="s">
        <v>1505</v>
      </c>
      <c r="C518" t="s">
        <v>1536</v>
      </c>
      <c r="D518" t="s">
        <v>471</v>
      </c>
      <c r="E518" t="s">
        <v>34</v>
      </c>
      <c r="F518" t="str">
        <f>IF(ISERROR(SEARCH("Other",Table1[[#This Row],[Q1 - Which Title Best Fits your Current Role?]])),Table1[[#This Row],[Q1 - Which Title Best Fits your Current Role?]],"Other")</f>
        <v>Data Analyst</v>
      </c>
      <c r="G518" t="s">
        <v>35</v>
      </c>
      <c r="H518" s="6">
        <v>53000</v>
      </c>
      <c r="I518" t="s">
        <v>107</v>
      </c>
      <c r="J518" t="str">
        <f>IF(ISERROR(SEARCH("Other",Table1[[#This Row],[Q4 - What Industry do you work in?]])),Table1[[#This Row],[Q4 - What Industry do you work in?]],"Other")</f>
        <v>Tech</v>
      </c>
      <c r="K518" t="s">
        <v>38</v>
      </c>
      <c r="L51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18">
        <v>3</v>
      </c>
      <c r="N518">
        <v>3</v>
      </c>
      <c r="O518">
        <v>5</v>
      </c>
      <c r="P518">
        <v>4</v>
      </c>
      <c r="Q518">
        <v>4</v>
      </c>
      <c r="R518">
        <v>4</v>
      </c>
      <c r="S518" t="s">
        <v>89</v>
      </c>
      <c r="T518" t="s">
        <v>74</v>
      </c>
      <c r="U51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18" t="s">
        <v>41</v>
      </c>
      <c r="W518">
        <v>48</v>
      </c>
      <c r="X518" t="s">
        <v>42</v>
      </c>
      <c r="Y51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18" t="str">
        <f>IF(ISERROR(SEARCH("Other",Table1[[#This Row],[Q11 - Which Country do you live in?- Clean]])),Table1[[#This Row],[Q11 - Which Country do you live in?- Clean]],"Other")</f>
        <v>United States</v>
      </c>
      <c r="AA518" t="s">
        <v>42</v>
      </c>
      <c r="AB518" t="s">
        <v>42</v>
      </c>
      <c r="AC51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18" t="str">
        <f>PROPER(Table1[[#This Row],[Q11 - Which Country do you live in?-Clean4]])</f>
        <v>United States</v>
      </c>
      <c r="AE518" t="s">
        <v>241</v>
      </c>
      <c r="AF518" t="s">
        <v>43</v>
      </c>
      <c r="AG518" t="str">
        <f>IF(ISERROR(SEARCH("Other", Table1[[#This Row],[Q13 - Ethnicity]])), Table1[[#This Row],[Q13 - Ethnicity]], "Other")</f>
        <v>White or Caucasian</v>
      </c>
    </row>
    <row r="519" spans="1:33" x14ac:dyDescent="0.3">
      <c r="A519" t="s">
        <v>1537</v>
      </c>
      <c r="B519" s="2" t="s">
        <v>1505</v>
      </c>
      <c r="C519" t="s">
        <v>378</v>
      </c>
      <c r="D519" t="s">
        <v>471</v>
      </c>
      <c r="E519" t="s">
        <v>34</v>
      </c>
      <c r="F519" t="str">
        <f>IF(ISERROR(SEARCH("Other",Table1[[#This Row],[Q1 - Which Title Best Fits your Current Role?]])),Table1[[#This Row],[Q1 - Which Title Best Fits your Current Role?]],"Other")</f>
        <v>Data Analyst</v>
      </c>
      <c r="G519" t="s">
        <v>35</v>
      </c>
      <c r="H519" s="6">
        <v>75500</v>
      </c>
      <c r="I519" t="s">
        <v>49</v>
      </c>
      <c r="J519" t="str">
        <f>IF(ISERROR(SEARCH("Other",Table1[[#This Row],[Q4 - What Industry do you work in?]])),Table1[[#This Row],[Q4 - What Industry do you work in?]],"Other")</f>
        <v>Finance</v>
      </c>
      <c r="K519" t="s">
        <v>1538</v>
      </c>
      <c r="L519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19">
        <v>5</v>
      </c>
      <c r="N519">
        <v>8</v>
      </c>
      <c r="O519">
        <v>5</v>
      </c>
      <c r="P519">
        <v>5</v>
      </c>
      <c r="Q519">
        <v>5</v>
      </c>
      <c r="R519">
        <v>4</v>
      </c>
      <c r="S519" t="s">
        <v>59</v>
      </c>
      <c r="T519" t="s">
        <v>40</v>
      </c>
      <c r="U51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19" t="s">
        <v>41</v>
      </c>
      <c r="W519">
        <v>32</v>
      </c>
      <c r="X519" t="s">
        <v>51</v>
      </c>
      <c r="Y51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519" t="str">
        <f>IF(ISERROR(SEARCH("Other",Table1[[#This Row],[Q11 - Which Country do you live in?- Clean]])),Table1[[#This Row],[Q11 - Which Country do you live in?- Clean]],"Other")</f>
        <v>Canada</v>
      </c>
      <c r="AA519" t="s">
        <v>51</v>
      </c>
      <c r="AB519" t="s">
        <v>51</v>
      </c>
      <c r="AC519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519" t="str">
        <f>PROPER(Table1[[#This Row],[Q11 - Which Country do you live in?-Clean4]])</f>
        <v>Canada</v>
      </c>
      <c r="AE519" t="s">
        <v>244</v>
      </c>
      <c r="AF519" t="s">
        <v>52</v>
      </c>
      <c r="AG519" t="str">
        <f>IF(ISERROR(SEARCH("Other", Table1[[#This Row],[Q13 - Ethnicity]])), Table1[[#This Row],[Q13 - Ethnicity]], "Other")</f>
        <v>Asian or Asian American</v>
      </c>
    </row>
    <row r="520" spans="1:33" x14ac:dyDescent="0.3">
      <c r="A520" t="s">
        <v>1539</v>
      </c>
      <c r="B520" s="2" t="s">
        <v>1505</v>
      </c>
      <c r="C520" t="s">
        <v>1439</v>
      </c>
      <c r="D520" t="s">
        <v>1540</v>
      </c>
      <c r="E520" t="s">
        <v>380</v>
      </c>
      <c r="F520" t="str">
        <f>IF(ISERROR(SEARCH("Other",Table1[[#This Row],[Q1 - Which Title Best Fits your Current Role?]])),Table1[[#This Row],[Q1 - Which Title Best Fits your Current Role?]],"Other")</f>
        <v>Other</v>
      </c>
      <c r="G520" t="s">
        <v>35</v>
      </c>
      <c r="H520" s="6">
        <v>53000</v>
      </c>
      <c r="I520" t="s">
        <v>94</v>
      </c>
      <c r="J520" t="str">
        <f>IF(ISERROR(SEARCH("Other",Table1[[#This Row],[Q4 - What Industry do you work in?]])),Table1[[#This Row],[Q4 - What Industry do you work in?]],"Other")</f>
        <v>Telecommunication</v>
      </c>
      <c r="K520" t="s">
        <v>38</v>
      </c>
      <c r="L52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20">
        <v>4</v>
      </c>
      <c r="N520">
        <v>5</v>
      </c>
      <c r="O520">
        <v>4</v>
      </c>
      <c r="P520">
        <v>5</v>
      </c>
      <c r="Q520">
        <v>5</v>
      </c>
      <c r="R520">
        <v>6</v>
      </c>
      <c r="S520" t="s">
        <v>73</v>
      </c>
      <c r="T520" t="s">
        <v>60</v>
      </c>
      <c r="U52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20" t="s">
        <v>41</v>
      </c>
      <c r="W520">
        <v>27</v>
      </c>
      <c r="X520" t="s">
        <v>151</v>
      </c>
      <c r="Y52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20" t="str">
        <f>IF(ISERROR(SEARCH("Other",Table1[[#This Row],[Q11 - Which Country do you live in?- Clean]])),Table1[[#This Row],[Q11 - Which Country do you live in?- Clean]],"Other")</f>
        <v>India</v>
      </c>
      <c r="AA520" t="s">
        <v>151</v>
      </c>
      <c r="AB520" t="s">
        <v>151</v>
      </c>
      <c r="AC520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20" t="str">
        <f>PROPER(Table1[[#This Row],[Q11 - Which Country do you live in?-Clean4]])</f>
        <v>India</v>
      </c>
      <c r="AE520" t="s">
        <v>241</v>
      </c>
      <c r="AF520" t="s">
        <v>1404</v>
      </c>
      <c r="AG520" t="str">
        <f>IF(ISERROR(SEARCH("Other", Table1[[#This Row],[Q13 - Ethnicity]])), Table1[[#This Row],[Q13 - Ethnicity]], "Other")</f>
        <v>American Indian or Alaska Native</v>
      </c>
    </row>
    <row r="521" spans="1:33" x14ac:dyDescent="0.3">
      <c r="A521" t="s">
        <v>1542</v>
      </c>
      <c r="B521" s="2" t="s">
        <v>1505</v>
      </c>
      <c r="C521" t="s">
        <v>1543</v>
      </c>
      <c r="D521" t="s">
        <v>161</v>
      </c>
      <c r="E521" t="s">
        <v>380</v>
      </c>
      <c r="F521" t="str">
        <f>IF(ISERROR(SEARCH("Other",Table1[[#This Row],[Q1 - Which Title Best Fits your Current Role?]])),Table1[[#This Row],[Q1 - Which Title Best Fits your Current Role?]],"Other")</f>
        <v>Other</v>
      </c>
      <c r="G521" t="s">
        <v>47</v>
      </c>
      <c r="H521" s="6">
        <v>53000</v>
      </c>
      <c r="I521" t="s">
        <v>107</v>
      </c>
      <c r="J521" t="str">
        <f>IF(ISERROR(SEARCH("Other",Table1[[#This Row],[Q4 - What Industry do you work in?]])),Table1[[#This Row],[Q4 - What Industry do you work in?]],"Other")</f>
        <v>Tech</v>
      </c>
      <c r="K521" t="s">
        <v>38</v>
      </c>
      <c r="L52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21">
        <v>7</v>
      </c>
      <c r="N521">
        <v>9</v>
      </c>
      <c r="O521">
        <v>5</v>
      </c>
      <c r="P521">
        <v>6</v>
      </c>
      <c r="Q521">
        <v>6</v>
      </c>
      <c r="R521">
        <v>7</v>
      </c>
      <c r="S521" t="s">
        <v>59</v>
      </c>
      <c r="T521" t="s">
        <v>1545</v>
      </c>
      <c r="U52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521" t="s">
        <v>41</v>
      </c>
      <c r="W521">
        <v>27</v>
      </c>
      <c r="X521" t="s">
        <v>113</v>
      </c>
      <c r="Y52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521" t="str">
        <f>IF(ISERROR(SEARCH("Other",Table1[[#This Row],[Q11 - Which Country do you live in?- Clean]])),Table1[[#This Row],[Q11 - Which Country do you live in?- Clean]],"Other")</f>
        <v>United Kingdom</v>
      </c>
      <c r="AA521" t="s">
        <v>113</v>
      </c>
      <c r="AB521" t="s">
        <v>113</v>
      </c>
      <c r="AC521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521" t="str">
        <f>PROPER(Table1[[#This Row],[Q11 - Which Country do you live in?-Clean4]])</f>
        <v>United Kingdom</v>
      </c>
      <c r="AE521" t="s">
        <v>244</v>
      </c>
      <c r="AF521" t="s">
        <v>43</v>
      </c>
      <c r="AG521" t="str">
        <f>IF(ISERROR(SEARCH("Other", Table1[[#This Row],[Q13 - Ethnicity]])), Table1[[#This Row],[Q13 - Ethnicity]], "Other")</f>
        <v>White or Caucasian</v>
      </c>
    </row>
    <row r="522" spans="1:33" x14ac:dyDescent="0.3">
      <c r="A522" t="s">
        <v>1546</v>
      </c>
      <c r="B522" s="2" t="s">
        <v>1505</v>
      </c>
      <c r="C522" t="s">
        <v>1547</v>
      </c>
      <c r="D522" t="s">
        <v>518</v>
      </c>
      <c r="E522" t="s">
        <v>127</v>
      </c>
      <c r="F522" t="str">
        <f>IF(ISERROR(SEARCH("Other",Table1[[#This Row],[Q1 - Which Title Best Fits your Current Role?]])),Table1[[#This Row],[Q1 - Which Title Best Fits your Current Role?]],"Other")</f>
        <v>Student/Looking/None</v>
      </c>
      <c r="G522" t="s">
        <v>47</v>
      </c>
      <c r="H522" s="6">
        <v>20000</v>
      </c>
      <c r="I522" t="s">
        <v>49</v>
      </c>
      <c r="J522" t="str">
        <f>IF(ISERROR(SEARCH("Other",Table1[[#This Row],[Q4 - What Industry do you work in?]])),Table1[[#This Row],[Q4 - What Industry do you work in?]],"Other")</f>
        <v>Finance</v>
      </c>
      <c r="K522" t="s">
        <v>38</v>
      </c>
      <c r="L52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22">
        <v>8</v>
      </c>
      <c r="N522">
        <v>7</v>
      </c>
      <c r="O522">
        <v>6</v>
      </c>
      <c r="P522">
        <v>7</v>
      </c>
      <c r="Q522">
        <v>8</v>
      </c>
      <c r="R522">
        <v>10</v>
      </c>
      <c r="S522" t="s">
        <v>89</v>
      </c>
      <c r="T522" t="s">
        <v>40</v>
      </c>
      <c r="U52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22" t="s">
        <v>41</v>
      </c>
      <c r="W522">
        <v>24</v>
      </c>
      <c r="X522" t="s">
        <v>1548</v>
      </c>
      <c r="Y52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Kenua</v>
      </c>
      <c r="Z522" t="str">
        <f>IF(ISERROR(SEARCH("Other",Table1[[#This Row],[Q11 - Which Country do you live in?- Clean]])),Table1[[#This Row],[Q11 - Which Country do you live in?- Clean]],"Other")</f>
        <v>Kenua</v>
      </c>
      <c r="AA522" t="s">
        <v>1854</v>
      </c>
      <c r="AB522" t="s">
        <v>1854</v>
      </c>
      <c r="AC522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22" t="str">
        <f>PROPER(Table1[[#This Row],[Q11 - Which Country do you live in?-Clean4]])</f>
        <v>Other</v>
      </c>
      <c r="AE522" t="s">
        <v>241</v>
      </c>
      <c r="AF522" t="s">
        <v>165</v>
      </c>
      <c r="AG522" t="str">
        <f>IF(ISERROR(SEARCH("Other", Table1[[#This Row],[Q13 - Ethnicity]])), Table1[[#This Row],[Q13 - Ethnicity]], "Other")</f>
        <v>Other</v>
      </c>
    </row>
    <row r="523" spans="1:33" x14ac:dyDescent="0.3">
      <c r="A523" t="s">
        <v>1549</v>
      </c>
      <c r="B523" s="2" t="s">
        <v>1505</v>
      </c>
      <c r="C523" t="s">
        <v>640</v>
      </c>
      <c r="D523" t="s">
        <v>1063</v>
      </c>
      <c r="E523" t="s">
        <v>81</v>
      </c>
      <c r="F523" t="str">
        <f>IF(ISERROR(SEARCH("Other",Table1[[#This Row],[Q1 - Which Title Best Fits your Current Role?]])),Table1[[#This Row],[Q1 - Which Title Best Fits your Current Role?]],"Other")</f>
        <v>Data Scientist</v>
      </c>
      <c r="G523" t="s">
        <v>35</v>
      </c>
      <c r="H523" s="6">
        <v>187500</v>
      </c>
      <c r="I523" t="s">
        <v>49</v>
      </c>
      <c r="J523" t="str">
        <f>IF(ISERROR(SEARCH("Other",Table1[[#This Row],[Q4 - What Industry do you work in?]])),Table1[[#This Row],[Q4 - What Industry do you work in?]],"Other")</f>
        <v>Finance</v>
      </c>
      <c r="K523" t="s">
        <v>50</v>
      </c>
      <c r="L52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23">
        <v>9</v>
      </c>
      <c r="N523">
        <v>9</v>
      </c>
      <c r="O523">
        <v>9</v>
      </c>
      <c r="P523">
        <v>9</v>
      </c>
      <c r="Q523">
        <v>8</v>
      </c>
      <c r="R523">
        <v>8</v>
      </c>
      <c r="S523" t="s">
        <v>73</v>
      </c>
      <c r="T523" t="s">
        <v>74</v>
      </c>
      <c r="U52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23" t="s">
        <v>41</v>
      </c>
      <c r="W523">
        <v>42</v>
      </c>
      <c r="X523" t="s">
        <v>42</v>
      </c>
      <c r="Y52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23" t="str">
        <f>IF(ISERROR(SEARCH("Other",Table1[[#This Row],[Q11 - Which Country do you live in?- Clean]])),Table1[[#This Row],[Q11 - Which Country do you live in?- Clean]],"Other")</f>
        <v>United States</v>
      </c>
      <c r="AA523" t="s">
        <v>42</v>
      </c>
      <c r="AB523" t="s">
        <v>42</v>
      </c>
      <c r="AC52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23" t="str">
        <f>PROPER(Table1[[#This Row],[Q11 - Which Country do you live in?-Clean4]])</f>
        <v>United States</v>
      </c>
      <c r="AE523" t="s">
        <v>328</v>
      </c>
      <c r="AF523" t="s">
        <v>52</v>
      </c>
      <c r="AG523" t="str">
        <f>IF(ISERROR(SEARCH("Other", Table1[[#This Row],[Q13 - Ethnicity]])), Table1[[#This Row],[Q13 - Ethnicity]], "Other")</f>
        <v>Asian or Asian American</v>
      </c>
    </row>
    <row r="524" spans="1:33" x14ac:dyDescent="0.3">
      <c r="A524" t="s">
        <v>1550</v>
      </c>
      <c r="B524" s="2" t="s">
        <v>1505</v>
      </c>
      <c r="C524" t="s">
        <v>1551</v>
      </c>
      <c r="D524" t="s">
        <v>694</v>
      </c>
      <c r="E524" t="s">
        <v>380</v>
      </c>
      <c r="F524" t="str">
        <f>IF(ISERROR(SEARCH("Other",Table1[[#This Row],[Q1 - Which Title Best Fits your Current Role?]])),Table1[[#This Row],[Q1 - Which Title Best Fits your Current Role?]],"Other")</f>
        <v>Other</v>
      </c>
      <c r="G524" t="s">
        <v>47</v>
      </c>
      <c r="H524" s="6">
        <v>53000</v>
      </c>
      <c r="I524" t="s">
        <v>107</v>
      </c>
      <c r="J524" t="str">
        <f>IF(ISERROR(SEARCH("Other",Table1[[#This Row],[Q4 - What Industry do you work in?]])),Table1[[#This Row],[Q4 - What Industry do you work in?]],"Other")</f>
        <v>Tech</v>
      </c>
      <c r="K524" t="s">
        <v>38</v>
      </c>
      <c r="L52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24">
        <v>8</v>
      </c>
      <c r="N524">
        <v>6</v>
      </c>
      <c r="O524">
        <v>6</v>
      </c>
      <c r="P524">
        <v>8</v>
      </c>
      <c r="Q524">
        <v>7</v>
      </c>
      <c r="R524">
        <v>8</v>
      </c>
      <c r="S524" t="s">
        <v>89</v>
      </c>
      <c r="T524" t="s">
        <v>74</v>
      </c>
      <c r="U52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24" t="s">
        <v>41</v>
      </c>
      <c r="W524">
        <v>24</v>
      </c>
      <c r="X524" t="s">
        <v>42</v>
      </c>
      <c r="Y52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24" t="str">
        <f>IF(ISERROR(SEARCH("Other",Table1[[#This Row],[Q11 - Which Country do you live in?- Clean]])),Table1[[#This Row],[Q11 - Which Country do you live in?- Clean]],"Other")</f>
        <v>United States</v>
      </c>
      <c r="AA524" t="s">
        <v>42</v>
      </c>
      <c r="AB524" t="s">
        <v>42</v>
      </c>
      <c r="AC52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24" t="str">
        <f>PROPER(Table1[[#This Row],[Q11 - Which Country do you live in?-Clean4]])</f>
        <v>United States</v>
      </c>
      <c r="AE524" t="s">
        <v>241</v>
      </c>
      <c r="AF524" t="s">
        <v>95</v>
      </c>
      <c r="AG524" t="str">
        <f>IF(ISERROR(SEARCH("Other", Table1[[#This Row],[Q13 - Ethnicity]])), Table1[[#This Row],[Q13 - Ethnicity]], "Other")</f>
        <v>Hispanic or Latino</v>
      </c>
    </row>
    <row r="525" spans="1:33" x14ac:dyDescent="0.3">
      <c r="A525" t="s">
        <v>1552</v>
      </c>
      <c r="B525" s="2" t="s">
        <v>1505</v>
      </c>
      <c r="C525" t="s">
        <v>1553</v>
      </c>
      <c r="D525" t="s">
        <v>335</v>
      </c>
      <c r="E525" t="s">
        <v>794</v>
      </c>
      <c r="F525" t="str">
        <f>IF(ISERROR(SEARCH("Other",Table1[[#This Row],[Q1 - Which Title Best Fits your Current Role?]])),Table1[[#This Row],[Q1 - Which Title Best Fits your Current Role?]],"Other")</f>
        <v>Database Developer</v>
      </c>
      <c r="G525" t="s">
        <v>35</v>
      </c>
      <c r="H525" s="6">
        <v>20000</v>
      </c>
      <c r="I525" t="s">
        <v>107</v>
      </c>
      <c r="J525" t="str">
        <f>IF(ISERROR(SEARCH("Other",Table1[[#This Row],[Q4 - What Industry do you work in?]])),Table1[[#This Row],[Q4 - What Industry do you work in?]],"Other")</f>
        <v>Tech</v>
      </c>
      <c r="K525" t="s">
        <v>38</v>
      </c>
      <c r="L52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25">
        <v>5</v>
      </c>
      <c r="N525">
        <v>9</v>
      </c>
      <c r="O525">
        <v>7</v>
      </c>
      <c r="P525">
        <v>7</v>
      </c>
      <c r="Q525">
        <v>6</v>
      </c>
      <c r="R525">
        <v>9</v>
      </c>
      <c r="S525" t="s">
        <v>59</v>
      </c>
      <c r="T525" t="s">
        <v>74</v>
      </c>
      <c r="U52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25" t="s">
        <v>41</v>
      </c>
      <c r="W525">
        <v>23</v>
      </c>
      <c r="X525" t="s">
        <v>151</v>
      </c>
      <c r="Y52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25" t="str">
        <f>IF(ISERROR(SEARCH("Other",Table1[[#This Row],[Q11 - Which Country do you live in?- Clean]])),Table1[[#This Row],[Q11 - Which Country do you live in?- Clean]],"Other")</f>
        <v>India</v>
      </c>
      <c r="AA525" t="s">
        <v>151</v>
      </c>
      <c r="AB525" t="s">
        <v>151</v>
      </c>
      <c r="AC525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25" t="str">
        <f>PROPER(Table1[[#This Row],[Q11 - Which Country do you live in?-Clean4]])</f>
        <v>India</v>
      </c>
      <c r="AE525" t="s">
        <v>241</v>
      </c>
      <c r="AF525" t="s">
        <v>52</v>
      </c>
      <c r="AG525" t="str">
        <f>IF(ISERROR(SEARCH("Other", Table1[[#This Row],[Q13 - Ethnicity]])), Table1[[#This Row],[Q13 - Ethnicity]], "Other")</f>
        <v>Asian or Asian American</v>
      </c>
    </row>
    <row r="526" spans="1:33" x14ac:dyDescent="0.3">
      <c r="A526" t="s">
        <v>1554</v>
      </c>
      <c r="B526" s="2" t="s">
        <v>1505</v>
      </c>
      <c r="C526" t="s">
        <v>710</v>
      </c>
      <c r="D526" t="s">
        <v>132</v>
      </c>
      <c r="E526" t="s">
        <v>34</v>
      </c>
      <c r="F526" t="str">
        <f>IF(ISERROR(SEARCH("Other",Table1[[#This Row],[Q1 - Which Title Best Fits your Current Role?]])),Table1[[#This Row],[Q1 - Which Title Best Fits your Current Role?]],"Other")</f>
        <v>Data Analyst</v>
      </c>
      <c r="G526" t="s">
        <v>47</v>
      </c>
      <c r="H526" s="6">
        <v>20000</v>
      </c>
      <c r="I526" t="s">
        <v>107</v>
      </c>
      <c r="J526" t="str">
        <f>IF(ISERROR(SEARCH("Other",Table1[[#This Row],[Q4 - What Industry do you work in?]])),Table1[[#This Row],[Q4 - What Industry do you work in?]],"Other")</f>
        <v>Tech</v>
      </c>
      <c r="K526" t="s">
        <v>38</v>
      </c>
      <c r="L52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26">
        <v>7</v>
      </c>
      <c r="N526">
        <v>9</v>
      </c>
      <c r="O526">
        <v>8</v>
      </c>
      <c r="P526">
        <v>8</v>
      </c>
      <c r="Q526">
        <v>4</v>
      </c>
      <c r="R526">
        <v>2</v>
      </c>
      <c r="S526" t="s">
        <v>89</v>
      </c>
      <c r="T526" t="s">
        <v>74</v>
      </c>
      <c r="U52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26" t="s">
        <v>41</v>
      </c>
      <c r="W526">
        <v>26</v>
      </c>
      <c r="X526" t="s">
        <v>151</v>
      </c>
      <c r="Y52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26" t="str">
        <f>IF(ISERROR(SEARCH("Other",Table1[[#This Row],[Q11 - Which Country do you live in?- Clean]])),Table1[[#This Row],[Q11 - Which Country do you live in?- Clean]],"Other")</f>
        <v>India</v>
      </c>
      <c r="AA526" t="s">
        <v>151</v>
      </c>
      <c r="AB526" t="s">
        <v>151</v>
      </c>
      <c r="AC526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26" t="str">
        <f>PROPER(Table1[[#This Row],[Q11 - Which Country do you live in?-Clean4]])</f>
        <v>India</v>
      </c>
      <c r="AE526" t="s">
        <v>241</v>
      </c>
      <c r="AF526" t="s">
        <v>52</v>
      </c>
      <c r="AG526" t="str">
        <f>IF(ISERROR(SEARCH("Other", Table1[[#This Row],[Q13 - Ethnicity]])), Table1[[#This Row],[Q13 - Ethnicity]], "Other")</f>
        <v>Asian or Asian American</v>
      </c>
    </row>
    <row r="527" spans="1:33" x14ac:dyDescent="0.3">
      <c r="A527" t="s">
        <v>1555</v>
      </c>
      <c r="B527" s="2" t="s">
        <v>1505</v>
      </c>
      <c r="C527" t="s">
        <v>731</v>
      </c>
      <c r="D527" t="s">
        <v>650</v>
      </c>
      <c r="E527" t="s">
        <v>34</v>
      </c>
      <c r="F527" t="str">
        <f>IF(ISERROR(SEARCH("Other",Table1[[#This Row],[Q1 - Which Title Best Fits your Current Role?]])),Table1[[#This Row],[Q1 - Which Title Best Fits your Current Role?]],"Other")</f>
        <v>Data Analyst</v>
      </c>
      <c r="G527" t="s">
        <v>47</v>
      </c>
      <c r="H527" s="6">
        <v>53000</v>
      </c>
      <c r="I527" t="s">
        <v>1556</v>
      </c>
      <c r="J527" t="str">
        <f>IF(ISERROR(SEARCH("Other",Table1[[#This Row],[Q4 - What Industry do you work in?]])),Table1[[#This Row],[Q4 - What Industry do you work in?]],"Other")</f>
        <v>Other</v>
      </c>
      <c r="K527" t="s">
        <v>88</v>
      </c>
      <c r="L527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27">
        <v>5</v>
      </c>
      <c r="N527">
        <v>6</v>
      </c>
      <c r="O527">
        <v>6</v>
      </c>
      <c r="P527">
        <v>2</v>
      </c>
      <c r="Q527">
        <v>2</v>
      </c>
      <c r="R527">
        <v>3</v>
      </c>
      <c r="S527" t="s">
        <v>89</v>
      </c>
      <c r="T527" t="s">
        <v>74</v>
      </c>
      <c r="U52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27" t="s">
        <v>41</v>
      </c>
      <c r="W527">
        <v>32</v>
      </c>
      <c r="X527" t="s">
        <v>271</v>
      </c>
      <c r="Y52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527" t="str">
        <f>IF(ISERROR(SEARCH("Other",Table1[[#This Row],[Q11 - Which Country do you live in?- Clean]])),Table1[[#This Row],[Q11 - Which Country do you live in?- Clean]],"Other")</f>
        <v>Germany</v>
      </c>
      <c r="AA527" t="s">
        <v>1841</v>
      </c>
      <c r="AB527" t="s">
        <v>1841</v>
      </c>
      <c r="AC527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527" t="str">
        <f>PROPER(Table1[[#This Row],[Q11 - Which Country do you live in?-Clean4]])</f>
        <v>Germany</v>
      </c>
      <c r="AE527" t="s">
        <v>241</v>
      </c>
      <c r="AF527" t="s">
        <v>62</v>
      </c>
      <c r="AG527" t="str">
        <f>IF(ISERROR(SEARCH("Other", Table1[[#This Row],[Q13 - Ethnicity]])), Table1[[#This Row],[Q13 - Ethnicity]], "Other")</f>
        <v>Black or African American</v>
      </c>
    </row>
    <row r="528" spans="1:33" x14ac:dyDescent="0.3">
      <c r="A528" t="s">
        <v>1557</v>
      </c>
      <c r="B528" s="2" t="s">
        <v>1505</v>
      </c>
      <c r="C528" t="s">
        <v>1558</v>
      </c>
      <c r="D528" t="s">
        <v>707</v>
      </c>
      <c r="E528" t="s">
        <v>380</v>
      </c>
      <c r="F528" t="str">
        <f>IF(ISERROR(SEARCH("Other",Table1[[#This Row],[Q1 - Which Title Best Fits your Current Role?]])),Table1[[#This Row],[Q1 - Which Title Best Fits your Current Role?]],"Other")</f>
        <v>Other</v>
      </c>
      <c r="G528" t="s">
        <v>47</v>
      </c>
      <c r="H528" s="6">
        <v>20000</v>
      </c>
      <c r="I528" t="s">
        <v>94</v>
      </c>
      <c r="J528" t="str">
        <f>IF(ISERROR(SEARCH("Other",Table1[[#This Row],[Q4 - What Industry do you work in?]])),Table1[[#This Row],[Q4 - What Industry do you work in?]],"Other")</f>
        <v>Telecommunication</v>
      </c>
      <c r="K528" t="s">
        <v>38</v>
      </c>
      <c r="L52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28">
        <v>4</v>
      </c>
      <c r="N528">
        <v>3</v>
      </c>
      <c r="O528">
        <v>2</v>
      </c>
      <c r="P528">
        <v>0</v>
      </c>
      <c r="Q528">
        <v>0</v>
      </c>
      <c r="R528">
        <v>0</v>
      </c>
      <c r="S528" t="s">
        <v>89</v>
      </c>
      <c r="T528" t="s">
        <v>60</v>
      </c>
      <c r="U52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28" t="s">
        <v>41</v>
      </c>
      <c r="W528">
        <v>35</v>
      </c>
      <c r="X528" t="s">
        <v>1560</v>
      </c>
      <c r="Y52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Argentina </v>
      </c>
      <c r="Z528" t="str">
        <f>IF(ISERROR(SEARCH("Other",Table1[[#This Row],[Q11 - Which Country do you live in?- Clean]])),Table1[[#This Row],[Q11 - Which Country do you live in?- Clean]],"Other")</f>
        <v xml:space="preserve">Argentina </v>
      </c>
      <c r="AA528" t="s">
        <v>1821</v>
      </c>
      <c r="AB528" t="s">
        <v>1820</v>
      </c>
      <c r="AC528" t="str">
        <f>IF(COUNTIF(Table1[Q11 - Which Country do you live in?-Clean3],Table1[[#This Row],[Q11 - Which Country do you live in?-Clean3]])&lt;3, "Other",Table1[[#This Row],[Q11 - Which Country do you live in?-Clean3]])</f>
        <v>Argentina</v>
      </c>
      <c r="AD528" t="str">
        <f>PROPER(Table1[[#This Row],[Q11 - Which Country do you live in?-Clean4]])</f>
        <v>Argentina</v>
      </c>
      <c r="AE528" t="s">
        <v>241</v>
      </c>
      <c r="AF528" t="s">
        <v>43</v>
      </c>
      <c r="AG528" t="str">
        <f>IF(ISERROR(SEARCH("Other", Table1[[#This Row],[Q13 - Ethnicity]])), Table1[[#This Row],[Q13 - Ethnicity]], "Other")</f>
        <v>White or Caucasian</v>
      </c>
    </row>
    <row r="529" spans="1:33" x14ac:dyDescent="0.3">
      <c r="A529" t="s">
        <v>1561</v>
      </c>
      <c r="B529" s="2" t="s">
        <v>1505</v>
      </c>
      <c r="C529" t="s">
        <v>1283</v>
      </c>
      <c r="D529" t="s">
        <v>243</v>
      </c>
      <c r="E529" t="s">
        <v>34</v>
      </c>
      <c r="F529" t="str">
        <f>IF(ISERROR(SEARCH("Other",Table1[[#This Row],[Q1 - Which Title Best Fits your Current Role?]])),Table1[[#This Row],[Q1 - Which Title Best Fits your Current Role?]],"Other")</f>
        <v>Data Analyst</v>
      </c>
      <c r="G529" t="s">
        <v>35</v>
      </c>
      <c r="H529" s="6">
        <v>115500</v>
      </c>
      <c r="I529" t="s">
        <v>37</v>
      </c>
      <c r="J529" t="str">
        <f>IF(ISERROR(SEARCH("Other",Table1[[#This Row],[Q4 - What Industry do you work in?]])),Table1[[#This Row],[Q4 - What Industry do you work in?]],"Other")</f>
        <v>Healthcare</v>
      </c>
      <c r="K529" t="s">
        <v>38</v>
      </c>
      <c r="L52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29">
        <v>4</v>
      </c>
      <c r="N529">
        <v>3</v>
      </c>
      <c r="O529">
        <v>4</v>
      </c>
      <c r="P529">
        <v>2</v>
      </c>
      <c r="Q529">
        <v>2</v>
      </c>
      <c r="R529">
        <v>2</v>
      </c>
      <c r="S529" t="s">
        <v>59</v>
      </c>
      <c r="T529" t="s">
        <v>60</v>
      </c>
      <c r="U52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29" t="s">
        <v>41</v>
      </c>
      <c r="W529">
        <v>41</v>
      </c>
      <c r="X529" t="s">
        <v>42</v>
      </c>
      <c r="Y52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29" t="str">
        <f>IF(ISERROR(SEARCH("Other",Table1[[#This Row],[Q11 - Which Country do you live in?- Clean]])),Table1[[#This Row],[Q11 - Which Country do you live in?- Clean]],"Other")</f>
        <v>United States</v>
      </c>
      <c r="AA529" t="s">
        <v>42</v>
      </c>
      <c r="AB529" t="s">
        <v>42</v>
      </c>
      <c r="AC52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29" t="str">
        <f>PROPER(Table1[[#This Row],[Q11 - Which Country do you live in?-Clean4]])</f>
        <v>United States</v>
      </c>
      <c r="AE529" t="s">
        <v>231</v>
      </c>
      <c r="AF529" t="s">
        <v>43</v>
      </c>
      <c r="AG529" t="str">
        <f>IF(ISERROR(SEARCH("Other", Table1[[#This Row],[Q13 - Ethnicity]])), Table1[[#This Row],[Q13 - Ethnicity]], "Other")</f>
        <v>White or Caucasian</v>
      </c>
    </row>
    <row r="530" spans="1:33" x14ac:dyDescent="0.3">
      <c r="A530" t="s">
        <v>1562</v>
      </c>
      <c r="B530" s="2" t="s">
        <v>1505</v>
      </c>
      <c r="C530" t="s">
        <v>782</v>
      </c>
      <c r="D530" t="s">
        <v>704</v>
      </c>
      <c r="E530" t="s">
        <v>380</v>
      </c>
      <c r="F530" t="str">
        <f>IF(ISERROR(SEARCH("Other",Table1[[#This Row],[Q1 - Which Title Best Fits your Current Role?]])),Table1[[#This Row],[Q1 - Which Title Best Fits your Current Role?]],"Other")</f>
        <v>Other</v>
      </c>
      <c r="G530" t="s">
        <v>47</v>
      </c>
      <c r="H530" s="6">
        <v>53000</v>
      </c>
      <c r="I530" t="s">
        <v>112</v>
      </c>
      <c r="J530" t="str">
        <f>IF(ISERROR(SEARCH("Other",Table1[[#This Row],[Q4 - What Industry do you work in?]])),Table1[[#This Row],[Q4 - What Industry do you work in?]],"Other")</f>
        <v>Education</v>
      </c>
      <c r="K530" t="s">
        <v>38</v>
      </c>
      <c r="L53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30">
        <v>4</v>
      </c>
      <c r="N530">
        <v>9</v>
      </c>
      <c r="O530">
        <v>8</v>
      </c>
      <c r="P530">
        <v>8</v>
      </c>
      <c r="Q530">
        <v>6</v>
      </c>
      <c r="R530">
        <v>7</v>
      </c>
      <c r="S530" t="s">
        <v>89</v>
      </c>
      <c r="T530" t="s">
        <v>74</v>
      </c>
      <c r="U53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30" t="s">
        <v>41</v>
      </c>
      <c r="W530">
        <v>25</v>
      </c>
      <c r="X530" t="s">
        <v>42</v>
      </c>
      <c r="Y53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30" t="str">
        <f>IF(ISERROR(SEARCH("Other",Table1[[#This Row],[Q11 - Which Country do you live in?- Clean]])),Table1[[#This Row],[Q11 - Which Country do you live in?- Clean]],"Other")</f>
        <v>United States</v>
      </c>
      <c r="AA530" t="s">
        <v>42</v>
      </c>
      <c r="AB530" t="s">
        <v>42</v>
      </c>
      <c r="AC53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30" t="str">
        <f>PROPER(Table1[[#This Row],[Q11 - Which Country do you live in?-Clean4]])</f>
        <v>United States</v>
      </c>
      <c r="AE530" t="s">
        <v>244</v>
      </c>
      <c r="AF530" t="s">
        <v>43</v>
      </c>
      <c r="AG530" t="str">
        <f>IF(ISERROR(SEARCH("Other", Table1[[#This Row],[Q13 - Ethnicity]])), Table1[[#This Row],[Q13 - Ethnicity]], "Other")</f>
        <v>White or Caucasian</v>
      </c>
    </row>
    <row r="531" spans="1:33" x14ac:dyDescent="0.3">
      <c r="A531" t="s">
        <v>1564</v>
      </c>
      <c r="B531" s="2" t="s">
        <v>1505</v>
      </c>
      <c r="C531" t="s">
        <v>788</v>
      </c>
      <c r="D531" t="s">
        <v>126</v>
      </c>
      <c r="E531" t="s">
        <v>34</v>
      </c>
      <c r="F531" t="str">
        <f>IF(ISERROR(SEARCH("Other",Table1[[#This Row],[Q1 - Which Title Best Fits your Current Role?]])),Table1[[#This Row],[Q1 - Which Title Best Fits your Current Role?]],"Other")</f>
        <v>Data Analyst</v>
      </c>
      <c r="G531" t="s">
        <v>35</v>
      </c>
      <c r="H531" s="6">
        <v>20000</v>
      </c>
      <c r="I531" t="s">
        <v>117</v>
      </c>
      <c r="J531" t="str">
        <f>IF(ISERROR(SEARCH("Other",Table1[[#This Row],[Q4 - What Industry do you work in?]])),Table1[[#This Row],[Q4 - What Industry do you work in?]],"Other")</f>
        <v>Construction</v>
      </c>
      <c r="K531" t="s">
        <v>38</v>
      </c>
      <c r="L53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">
        <v>39</v>
      </c>
      <c r="T531" t="s">
        <v>74</v>
      </c>
      <c r="U53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31" t="s">
        <v>69</v>
      </c>
      <c r="W531">
        <v>28</v>
      </c>
      <c r="X531" t="s">
        <v>42</v>
      </c>
      <c r="Y53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31" t="str">
        <f>IF(ISERROR(SEARCH("Other",Table1[[#This Row],[Q11 - Which Country do you live in?- Clean]])),Table1[[#This Row],[Q11 - Which Country do you live in?- Clean]],"Other")</f>
        <v>United States</v>
      </c>
      <c r="AA531" t="s">
        <v>42</v>
      </c>
      <c r="AB531" t="s">
        <v>42</v>
      </c>
      <c r="AC53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31" t="str">
        <f>PROPER(Table1[[#This Row],[Q11 - Which Country do you live in?-Clean4]])</f>
        <v>United States</v>
      </c>
      <c r="AE531" t="s">
        <v>244</v>
      </c>
      <c r="AF531" t="s">
        <v>52</v>
      </c>
      <c r="AG531" t="str">
        <f>IF(ISERROR(SEARCH("Other", Table1[[#This Row],[Q13 - Ethnicity]])), Table1[[#This Row],[Q13 - Ethnicity]], "Other")</f>
        <v>Asian or Asian American</v>
      </c>
    </row>
    <row r="532" spans="1:33" x14ac:dyDescent="0.3">
      <c r="A532" t="s">
        <v>1565</v>
      </c>
      <c r="B532" s="2" t="s">
        <v>1505</v>
      </c>
      <c r="C532" t="s">
        <v>1566</v>
      </c>
      <c r="D532" t="s">
        <v>1567</v>
      </c>
      <c r="E532" t="s">
        <v>34</v>
      </c>
      <c r="F532" t="str">
        <f>IF(ISERROR(SEARCH("Other",Table1[[#This Row],[Q1 - Which Title Best Fits your Current Role?]])),Table1[[#This Row],[Q1 - Which Title Best Fits your Current Role?]],"Other")</f>
        <v>Data Analyst</v>
      </c>
      <c r="G532" t="s">
        <v>35</v>
      </c>
      <c r="H532" s="6">
        <v>53000</v>
      </c>
      <c r="I532" t="s">
        <v>798</v>
      </c>
      <c r="J532" t="str">
        <f>IF(ISERROR(SEARCH("Other",Table1[[#This Row],[Q4 - What Industry do you work in?]])),Table1[[#This Row],[Q4 - What Industry do you work in?]],"Other")</f>
        <v>Agriculture</v>
      </c>
      <c r="K532" t="s">
        <v>38</v>
      </c>
      <c r="L53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32">
        <v>3</v>
      </c>
      <c r="N532">
        <v>6</v>
      </c>
      <c r="O532">
        <v>5</v>
      </c>
      <c r="P532">
        <v>5</v>
      </c>
      <c r="Q532">
        <v>5</v>
      </c>
      <c r="R532">
        <v>6</v>
      </c>
      <c r="S532" t="s">
        <v>89</v>
      </c>
      <c r="T532" t="s">
        <v>74</v>
      </c>
      <c r="U53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32" t="s">
        <v>41</v>
      </c>
      <c r="W532">
        <v>29</v>
      </c>
      <c r="X532" t="s">
        <v>42</v>
      </c>
      <c r="Y53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32" t="str">
        <f>IF(ISERROR(SEARCH("Other",Table1[[#This Row],[Q11 - Which Country do you live in?- Clean]])),Table1[[#This Row],[Q11 - Which Country do you live in?- Clean]],"Other")</f>
        <v>United States</v>
      </c>
      <c r="AA532" t="s">
        <v>42</v>
      </c>
      <c r="AB532" t="s">
        <v>42</v>
      </c>
      <c r="AC53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32" t="str">
        <f>PROPER(Table1[[#This Row],[Q11 - Which Country do you live in?-Clean4]])</f>
        <v>United States</v>
      </c>
      <c r="AE532" t="s">
        <v>241</v>
      </c>
      <c r="AF532" t="s">
        <v>43</v>
      </c>
      <c r="AG532" t="str">
        <f>IF(ISERROR(SEARCH("Other", Table1[[#This Row],[Q13 - Ethnicity]])), Table1[[#This Row],[Q13 - Ethnicity]], "Other")</f>
        <v>White or Caucasian</v>
      </c>
    </row>
    <row r="533" spans="1:33" x14ac:dyDescent="0.3">
      <c r="A533" t="s">
        <v>1568</v>
      </c>
      <c r="B533" s="2" t="s">
        <v>1505</v>
      </c>
      <c r="C533" t="s">
        <v>861</v>
      </c>
      <c r="D533" t="s">
        <v>46</v>
      </c>
      <c r="E533" t="s">
        <v>127</v>
      </c>
      <c r="F533" t="str">
        <f>IF(ISERROR(SEARCH("Other",Table1[[#This Row],[Q1 - Which Title Best Fits your Current Role?]])),Table1[[#This Row],[Q1 - Which Title Best Fits your Current Role?]],"Other")</f>
        <v>Student/Looking/None</v>
      </c>
      <c r="G533" t="s">
        <v>47</v>
      </c>
      <c r="H533" s="6">
        <v>20000</v>
      </c>
      <c r="I533" t="s">
        <v>94</v>
      </c>
      <c r="J533" t="str">
        <f>IF(ISERROR(SEARCH("Other",Table1[[#This Row],[Q4 - What Industry do you work in?]])),Table1[[#This Row],[Q4 - What Industry do you work in?]],"Other")</f>
        <v>Telecommunication</v>
      </c>
      <c r="K533" t="s">
        <v>38</v>
      </c>
      <c r="L53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33">
        <v>8</v>
      </c>
      <c r="N533">
        <v>10</v>
      </c>
      <c r="O533">
        <v>6</v>
      </c>
      <c r="P533">
        <v>7</v>
      </c>
      <c r="Q533">
        <v>8</v>
      </c>
      <c r="R533">
        <v>8</v>
      </c>
      <c r="S533" t="s">
        <v>89</v>
      </c>
      <c r="T533" t="s">
        <v>74</v>
      </c>
      <c r="U53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33" t="s">
        <v>41</v>
      </c>
      <c r="W533">
        <v>19</v>
      </c>
      <c r="X533" t="s">
        <v>42</v>
      </c>
      <c r="Y53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33" t="str">
        <f>IF(ISERROR(SEARCH("Other",Table1[[#This Row],[Q11 - Which Country do you live in?- Clean]])),Table1[[#This Row],[Q11 - Which Country do you live in?- Clean]],"Other")</f>
        <v>United States</v>
      </c>
      <c r="AA533" t="s">
        <v>42</v>
      </c>
      <c r="AB533" t="s">
        <v>42</v>
      </c>
      <c r="AC53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33" t="str">
        <f>PROPER(Table1[[#This Row],[Q11 - Which Country do you live in?-Clean4]])</f>
        <v>United States</v>
      </c>
      <c r="AE533" t="s">
        <v>231</v>
      </c>
      <c r="AF533" t="s">
        <v>43</v>
      </c>
      <c r="AG533" t="str">
        <f>IF(ISERROR(SEARCH("Other", Table1[[#This Row],[Q13 - Ethnicity]])), Table1[[#This Row],[Q13 - Ethnicity]], "Other")</f>
        <v>White or Caucasian</v>
      </c>
    </row>
    <row r="534" spans="1:33" x14ac:dyDescent="0.3">
      <c r="A534" t="s">
        <v>1569</v>
      </c>
      <c r="B534" s="2" t="s">
        <v>1505</v>
      </c>
      <c r="C534" t="s">
        <v>1570</v>
      </c>
      <c r="D534" t="s">
        <v>85</v>
      </c>
      <c r="E534" t="s">
        <v>34</v>
      </c>
      <c r="F534" t="str">
        <f>IF(ISERROR(SEARCH("Other",Table1[[#This Row],[Q1 - Which Title Best Fits your Current Role?]])),Table1[[#This Row],[Q1 - Which Title Best Fits your Current Role?]],"Other")</f>
        <v>Data Analyst</v>
      </c>
      <c r="G534" t="s">
        <v>35</v>
      </c>
      <c r="H534" s="6">
        <v>53000</v>
      </c>
      <c r="I534" t="s">
        <v>842</v>
      </c>
      <c r="J534" t="str">
        <f>IF(ISERROR(SEARCH("Other",Table1[[#This Row],[Q4 - What Industry do you work in?]])),Table1[[#This Row],[Q4 - What Industry do you work in?]],"Other")</f>
        <v>Other</v>
      </c>
      <c r="K534" t="s">
        <v>38</v>
      </c>
      <c r="L53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34">
        <v>5</v>
      </c>
      <c r="N534">
        <v>6</v>
      </c>
      <c r="O534">
        <v>9</v>
      </c>
      <c r="P534">
        <v>6</v>
      </c>
      <c r="Q534">
        <v>7</v>
      </c>
      <c r="R534">
        <v>10</v>
      </c>
      <c r="S534" t="s">
        <v>89</v>
      </c>
      <c r="T534" t="s">
        <v>74</v>
      </c>
      <c r="U53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34" t="s">
        <v>41</v>
      </c>
      <c r="W534">
        <v>27</v>
      </c>
      <c r="X534" t="s">
        <v>151</v>
      </c>
      <c r="Y53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34" t="str">
        <f>IF(ISERROR(SEARCH("Other",Table1[[#This Row],[Q11 - Which Country do you live in?- Clean]])),Table1[[#This Row],[Q11 - Which Country do you live in?- Clean]],"Other")</f>
        <v>India</v>
      </c>
      <c r="AA534" t="s">
        <v>151</v>
      </c>
      <c r="AB534" t="s">
        <v>151</v>
      </c>
      <c r="AC53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34" t="str">
        <f>PROPER(Table1[[#This Row],[Q11 - Which Country do you live in?-Clean4]])</f>
        <v>India</v>
      </c>
      <c r="AE534" t="s">
        <v>241</v>
      </c>
      <c r="AF534" t="s">
        <v>52</v>
      </c>
      <c r="AG534" t="str">
        <f>IF(ISERROR(SEARCH("Other", Table1[[#This Row],[Q13 - Ethnicity]])), Table1[[#This Row],[Q13 - Ethnicity]], "Other")</f>
        <v>Asian or Asian American</v>
      </c>
    </row>
    <row r="535" spans="1:33" x14ac:dyDescent="0.3">
      <c r="A535" t="s">
        <v>1571</v>
      </c>
      <c r="B535" s="2" t="s">
        <v>1505</v>
      </c>
      <c r="C535" t="s">
        <v>892</v>
      </c>
      <c r="D535" t="s">
        <v>190</v>
      </c>
      <c r="E535" t="s">
        <v>127</v>
      </c>
      <c r="F535" t="str">
        <f>IF(ISERROR(SEARCH("Other",Table1[[#This Row],[Q1 - Which Title Best Fits your Current Role?]])),Table1[[#This Row],[Q1 - Which Title Best Fits your Current Role?]],"Other")</f>
        <v>Student/Looking/None</v>
      </c>
      <c r="G535" t="s">
        <v>35</v>
      </c>
      <c r="H535" s="6">
        <v>20000</v>
      </c>
      <c r="I535" t="s">
        <v>49</v>
      </c>
      <c r="J535" t="str">
        <f>IF(ISERROR(SEARCH("Other",Table1[[#This Row],[Q4 - What Industry do you work in?]])),Table1[[#This Row],[Q4 - What Industry do you work in?]],"Other")</f>
        <v>Finance</v>
      </c>
      <c r="K535" t="s">
        <v>38</v>
      </c>
      <c r="L53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35">
        <v>8</v>
      </c>
      <c r="N535">
        <v>9</v>
      </c>
      <c r="O535">
        <v>9</v>
      </c>
      <c r="P535">
        <v>7</v>
      </c>
      <c r="Q535">
        <v>8</v>
      </c>
      <c r="R535">
        <v>8</v>
      </c>
      <c r="S535" t="s">
        <v>89</v>
      </c>
      <c r="T535" t="s">
        <v>74</v>
      </c>
      <c r="U53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35" t="s">
        <v>41</v>
      </c>
      <c r="W535">
        <v>25</v>
      </c>
      <c r="X535" t="s">
        <v>82</v>
      </c>
      <c r="Y53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Other (Please Specify)</v>
      </c>
      <c r="Z535" t="str">
        <f>IF(ISERROR(SEARCH("Other",Table1[[#This Row],[Q11 - Which Country do you live in?- Clean]])),Table1[[#This Row],[Q11 - Which Country do you live in?- Clean]],"Other")</f>
        <v>Other</v>
      </c>
      <c r="AA535" t="s">
        <v>380</v>
      </c>
      <c r="AB535" t="s">
        <v>380</v>
      </c>
      <c r="AC535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35" t="str">
        <f>PROPER(Table1[[#This Row],[Q11 - Which Country do you live in?-Clean4]])</f>
        <v>Other</v>
      </c>
      <c r="AE535" t="s">
        <v>241</v>
      </c>
      <c r="AF535" t="s">
        <v>43</v>
      </c>
      <c r="AG535" t="str">
        <f>IF(ISERROR(SEARCH("Other", Table1[[#This Row],[Q13 - Ethnicity]])), Table1[[#This Row],[Q13 - Ethnicity]], "Other")</f>
        <v>White or Caucasian</v>
      </c>
    </row>
    <row r="536" spans="1:33" x14ac:dyDescent="0.3">
      <c r="A536" t="s">
        <v>1572</v>
      </c>
      <c r="B536" s="2" t="s">
        <v>1505</v>
      </c>
      <c r="C536" t="s">
        <v>1573</v>
      </c>
      <c r="D536" t="s">
        <v>273</v>
      </c>
      <c r="E536" t="s">
        <v>34</v>
      </c>
      <c r="F536" t="str">
        <f>IF(ISERROR(SEARCH("Other",Table1[[#This Row],[Q1 - Which Title Best Fits your Current Role?]])),Table1[[#This Row],[Q1 - Which Title Best Fits your Current Role?]],"Other")</f>
        <v>Data Analyst</v>
      </c>
      <c r="G536" t="s">
        <v>35</v>
      </c>
      <c r="H536" s="6">
        <v>53000</v>
      </c>
      <c r="I536" t="s">
        <v>1574</v>
      </c>
      <c r="J536" t="str">
        <f>IF(ISERROR(SEARCH("Other",Table1[[#This Row],[Q4 - What Industry do you work in?]])),Table1[[#This Row],[Q4 - What Industry do you work in?]],"Other")</f>
        <v>Other</v>
      </c>
      <c r="K536" t="s">
        <v>38</v>
      </c>
      <c r="L53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36">
        <v>6</v>
      </c>
      <c r="N536">
        <v>10</v>
      </c>
      <c r="O536">
        <v>10</v>
      </c>
      <c r="P536">
        <v>10</v>
      </c>
      <c r="Q536">
        <v>10</v>
      </c>
      <c r="R536">
        <v>8</v>
      </c>
      <c r="S536" t="s">
        <v>73</v>
      </c>
      <c r="T536" t="s">
        <v>74</v>
      </c>
      <c r="U53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36" t="s">
        <v>69</v>
      </c>
      <c r="W536">
        <v>26</v>
      </c>
      <c r="X536" t="s">
        <v>51</v>
      </c>
      <c r="Y53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536" t="str">
        <f>IF(ISERROR(SEARCH("Other",Table1[[#This Row],[Q11 - Which Country do you live in?- Clean]])),Table1[[#This Row],[Q11 - Which Country do you live in?- Clean]],"Other")</f>
        <v>Canada</v>
      </c>
      <c r="AA536" t="s">
        <v>51</v>
      </c>
      <c r="AB536" t="s">
        <v>51</v>
      </c>
      <c r="AC536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536" t="str">
        <f>PROPER(Table1[[#This Row],[Q11 - Which Country do you live in?-Clean4]])</f>
        <v>Canada</v>
      </c>
      <c r="AE536" t="s">
        <v>244</v>
      </c>
      <c r="AF536" t="s">
        <v>52</v>
      </c>
      <c r="AG536" t="str">
        <f>IF(ISERROR(SEARCH("Other", Table1[[#This Row],[Q13 - Ethnicity]])), Table1[[#This Row],[Q13 - Ethnicity]], "Other")</f>
        <v>Asian or Asian American</v>
      </c>
    </row>
    <row r="537" spans="1:33" x14ac:dyDescent="0.3">
      <c r="A537" t="s">
        <v>1575</v>
      </c>
      <c r="B537" s="2" t="s">
        <v>1505</v>
      </c>
      <c r="C537" t="s">
        <v>926</v>
      </c>
      <c r="D537" t="s">
        <v>1424</v>
      </c>
      <c r="E537" t="s">
        <v>34</v>
      </c>
      <c r="F537" t="str">
        <f>IF(ISERROR(SEARCH("Other",Table1[[#This Row],[Q1 - Which Title Best Fits your Current Role?]])),Table1[[#This Row],[Q1 - Which Title Best Fits your Current Role?]],"Other")</f>
        <v>Data Analyst</v>
      </c>
      <c r="G537" t="s">
        <v>35</v>
      </c>
      <c r="H537" s="6">
        <v>20000</v>
      </c>
      <c r="I537" t="s">
        <v>37</v>
      </c>
      <c r="J537" t="str">
        <f>IF(ISERROR(SEARCH("Other",Table1[[#This Row],[Q4 - What Industry do you work in?]])),Table1[[#This Row],[Q4 - What Industry do you work in?]],"Other")</f>
        <v>Healthcare</v>
      </c>
      <c r="K537" t="s">
        <v>38</v>
      </c>
      <c r="L53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37">
        <v>3</v>
      </c>
      <c r="N537">
        <v>4</v>
      </c>
      <c r="O537">
        <v>5</v>
      </c>
      <c r="P537">
        <v>5</v>
      </c>
      <c r="Q537">
        <v>4</v>
      </c>
      <c r="R537">
        <v>5</v>
      </c>
      <c r="S537" t="s">
        <v>73</v>
      </c>
      <c r="T537" t="s">
        <v>60</v>
      </c>
      <c r="U53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37" t="s">
        <v>41</v>
      </c>
      <c r="W537">
        <v>25</v>
      </c>
      <c r="X537" t="s">
        <v>211</v>
      </c>
      <c r="Y53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Spain</v>
      </c>
      <c r="Z537" t="str">
        <f>IF(ISERROR(SEARCH("Other",Table1[[#This Row],[Q11 - Which Country do you live in?- Clean]])),Table1[[#This Row],[Q11 - Which Country do you live in?- Clean]],"Other")</f>
        <v>Spain</v>
      </c>
      <c r="AA537" t="s">
        <v>1889</v>
      </c>
      <c r="AB537" t="s">
        <v>1889</v>
      </c>
      <c r="AC537" t="str">
        <f>IF(COUNTIF(Table1[Q11 - Which Country do you live in?-Clean3],Table1[[#This Row],[Q11 - Which Country do you live in?-Clean3]])&lt;3, "Other",Table1[[#This Row],[Q11 - Which Country do you live in?-Clean3]])</f>
        <v>Spain</v>
      </c>
      <c r="AD537" t="str">
        <f>PROPER(Table1[[#This Row],[Q11 - Which Country do you live in?-Clean4]])</f>
        <v>Spain</v>
      </c>
      <c r="AE537" t="s">
        <v>241</v>
      </c>
      <c r="AF537" t="s">
        <v>43</v>
      </c>
      <c r="AG537" t="str">
        <f>IF(ISERROR(SEARCH("Other", Table1[[#This Row],[Q13 - Ethnicity]])), Table1[[#This Row],[Q13 - Ethnicity]], "Other")</f>
        <v>White or Caucasian</v>
      </c>
    </row>
    <row r="538" spans="1:33" x14ac:dyDescent="0.3">
      <c r="A538" t="s">
        <v>1576</v>
      </c>
      <c r="B538" s="2" t="s">
        <v>1505</v>
      </c>
      <c r="C538" t="s">
        <v>1577</v>
      </c>
      <c r="D538" t="s">
        <v>1567</v>
      </c>
      <c r="E538" t="s">
        <v>34</v>
      </c>
      <c r="F538" t="str">
        <f>IF(ISERROR(SEARCH("Other",Table1[[#This Row],[Q1 - Which Title Best Fits your Current Role?]])),Table1[[#This Row],[Q1 - Which Title Best Fits your Current Role?]],"Other")</f>
        <v>Data Analyst</v>
      </c>
      <c r="G538" t="s">
        <v>35</v>
      </c>
      <c r="H538" s="6">
        <v>20000</v>
      </c>
      <c r="I538" t="s">
        <v>495</v>
      </c>
      <c r="J538" t="str">
        <f>IF(ISERROR(SEARCH("Other",Table1[[#This Row],[Q4 - What Industry do you work in?]])),Table1[[#This Row],[Q4 - What Industry do you work in?]],"Other")</f>
        <v>Other</v>
      </c>
      <c r="K538" t="s">
        <v>38</v>
      </c>
      <c r="L53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38">
        <v>6</v>
      </c>
      <c r="N538">
        <v>6</v>
      </c>
      <c r="O538">
        <v>9</v>
      </c>
      <c r="P538">
        <v>9</v>
      </c>
      <c r="Q538">
        <v>10</v>
      </c>
      <c r="R538">
        <v>10</v>
      </c>
      <c r="S538" t="s">
        <v>89</v>
      </c>
      <c r="T538" t="s">
        <v>40</v>
      </c>
      <c r="U53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38" t="s">
        <v>41</v>
      </c>
      <c r="W538">
        <v>25</v>
      </c>
      <c r="X538" t="s">
        <v>427</v>
      </c>
      <c r="Y53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Portugal</v>
      </c>
      <c r="Z538" t="str">
        <f>IF(ISERROR(SEARCH("Other",Table1[[#This Row],[Q11 - Which Country do you live in?- Clean]])),Table1[[#This Row],[Q11 - Which Country do you live in?- Clean]],"Other")</f>
        <v>Portugal</v>
      </c>
      <c r="AA538" t="s">
        <v>1877</v>
      </c>
      <c r="AB538" t="s">
        <v>1877</v>
      </c>
      <c r="AC538" t="str">
        <f>IF(COUNTIF(Table1[Q11 - Which Country do you live in?-Clean3],Table1[[#This Row],[Q11 - Which Country do you live in?-Clean3]])&lt;3, "Other",Table1[[#This Row],[Q11 - Which Country do you live in?-Clean3]])</f>
        <v>Portugal</v>
      </c>
      <c r="AD538" t="str">
        <f>PROPER(Table1[[#This Row],[Q11 - Which Country do you live in?-Clean4]])</f>
        <v>Portugal</v>
      </c>
      <c r="AE538" t="s">
        <v>241</v>
      </c>
      <c r="AF538" t="s">
        <v>43</v>
      </c>
      <c r="AG538" t="str">
        <f>IF(ISERROR(SEARCH("Other", Table1[[#This Row],[Q13 - Ethnicity]])), Table1[[#This Row],[Q13 - Ethnicity]], "Other")</f>
        <v>White or Caucasian</v>
      </c>
    </row>
    <row r="539" spans="1:33" x14ac:dyDescent="0.3">
      <c r="A539" t="s">
        <v>1578</v>
      </c>
      <c r="B539" s="2" t="s">
        <v>1505</v>
      </c>
      <c r="C539" t="s">
        <v>1579</v>
      </c>
      <c r="D539" t="s">
        <v>233</v>
      </c>
      <c r="E539" t="s">
        <v>34</v>
      </c>
      <c r="F539" t="str">
        <f>IF(ISERROR(SEARCH("Other",Table1[[#This Row],[Q1 - Which Title Best Fits your Current Role?]])),Table1[[#This Row],[Q1 - Which Title Best Fits your Current Role?]],"Other")</f>
        <v>Data Analyst</v>
      </c>
      <c r="G539" t="s">
        <v>35</v>
      </c>
      <c r="H539" s="6">
        <v>20000</v>
      </c>
      <c r="I539" t="s">
        <v>37</v>
      </c>
      <c r="J539" t="str">
        <f>IF(ISERROR(SEARCH("Other",Table1[[#This Row],[Q4 - What Industry do you work in?]])),Table1[[#This Row],[Q4 - What Industry do you work in?]],"Other")</f>
        <v>Healthcare</v>
      </c>
      <c r="K539" t="s">
        <v>50</v>
      </c>
      <c r="L539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39">
        <v>2</v>
      </c>
      <c r="N539">
        <v>3</v>
      </c>
      <c r="O539">
        <v>4</v>
      </c>
      <c r="P539">
        <v>3</v>
      </c>
      <c r="Q539">
        <v>3</v>
      </c>
      <c r="R539">
        <v>5</v>
      </c>
      <c r="S539" t="s">
        <v>89</v>
      </c>
      <c r="T539" t="s">
        <v>60</v>
      </c>
      <c r="U53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39" t="s">
        <v>41</v>
      </c>
      <c r="W539">
        <v>26</v>
      </c>
      <c r="X539" t="s">
        <v>1580</v>
      </c>
      <c r="Y53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Liberia</v>
      </c>
      <c r="Z539" t="str">
        <f>IF(ISERROR(SEARCH("Other",Table1[[#This Row],[Q11 - Which Country do you live in?- Clean]])),Table1[[#This Row],[Q11 - Which Country do you live in?- Clean]],"Other")</f>
        <v>Liberia</v>
      </c>
      <c r="AA539" t="s">
        <v>1859</v>
      </c>
      <c r="AB539" t="s">
        <v>1859</v>
      </c>
      <c r="AC539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39" t="str">
        <f>PROPER(Table1[[#This Row],[Q11 - Which Country do you live in?-Clean4]])</f>
        <v>Other</v>
      </c>
      <c r="AE539" t="s">
        <v>241</v>
      </c>
      <c r="AF539" t="s">
        <v>62</v>
      </c>
      <c r="AG539" t="str">
        <f>IF(ISERROR(SEARCH("Other", Table1[[#This Row],[Q13 - Ethnicity]])), Table1[[#This Row],[Q13 - Ethnicity]], "Other")</f>
        <v>Black or African American</v>
      </c>
    </row>
    <row r="540" spans="1:33" x14ac:dyDescent="0.3">
      <c r="A540" t="s">
        <v>1581</v>
      </c>
      <c r="B540" s="2" t="s">
        <v>1505</v>
      </c>
      <c r="C540" t="s">
        <v>1579</v>
      </c>
      <c r="D540" t="s">
        <v>572</v>
      </c>
      <c r="E540" t="s">
        <v>34</v>
      </c>
      <c r="F540" t="str">
        <f>IF(ISERROR(SEARCH("Other",Table1[[#This Row],[Q1 - Which Title Best Fits your Current Role?]])),Table1[[#This Row],[Q1 - Which Title Best Fits your Current Role?]],"Other")</f>
        <v>Data Analyst</v>
      </c>
      <c r="G540" t="s">
        <v>35</v>
      </c>
      <c r="H540" s="6">
        <v>137500</v>
      </c>
      <c r="I540" t="s">
        <v>112</v>
      </c>
      <c r="J540" t="str">
        <f>IF(ISERROR(SEARCH("Other",Table1[[#This Row],[Q4 - What Industry do you work in?]])),Table1[[#This Row],[Q4 - What Industry do you work in?]],"Other")</f>
        <v>Education</v>
      </c>
      <c r="K540" t="s">
        <v>38</v>
      </c>
      <c r="L54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0">
        <v>8</v>
      </c>
      <c r="N540">
        <v>8</v>
      </c>
      <c r="O540">
        <v>7</v>
      </c>
      <c r="P540">
        <v>6</v>
      </c>
      <c r="Q540">
        <v>7</v>
      </c>
      <c r="R540">
        <v>9</v>
      </c>
      <c r="S540" t="s">
        <v>89</v>
      </c>
      <c r="T540" t="s">
        <v>118</v>
      </c>
      <c r="U54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540" t="s">
        <v>41</v>
      </c>
      <c r="W540">
        <v>35</v>
      </c>
      <c r="X540" t="s">
        <v>42</v>
      </c>
      <c r="Y54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40" t="str">
        <f>IF(ISERROR(SEARCH("Other",Table1[[#This Row],[Q11 - Which Country do you live in?- Clean]])),Table1[[#This Row],[Q11 - Which Country do you live in?- Clean]],"Other")</f>
        <v>United States</v>
      </c>
      <c r="AA540" t="s">
        <v>42</v>
      </c>
      <c r="AB540" t="s">
        <v>42</v>
      </c>
      <c r="AC54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40" t="str">
        <f>PROPER(Table1[[#This Row],[Q11 - Which Country do you live in?-Clean4]])</f>
        <v>United States</v>
      </c>
      <c r="AE540" t="s">
        <v>241</v>
      </c>
      <c r="AF540" t="s">
        <v>43</v>
      </c>
      <c r="AG540" t="str">
        <f>IF(ISERROR(SEARCH("Other", Table1[[#This Row],[Q13 - Ethnicity]])), Table1[[#This Row],[Q13 - Ethnicity]], "Other")</f>
        <v>White or Caucasian</v>
      </c>
    </row>
    <row r="541" spans="1:33" x14ac:dyDescent="0.3">
      <c r="A541" t="s">
        <v>1582</v>
      </c>
      <c r="B541" s="2" t="s">
        <v>1505</v>
      </c>
      <c r="C541" t="s">
        <v>1583</v>
      </c>
      <c r="D541" t="s">
        <v>135</v>
      </c>
      <c r="E541" t="s">
        <v>34</v>
      </c>
      <c r="F541" t="str">
        <f>IF(ISERROR(SEARCH("Other",Table1[[#This Row],[Q1 - Which Title Best Fits your Current Role?]])),Table1[[#This Row],[Q1 - Which Title Best Fits your Current Role?]],"Other")</f>
        <v>Data Analyst</v>
      </c>
      <c r="G541" t="s">
        <v>35</v>
      </c>
      <c r="H541" s="6">
        <v>95500</v>
      </c>
      <c r="I541" t="s">
        <v>87</v>
      </c>
      <c r="J541" t="str">
        <f>IF(ISERROR(SEARCH("Other",Table1[[#This Row],[Q4 - What Industry do you work in?]])),Table1[[#This Row],[Q4 - What Industry do you work in?]],"Other")</f>
        <v>Other</v>
      </c>
      <c r="K541" t="s">
        <v>38</v>
      </c>
      <c r="L54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1">
        <v>6</v>
      </c>
      <c r="N541">
        <v>7</v>
      </c>
      <c r="O541">
        <v>7</v>
      </c>
      <c r="P541">
        <v>6</v>
      </c>
      <c r="Q541">
        <v>7</v>
      </c>
      <c r="R541">
        <v>6</v>
      </c>
      <c r="S541" t="s">
        <v>73</v>
      </c>
      <c r="T541" t="s">
        <v>40</v>
      </c>
      <c r="U54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41" t="s">
        <v>41</v>
      </c>
      <c r="W541">
        <v>29</v>
      </c>
      <c r="X541" t="s">
        <v>42</v>
      </c>
      <c r="Y54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41" t="str">
        <f>IF(ISERROR(SEARCH("Other",Table1[[#This Row],[Q11 - Which Country do you live in?- Clean]])),Table1[[#This Row],[Q11 - Which Country do you live in?- Clean]],"Other")</f>
        <v>United States</v>
      </c>
      <c r="AA541" t="s">
        <v>42</v>
      </c>
      <c r="AB541" t="s">
        <v>42</v>
      </c>
      <c r="AC54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41" t="str">
        <f>PROPER(Table1[[#This Row],[Q11 - Which Country do you live in?-Clean4]])</f>
        <v>United States</v>
      </c>
      <c r="AE541" t="s">
        <v>244</v>
      </c>
      <c r="AF541" t="s">
        <v>62</v>
      </c>
      <c r="AG541" t="str">
        <f>IF(ISERROR(SEARCH("Other", Table1[[#This Row],[Q13 - Ethnicity]])), Table1[[#This Row],[Q13 - Ethnicity]], "Other")</f>
        <v>Black or African American</v>
      </c>
    </row>
    <row r="542" spans="1:33" x14ac:dyDescent="0.3">
      <c r="A542" t="s">
        <v>1584</v>
      </c>
      <c r="B542" s="2" t="s">
        <v>1505</v>
      </c>
      <c r="C542" t="s">
        <v>1585</v>
      </c>
      <c r="D542" t="s">
        <v>379</v>
      </c>
      <c r="E542" t="s">
        <v>34</v>
      </c>
      <c r="F542" t="str">
        <f>IF(ISERROR(SEARCH("Other",Table1[[#This Row],[Q1 - Which Title Best Fits your Current Role?]])),Table1[[#This Row],[Q1 - Which Title Best Fits your Current Role?]],"Other")</f>
        <v>Data Analyst</v>
      </c>
      <c r="G542" t="s">
        <v>35</v>
      </c>
      <c r="H542" s="6">
        <v>95500</v>
      </c>
      <c r="I542" t="s">
        <v>107</v>
      </c>
      <c r="J542" t="str">
        <f>IF(ISERROR(SEARCH("Other",Table1[[#This Row],[Q4 - What Industry do you work in?]])),Table1[[#This Row],[Q4 - What Industry do you work in?]],"Other")</f>
        <v>Tech</v>
      </c>
      <c r="K542" t="s">
        <v>38</v>
      </c>
      <c r="L54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2">
        <v>7</v>
      </c>
      <c r="N542">
        <v>6</v>
      </c>
      <c r="O542">
        <v>5</v>
      </c>
      <c r="P542">
        <v>4</v>
      </c>
      <c r="Q542">
        <v>3</v>
      </c>
      <c r="R542">
        <v>6</v>
      </c>
      <c r="S542" t="s">
        <v>89</v>
      </c>
      <c r="T542" t="s">
        <v>74</v>
      </c>
      <c r="U54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42" t="s">
        <v>69</v>
      </c>
      <c r="W542">
        <v>41</v>
      </c>
      <c r="X542" t="s">
        <v>42</v>
      </c>
      <c r="Y54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42" t="str">
        <f>IF(ISERROR(SEARCH("Other",Table1[[#This Row],[Q11 - Which Country do you live in?- Clean]])),Table1[[#This Row],[Q11 - Which Country do you live in?- Clean]],"Other")</f>
        <v>United States</v>
      </c>
      <c r="AA542" t="s">
        <v>42</v>
      </c>
      <c r="AB542" t="s">
        <v>42</v>
      </c>
      <c r="AC54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42" t="str">
        <f>PROPER(Table1[[#This Row],[Q11 - Which Country do you live in?-Clean4]])</f>
        <v>United States</v>
      </c>
      <c r="AE542" t="s">
        <v>266</v>
      </c>
      <c r="AF542" t="s">
        <v>95</v>
      </c>
      <c r="AG542" t="str">
        <f>IF(ISERROR(SEARCH("Other", Table1[[#This Row],[Q13 - Ethnicity]])), Table1[[#This Row],[Q13 - Ethnicity]], "Other")</f>
        <v>Hispanic or Latino</v>
      </c>
    </row>
    <row r="543" spans="1:33" x14ac:dyDescent="0.3">
      <c r="A543" t="s">
        <v>1586</v>
      </c>
      <c r="B543" s="2" t="s">
        <v>1505</v>
      </c>
      <c r="C543" t="s">
        <v>1587</v>
      </c>
      <c r="D543" t="s">
        <v>80</v>
      </c>
      <c r="E543" t="s">
        <v>127</v>
      </c>
      <c r="F543" t="str">
        <f>IF(ISERROR(SEARCH("Other",Table1[[#This Row],[Q1 - Which Title Best Fits your Current Role?]])),Table1[[#This Row],[Q1 - Which Title Best Fits your Current Role?]],"Other")</f>
        <v>Student/Looking/None</v>
      </c>
      <c r="G543" t="s">
        <v>47</v>
      </c>
      <c r="H543" s="6">
        <v>20000</v>
      </c>
      <c r="I543" t="s">
        <v>112</v>
      </c>
      <c r="J543" t="str">
        <f>IF(ISERROR(SEARCH("Other",Table1[[#This Row],[Q4 - What Industry do you work in?]])),Table1[[#This Row],[Q4 - What Industry do you work in?]],"Other")</f>
        <v>Education</v>
      </c>
      <c r="K543" t="s">
        <v>38</v>
      </c>
      <c r="L54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3">
        <v>0</v>
      </c>
      <c r="N543">
        <v>6</v>
      </c>
      <c r="O543">
        <v>4</v>
      </c>
      <c r="P543">
        <v>5</v>
      </c>
      <c r="Q543">
        <v>2</v>
      </c>
      <c r="R543">
        <v>4</v>
      </c>
      <c r="S543" t="s">
        <v>39</v>
      </c>
      <c r="T543" t="s">
        <v>40</v>
      </c>
      <c r="U54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43" t="s">
        <v>69</v>
      </c>
      <c r="W543">
        <v>22</v>
      </c>
      <c r="X543" t="s">
        <v>42</v>
      </c>
      <c r="Y54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43" t="str">
        <f>IF(ISERROR(SEARCH("Other",Table1[[#This Row],[Q11 - Which Country do you live in?- Clean]])),Table1[[#This Row],[Q11 - Which Country do you live in?- Clean]],"Other")</f>
        <v>United States</v>
      </c>
      <c r="AA543" t="s">
        <v>42</v>
      </c>
      <c r="AB543" t="s">
        <v>42</v>
      </c>
      <c r="AC54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43" t="str">
        <f>PROPER(Table1[[#This Row],[Q11 - Which Country do you live in?-Clean4]])</f>
        <v>United States</v>
      </c>
      <c r="AE543" t="s">
        <v>241</v>
      </c>
      <c r="AF543" t="s">
        <v>95</v>
      </c>
      <c r="AG543" t="str">
        <f>IF(ISERROR(SEARCH("Other", Table1[[#This Row],[Q13 - Ethnicity]])), Table1[[#This Row],[Q13 - Ethnicity]], "Other")</f>
        <v>Hispanic or Latino</v>
      </c>
    </row>
    <row r="544" spans="1:33" x14ac:dyDescent="0.3">
      <c r="A544" t="s">
        <v>1588</v>
      </c>
      <c r="B544" s="2" t="s">
        <v>1505</v>
      </c>
      <c r="C544" t="s">
        <v>1589</v>
      </c>
      <c r="D544" t="s">
        <v>1199</v>
      </c>
      <c r="E544" t="s">
        <v>34</v>
      </c>
      <c r="F544" t="str">
        <f>IF(ISERROR(SEARCH("Other",Table1[[#This Row],[Q1 - Which Title Best Fits your Current Role?]])),Table1[[#This Row],[Q1 - Which Title Best Fits your Current Role?]],"Other")</f>
        <v>Data Analyst</v>
      </c>
      <c r="G544" t="s">
        <v>35</v>
      </c>
      <c r="H544" s="6">
        <v>75500</v>
      </c>
      <c r="I544" t="s">
        <v>37</v>
      </c>
      <c r="J544" t="str">
        <f>IF(ISERROR(SEARCH("Other",Table1[[#This Row],[Q4 - What Industry do you work in?]])),Table1[[#This Row],[Q4 - What Industry do you work in?]],"Other")</f>
        <v>Healthcare</v>
      </c>
      <c r="K544" t="s">
        <v>678</v>
      </c>
      <c r="L544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544">
        <v>2</v>
      </c>
      <c r="N544">
        <v>6</v>
      </c>
      <c r="O544">
        <v>6</v>
      </c>
      <c r="P544">
        <v>4</v>
      </c>
      <c r="Q544">
        <v>3</v>
      </c>
      <c r="R544">
        <v>3</v>
      </c>
      <c r="S544" t="s">
        <v>73</v>
      </c>
      <c r="T544" t="s">
        <v>74</v>
      </c>
      <c r="U54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44" t="s">
        <v>41</v>
      </c>
      <c r="W544">
        <v>35</v>
      </c>
      <c r="X544" t="s">
        <v>42</v>
      </c>
      <c r="Y54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44" t="str">
        <f>IF(ISERROR(SEARCH("Other",Table1[[#This Row],[Q11 - Which Country do you live in?- Clean]])),Table1[[#This Row],[Q11 - Which Country do you live in?- Clean]],"Other")</f>
        <v>United States</v>
      </c>
      <c r="AA544" t="s">
        <v>42</v>
      </c>
      <c r="AB544" t="s">
        <v>42</v>
      </c>
      <c r="AC54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44" t="str">
        <f>PROPER(Table1[[#This Row],[Q11 - Which Country do you live in?-Clean4]])</f>
        <v>United States</v>
      </c>
      <c r="AE544" t="s">
        <v>241</v>
      </c>
      <c r="AF544" t="s">
        <v>95</v>
      </c>
      <c r="AG544" t="str">
        <f>IF(ISERROR(SEARCH("Other", Table1[[#This Row],[Q13 - Ethnicity]])), Table1[[#This Row],[Q13 - Ethnicity]], "Other")</f>
        <v>Hispanic or Latino</v>
      </c>
    </row>
    <row r="545" spans="1:33" x14ac:dyDescent="0.3">
      <c r="A545" t="s">
        <v>1590</v>
      </c>
      <c r="B545" s="2" t="s">
        <v>1505</v>
      </c>
      <c r="C545" t="s">
        <v>1591</v>
      </c>
      <c r="D545" t="s">
        <v>269</v>
      </c>
      <c r="E545" t="s">
        <v>34</v>
      </c>
      <c r="F545" t="str">
        <f>IF(ISERROR(SEARCH("Other",Table1[[#This Row],[Q1 - Which Title Best Fits your Current Role?]])),Table1[[#This Row],[Q1 - Which Title Best Fits your Current Role?]],"Other")</f>
        <v>Data Analyst</v>
      </c>
      <c r="G545" t="s">
        <v>35</v>
      </c>
      <c r="H545" s="6">
        <v>75500</v>
      </c>
      <c r="I545" t="s">
        <v>49</v>
      </c>
      <c r="J545" t="str">
        <f>IF(ISERROR(SEARCH("Other",Table1[[#This Row],[Q4 - What Industry do you work in?]])),Table1[[#This Row],[Q4 - What Industry do you work in?]],"Other")</f>
        <v>Finance</v>
      </c>
      <c r="K545" t="s">
        <v>38</v>
      </c>
      <c r="L54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5">
        <v>4</v>
      </c>
      <c r="N545">
        <v>3</v>
      </c>
      <c r="O545">
        <v>4</v>
      </c>
      <c r="P545">
        <v>4</v>
      </c>
      <c r="Q545">
        <v>4</v>
      </c>
      <c r="R545">
        <v>6</v>
      </c>
      <c r="S545" t="s">
        <v>39</v>
      </c>
      <c r="T545" t="s">
        <v>74</v>
      </c>
      <c r="U54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45" t="s">
        <v>41</v>
      </c>
      <c r="W545">
        <v>30</v>
      </c>
      <c r="X545" t="s">
        <v>1592</v>
      </c>
      <c r="Y54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SG</v>
      </c>
      <c r="Z545" t="str">
        <f>IF(ISERROR(SEARCH("Other",Table1[[#This Row],[Q11 - Which Country do you live in?- Clean]])),Table1[[#This Row],[Q11 - Which Country do you live in?- Clean]],"Other")</f>
        <v>SG</v>
      </c>
      <c r="AA545" t="s">
        <v>1884</v>
      </c>
      <c r="AB545" t="s">
        <v>1884</v>
      </c>
      <c r="AC545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45" t="str">
        <f>PROPER(Table1[[#This Row],[Q11 - Which Country do you live in?-Clean4]])</f>
        <v>Other</v>
      </c>
      <c r="AE545" t="s">
        <v>241</v>
      </c>
      <c r="AF545" t="s">
        <v>52</v>
      </c>
      <c r="AG545" t="str">
        <f>IF(ISERROR(SEARCH("Other", Table1[[#This Row],[Q13 - Ethnicity]])), Table1[[#This Row],[Q13 - Ethnicity]], "Other")</f>
        <v>Asian or Asian American</v>
      </c>
    </row>
    <row r="546" spans="1:33" x14ac:dyDescent="0.3">
      <c r="A546" t="s">
        <v>1593</v>
      </c>
      <c r="B546" s="2" t="s">
        <v>1505</v>
      </c>
      <c r="C546" t="s">
        <v>1594</v>
      </c>
      <c r="D546" t="s">
        <v>483</v>
      </c>
      <c r="E546" t="s">
        <v>56</v>
      </c>
      <c r="F546" t="str">
        <f>IF(ISERROR(SEARCH("Other",Table1[[#This Row],[Q1 - Which Title Best Fits your Current Role?]])),Table1[[#This Row],[Q1 - Which Title Best Fits your Current Role?]],"Other")</f>
        <v>Data Engineer</v>
      </c>
      <c r="G546" t="s">
        <v>47</v>
      </c>
      <c r="H546" s="6">
        <v>187500</v>
      </c>
      <c r="I546" t="s">
        <v>716</v>
      </c>
      <c r="J546" t="str">
        <f>IF(ISERROR(SEARCH("Other",Table1[[#This Row],[Q4 - What Industry do you work in?]])),Table1[[#This Row],[Q4 - What Industry do you work in?]],"Other")</f>
        <v>Real Estate</v>
      </c>
      <c r="K546" t="s">
        <v>38</v>
      </c>
      <c r="L54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6">
        <v>4</v>
      </c>
      <c r="N546">
        <v>6</v>
      </c>
      <c r="O546">
        <v>3</v>
      </c>
      <c r="P546">
        <v>2</v>
      </c>
      <c r="Q546">
        <v>3</v>
      </c>
      <c r="R546">
        <v>3</v>
      </c>
      <c r="S546" t="s">
        <v>89</v>
      </c>
      <c r="T546" t="s">
        <v>118</v>
      </c>
      <c r="U54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546" t="s">
        <v>41</v>
      </c>
      <c r="W546">
        <v>37</v>
      </c>
      <c r="X546" t="s">
        <v>51</v>
      </c>
      <c r="Y54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546" t="str">
        <f>IF(ISERROR(SEARCH("Other",Table1[[#This Row],[Q11 - Which Country do you live in?- Clean]])),Table1[[#This Row],[Q11 - Which Country do you live in?- Clean]],"Other")</f>
        <v>Canada</v>
      </c>
      <c r="AA546" t="s">
        <v>51</v>
      </c>
      <c r="AB546" t="s">
        <v>51</v>
      </c>
      <c r="AC546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546" t="str">
        <f>PROPER(Table1[[#This Row],[Q11 - Which Country do you live in?-Clean4]])</f>
        <v>Canada</v>
      </c>
      <c r="AE546" t="s">
        <v>241</v>
      </c>
      <c r="AF546" t="s">
        <v>52</v>
      </c>
      <c r="AG546" t="str">
        <f>IF(ISERROR(SEARCH("Other", Table1[[#This Row],[Q13 - Ethnicity]])), Table1[[#This Row],[Q13 - Ethnicity]], "Other")</f>
        <v>Asian or Asian American</v>
      </c>
    </row>
    <row r="547" spans="1:33" x14ac:dyDescent="0.3">
      <c r="A547" t="s">
        <v>1595</v>
      </c>
      <c r="B547" s="2" t="s">
        <v>1505</v>
      </c>
      <c r="C547" t="s">
        <v>1596</v>
      </c>
      <c r="D547" t="s">
        <v>297</v>
      </c>
      <c r="E547" t="s">
        <v>34</v>
      </c>
      <c r="F547" t="str">
        <f>IF(ISERROR(SEARCH("Other",Table1[[#This Row],[Q1 - Which Title Best Fits your Current Role?]])),Table1[[#This Row],[Q1 - Which Title Best Fits your Current Role?]],"Other")</f>
        <v>Data Analyst</v>
      </c>
      <c r="G547" t="s">
        <v>35</v>
      </c>
      <c r="H547" s="6">
        <v>75500</v>
      </c>
      <c r="I547" t="s">
        <v>1597</v>
      </c>
      <c r="J547" t="str">
        <f>IF(ISERROR(SEARCH("Other",Table1[[#This Row],[Q4 - What Industry do you work in?]])),Table1[[#This Row],[Q4 - What Industry do you work in?]],"Other")</f>
        <v>Other</v>
      </c>
      <c r="K547" t="s">
        <v>38</v>
      </c>
      <c r="L54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7">
        <v>6</v>
      </c>
      <c r="N547">
        <v>7</v>
      </c>
      <c r="O547">
        <v>7</v>
      </c>
      <c r="P547">
        <v>5</v>
      </c>
      <c r="Q547">
        <v>5</v>
      </c>
      <c r="R547">
        <v>9</v>
      </c>
      <c r="S547" t="s">
        <v>73</v>
      </c>
      <c r="T547" t="s">
        <v>74</v>
      </c>
      <c r="U54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47" t="s">
        <v>69</v>
      </c>
      <c r="W547">
        <v>28</v>
      </c>
      <c r="X547" t="s">
        <v>42</v>
      </c>
      <c r="Y54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47" t="str">
        <f>IF(ISERROR(SEARCH("Other",Table1[[#This Row],[Q11 - Which Country do you live in?- Clean]])),Table1[[#This Row],[Q11 - Which Country do you live in?- Clean]],"Other")</f>
        <v>United States</v>
      </c>
      <c r="AA547" t="s">
        <v>42</v>
      </c>
      <c r="AB547" t="s">
        <v>42</v>
      </c>
      <c r="AC54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47" t="str">
        <f>PROPER(Table1[[#This Row],[Q11 - Which Country do you live in?-Clean4]])</f>
        <v>United States</v>
      </c>
      <c r="AE547" t="s">
        <v>244</v>
      </c>
      <c r="AF547" t="s">
        <v>62</v>
      </c>
      <c r="AG547" t="str">
        <f>IF(ISERROR(SEARCH("Other", Table1[[#This Row],[Q13 - Ethnicity]])), Table1[[#This Row],[Q13 - Ethnicity]], "Other")</f>
        <v>Black or African American</v>
      </c>
    </row>
    <row r="548" spans="1:33" x14ac:dyDescent="0.3">
      <c r="A548" t="s">
        <v>1598</v>
      </c>
      <c r="B548" s="2" t="s">
        <v>1505</v>
      </c>
      <c r="C548" t="s">
        <v>1599</v>
      </c>
      <c r="D548" t="s">
        <v>356</v>
      </c>
      <c r="E548" t="s">
        <v>34</v>
      </c>
      <c r="F548" t="str">
        <f>IF(ISERROR(SEARCH("Other",Table1[[#This Row],[Q1 - Which Title Best Fits your Current Role?]])),Table1[[#This Row],[Q1 - Which Title Best Fits your Current Role?]],"Other")</f>
        <v>Data Analyst</v>
      </c>
      <c r="G548" t="s">
        <v>47</v>
      </c>
      <c r="H548" s="6">
        <v>95500</v>
      </c>
      <c r="I548" t="s">
        <v>716</v>
      </c>
      <c r="J548" t="str">
        <f>IF(ISERROR(SEARCH("Other",Table1[[#This Row],[Q4 - What Industry do you work in?]])),Table1[[#This Row],[Q4 - What Industry do you work in?]],"Other")</f>
        <v>Real Estate</v>
      </c>
      <c r="K548" t="s">
        <v>38</v>
      </c>
      <c r="L54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8">
        <v>7</v>
      </c>
      <c r="N548">
        <v>5</v>
      </c>
      <c r="O548">
        <v>6</v>
      </c>
      <c r="P548">
        <v>6</v>
      </c>
      <c r="Q548">
        <v>4</v>
      </c>
      <c r="R548">
        <v>6</v>
      </c>
      <c r="S548" t="s">
        <v>89</v>
      </c>
      <c r="T548" t="s">
        <v>118</v>
      </c>
      <c r="U54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548" t="s">
        <v>41</v>
      </c>
      <c r="W548">
        <v>23</v>
      </c>
      <c r="X548" t="s">
        <v>42</v>
      </c>
      <c r="Y54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48" t="str">
        <f>IF(ISERROR(SEARCH("Other",Table1[[#This Row],[Q11 - Which Country do you live in?- Clean]])),Table1[[#This Row],[Q11 - Which Country do you live in?- Clean]],"Other")</f>
        <v>United States</v>
      </c>
      <c r="AA548" t="s">
        <v>42</v>
      </c>
      <c r="AB548" t="s">
        <v>42</v>
      </c>
      <c r="AC54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48" t="str">
        <f>PROPER(Table1[[#This Row],[Q11 - Which Country do you live in?-Clean4]])</f>
        <v>United States</v>
      </c>
      <c r="AE548" t="s">
        <v>231</v>
      </c>
      <c r="AF548" t="s">
        <v>43</v>
      </c>
      <c r="AG548" t="str">
        <f>IF(ISERROR(SEARCH("Other", Table1[[#This Row],[Q13 - Ethnicity]])), Table1[[#This Row],[Q13 - Ethnicity]], "Other")</f>
        <v>White or Caucasian</v>
      </c>
    </row>
    <row r="549" spans="1:33" x14ac:dyDescent="0.3">
      <c r="A549" t="s">
        <v>1600</v>
      </c>
      <c r="B549" s="2" t="s">
        <v>1601</v>
      </c>
      <c r="C549" t="s">
        <v>1602</v>
      </c>
      <c r="D549" t="s">
        <v>735</v>
      </c>
      <c r="E549" t="s">
        <v>127</v>
      </c>
      <c r="F549" t="str">
        <f>IF(ISERROR(SEARCH("Other",Table1[[#This Row],[Q1 - Which Title Best Fits your Current Role?]])),Table1[[#This Row],[Q1 - Which Title Best Fits your Current Role?]],"Other")</f>
        <v>Student/Looking/None</v>
      </c>
      <c r="G549" t="s">
        <v>47</v>
      </c>
      <c r="H549" s="6">
        <v>20000</v>
      </c>
      <c r="I549" t="s">
        <v>49</v>
      </c>
      <c r="J549" t="str">
        <f>IF(ISERROR(SEARCH("Other",Table1[[#This Row],[Q4 - What Industry do you work in?]])),Table1[[#This Row],[Q4 - What Industry do you work in?]],"Other")</f>
        <v>Finance</v>
      </c>
      <c r="K549" t="s">
        <v>38</v>
      </c>
      <c r="L54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49">
        <v>3</v>
      </c>
      <c r="N549">
        <v>4</v>
      </c>
      <c r="O549">
        <v>8</v>
      </c>
      <c r="P549">
        <v>5</v>
      </c>
      <c r="Q549">
        <v>5</v>
      </c>
      <c r="R549">
        <v>3</v>
      </c>
      <c r="S549" t="s">
        <v>89</v>
      </c>
      <c r="T549" t="s">
        <v>74</v>
      </c>
      <c r="U54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49" t="s">
        <v>41</v>
      </c>
      <c r="W549">
        <v>26</v>
      </c>
      <c r="X549" t="s">
        <v>42</v>
      </c>
      <c r="Y54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49" t="str">
        <f>IF(ISERROR(SEARCH("Other",Table1[[#This Row],[Q11 - Which Country do you live in?- Clean]])),Table1[[#This Row],[Q11 - Which Country do you live in?- Clean]],"Other")</f>
        <v>United States</v>
      </c>
      <c r="AA549" t="s">
        <v>42</v>
      </c>
      <c r="AB549" t="s">
        <v>42</v>
      </c>
      <c r="AC54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49" t="str">
        <f>PROPER(Table1[[#This Row],[Q11 - Which Country do you live in?-Clean4]])</f>
        <v>United States</v>
      </c>
      <c r="AE549" t="s">
        <v>231</v>
      </c>
      <c r="AF549" t="s">
        <v>52</v>
      </c>
      <c r="AG549" t="str">
        <f>IF(ISERROR(SEARCH("Other", Table1[[#This Row],[Q13 - Ethnicity]])), Table1[[#This Row],[Q13 - Ethnicity]], "Other")</f>
        <v>Asian or Asian American</v>
      </c>
    </row>
    <row r="550" spans="1:33" x14ac:dyDescent="0.3">
      <c r="A550" t="s">
        <v>1603</v>
      </c>
      <c r="B550" s="2" t="s">
        <v>1601</v>
      </c>
      <c r="C550" t="s">
        <v>1406</v>
      </c>
      <c r="D550" t="s">
        <v>348</v>
      </c>
      <c r="E550" t="s">
        <v>34</v>
      </c>
      <c r="F550" t="str">
        <f>IF(ISERROR(SEARCH("Other",Table1[[#This Row],[Q1 - Which Title Best Fits your Current Role?]])),Table1[[#This Row],[Q1 - Which Title Best Fits your Current Role?]],"Other")</f>
        <v>Data Analyst</v>
      </c>
      <c r="G550" t="s">
        <v>47</v>
      </c>
      <c r="H550" s="6">
        <v>75500</v>
      </c>
      <c r="I550" t="s">
        <v>1604</v>
      </c>
      <c r="J550" t="str">
        <f>IF(ISERROR(SEARCH("Other",Table1[[#This Row],[Q4 - What Industry do you work in?]])),Table1[[#This Row],[Q4 - What Industry do you work in?]],"Other")</f>
        <v>Other</v>
      </c>
      <c r="K550" t="s">
        <v>38</v>
      </c>
      <c r="L55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50">
        <v>2</v>
      </c>
      <c r="N550">
        <v>4</v>
      </c>
      <c r="O550">
        <v>4</v>
      </c>
      <c r="P550">
        <v>3</v>
      </c>
      <c r="Q550">
        <v>4</v>
      </c>
      <c r="R550">
        <v>4</v>
      </c>
      <c r="S550" t="s">
        <v>89</v>
      </c>
      <c r="T550" t="s">
        <v>60</v>
      </c>
      <c r="U55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50" t="s">
        <v>41</v>
      </c>
      <c r="W550">
        <v>25</v>
      </c>
      <c r="X550" t="s">
        <v>203</v>
      </c>
      <c r="Y55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Australia</v>
      </c>
      <c r="Z550" t="str">
        <f>IF(ISERROR(SEARCH("Other",Table1[[#This Row],[Q11 - Which Country do you live in?- Clean]])),Table1[[#This Row],[Q11 - Which Country do you live in?- Clean]],"Other")</f>
        <v>Australia</v>
      </c>
      <c r="AA550" t="s">
        <v>1824</v>
      </c>
      <c r="AB550" t="s">
        <v>1824</v>
      </c>
      <c r="AC550" t="str">
        <f>IF(COUNTIF(Table1[Q11 - Which Country do you live in?-Clean3],Table1[[#This Row],[Q11 - Which Country do you live in?-Clean3]])&lt;3, "Other",Table1[[#This Row],[Q11 - Which Country do you live in?-Clean3]])</f>
        <v>Australia</v>
      </c>
      <c r="AD550" t="str">
        <f>PROPER(Table1[[#This Row],[Q11 - Which Country do you live in?-Clean4]])</f>
        <v>Australia</v>
      </c>
      <c r="AE550" t="s">
        <v>241</v>
      </c>
      <c r="AF550" t="s">
        <v>744</v>
      </c>
      <c r="AG550" t="str">
        <f>IF(ISERROR(SEARCH("Other", Table1[[#This Row],[Q13 - Ethnicity]])), Table1[[#This Row],[Q13 - Ethnicity]], "Other")</f>
        <v>Other</v>
      </c>
    </row>
    <row r="551" spans="1:33" x14ac:dyDescent="0.3">
      <c r="A551" t="s">
        <v>1605</v>
      </c>
      <c r="B551" s="2" t="s">
        <v>1601</v>
      </c>
      <c r="C551" t="s">
        <v>1606</v>
      </c>
      <c r="D551" t="s">
        <v>93</v>
      </c>
      <c r="E551" t="s">
        <v>34</v>
      </c>
      <c r="F551" t="str">
        <f>IF(ISERROR(SEARCH("Other",Table1[[#This Row],[Q1 - Which Title Best Fits your Current Role?]])),Table1[[#This Row],[Q1 - Which Title Best Fits your Current Role?]],"Other")</f>
        <v>Data Analyst</v>
      </c>
      <c r="G551" t="s">
        <v>47</v>
      </c>
      <c r="H551" s="6">
        <v>20000</v>
      </c>
      <c r="I551" t="s">
        <v>107</v>
      </c>
      <c r="J551" t="str">
        <f>IF(ISERROR(SEARCH("Other",Table1[[#This Row],[Q4 - What Industry do you work in?]])),Table1[[#This Row],[Q4 - What Industry do you work in?]],"Other")</f>
        <v>Tech</v>
      </c>
      <c r="K551" t="s">
        <v>38</v>
      </c>
      <c r="L55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51">
        <v>0</v>
      </c>
      <c r="N551">
        <v>1</v>
      </c>
      <c r="O551">
        <v>2</v>
      </c>
      <c r="P551">
        <v>1</v>
      </c>
      <c r="Q551">
        <v>1</v>
      </c>
      <c r="R551">
        <v>1</v>
      </c>
      <c r="S551" t="s">
        <v>89</v>
      </c>
      <c r="T551" t="s">
        <v>40</v>
      </c>
      <c r="U55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51" t="s">
        <v>41</v>
      </c>
      <c r="W551">
        <v>23</v>
      </c>
      <c r="X551" t="s">
        <v>151</v>
      </c>
      <c r="Y55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51" t="str">
        <f>IF(ISERROR(SEARCH("Other",Table1[[#This Row],[Q11 - Which Country do you live in?- Clean]])),Table1[[#This Row],[Q11 - Which Country do you live in?- Clean]],"Other")</f>
        <v>India</v>
      </c>
      <c r="AA551" t="s">
        <v>151</v>
      </c>
      <c r="AB551" t="s">
        <v>151</v>
      </c>
      <c r="AC551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51" t="str">
        <f>PROPER(Table1[[#This Row],[Q11 - Which Country do you live in?-Clean4]])</f>
        <v>India</v>
      </c>
      <c r="AE551" t="s">
        <v>241</v>
      </c>
      <c r="AF551" t="s">
        <v>52</v>
      </c>
      <c r="AG551" t="str">
        <f>IF(ISERROR(SEARCH("Other", Table1[[#This Row],[Q13 - Ethnicity]])), Table1[[#This Row],[Q13 - Ethnicity]], "Other")</f>
        <v>Asian or Asian American</v>
      </c>
    </row>
    <row r="552" spans="1:33" x14ac:dyDescent="0.3">
      <c r="A552" t="s">
        <v>1607</v>
      </c>
      <c r="B552" s="2" t="s">
        <v>1601</v>
      </c>
      <c r="C552" t="s">
        <v>1608</v>
      </c>
      <c r="D552" t="s">
        <v>1462</v>
      </c>
      <c r="E552" t="s">
        <v>127</v>
      </c>
      <c r="F552" t="str">
        <f>IF(ISERROR(SEARCH("Other",Table1[[#This Row],[Q1 - Which Title Best Fits your Current Role?]])),Table1[[#This Row],[Q1 - Which Title Best Fits your Current Role?]],"Other")</f>
        <v>Student/Looking/None</v>
      </c>
      <c r="G552" t="s">
        <v>35</v>
      </c>
      <c r="H552" s="6">
        <v>20000</v>
      </c>
      <c r="I552" t="s">
        <v>1609</v>
      </c>
      <c r="J552" t="str">
        <f>IF(ISERROR(SEARCH("Other",Table1[[#This Row],[Q4 - What Industry do you work in?]])),Table1[[#This Row],[Q4 - What Industry do you work in?]],"Other")</f>
        <v>Other</v>
      </c>
      <c r="K552" t="s">
        <v>1610</v>
      </c>
      <c r="L552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 t="s">
        <v>89</v>
      </c>
      <c r="T552" t="s">
        <v>118</v>
      </c>
      <c r="U55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552" t="s">
        <v>41</v>
      </c>
      <c r="W552">
        <v>53</v>
      </c>
      <c r="X552" t="s">
        <v>61</v>
      </c>
      <c r="Y55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552" t="str">
        <f>IF(ISERROR(SEARCH("Other",Table1[[#This Row],[Q11 - Which Country do you live in?- Clean]])),Table1[[#This Row],[Q11 - Which Country do you live in?- Clean]],"Other")</f>
        <v>Nigeria</v>
      </c>
      <c r="AA552" t="s">
        <v>1868</v>
      </c>
      <c r="AB552" t="s">
        <v>1868</v>
      </c>
      <c r="AC552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552" t="str">
        <f>PROPER(Table1[[#This Row],[Q11 - Which Country do you live in?-Clean4]])</f>
        <v>Nigeria</v>
      </c>
      <c r="AE552" t="s">
        <v>241</v>
      </c>
      <c r="AF552" t="s">
        <v>62</v>
      </c>
      <c r="AG552" t="str">
        <f>IF(ISERROR(SEARCH("Other", Table1[[#This Row],[Q13 - Ethnicity]])), Table1[[#This Row],[Q13 - Ethnicity]], "Other")</f>
        <v>Black or African American</v>
      </c>
    </row>
    <row r="553" spans="1:33" x14ac:dyDescent="0.3">
      <c r="A553" t="s">
        <v>1611</v>
      </c>
      <c r="B553" s="2" t="s">
        <v>1601</v>
      </c>
      <c r="C553" t="s">
        <v>1612</v>
      </c>
      <c r="D553" t="s">
        <v>175</v>
      </c>
      <c r="E553" t="s">
        <v>56</v>
      </c>
      <c r="F553" t="str">
        <f>IF(ISERROR(SEARCH("Other",Table1[[#This Row],[Q1 - Which Title Best Fits your Current Role?]])),Table1[[#This Row],[Q1 - Which Title Best Fits your Current Role?]],"Other")</f>
        <v>Data Engineer</v>
      </c>
      <c r="G553" t="s">
        <v>35</v>
      </c>
      <c r="H553" s="6">
        <v>20000</v>
      </c>
      <c r="I553" t="s">
        <v>107</v>
      </c>
      <c r="J553" t="str">
        <f>IF(ISERROR(SEARCH("Other",Table1[[#This Row],[Q4 - What Industry do you work in?]])),Table1[[#This Row],[Q4 - What Industry do you work in?]],"Other")</f>
        <v>Tech</v>
      </c>
      <c r="K553" t="s">
        <v>38</v>
      </c>
      <c r="L55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53">
        <v>4</v>
      </c>
      <c r="N553">
        <v>6</v>
      </c>
      <c r="O553">
        <v>6</v>
      </c>
      <c r="P553">
        <v>3</v>
      </c>
      <c r="Q553">
        <v>7</v>
      </c>
      <c r="R553">
        <v>9</v>
      </c>
      <c r="S553" t="s">
        <v>89</v>
      </c>
      <c r="T553" t="s">
        <v>74</v>
      </c>
      <c r="U55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53" t="s">
        <v>69</v>
      </c>
      <c r="W553">
        <v>33</v>
      </c>
      <c r="X553" t="s">
        <v>713</v>
      </c>
      <c r="Y55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Romania</v>
      </c>
      <c r="Z553" t="str">
        <f>IF(ISERROR(SEARCH("Other",Table1[[#This Row],[Q11 - Which Country do you live in?- Clean]])),Table1[[#This Row],[Q11 - Which Country do you live in?- Clean]],"Other")</f>
        <v>Romania</v>
      </c>
      <c r="AA553" t="s">
        <v>1880</v>
      </c>
      <c r="AB553" t="s">
        <v>1880</v>
      </c>
      <c r="AC553" t="str">
        <f>IF(COUNTIF(Table1[Q11 - Which Country do you live in?-Clean3],Table1[[#This Row],[Q11 - Which Country do you live in?-Clean3]])&lt;3, "Other",Table1[[#This Row],[Q11 - Which Country do you live in?-Clean3]])</f>
        <v>Romania</v>
      </c>
      <c r="AD553" t="str">
        <f>PROPER(Table1[[#This Row],[Q11 - Which Country do you live in?-Clean4]])</f>
        <v>Romania</v>
      </c>
      <c r="AE553" t="s">
        <v>241</v>
      </c>
      <c r="AF553" t="s">
        <v>43</v>
      </c>
      <c r="AG553" t="str">
        <f>IF(ISERROR(SEARCH("Other", Table1[[#This Row],[Q13 - Ethnicity]])), Table1[[#This Row],[Q13 - Ethnicity]], "Other")</f>
        <v>White or Caucasian</v>
      </c>
    </row>
    <row r="554" spans="1:33" x14ac:dyDescent="0.3">
      <c r="A554" t="s">
        <v>1613</v>
      </c>
      <c r="B554" s="2" t="s">
        <v>1601</v>
      </c>
      <c r="C554" t="s">
        <v>1614</v>
      </c>
      <c r="D554" t="s">
        <v>1615</v>
      </c>
      <c r="E554" t="s">
        <v>127</v>
      </c>
      <c r="F554" t="str">
        <f>IF(ISERROR(SEARCH("Other",Table1[[#This Row],[Q1 - Which Title Best Fits your Current Role?]])),Table1[[#This Row],[Q1 - Which Title Best Fits your Current Role?]],"Other")</f>
        <v>Student/Looking/None</v>
      </c>
      <c r="G554" t="s">
        <v>35</v>
      </c>
      <c r="H554" s="6">
        <v>20000</v>
      </c>
      <c r="I554" t="s">
        <v>49</v>
      </c>
      <c r="J554" t="str">
        <f>IF(ISERROR(SEARCH("Other",Table1[[#This Row],[Q4 - What Industry do you work in?]])),Table1[[#This Row],[Q4 - What Industry do you work in?]],"Other")</f>
        <v>Finance</v>
      </c>
      <c r="K554" t="s">
        <v>50</v>
      </c>
      <c r="L554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54">
        <v>3</v>
      </c>
      <c r="N554">
        <v>5</v>
      </c>
      <c r="O554">
        <v>5</v>
      </c>
      <c r="P554">
        <v>4</v>
      </c>
      <c r="Q554">
        <v>5</v>
      </c>
      <c r="R554">
        <v>6</v>
      </c>
      <c r="S554" t="s">
        <v>73</v>
      </c>
      <c r="T554" t="s">
        <v>74</v>
      </c>
      <c r="U55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54" t="s">
        <v>41</v>
      </c>
      <c r="W554">
        <v>39</v>
      </c>
      <c r="X554" t="s">
        <v>82</v>
      </c>
      <c r="Y55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Other (Please Specify)</v>
      </c>
      <c r="Z554" t="str">
        <f>IF(ISERROR(SEARCH("Other",Table1[[#This Row],[Q11 - Which Country do you live in?- Clean]])),Table1[[#This Row],[Q11 - Which Country do you live in?- Clean]],"Other")</f>
        <v>Other</v>
      </c>
      <c r="AA554" t="s">
        <v>380</v>
      </c>
      <c r="AB554" t="s">
        <v>380</v>
      </c>
      <c r="AC554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54" t="str">
        <f>PROPER(Table1[[#This Row],[Q11 - Which Country do you live in?-Clean4]])</f>
        <v>Other</v>
      </c>
      <c r="AE554" t="s">
        <v>231</v>
      </c>
      <c r="AF554" t="s">
        <v>62</v>
      </c>
      <c r="AG554" t="str">
        <f>IF(ISERROR(SEARCH("Other", Table1[[#This Row],[Q13 - Ethnicity]])), Table1[[#This Row],[Q13 - Ethnicity]], "Other")</f>
        <v>Black or African American</v>
      </c>
    </row>
    <row r="555" spans="1:33" x14ac:dyDescent="0.3">
      <c r="A555" t="s">
        <v>1616</v>
      </c>
      <c r="B555" s="2" t="s">
        <v>1601</v>
      </c>
      <c r="C555" t="s">
        <v>1617</v>
      </c>
      <c r="D555" t="s">
        <v>130</v>
      </c>
      <c r="E555" t="s">
        <v>34</v>
      </c>
      <c r="F555" t="str">
        <f>IF(ISERROR(SEARCH("Other",Table1[[#This Row],[Q1 - Which Title Best Fits your Current Role?]])),Table1[[#This Row],[Q1 - Which Title Best Fits your Current Role?]],"Other")</f>
        <v>Data Analyst</v>
      </c>
      <c r="G555" t="s">
        <v>35</v>
      </c>
      <c r="H555" s="6">
        <v>20000</v>
      </c>
      <c r="I555" t="s">
        <v>37</v>
      </c>
      <c r="J555" t="str">
        <f>IF(ISERROR(SEARCH("Other",Table1[[#This Row],[Q4 - What Industry do you work in?]])),Table1[[#This Row],[Q4 - What Industry do you work in?]],"Other")</f>
        <v>Healthcare</v>
      </c>
      <c r="K555" t="s">
        <v>1618</v>
      </c>
      <c r="L555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555">
        <v>6</v>
      </c>
      <c r="N555">
        <v>7</v>
      </c>
      <c r="O555">
        <v>5</v>
      </c>
      <c r="P555">
        <v>7</v>
      </c>
      <c r="Q555">
        <v>7</v>
      </c>
      <c r="R555">
        <v>9</v>
      </c>
      <c r="S555" t="s">
        <v>73</v>
      </c>
      <c r="T555" t="s">
        <v>74</v>
      </c>
      <c r="U55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55" t="s">
        <v>69</v>
      </c>
      <c r="W555">
        <v>22</v>
      </c>
      <c r="X555" t="s">
        <v>113</v>
      </c>
      <c r="Y55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555" t="str">
        <f>IF(ISERROR(SEARCH("Other",Table1[[#This Row],[Q11 - Which Country do you live in?- Clean]])),Table1[[#This Row],[Q11 - Which Country do you live in?- Clean]],"Other")</f>
        <v>United Kingdom</v>
      </c>
      <c r="AA555" t="s">
        <v>113</v>
      </c>
      <c r="AB555" t="s">
        <v>113</v>
      </c>
      <c r="AC555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555" t="str">
        <f>PROPER(Table1[[#This Row],[Q11 - Which Country do you live in?-Clean4]])</f>
        <v>United Kingdom</v>
      </c>
      <c r="AE555" t="s">
        <v>241</v>
      </c>
      <c r="AF555" t="s">
        <v>43</v>
      </c>
      <c r="AG555" t="str">
        <f>IF(ISERROR(SEARCH("Other", Table1[[#This Row],[Q13 - Ethnicity]])), Table1[[#This Row],[Q13 - Ethnicity]], "Other")</f>
        <v>White or Caucasian</v>
      </c>
    </row>
    <row r="556" spans="1:33" x14ac:dyDescent="0.3">
      <c r="A556" t="s">
        <v>1619</v>
      </c>
      <c r="B556" s="2" t="s">
        <v>1601</v>
      </c>
      <c r="C556" t="s">
        <v>1620</v>
      </c>
      <c r="D556" t="s">
        <v>161</v>
      </c>
      <c r="E556" t="s">
        <v>34</v>
      </c>
      <c r="F556" t="str">
        <f>IF(ISERROR(SEARCH("Other",Table1[[#This Row],[Q1 - Which Title Best Fits your Current Role?]])),Table1[[#This Row],[Q1 - Which Title Best Fits your Current Role?]],"Other")</f>
        <v>Data Analyst</v>
      </c>
      <c r="G556" t="s">
        <v>47</v>
      </c>
      <c r="H556" s="6">
        <v>53000</v>
      </c>
      <c r="I556" t="s">
        <v>49</v>
      </c>
      <c r="J556" t="str">
        <f>IF(ISERROR(SEARCH("Other",Table1[[#This Row],[Q4 - What Industry do you work in?]])),Table1[[#This Row],[Q4 - What Industry do you work in?]],"Other")</f>
        <v>Finance</v>
      </c>
      <c r="K556" t="s">
        <v>38</v>
      </c>
      <c r="L55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56">
        <v>4</v>
      </c>
      <c r="N556">
        <v>7</v>
      </c>
      <c r="O556">
        <v>7</v>
      </c>
      <c r="P556">
        <v>7</v>
      </c>
      <c r="Q556">
        <v>5</v>
      </c>
      <c r="R556">
        <v>5</v>
      </c>
      <c r="S556" t="s">
        <v>59</v>
      </c>
      <c r="T556" t="s">
        <v>74</v>
      </c>
      <c r="U55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56" t="s">
        <v>41</v>
      </c>
      <c r="W556">
        <v>24</v>
      </c>
      <c r="X556" t="s">
        <v>271</v>
      </c>
      <c r="Y55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Germany</v>
      </c>
      <c r="Z556" t="str">
        <f>IF(ISERROR(SEARCH("Other",Table1[[#This Row],[Q11 - Which Country do you live in?- Clean]])),Table1[[#This Row],[Q11 - Which Country do you live in?- Clean]],"Other")</f>
        <v>Germany</v>
      </c>
      <c r="AA556" t="s">
        <v>1841</v>
      </c>
      <c r="AB556" t="s">
        <v>1841</v>
      </c>
      <c r="AC556" t="str">
        <f>IF(COUNTIF(Table1[Q11 - Which Country do you live in?-Clean3],Table1[[#This Row],[Q11 - Which Country do you live in?-Clean3]])&lt;3, "Other",Table1[[#This Row],[Q11 - Which Country do you live in?-Clean3]])</f>
        <v>Germany</v>
      </c>
      <c r="AD556" t="str">
        <f>PROPER(Table1[[#This Row],[Q11 - Which Country do you live in?-Clean4]])</f>
        <v>Germany</v>
      </c>
      <c r="AE556" t="s">
        <v>241</v>
      </c>
      <c r="AF556" t="s">
        <v>43</v>
      </c>
      <c r="AG556" t="str">
        <f>IF(ISERROR(SEARCH("Other", Table1[[#This Row],[Q13 - Ethnicity]])), Table1[[#This Row],[Q13 - Ethnicity]], "Other")</f>
        <v>White or Caucasian</v>
      </c>
    </row>
    <row r="557" spans="1:33" x14ac:dyDescent="0.3">
      <c r="A557" t="s">
        <v>1621</v>
      </c>
      <c r="B557" s="2" t="s">
        <v>1601</v>
      </c>
      <c r="C557" t="s">
        <v>387</v>
      </c>
      <c r="D557" t="s">
        <v>340</v>
      </c>
      <c r="E557" t="s">
        <v>728</v>
      </c>
      <c r="F557" t="str">
        <f>IF(ISERROR(SEARCH("Other",Table1[[#This Row],[Q1 - Which Title Best Fits your Current Role?]])),Table1[[#This Row],[Q1 - Which Title Best Fits your Current Role?]],"Other")</f>
        <v>Data Architect</v>
      </c>
      <c r="G557" t="s">
        <v>47</v>
      </c>
      <c r="H557" s="6">
        <v>95500</v>
      </c>
      <c r="I557" t="s">
        <v>159</v>
      </c>
      <c r="J557" t="str">
        <f>IF(ISERROR(SEARCH("Other",Table1[[#This Row],[Q4 - What Industry do you work in?]])),Table1[[#This Row],[Q4 - What Industry do you work in?]],"Other")</f>
        <v>Other</v>
      </c>
      <c r="K557" t="s">
        <v>38</v>
      </c>
      <c r="L55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57">
        <v>5</v>
      </c>
      <c r="N557">
        <v>1</v>
      </c>
      <c r="O557">
        <v>3</v>
      </c>
      <c r="P557">
        <v>1</v>
      </c>
      <c r="Q557">
        <v>4</v>
      </c>
      <c r="R557">
        <v>5</v>
      </c>
      <c r="S557" t="s">
        <v>73</v>
      </c>
      <c r="T557" t="s">
        <v>60</v>
      </c>
      <c r="U55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57" t="s">
        <v>41</v>
      </c>
      <c r="W557">
        <v>31</v>
      </c>
      <c r="X557" t="s">
        <v>51</v>
      </c>
      <c r="Y55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557" t="str">
        <f>IF(ISERROR(SEARCH("Other",Table1[[#This Row],[Q11 - Which Country do you live in?- Clean]])),Table1[[#This Row],[Q11 - Which Country do you live in?- Clean]],"Other")</f>
        <v>Canada</v>
      </c>
      <c r="AA557" t="s">
        <v>51</v>
      </c>
      <c r="AB557" t="s">
        <v>51</v>
      </c>
      <c r="AC557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557" t="str">
        <f>PROPER(Table1[[#This Row],[Q11 - Which Country do you live in?-Clean4]])</f>
        <v>Canada</v>
      </c>
      <c r="AE557" t="s">
        <v>231</v>
      </c>
      <c r="AF557" t="s">
        <v>43</v>
      </c>
      <c r="AG557" t="str">
        <f>IF(ISERROR(SEARCH("Other", Table1[[#This Row],[Q13 - Ethnicity]])), Table1[[#This Row],[Q13 - Ethnicity]], "Other")</f>
        <v>White or Caucasian</v>
      </c>
    </row>
    <row r="558" spans="1:33" x14ac:dyDescent="0.3">
      <c r="A558" t="s">
        <v>1622</v>
      </c>
      <c r="B558" s="2" t="s">
        <v>1601</v>
      </c>
      <c r="C558" t="s">
        <v>564</v>
      </c>
      <c r="D558" t="s">
        <v>511</v>
      </c>
      <c r="E558" t="s">
        <v>34</v>
      </c>
      <c r="F558" t="str">
        <f>IF(ISERROR(SEARCH("Other",Table1[[#This Row],[Q1 - Which Title Best Fits your Current Role?]])),Table1[[#This Row],[Q1 - Which Title Best Fits your Current Role?]],"Other")</f>
        <v>Data Analyst</v>
      </c>
      <c r="G558" t="s">
        <v>35</v>
      </c>
      <c r="H558" s="6">
        <v>20000</v>
      </c>
      <c r="I558" t="s">
        <v>1623</v>
      </c>
      <c r="J558" t="str">
        <f>IF(ISERROR(SEARCH("Other",Table1[[#This Row],[Q4 - What Industry do you work in?]])),Table1[[#This Row],[Q4 - What Industry do you work in?]],"Other")</f>
        <v>Other</v>
      </c>
      <c r="K558" t="s">
        <v>38</v>
      </c>
      <c r="L55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39</v>
      </c>
      <c r="T558" t="s">
        <v>74</v>
      </c>
      <c r="U55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58" t="s">
        <v>41</v>
      </c>
      <c r="W558">
        <v>25</v>
      </c>
      <c r="X558" t="s">
        <v>1624</v>
      </c>
      <c r="Y55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Aisa</v>
      </c>
      <c r="Z558" t="str">
        <f>IF(ISERROR(SEARCH("Other",Table1[[#This Row],[Q11 - Which Country do you live in?- Clean]])),Table1[[#This Row],[Q11 - Which Country do you live in?- Clean]],"Other")</f>
        <v>Aisa</v>
      </c>
      <c r="AA558" t="s">
        <v>1816</v>
      </c>
      <c r="AB558" t="s">
        <v>380</v>
      </c>
      <c r="AC558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58" t="str">
        <f>PROPER(Table1[[#This Row],[Q11 - Which Country do you live in?-Clean4]])</f>
        <v>Other</v>
      </c>
      <c r="AE558" t="s">
        <v>241</v>
      </c>
      <c r="AF558" t="s">
        <v>52</v>
      </c>
      <c r="AG558" t="str">
        <f>IF(ISERROR(SEARCH("Other", Table1[[#This Row],[Q13 - Ethnicity]])), Table1[[#This Row],[Q13 - Ethnicity]], "Other")</f>
        <v>Asian or Asian American</v>
      </c>
    </row>
    <row r="559" spans="1:33" x14ac:dyDescent="0.3">
      <c r="A559" t="s">
        <v>1625</v>
      </c>
      <c r="B559" s="2" t="s">
        <v>1601</v>
      </c>
      <c r="C559" t="s">
        <v>1626</v>
      </c>
      <c r="D559" t="s">
        <v>154</v>
      </c>
      <c r="E559" t="s">
        <v>127</v>
      </c>
      <c r="F559" t="str">
        <f>IF(ISERROR(SEARCH("Other",Table1[[#This Row],[Q1 - Which Title Best Fits your Current Role?]])),Table1[[#This Row],[Q1 - Which Title Best Fits your Current Role?]],"Other")</f>
        <v>Student/Looking/None</v>
      </c>
      <c r="G559" t="s">
        <v>47</v>
      </c>
      <c r="H559" s="6">
        <v>20000</v>
      </c>
      <c r="I559" t="s">
        <v>107</v>
      </c>
      <c r="J559" t="str">
        <f>IF(ISERROR(SEARCH("Other",Table1[[#This Row],[Q4 - What Industry do you work in?]])),Table1[[#This Row],[Q4 - What Industry do you work in?]],"Other")</f>
        <v>Tech</v>
      </c>
      <c r="K559" t="s">
        <v>50</v>
      </c>
      <c r="L559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59">
        <v>4</v>
      </c>
      <c r="N559">
        <v>7</v>
      </c>
      <c r="O559">
        <v>7</v>
      </c>
      <c r="P559">
        <v>6</v>
      </c>
      <c r="Q559">
        <v>6</v>
      </c>
      <c r="R559">
        <v>6</v>
      </c>
      <c r="S559" t="s">
        <v>89</v>
      </c>
      <c r="T559" t="s">
        <v>74</v>
      </c>
      <c r="U55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59" t="s">
        <v>41</v>
      </c>
      <c r="W559">
        <v>25</v>
      </c>
      <c r="X559" t="s">
        <v>151</v>
      </c>
      <c r="Y55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59" t="str">
        <f>IF(ISERROR(SEARCH("Other",Table1[[#This Row],[Q11 - Which Country do you live in?- Clean]])),Table1[[#This Row],[Q11 - Which Country do you live in?- Clean]],"Other")</f>
        <v>India</v>
      </c>
      <c r="AA559" t="s">
        <v>151</v>
      </c>
      <c r="AB559" t="s">
        <v>151</v>
      </c>
      <c r="AC559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59" t="str">
        <f>PROPER(Table1[[#This Row],[Q11 - Which Country do you live in?-Clean4]])</f>
        <v>India</v>
      </c>
      <c r="AE559" t="s">
        <v>241</v>
      </c>
      <c r="AF559" t="s">
        <v>52</v>
      </c>
      <c r="AG559" t="str">
        <f>IF(ISERROR(SEARCH("Other", Table1[[#This Row],[Q13 - Ethnicity]])), Table1[[#This Row],[Q13 - Ethnicity]], "Other")</f>
        <v>Asian or Asian American</v>
      </c>
    </row>
    <row r="560" spans="1:33" x14ac:dyDescent="0.3">
      <c r="A560" t="s">
        <v>1627</v>
      </c>
      <c r="B560" s="2" t="s">
        <v>1601</v>
      </c>
      <c r="C560" t="s">
        <v>1628</v>
      </c>
      <c r="D560" t="s">
        <v>154</v>
      </c>
      <c r="E560" t="s">
        <v>34</v>
      </c>
      <c r="F560" t="str">
        <f>IF(ISERROR(SEARCH("Other",Table1[[#This Row],[Q1 - Which Title Best Fits your Current Role?]])),Table1[[#This Row],[Q1 - Which Title Best Fits your Current Role?]],"Other")</f>
        <v>Data Analyst</v>
      </c>
      <c r="G560" t="s">
        <v>47</v>
      </c>
      <c r="H560" s="6">
        <v>20000</v>
      </c>
      <c r="I560" t="s">
        <v>107</v>
      </c>
      <c r="J560" t="str">
        <f>IF(ISERROR(SEARCH("Other",Table1[[#This Row],[Q4 - What Industry do you work in?]])),Table1[[#This Row],[Q4 - What Industry do you work in?]],"Other")</f>
        <v>Tech</v>
      </c>
      <c r="K560" t="s">
        <v>38</v>
      </c>
      <c r="L56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60">
        <v>3</v>
      </c>
      <c r="N560">
        <v>4</v>
      </c>
      <c r="O560">
        <v>4</v>
      </c>
      <c r="P560">
        <v>4</v>
      </c>
      <c r="Q560">
        <v>2</v>
      </c>
      <c r="R560">
        <v>0</v>
      </c>
      <c r="S560" t="s">
        <v>89</v>
      </c>
      <c r="T560" t="s">
        <v>60</v>
      </c>
      <c r="U56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60" t="s">
        <v>41</v>
      </c>
      <c r="W560">
        <v>23</v>
      </c>
      <c r="X560" t="s">
        <v>151</v>
      </c>
      <c r="Y56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60" t="str">
        <f>IF(ISERROR(SEARCH("Other",Table1[[#This Row],[Q11 - Which Country do you live in?- Clean]])),Table1[[#This Row],[Q11 - Which Country do you live in?- Clean]],"Other")</f>
        <v>India</v>
      </c>
      <c r="AA560" t="s">
        <v>151</v>
      </c>
      <c r="AB560" t="s">
        <v>151</v>
      </c>
      <c r="AC560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60" t="str">
        <f>PROPER(Table1[[#This Row],[Q11 - Which Country do you live in?-Clean4]])</f>
        <v>India</v>
      </c>
      <c r="AE560" t="s">
        <v>241</v>
      </c>
      <c r="AF560" t="s">
        <v>52</v>
      </c>
      <c r="AG560" t="str">
        <f>IF(ISERROR(SEARCH("Other", Table1[[#This Row],[Q13 - Ethnicity]])), Table1[[#This Row],[Q13 - Ethnicity]], "Other")</f>
        <v>Asian or Asian American</v>
      </c>
    </row>
    <row r="561" spans="1:33" x14ac:dyDescent="0.3">
      <c r="A561" t="s">
        <v>1629</v>
      </c>
      <c r="B561" s="2" t="s">
        <v>1601</v>
      </c>
      <c r="C561" t="s">
        <v>802</v>
      </c>
      <c r="D561" t="s">
        <v>393</v>
      </c>
      <c r="E561" t="s">
        <v>380</v>
      </c>
      <c r="F561" t="str">
        <f>IF(ISERROR(SEARCH("Other",Table1[[#This Row],[Q1 - Which Title Best Fits your Current Role?]])),Table1[[#This Row],[Q1 - Which Title Best Fits your Current Role?]],"Other")</f>
        <v>Other</v>
      </c>
      <c r="G561" t="s">
        <v>35</v>
      </c>
      <c r="H561" s="6">
        <v>53000</v>
      </c>
      <c r="I561" t="s">
        <v>1631</v>
      </c>
      <c r="J561" t="str">
        <f>IF(ISERROR(SEARCH("Other",Table1[[#This Row],[Q4 - What Industry do you work in?]])),Table1[[#This Row],[Q4 - What Industry do you work in?]],"Other")</f>
        <v>Other</v>
      </c>
      <c r="K561" t="s">
        <v>322</v>
      </c>
      <c r="L561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61">
        <v>6</v>
      </c>
      <c r="N561">
        <v>7</v>
      </c>
      <c r="O561">
        <v>7</v>
      </c>
      <c r="P561">
        <v>7</v>
      </c>
      <c r="Q561">
        <v>7</v>
      </c>
      <c r="R561">
        <v>6</v>
      </c>
      <c r="S561" t="s">
        <v>89</v>
      </c>
      <c r="T561" t="s">
        <v>1632</v>
      </c>
      <c r="U56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561" t="s">
        <v>41</v>
      </c>
      <c r="W561">
        <v>23</v>
      </c>
      <c r="X561" t="s">
        <v>151</v>
      </c>
      <c r="Y56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61" t="str">
        <f>IF(ISERROR(SEARCH("Other",Table1[[#This Row],[Q11 - Which Country do you live in?- Clean]])),Table1[[#This Row],[Q11 - Which Country do you live in?- Clean]],"Other")</f>
        <v>India</v>
      </c>
      <c r="AA561" t="s">
        <v>151</v>
      </c>
      <c r="AB561" t="s">
        <v>151</v>
      </c>
      <c r="AC561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61" t="str">
        <f>PROPER(Table1[[#This Row],[Q11 - Which Country do you live in?-Clean4]])</f>
        <v>India</v>
      </c>
      <c r="AE561" t="s">
        <v>241</v>
      </c>
      <c r="AF561" t="s">
        <v>52</v>
      </c>
      <c r="AG561" t="str">
        <f>IF(ISERROR(SEARCH("Other", Table1[[#This Row],[Q13 - Ethnicity]])), Table1[[#This Row],[Q13 - Ethnicity]], "Other")</f>
        <v>Asian or Asian American</v>
      </c>
    </row>
    <row r="562" spans="1:33" x14ac:dyDescent="0.3">
      <c r="A562" t="s">
        <v>1633</v>
      </c>
      <c r="B562" s="2" t="s">
        <v>1601</v>
      </c>
      <c r="C562" t="s">
        <v>949</v>
      </c>
      <c r="D562" t="s">
        <v>139</v>
      </c>
      <c r="E562" t="s">
        <v>34</v>
      </c>
      <c r="F562" t="str">
        <f>IF(ISERROR(SEARCH("Other",Table1[[#This Row],[Q1 - Which Title Best Fits your Current Role?]])),Table1[[#This Row],[Q1 - Which Title Best Fits your Current Role?]],"Other")</f>
        <v>Data Analyst</v>
      </c>
      <c r="G562" t="s">
        <v>47</v>
      </c>
      <c r="H562" s="6">
        <v>95500</v>
      </c>
      <c r="I562" t="s">
        <v>37</v>
      </c>
      <c r="J562" t="str">
        <f>IF(ISERROR(SEARCH("Other",Table1[[#This Row],[Q4 - What Industry do you work in?]])),Table1[[#This Row],[Q4 - What Industry do you work in?]],"Other")</f>
        <v>Healthcare</v>
      </c>
      <c r="K562" t="s">
        <v>38</v>
      </c>
      <c r="L56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62">
        <v>8</v>
      </c>
      <c r="N562">
        <v>9</v>
      </c>
      <c r="O562">
        <v>8</v>
      </c>
      <c r="P562">
        <v>8</v>
      </c>
      <c r="Q562">
        <v>8</v>
      </c>
      <c r="R562">
        <v>9</v>
      </c>
      <c r="S562" t="s">
        <v>73</v>
      </c>
      <c r="T562" t="s">
        <v>74</v>
      </c>
      <c r="U56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62" t="s">
        <v>41</v>
      </c>
      <c r="W562">
        <v>40</v>
      </c>
      <c r="X562" t="s">
        <v>42</v>
      </c>
      <c r="Y56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62" t="str">
        <f>IF(ISERROR(SEARCH("Other",Table1[[#This Row],[Q11 - Which Country do you live in?- Clean]])),Table1[[#This Row],[Q11 - Which Country do you live in?- Clean]],"Other")</f>
        <v>United States</v>
      </c>
      <c r="AA562" t="s">
        <v>42</v>
      </c>
      <c r="AB562" t="s">
        <v>42</v>
      </c>
      <c r="AC56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62" t="str">
        <f>PROPER(Table1[[#This Row],[Q11 - Which Country do you live in?-Clean4]])</f>
        <v>United States</v>
      </c>
      <c r="AE562" t="s">
        <v>231</v>
      </c>
      <c r="AF562" t="s">
        <v>43</v>
      </c>
      <c r="AG562" t="str">
        <f>IF(ISERROR(SEARCH("Other", Table1[[#This Row],[Q13 - Ethnicity]])), Table1[[#This Row],[Q13 - Ethnicity]], "Other")</f>
        <v>White or Caucasian</v>
      </c>
    </row>
    <row r="563" spans="1:33" x14ac:dyDescent="0.3">
      <c r="A563" t="s">
        <v>1634</v>
      </c>
      <c r="B563" s="2" t="s">
        <v>1601</v>
      </c>
      <c r="C563" t="s">
        <v>1635</v>
      </c>
      <c r="D563" t="s">
        <v>375</v>
      </c>
      <c r="E563" t="s">
        <v>34</v>
      </c>
      <c r="F563" t="str">
        <f>IF(ISERROR(SEARCH("Other",Table1[[#This Row],[Q1 - Which Title Best Fits your Current Role?]])),Table1[[#This Row],[Q1 - Which Title Best Fits your Current Role?]],"Other")</f>
        <v>Data Analyst</v>
      </c>
      <c r="G563" t="s">
        <v>47</v>
      </c>
      <c r="H563" s="6">
        <v>53000</v>
      </c>
      <c r="I563" t="s">
        <v>1636</v>
      </c>
      <c r="J563" t="str">
        <f>IF(ISERROR(SEARCH("Other",Table1[[#This Row],[Q4 - What Industry do you work in?]])),Table1[[#This Row],[Q4 - What Industry do you work in?]],"Other")</f>
        <v>Other</v>
      </c>
      <c r="K563" t="s">
        <v>261</v>
      </c>
      <c r="L563" t="str">
        <f>IF(ISERROR(SEARCH("SQL",Table1[[#This Row],[Q5 - Favorite Programming Language]])),IF(ISERROR(SEARCH("other",Table1[[#This Row],[Q5 - Favorite Programming Language]])),Table1[[#This Row],[Q5 - Favorite Programming Language]],"Other"),"SQL")</f>
        <v>C/C++</v>
      </c>
      <c r="M563">
        <v>5</v>
      </c>
      <c r="N563">
        <v>6</v>
      </c>
      <c r="O563">
        <v>6</v>
      </c>
      <c r="P563">
        <v>2</v>
      </c>
      <c r="Q563">
        <v>0</v>
      </c>
      <c r="R563">
        <v>4</v>
      </c>
      <c r="S563" t="s">
        <v>89</v>
      </c>
      <c r="T563" t="s">
        <v>74</v>
      </c>
      <c r="U56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63" t="s">
        <v>41</v>
      </c>
      <c r="W563">
        <v>29</v>
      </c>
      <c r="X563" t="s">
        <v>42</v>
      </c>
      <c r="Y56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63" t="str">
        <f>IF(ISERROR(SEARCH("Other",Table1[[#This Row],[Q11 - Which Country do you live in?- Clean]])),Table1[[#This Row],[Q11 - Which Country do you live in?- Clean]],"Other")</f>
        <v>United States</v>
      </c>
      <c r="AA563" t="s">
        <v>42</v>
      </c>
      <c r="AB563" t="s">
        <v>42</v>
      </c>
      <c r="AC56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63" t="str">
        <f>PROPER(Table1[[#This Row],[Q11 - Which Country do you live in?-Clean4]])</f>
        <v>United States</v>
      </c>
      <c r="AE563" t="s">
        <v>241</v>
      </c>
      <c r="AF563" t="s">
        <v>95</v>
      </c>
      <c r="AG563" t="str">
        <f>IF(ISERROR(SEARCH("Other", Table1[[#This Row],[Q13 - Ethnicity]])), Table1[[#This Row],[Q13 - Ethnicity]], "Other")</f>
        <v>Hispanic or Latino</v>
      </c>
    </row>
    <row r="564" spans="1:33" x14ac:dyDescent="0.3">
      <c r="A564" t="s">
        <v>1637</v>
      </c>
      <c r="B564" s="2" t="s">
        <v>1601</v>
      </c>
      <c r="C564" t="s">
        <v>1638</v>
      </c>
      <c r="D564" t="s">
        <v>1495</v>
      </c>
      <c r="E564" t="s">
        <v>34</v>
      </c>
      <c r="F564" t="str">
        <f>IF(ISERROR(SEARCH("Other",Table1[[#This Row],[Q1 - Which Title Best Fits your Current Role?]])),Table1[[#This Row],[Q1 - Which Title Best Fits your Current Role?]],"Other")</f>
        <v>Data Analyst</v>
      </c>
      <c r="G564" t="s">
        <v>35</v>
      </c>
      <c r="H564" s="6">
        <v>20000</v>
      </c>
      <c r="I564" t="s">
        <v>107</v>
      </c>
      <c r="J564" t="str">
        <f>IF(ISERROR(SEARCH("Other",Table1[[#This Row],[Q4 - What Industry do you work in?]])),Table1[[#This Row],[Q4 - What Industry do you work in?]],"Other")</f>
        <v>Tech</v>
      </c>
      <c r="K564" t="s">
        <v>38</v>
      </c>
      <c r="L56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64">
        <v>1</v>
      </c>
      <c r="N564">
        <v>7</v>
      </c>
      <c r="O564">
        <v>5</v>
      </c>
      <c r="P564">
        <v>5</v>
      </c>
      <c r="Q564">
        <v>4</v>
      </c>
      <c r="R564">
        <v>4</v>
      </c>
      <c r="S564" t="s">
        <v>73</v>
      </c>
      <c r="T564" t="s">
        <v>74</v>
      </c>
      <c r="U56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64" t="s">
        <v>41</v>
      </c>
      <c r="W564">
        <v>28</v>
      </c>
      <c r="X564" t="s">
        <v>151</v>
      </c>
      <c r="Y56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64" t="str">
        <f>IF(ISERROR(SEARCH("Other",Table1[[#This Row],[Q11 - Which Country do you live in?- Clean]])),Table1[[#This Row],[Q11 - Which Country do you live in?- Clean]],"Other")</f>
        <v>India</v>
      </c>
      <c r="AA564" t="s">
        <v>151</v>
      </c>
      <c r="AB564" t="s">
        <v>151</v>
      </c>
      <c r="AC56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64" t="str">
        <f>PROPER(Table1[[#This Row],[Q11 - Which Country do you live in?-Clean4]])</f>
        <v>India</v>
      </c>
      <c r="AE564" t="s">
        <v>241</v>
      </c>
      <c r="AF564" t="s">
        <v>1639</v>
      </c>
      <c r="AG564" t="str">
        <f>IF(ISERROR(SEARCH("Other", Table1[[#This Row],[Q13 - Ethnicity]])), Table1[[#This Row],[Q13 - Ethnicity]], "Other")</f>
        <v>Other</v>
      </c>
    </row>
    <row r="565" spans="1:33" x14ac:dyDescent="0.3">
      <c r="A565" t="s">
        <v>1640</v>
      </c>
      <c r="B565" s="2" t="s">
        <v>1601</v>
      </c>
      <c r="C565" t="s">
        <v>1641</v>
      </c>
      <c r="D565" t="s">
        <v>254</v>
      </c>
      <c r="E565" t="s">
        <v>34</v>
      </c>
      <c r="F565" t="str">
        <f>IF(ISERROR(SEARCH("Other",Table1[[#This Row],[Q1 - Which Title Best Fits your Current Role?]])),Table1[[#This Row],[Q1 - Which Title Best Fits your Current Role?]],"Other")</f>
        <v>Data Analyst</v>
      </c>
      <c r="G565" t="s">
        <v>35</v>
      </c>
      <c r="H565" s="6">
        <v>20000</v>
      </c>
      <c r="I565" t="s">
        <v>37</v>
      </c>
      <c r="J565" t="str">
        <f>IF(ISERROR(SEARCH("Other",Table1[[#This Row],[Q4 - What Industry do you work in?]])),Table1[[#This Row],[Q4 - What Industry do you work in?]],"Other")</f>
        <v>Healthcare</v>
      </c>
      <c r="K565" t="s">
        <v>50</v>
      </c>
      <c r="L56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65">
        <v>3</v>
      </c>
      <c r="N565">
        <v>6</v>
      </c>
      <c r="O565">
        <v>6</v>
      </c>
      <c r="P565">
        <v>4</v>
      </c>
      <c r="Q565">
        <v>6</v>
      </c>
      <c r="R565">
        <v>3</v>
      </c>
      <c r="S565" t="s">
        <v>68</v>
      </c>
      <c r="T565" t="s">
        <v>74</v>
      </c>
      <c r="U56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65" t="s">
        <v>69</v>
      </c>
      <c r="W565">
        <v>28</v>
      </c>
      <c r="X565" t="s">
        <v>113</v>
      </c>
      <c r="Y56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565" t="str">
        <f>IF(ISERROR(SEARCH("Other",Table1[[#This Row],[Q11 - Which Country do you live in?- Clean]])),Table1[[#This Row],[Q11 - Which Country do you live in?- Clean]],"Other")</f>
        <v>United Kingdom</v>
      </c>
      <c r="AA565" t="s">
        <v>113</v>
      </c>
      <c r="AB565" t="s">
        <v>113</v>
      </c>
      <c r="AC565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565" t="str">
        <f>PROPER(Table1[[#This Row],[Q11 - Which Country do you live in?-Clean4]])</f>
        <v>United Kingdom</v>
      </c>
      <c r="AE565" t="s">
        <v>244</v>
      </c>
      <c r="AF565" t="s">
        <v>62</v>
      </c>
      <c r="AG565" t="str">
        <f>IF(ISERROR(SEARCH("Other", Table1[[#This Row],[Q13 - Ethnicity]])), Table1[[#This Row],[Q13 - Ethnicity]], "Other")</f>
        <v>Black or African American</v>
      </c>
    </row>
    <row r="566" spans="1:33" x14ac:dyDescent="0.3">
      <c r="A566" t="s">
        <v>1642</v>
      </c>
      <c r="B566" s="2" t="s">
        <v>1601</v>
      </c>
      <c r="C566" t="s">
        <v>1643</v>
      </c>
      <c r="D566" t="s">
        <v>967</v>
      </c>
      <c r="E566" t="s">
        <v>127</v>
      </c>
      <c r="F566" t="str">
        <f>IF(ISERROR(SEARCH("Other",Table1[[#This Row],[Q1 - Which Title Best Fits your Current Role?]])),Table1[[#This Row],[Q1 - Which Title Best Fits your Current Role?]],"Other")</f>
        <v>Student/Looking/None</v>
      </c>
      <c r="G566" t="s">
        <v>35</v>
      </c>
      <c r="H566" s="6">
        <v>20000</v>
      </c>
      <c r="I566" t="s">
        <v>94</v>
      </c>
      <c r="J566" t="str">
        <f>IF(ISERROR(SEARCH("Other",Table1[[#This Row],[Q4 - What Industry do you work in?]])),Table1[[#This Row],[Q4 - What Industry do you work in?]],"Other")</f>
        <v>Telecommunication</v>
      </c>
      <c r="K566" t="s">
        <v>38</v>
      </c>
      <c r="L56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66">
        <v>0</v>
      </c>
      <c r="N566">
        <v>3</v>
      </c>
      <c r="O566">
        <v>3</v>
      </c>
      <c r="P566">
        <v>4</v>
      </c>
      <c r="Q566">
        <v>5</v>
      </c>
      <c r="R566">
        <v>5</v>
      </c>
      <c r="S566" t="s">
        <v>73</v>
      </c>
      <c r="T566" t="s">
        <v>60</v>
      </c>
      <c r="U56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66" t="s">
        <v>69</v>
      </c>
      <c r="W566">
        <v>26</v>
      </c>
      <c r="X566" t="s">
        <v>151</v>
      </c>
      <c r="Y56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66" t="str">
        <f>IF(ISERROR(SEARCH("Other",Table1[[#This Row],[Q11 - Which Country do you live in?- Clean]])),Table1[[#This Row],[Q11 - Which Country do you live in?- Clean]],"Other")</f>
        <v>India</v>
      </c>
      <c r="AA566" t="s">
        <v>151</v>
      </c>
      <c r="AB566" t="s">
        <v>151</v>
      </c>
      <c r="AC566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66" t="str">
        <f>PROPER(Table1[[#This Row],[Q11 - Which Country do you live in?-Clean4]])</f>
        <v>India</v>
      </c>
      <c r="AE566" t="s">
        <v>244</v>
      </c>
      <c r="AF566" t="s">
        <v>52</v>
      </c>
      <c r="AG566" t="str">
        <f>IF(ISERROR(SEARCH("Other", Table1[[#This Row],[Q13 - Ethnicity]])), Table1[[#This Row],[Q13 - Ethnicity]], "Other")</f>
        <v>Asian or Asian American</v>
      </c>
    </row>
    <row r="567" spans="1:33" x14ac:dyDescent="0.3">
      <c r="A567" t="s">
        <v>1644</v>
      </c>
      <c r="B567" s="2" t="s">
        <v>1645</v>
      </c>
      <c r="C567" t="s">
        <v>1646</v>
      </c>
      <c r="D567" t="s">
        <v>292</v>
      </c>
      <c r="E567" t="s">
        <v>56</v>
      </c>
      <c r="F567" t="str">
        <f>IF(ISERROR(SEARCH("Other",Table1[[#This Row],[Q1 - Which Title Best Fits your Current Role?]])),Table1[[#This Row],[Q1 - Which Title Best Fits your Current Role?]],"Other")</f>
        <v>Data Engineer</v>
      </c>
      <c r="G567" t="s">
        <v>47</v>
      </c>
      <c r="H567" s="6">
        <v>53000</v>
      </c>
      <c r="I567" t="s">
        <v>117</v>
      </c>
      <c r="J567" t="str">
        <f>IF(ISERROR(SEARCH("Other",Table1[[#This Row],[Q4 - What Industry do you work in?]])),Table1[[#This Row],[Q4 - What Industry do you work in?]],"Other")</f>
        <v>Construction</v>
      </c>
      <c r="K567" t="s">
        <v>38</v>
      </c>
      <c r="L56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67">
        <v>6</v>
      </c>
      <c r="N567">
        <v>8</v>
      </c>
      <c r="O567">
        <v>8</v>
      </c>
      <c r="P567">
        <v>5</v>
      </c>
      <c r="Q567">
        <v>5</v>
      </c>
      <c r="R567">
        <v>5</v>
      </c>
      <c r="S567" t="s">
        <v>89</v>
      </c>
      <c r="T567" t="s">
        <v>74</v>
      </c>
      <c r="U56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67" t="s">
        <v>41</v>
      </c>
      <c r="W567">
        <v>30</v>
      </c>
      <c r="X567" t="s">
        <v>323</v>
      </c>
      <c r="Y56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Netherlands</v>
      </c>
      <c r="Z567" t="str">
        <f>IF(ISERROR(SEARCH("Other",Table1[[#This Row],[Q11 - Which Country do you live in?- Clean]])),Table1[[#This Row],[Q11 - Which Country do you live in?- Clean]],"Other")</f>
        <v>Netherlands</v>
      </c>
      <c r="AA567" t="s">
        <v>1866</v>
      </c>
      <c r="AB567" t="s">
        <v>1866</v>
      </c>
      <c r="AC567" t="str">
        <f>IF(COUNTIF(Table1[Q11 - Which Country do you live in?-Clean3],Table1[[#This Row],[Q11 - Which Country do you live in?-Clean3]])&lt;3, "Other",Table1[[#This Row],[Q11 - Which Country do you live in?-Clean3]])</f>
        <v>Netherlands</v>
      </c>
      <c r="AD567" t="str">
        <f>PROPER(Table1[[#This Row],[Q11 - Which Country do you live in?-Clean4]])</f>
        <v>Netherlands</v>
      </c>
      <c r="AE567" t="s">
        <v>244</v>
      </c>
      <c r="AF567" t="s">
        <v>43</v>
      </c>
      <c r="AG567" t="str">
        <f>IF(ISERROR(SEARCH("Other", Table1[[#This Row],[Q13 - Ethnicity]])), Table1[[#This Row],[Q13 - Ethnicity]], "Other")</f>
        <v>White or Caucasian</v>
      </c>
    </row>
    <row r="568" spans="1:33" x14ac:dyDescent="0.3">
      <c r="A568" t="s">
        <v>1647</v>
      </c>
      <c r="B568" s="2" t="s">
        <v>1645</v>
      </c>
      <c r="C568" t="s">
        <v>1648</v>
      </c>
      <c r="D568" t="s">
        <v>471</v>
      </c>
      <c r="E568" t="s">
        <v>34</v>
      </c>
      <c r="F568" t="str">
        <f>IF(ISERROR(SEARCH("Other",Table1[[#This Row],[Q1 - Which Title Best Fits your Current Role?]])),Table1[[#This Row],[Q1 - Which Title Best Fits your Current Role?]],"Other")</f>
        <v>Data Analyst</v>
      </c>
      <c r="G568" t="s">
        <v>35</v>
      </c>
      <c r="H568" s="6">
        <v>75500</v>
      </c>
      <c r="I568" t="s">
        <v>112</v>
      </c>
      <c r="J568" t="str">
        <f>IF(ISERROR(SEARCH("Other",Table1[[#This Row],[Q4 - What Industry do you work in?]])),Table1[[#This Row],[Q4 - What Industry do you work in?]],"Other")</f>
        <v>Education</v>
      </c>
      <c r="K568" t="s">
        <v>88</v>
      </c>
      <c r="L568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68">
        <v>5</v>
      </c>
      <c r="N568">
        <v>9</v>
      </c>
      <c r="O568">
        <v>7</v>
      </c>
      <c r="P568">
        <v>9</v>
      </c>
      <c r="Q568">
        <v>8</v>
      </c>
      <c r="R568">
        <v>9</v>
      </c>
      <c r="S568" t="s">
        <v>89</v>
      </c>
      <c r="T568" t="s">
        <v>74</v>
      </c>
      <c r="U56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68" t="s">
        <v>41</v>
      </c>
      <c r="W568">
        <v>27</v>
      </c>
      <c r="X568" t="s">
        <v>203</v>
      </c>
      <c r="Y56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Australia</v>
      </c>
      <c r="Z568" t="str">
        <f>IF(ISERROR(SEARCH("Other",Table1[[#This Row],[Q11 - Which Country do you live in?- Clean]])),Table1[[#This Row],[Q11 - Which Country do you live in?- Clean]],"Other")</f>
        <v>Australia</v>
      </c>
      <c r="AA568" t="s">
        <v>1824</v>
      </c>
      <c r="AB568" t="s">
        <v>1824</v>
      </c>
      <c r="AC568" t="str">
        <f>IF(COUNTIF(Table1[Q11 - Which Country do you live in?-Clean3],Table1[[#This Row],[Q11 - Which Country do you live in?-Clean3]])&lt;3, "Other",Table1[[#This Row],[Q11 - Which Country do you live in?-Clean3]])</f>
        <v>Australia</v>
      </c>
      <c r="AD568" t="str">
        <f>PROPER(Table1[[#This Row],[Q11 - Which Country do you live in?-Clean4]])</f>
        <v>Australia</v>
      </c>
      <c r="AE568" t="s">
        <v>241</v>
      </c>
      <c r="AF568" t="s">
        <v>52</v>
      </c>
      <c r="AG568" t="str">
        <f>IF(ISERROR(SEARCH("Other", Table1[[#This Row],[Q13 - Ethnicity]])), Table1[[#This Row],[Q13 - Ethnicity]], "Other")</f>
        <v>Asian or Asian American</v>
      </c>
    </row>
    <row r="569" spans="1:33" x14ac:dyDescent="0.3">
      <c r="A569" t="s">
        <v>1649</v>
      </c>
      <c r="B569" s="2" t="s">
        <v>1645</v>
      </c>
      <c r="C569" t="s">
        <v>1650</v>
      </c>
      <c r="D569" t="s">
        <v>116</v>
      </c>
      <c r="E569" t="s">
        <v>34</v>
      </c>
      <c r="F569" t="str">
        <f>IF(ISERROR(SEARCH("Other",Table1[[#This Row],[Q1 - Which Title Best Fits your Current Role?]])),Table1[[#This Row],[Q1 - Which Title Best Fits your Current Role?]],"Other")</f>
        <v>Data Analyst</v>
      </c>
      <c r="G569" t="s">
        <v>35</v>
      </c>
      <c r="H569" s="6">
        <v>20000</v>
      </c>
      <c r="I569" t="s">
        <v>1651</v>
      </c>
      <c r="J569" t="str">
        <f>IF(ISERROR(SEARCH("Other",Table1[[#This Row],[Q4 - What Industry do you work in?]])),Table1[[#This Row],[Q4 - What Industry do you work in?]],"Other")</f>
        <v>Other</v>
      </c>
      <c r="K569" t="s">
        <v>678</v>
      </c>
      <c r="L569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569">
        <v>2</v>
      </c>
      <c r="N569">
        <v>0</v>
      </c>
      <c r="O569">
        <v>5</v>
      </c>
      <c r="P569">
        <v>3</v>
      </c>
      <c r="Q569">
        <v>0</v>
      </c>
      <c r="R569">
        <v>3</v>
      </c>
      <c r="S569" t="s">
        <v>39</v>
      </c>
      <c r="T569" t="s">
        <v>40</v>
      </c>
      <c r="U56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69" t="s">
        <v>41</v>
      </c>
      <c r="W569">
        <v>28</v>
      </c>
      <c r="X569" t="s">
        <v>61</v>
      </c>
      <c r="Y56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569" t="str">
        <f>IF(ISERROR(SEARCH("Other",Table1[[#This Row],[Q11 - Which Country do you live in?- Clean]])),Table1[[#This Row],[Q11 - Which Country do you live in?- Clean]],"Other")</f>
        <v>Nigeria</v>
      </c>
      <c r="AA569" t="s">
        <v>1868</v>
      </c>
      <c r="AB569" t="s">
        <v>1868</v>
      </c>
      <c r="AC569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569" t="str">
        <f>PROPER(Table1[[#This Row],[Q11 - Which Country do you live in?-Clean4]])</f>
        <v>Nigeria</v>
      </c>
      <c r="AE569" t="s">
        <v>241</v>
      </c>
      <c r="AF569" t="s">
        <v>62</v>
      </c>
      <c r="AG569" t="str">
        <f>IF(ISERROR(SEARCH("Other", Table1[[#This Row],[Q13 - Ethnicity]])), Table1[[#This Row],[Q13 - Ethnicity]], "Other")</f>
        <v>Black or African American</v>
      </c>
    </row>
    <row r="570" spans="1:33" x14ac:dyDescent="0.3">
      <c r="A570" t="s">
        <v>1652</v>
      </c>
      <c r="B570" s="2" t="s">
        <v>1645</v>
      </c>
      <c r="C570" t="s">
        <v>1653</v>
      </c>
      <c r="D570" t="s">
        <v>177</v>
      </c>
      <c r="E570" t="s">
        <v>34</v>
      </c>
      <c r="F570" t="str">
        <f>IF(ISERROR(SEARCH("Other",Table1[[#This Row],[Q1 - Which Title Best Fits your Current Role?]])),Table1[[#This Row],[Q1 - Which Title Best Fits your Current Role?]],"Other")</f>
        <v>Data Analyst</v>
      </c>
      <c r="G570" t="s">
        <v>47</v>
      </c>
      <c r="H570" s="6">
        <v>75500</v>
      </c>
      <c r="I570" t="s">
        <v>112</v>
      </c>
      <c r="J570" t="str">
        <f>IF(ISERROR(SEARCH("Other",Table1[[#This Row],[Q4 - What Industry do you work in?]])),Table1[[#This Row],[Q4 - What Industry do you work in?]],"Other")</f>
        <v>Education</v>
      </c>
      <c r="K570" t="s">
        <v>38</v>
      </c>
      <c r="L57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70">
        <v>3</v>
      </c>
      <c r="N570">
        <v>3</v>
      </c>
      <c r="O570">
        <v>5</v>
      </c>
      <c r="P570">
        <v>3</v>
      </c>
      <c r="Q570">
        <v>3</v>
      </c>
      <c r="R570">
        <v>4</v>
      </c>
      <c r="S570" t="s">
        <v>89</v>
      </c>
      <c r="T570" t="s">
        <v>60</v>
      </c>
      <c r="U57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70" t="s">
        <v>69</v>
      </c>
      <c r="W570">
        <v>38</v>
      </c>
      <c r="X570" t="s">
        <v>61</v>
      </c>
      <c r="Y57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570" t="str">
        <f>IF(ISERROR(SEARCH("Other",Table1[[#This Row],[Q11 - Which Country do you live in?- Clean]])),Table1[[#This Row],[Q11 - Which Country do you live in?- Clean]],"Other")</f>
        <v>Nigeria</v>
      </c>
      <c r="AA570" t="s">
        <v>1868</v>
      </c>
      <c r="AB570" t="s">
        <v>1868</v>
      </c>
      <c r="AC570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570" t="str">
        <f>PROPER(Table1[[#This Row],[Q11 - Which Country do you live in?-Clean4]])</f>
        <v>Nigeria</v>
      </c>
      <c r="AE570" t="s">
        <v>244</v>
      </c>
      <c r="AF570" t="s">
        <v>62</v>
      </c>
      <c r="AG570" t="str">
        <f>IF(ISERROR(SEARCH("Other", Table1[[#This Row],[Q13 - Ethnicity]])), Table1[[#This Row],[Q13 - Ethnicity]], "Other")</f>
        <v>Black or African American</v>
      </c>
    </row>
    <row r="571" spans="1:33" x14ac:dyDescent="0.3">
      <c r="A571" t="s">
        <v>1654</v>
      </c>
      <c r="B571" s="2" t="s">
        <v>1645</v>
      </c>
      <c r="C571" t="s">
        <v>1655</v>
      </c>
      <c r="D571" t="s">
        <v>393</v>
      </c>
      <c r="E571" t="s">
        <v>34</v>
      </c>
      <c r="F571" t="str">
        <f>IF(ISERROR(SEARCH("Other",Table1[[#This Row],[Q1 - Which Title Best Fits your Current Role?]])),Table1[[#This Row],[Q1 - Which Title Best Fits your Current Role?]],"Other")</f>
        <v>Data Analyst</v>
      </c>
      <c r="G571" t="s">
        <v>47</v>
      </c>
      <c r="H571" s="6">
        <v>20000</v>
      </c>
      <c r="I571" t="s">
        <v>49</v>
      </c>
      <c r="J571" t="str">
        <f>IF(ISERROR(SEARCH("Other",Table1[[#This Row],[Q4 - What Industry do you work in?]])),Table1[[#This Row],[Q4 - What Industry do you work in?]],"Other")</f>
        <v>Finance</v>
      </c>
      <c r="K571" t="s">
        <v>38</v>
      </c>
      <c r="L57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71">
        <v>2</v>
      </c>
      <c r="N571">
        <v>6</v>
      </c>
      <c r="O571">
        <v>5</v>
      </c>
      <c r="P571">
        <v>5</v>
      </c>
      <c r="Q571">
        <v>6</v>
      </c>
      <c r="R571">
        <v>6</v>
      </c>
      <c r="S571" t="s">
        <v>59</v>
      </c>
      <c r="T571" t="s">
        <v>118</v>
      </c>
      <c r="U57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571" t="s">
        <v>41</v>
      </c>
      <c r="W571">
        <v>22</v>
      </c>
      <c r="X571" t="s">
        <v>351</v>
      </c>
      <c r="Y57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Mexico</v>
      </c>
      <c r="Z571" t="str">
        <f>IF(ISERROR(SEARCH("Other",Table1[[#This Row],[Q11 - Which Country do you live in?- Clean]])),Table1[[#This Row],[Q11 - Which Country do you live in?- Clean]],"Other")</f>
        <v>Mexico</v>
      </c>
      <c r="AA571" t="s">
        <v>1862</v>
      </c>
      <c r="AB571" t="s">
        <v>1862</v>
      </c>
      <c r="AC571" t="str">
        <f>IF(COUNTIF(Table1[Q11 - Which Country do you live in?-Clean3],Table1[[#This Row],[Q11 - Which Country do you live in?-Clean3]])&lt;3, "Other",Table1[[#This Row],[Q11 - Which Country do you live in?-Clean3]])</f>
        <v>Mexico</v>
      </c>
      <c r="AD571" t="str">
        <f>PROPER(Table1[[#This Row],[Q11 - Which Country do you live in?-Clean4]])</f>
        <v>Mexico</v>
      </c>
      <c r="AE571" t="s">
        <v>241</v>
      </c>
      <c r="AF571" t="s">
        <v>43</v>
      </c>
      <c r="AG571" t="str">
        <f>IF(ISERROR(SEARCH("Other", Table1[[#This Row],[Q13 - Ethnicity]])), Table1[[#This Row],[Q13 - Ethnicity]], "Other")</f>
        <v>White or Caucasian</v>
      </c>
    </row>
    <row r="572" spans="1:33" x14ac:dyDescent="0.3">
      <c r="A572" t="s">
        <v>1656</v>
      </c>
      <c r="B572" s="2" t="s">
        <v>1645</v>
      </c>
      <c r="C572" t="s">
        <v>1657</v>
      </c>
      <c r="D572" t="s">
        <v>321</v>
      </c>
      <c r="E572" t="s">
        <v>34</v>
      </c>
      <c r="F572" t="str">
        <f>IF(ISERROR(SEARCH("Other",Table1[[#This Row],[Q1 - Which Title Best Fits your Current Role?]])),Table1[[#This Row],[Q1 - Which Title Best Fits your Current Role?]],"Other")</f>
        <v>Data Analyst</v>
      </c>
      <c r="G572" t="s">
        <v>35</v>
      </c>
      <c r="H572" s="6">
        <v>95500</v>
      </c>
      <c r="I572" t="s">
        <v>159</v>
      </c>
      <c r="J572" t="str">
        <f>IF(ISERROR(SEARCH("Other",Table1[[#This Row],[Q4 - What Industry do you work in?]])),Table1[[#This Row],[Q4 - What Industry do you work in?]],"Other")</f>
        <v>Other</v>
      </c>
      <c r="K572" t="s">
        <v>38</v>
      </c>
      <c r="L57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72">
        <v>7</v>
      </c>
      <c r="N572">
        <v>8</v>
      </c>
      <c r="O572">
        <v>9</v>
      </c>
      <c r="P572">
        <v>9</v>
      </c>
      <c r="Q572">
        <v>9</v>
      </c>
      <c r="R572">
        <v>9</v>
      </c>
      <c r="S572" t="s">
        <v>73</v>
      </c>
      <c r="T572" t="s">
        <v>74</v>
      </c>
      <c r="U57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72" t="s">
        <v>41</v>
      </c>
      <c r="W572">
        <v>34</v>
      </c>
      <c r="X572" t="s">
        <v>42</v>
      </c>
      <c r="Y57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72" t="str">
        <f>IF(ISERROR(SEARCH("Other",Table1[[#This Row],[Q11 - Which Country do you live in?- Clean]])),Table1[[#This Row],[Q11 - Which Country do you live in?- Clean]],"Other")</f>
        <v>United States</v>
      </c>
      <c r="AA572" t="s">
        <v>42</v>
      </c>
      <c r="AB572" t="s">
        <v>42</v>
      </c>
      <c r="AC57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72" t="str">
        <f>PROPER(Table1[[#This Row],[Q11 - Which Country do you live in?-Clean4]])</f>
        <v>United States</v>
      </c>
      <c r="AE572" t="s">
        <v>241</v>
      </c>
      <c r="AF572" t="s">
        <v>95</v>
      </c>
      <c r="AG572" t="str">
        <f>IF(ISERROR(SEARCH("Other", Table1[[#This Row],[Q13 - Ethnicity]])), Table1[[#This Row],[Q13 - Ethnicity]], "Other")</f>
        <v>Hispanic or Latino</v>
      </c>
    </row>
    <row r="573" spans="1:33" x14ac:dyDescent="0.3">
      <c r="A573" t="s">
        <v>1658</v>
      </c>
      <c r="B573" s="2" t="s">
        <v>1645</v>
      </c>
      <c r="C573" t="s">
        <v>1659</v>
      </c>
      <c r="D573" t="s">
        <v>154</v>
      </c>
      <c r="E573" t="s">
        <v>34</v>
      </c>
      <c r="F573" t="str">
        <f>IF(ISERROR(SEARCH("Other",Table1[[#This Row],[Q1 - Which Title Best Fits your Current Role?]])),Table1[[#This Row],[Q1 - Which Title Best Fits your Current Role?]],"Other")</f>
        <v>Data Analyst</v>
      </c>
      <c r="G573" t="s">
        <v>47</v>
      </c>
      <c r="H573" s="6">
        <v>20000</v>
      </c>
      <c r="I573" t="s">
        <v>107</v>
      </c>
      <c r="J573" t="str">
        <f>IF(ISERROR(SEARCH("Other",Table1[[#This Row],[Q4 - What Industry do you work in?]])),Table1[[#This Row],[Q4 - What Industry do you work in?]],"Other")</f>
        <v>Tech</v>
      </c>
      <c r="K573" t="s">
        <v>38</v>
      </c>
      <c r="L57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73">
        <v>3</v>
      </c>
      <c r="N573">
        <v>8</v>
      </c>
      <c r="O573">
        <v>8</v>
      </c>
      <c r="P573">
        <v>5</v>
      </c>
      <c r="Q573">
        <v>7</v>
      </c>
      <c r="R573">
        <v>9</v>
      </c>
      <c r="S573" t="s">
        <v>59</v>
      </c>
      <c r="T573" t="s">
        <v>74</v>
      </c>
      <c r="U57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73" t="s">
        <v>41</v>
      </c>
      <c r="W573">
        <v>26</v>
      </c>
      <c r="X573" t="s">
        <v>1492</v>
      </c>
      <c r="Y57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Indonesia</v>
      </c>
      <c r="Z573" t="str">
        <f>IF(ISERROR(SEARCH("Other",Table1[[#This Row],[Q11 - Which Country do you live in?- Clean]])),Table1[[#This Row],[Q11 - Which Country do you live in?- Clean]],"Other")</f>
        <v>Indonesia</v>
      </c>
      <c r="AA573" t="s">
        <v>1906</v>
      </c>
      <c r="AB573" t="s">
        <v>1906</v>
      </c>
      <c r="AC573" t="str">
        <f>IF(COUNTIF(Table1[Q11 - Which Country do you live in?-Clean3],Table1[[#This Row],[Q11 - Which Country do you live in?-Clean3]])&lt;3, "Other",Table1[[#This Row],[Q11 - Which Country do you live in?-Clean3]])</f>
        <v>Indonesia</v>
      </c>
      <c r="AD573" t="str">
        <f>PROPER(Table1[[#This Row],[Q11 - Which Country do you live in?-Clean4]])</f>
        <v>Indonesia</v>
      </c>
      <c r="AE573" t="s">
        <v>241</v>
      </c>
      <c r="AF573" t="s">
        <v>52</v>
      </c>
      <c r="AG573" t="str">
        <f>IF(ISERROR(SEARCH("Other", Table1[[#This Row],[Q13 - Ethnicity]])), Table1[[#This Row],[Q13 - Ethnicity]], "Other")</f>
        <v>Asian or Asian American</v>
      </c>
    </row>
    <row r="574" spans="1:33" x14ac:dyDescent="0.3">
      <c r="A574" t="s">
        <v>1660</v>
      </c>
      <c r="B574" s="2" t="s">
        <v>1645</v>
      </c>
      <c r="C574" t="s">
        <v>567</v>
      </c>
      <c r="D574" t="s">
        <v>123</v>
      </c>
      <c r="E574" t="s">
        <v>34</v>
      </c>
      <c r="F574" t="str">
        <f>IF(ISERROR(SEARCH("Other",Table1[[#This Row],[Q1 - Which Title Best Fits your Current Role?]])),Table1[[#This Row],[Q1 - Which Title Best Fits your Current Role?]],"Other")</f>
        <v>Data Analyst</v>
      </c>
      <c r="G574" t="s">
        <v>35</v>
      </c>
      <c r="H574" s="6">
        <v>75500</v>
      </c>
      <c r="I574" t="s">
        <v>107</v>
      </c>
      <c r="J574" t="str">
        <f>IF(ISERROR(SEARCH("Other",Table1[[#This Row],[Q4 - What Industry do you work in?]])),Table1[[#This Row],[Q4 - What Industry do you work in?]],"Other")</f>
        <v>Tech</v>
      </c>
      <c r="K574" t="s">
        <v>38</v>
      </c>
      <c r="L57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74">
        <v>5</v>
      </c>
      <c r="N574">
        <v>9</v>
      </c>
      <c r="O574">
        <v>7</v>
      </c>
      <c r="P574">
        <v>7</v>
      </c>
      <c r="Q574">
        <v>8</v>
      </c>
      <c r="R574">
        <v>9</v>
      </c>
      <c r="S574" t="s">
        <v>89</v>
      </c>
      <c r="T574" t="s">
        <v>74</v>
      </c>
      <c r="U57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74" t="s">
        <v>69</v>
      </c>
      <c r="W574">
        <v>26</v>
      </c>
      <c r="X574" t="s">
        <v>51</v>
      </c>
      <c r="Y57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574" t="str">
        <f>IF(ISERROR(SEARCH("Other",Table1[[#This Row],[Q11 - Which Country do you live in?- Clean]])),Table1[[#This Row],[Q11 - Which Country do you live in?- Clean]],"Other")</f>
        <v>Canada</v>
      </c>
      <c r="AA574" t="s">
        <v>51</v>
      </c>
      <c r="AB574" t="s">
        <v>51</v>
      </c>
      <c r="AC574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574" t="str">
        <f>PROPER(Table1[[#This Row],[Q11 - Which Country do you live in?-Clean4]])</f>
        <v>Canada</v>
      </c>
      <c r="AE574" t="s">
        <v>241</v>
      </c>
      <c r="AF574" t="s">
        <v>52</v>
      </c>
      <c r="AG574" t="str">
        <f>IF(ISERROR(SEARCH("Other", Table1[[#This Row],[Q13 - Ethnicity]])), Table1[[#This Row],[Q13 - Ethnicity]], "Other")</f>
        <v>Asian or Asian American</v>
      </c>
    </row>
    <row r="575" spans="1:33" x14ac:dyDescent="0.3">
      <c r="A575" t="s">
        <v>1661</v>
      </c>
      <c r="B575" s="2" t="s">
        <v>1645</v>
      </c>
      <c r="C575" t="s">
        <v>618</v>
      </c>
      <c r="D575" t="s">
        <v>135</v>
      </c>
      <c r="E575" t="s">
        <v>56</v>
      </c>
      <c r="F575" t="str">
        <f>IF(ISERROR(SEARCH("Other",Table1[[#This Row],[Q1 - Which Title Best Fits your Current Role?]])),Table1[[#This Row],[Q1 - Which Title Best Fits your Current Role?]],"Other")</f>
        <v>Data Engineer</v>
      </c>
      <c r="G575" t="s">
        <v>47</v>
      </c>
      <c r="H575" s="6">
        <v>75500</v>
      </c>
      <c r="I575" t="s">
        <v>112</v>
      </c>
      <c r="J575" t="str">
        <f>IF(ISERROR(SEARCH("Other",Table1[[#This Row],[Q4 - What Industry do you work in?]])),Table1[[#This Row],[Q4 - What Industry do you work in?]],"Other")</f>
        <v>Education</v>
      </c>
      <c r="K575" t="s">
        <v>38</v>
      </c>
      <c r="L57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75">
        <v>10</v>
      </c>
      <c r="N575">
        <v>10</v>
      </c>
      <c r="O575">
        <v>10</v>
      </c>
      <c r="P575">
        <v>9</v>
      </c>
      <c r="Q575">
        <v>9</v>
      </c>
      <c r="R575">
        <v>10</v>
      </c>
      <c r="S575" t="s">
        <v>73</v>
      </c>
      <c r="T575" t="s">
        <v>40</v>
      </c>
      <c r="U57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75" t="s">
        <v>41</v>
      </c>
      <c r="W575">
        <v>25</v>
      </c>
      <c r="X575" t="s">
        <v>187</v>
      </c>
      <c r="Y57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Greece</v>
      </c>
      <c r="Z575" t="str">
        <f>IF(ISERROR(SEARCH("Other",Table1[[#This Row],[Q11 - Which Country do you live in?- Clean]])),Table1[[#This Row],[Q11 - Which Country do you live in?- Clean]],"Other")</f>
        <v>Greece</v>
      </c>
      <c r="AA575" t="s">
        <v>1843</v>
      </c>
      <c r="AB575" t="s">
        <v>1843</v>
      </c>
      <c r="AC575" t="str">
        <f>IF(COUNTIF(Table1[Q11 - Which Country do you live in?-Clean3],Table1[[#This Row],[Q11 - Which Country do you live in?-Clean3]])&lt;3, "Other",Table1[[#This Row],[Q11 - Which Country do you live in?-Clean3]])</f>
        <v>Greece</v>
      </c>
      <c r="AD575" t="str">
        <f>PROPER(Table1[[#This Row],[Q11 - Which Country do you live in?-Clean4]])</f>
        <v>Greece</v>
      </c>
      <c r="AE575" t="s">
        <v>241</v>
      </c>
      <c r="AF575" t="s">
        <v>1662</v>
      </c>
      <c r="AG575" t="str">
        <f>IF(ISERROR(SEARCH("Other", Table1[[#This Row],[Q13 - Ethnicity]])), Table1[[#This Row],[Q13 - Ethnicity]], "Other")</f>
        <v>Other</v>
      </c>
    </row>
    <row r="576" spans="1:33" x14ac:dyDescent="0.3">
      <c r="A576" t="s">
        <v>1663</v>
      </c>
      <c r="B576" s="2" t="s">
        <v>1645</v>
      </c>
      <c r="C576" t="s">
        <v>742</v>
      </c>
      <c r="D576" t="s">
        <v>1134</v>
      </c>
      <c r="E576" t="s">
        <v>81</v>
      </c>
      <c r="F576" t="str">
        <f>IF(ISERROR(SEARCH("Other",Table1[[#This Row],[Q1 - Which Title Best Fits your Current Role?]])),Table1[[#This Row],[Q1 - Which Title Best Fits your Current Role?]],"Other")</f>
        <v>Data Scientist</v>
      </c>
      <c r="G576" t="s">
        <v>35</v>
      </c>
      <c r="H576" s="6">
        <v>137500</v>
      </c>
      <c r="I576" t="s">
        <v>107</v>
      </c>
      <c r="J576" t="str">
        <f>IF(ISERROR(SEARCH("Other",Table1[[#This Row],[Q4 - What Industry do you work in?]])),Table1[[#This Row],[Q4 - What Industry do you work in?]],"Other")</f>
        <v>Tech</v>
      </c>
      <c r="K576" t="s">
        <v>38</v>
      </c>
      <c r="L57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76">
        <v>5</v>
      </c>
      <c r="N576">
        <v>3</v>
      </c>
      <c r="O576">
        <v>7</v>
      </c>
      <c r="P576">
        <v>4</v>
      </c>
      <c r="Q576">
        <v>5</v>
      </c>
      <c r="R576">
        <v>3</v>
      </c>
      <c r="S576" t="s">
        <v>59</v>
      </c>
      <c r="T576" t="s">
        <v>1664</v>
      </c>
      <c r="U57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576" t="s">
        <v>41</v>
      </c>
      <c r="W576">
        <v>34</v>
      </c>
      <c r="X576" t="s">
        <v>42</v>
      </c>
      <c r="Y57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76" t="str">
        <f>IF(ISERROR(SEARCH("Other",Table1[[#This Row],[Q11 - Which Country do you live in?- Clean]])),Table1[[#This Row],[Q11 - Which Country do you live in?- Clean]],"Other")</f>
        <v>United States</v>
      </c>
      <c r="AA576" t="s">
        <v>42</v>
      </c>
      <c r="AB576" t="s">
        <v>42</v>
      </c>
      <c r="AC576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76" t="str">
        <f>PROPER(Table1[[#This Row],[Q11 - Which Country do you live in?-Clean4]])</f>
        <v>United States</v>
      </c>
      <c r="AE576" t="s">
        <v>241</v>
      </c>
      <c r="AF576" t="s">
        <v>62</v>
      </c>
      <c r="AG576" t="str">
        <f>IF(ISERROR(SEARCH("Other", Table1[[#This Row],[Q13 - Ethnicity]])), Table1[[#This Row],[Q13 - Ethnicity]], "Other")</f>
        <v>Black or African American</v>
      </c>
    </row>
    <row r="577" spans="1:33" x14ac:dyDescent="0.3">
      <c r="A577" t="s">
        <v>1665</v>
      </c>
      <c r="B577" s="2" t="s">
        <v>1645</v>
      </c>
      <c r="C577" t="s">
        <v>1285</v>
      </c>
      <c r="D577" t="s">
        <v>1666</v>
      </c>
      <c r="E577" t="s">
        <v>380</v>
      </c>
      <c r="F577" t="str">
        <f>IF(ISERROR(SEARCH("Other",Table1[[#This Row],[Q1 - Which Title Best Fits your Current Role?]])),Table1[[#This Row],[Q1 - Which Title Best Fits your Current Role?]],"Other")</f>
        <v>Other</v>
      </c>
      <c r="G577" t="s">
        <v>35</v>
      </c>
      <c r="H577" s="6">
        <v>53000</v>
      </c>
      <c r="I577" t="s">
        <v>49</v>
      </c>
      <c r="J577" t="str">
        <f>IF(ISERROR(SEARCH("Other",Table1[[#This Row],[Q4 - What Industry do you work in?]])),Table1[[#This Row],[Q4 - What Industry do you work in?]],"Other")</f>
        <v>Finance</v>
      </c>
      <c r="K577" t="s">
        <v>537</v>
      </c>
      <c r="L577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577">
        <v>7</v>
      </c>
      <c r="N577">
        <v>10</v>
      </c>
      <c r="O577">
        <v>10</v>
      </c>
      <c r="P577">
        <v>10</v>
      </c>
      <c r="Q577">
        <v>4</v>
      </c>
      <c r="R577">
        <v>5</v>
      </c>
      <c r="S577" t="s">
        <v>89</v>
      </c>
      <c r="T577" t="s">
        <v>60</v>
      </c>
      <c r="U57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77" t="s">
        <v>69</v>
      </c>
      <c r="W577">
        <v>32</v>
      </c>
      <c r="X577" t="s">
        <v>504</v>
      </c>
      <c r="Y57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Poland</v>
      </c>
      <c r="Z577" t="str">
        <f>IF(ISERROR(SEARCH("Other",Table1[[#This Row],[Q11 - Which Country do you live in?- Clean]])),Table1[[#This Row],[Q11 - Which Country do you live in?- Clean]],"Other")</f>
        <v>Poland</v>
      </c>
      <c r="AA577" t="s">
        <v>1876</v>
      </c>
      <c r="AB577" t="s">
        <v>1876</v>
      </c>
      <c r="AC577" t="str">
        <f>IF(COUNTIF(Table1[Q11 - Which Country do you live in?-Clean3],Table1[[#This Row],[Q11 - Which Country do you live in?-Clean3]])&lt;3, "Other",Table1[[#This Row],[Q11 - Which Country do you live in?-Clean3]])</f>
        <v>Poland</v>
      </c>
      <c r="AD577" t="str">
        <f>PROPER(Table1[[#This Row],[Q11 - Which Country do you live in?-Clean4]])</f>
        <v>Poland</v>
      </c>
      <c r="AE577" t="s">
        <v>241</v>
      </c>
      <c r="AF577" t="s">
        <v>95</v>
      </c>
      <c r="AG577" t="str">
        <f>IF(ISERROR(SEARCH("Other", Table1[[#This Row],[Q13 - Ethnicity]])), Table1[[#This Row],[Q13 - Ethnicity]], "Other")</f>
        <v>Hispanic or Latino</v>
      </c>
    </row>
    <row r="578" spans="1:33" x14ac:dyDescent="0.3">
      <c r="A578" t="s">
        <v>1668</v>
      </c>
      <c r="B578" s="2" t="s">
        <v>1645</v>
      </c>
      <c r="C578" t="s">
        <v>828</v>
      </c>
      <c r="D578" t="s">
        <v>80</v>
      </c>
      <c r="E578" t="s">
        <v>127</v>
      </c>
      <c r="F578" t="str">
        <f>IF(ISERROR(SEARCH("Other",Table1[[#This Row],[Q1 - Which Title Best Fits your Current Role?]])),Table1[[#This Row],[Q1 - Which Title Best Fits your Current Role?]],"Other")</f>
        <v>Student/Looking/None</v>
      </c>
      <c r="G578" t="s">
        <v>47</v>
      </c>
      <c r="H578" s="6">
        <v>20000</v>
      </c>
      <c r="I578" t="s">
        <v>117</v>
      </c>
      <c r="J578" t="str">
        <f>IF(ISERROR(SEARCH("Other",Table1[[#This Row],[Q4 - What Industry do you work in?]])),Table1[[#This Row],[Q4 - What Industry do you work in?]],"Other")</f>
        <v>Construction</v>
      </c>
      <c r="K578" t="s">
        <v>50</v>
      </c>
      <c r="L57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78">
        <v>2</v>
      </c>
      <c r="N578">
        <v>2</v>
      </c>
      <c r="O578">
        <v>2</v>
      </c>
      <c r="P578">
        <v>2</v>
      </c>
      <c r="Q578">
        <v>2</v>
      </c>
      <c r="R578">
        <v>2</v>
      </c>
      <c r="S578" t="s">
        <v>73</v>
      </c>
      <c r="T578" t="s">
        <v>74</v>
      </c>
      <c r="U57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78" t="s">
        <v>41</v>
      </c>
      <c r="W578">
        <v>24</v>
      </c>
      <c r="X578" t="s">
        <v>42</v>
      </c>
      <c r="Y57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78" t="str">
        <f>IF(ISERROR(SEARCH("Other",Table1[[#This Row],[Q11 - Which Country do you live in?- Clean]])),Table1[[#This Row],[Q11 - Which Country do you live in?- Clean]],"Other")</f>
        <v>United States</v>
      </c>
      <c r="AA578" t="s">
        <v>42</v>
      </c>
      <c r="AB578" t="s">
        <v>42</v>
      </c>
      <c r="AC57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78" t="str">
        <f>PROPER(Table1[[#This Row],[Q11 - Which Country do you live in?-Clean4]])</f>
        <v>United States</v>
      </c>
      <c r="AE578" t="s">
        <v>266</v>
      </c>
      <c r="AF578" t="s">
        <v>62</v>
      </c>
      <c r="AG578" t="str">
        <f>IF(ISERROR(SEARCH("Other", Table1[[#This Row],[Q13 - Ethnicity]])), Table1[[#This Row],[Q13 - Ethnicity]], "Other")</f>
        <v>Black or African American</v>
      </c>
    </row>
    <row r="579" spans="1:33" x14ac:dyDescent="0.3">
      <c r="A579" t="s">
        <v>1669</v>
      </c>
      <c r="B579" s="2" t="s">
        <v>1645</v>
      </c>
      <c r="C579" t="s">
        <v>857</v>
      </c>
      <c r="D579" t="s">
        <v>1670</v>
      </c>
      <c r="E579" t="s">
        <v>56</v>
      </c>
      <c r="F579" t="str">
        <f>IF(ISERROR(SEARCH("Other",Table1[[#This Row],[Q1 - Which Title Best Fits your Current Role?]])),Table1[[#This Row],[Q1 - Which Title Best Fits your Current Role?]],"Other")</f>
        <v>Data Engineer</v>
      </c>
      <c r="G579" t="s">
        <v>35</v>
      </c>
      <c r="H579" s="6">
        <v>20000</v>
      </c>
      <c r="I579" t="s">
        <v>107</v>
      </c>
      <c r="J579" t="str">
        <f>IF(ISERROR(SEARCH("Other",Table1[[#This Row],[Q4 - What Industry do you work in?]])),Table1[[#This Row],[Q4 - What Industry do you work in?]],"Other")</f>
        <v>Tech</v>
      </c>
      <c r="K579" t="s">
        <v>38</v>
      </c>
      <c r="L57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79">
        <v>7</v>
      </c>
      <c r="N579">
        <v>3</v>
      </c>
      <c r="O579">
        <v>3</v>
      </c>
      <c r="P579">
        <v>2</v>
      </c>
      <c r="Q579">
        <v>5</v>
      </c>
      <c r="R579">
        <v>9</v>
      </c>
      <c r="S579" t="s">
        <v>73</v>
      </c>
      <c r="T579" t="s">
        <v>74</v>
      </c>
      <c r="U57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79" t="s">
        <v>41</v>
      </c>
      <c r="W579">
        <v>26</v>
      </c>
      <c r="X579" t="s">
        <v>1671</v>
      </c>
      <c r="Y57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Argentine</v>
      </c>
      <c r="Z579" t="str">
        <f>IF(ISERROR(SEARCH("Other",Table1[[#This Row],[Q11 - Which Country do you live in?- Clean]])),Table1[[#This Row],[Q11 - Which Country do you live in?- Clean]],"Other")</f>
        <v>Argentine</v>
      </c>
      <c r="AA579" t="s">
        <v>1822</v>
      </c>
      <c r="AB579" t="s">
        <v>1820</v>
      </c>
      <c r="AC579" t="str">
        <f>IF(COUNTIF(Table1[Q11 - Which Country do you live in?-Clean3],Table1[[#This Row],[Q11 - Which Country do you live in?-Clean3]])&lt;3, "Other",Table1[[#This Row],[Q11 - Which Country do you live in?-Clean3]])</f>
        <v>Argentina</v>
      </c>
      <c r="AD579" t="str">
        <f>PROPER(Table1[[#This Row],[Q11 - Which Country do you live in?-Clean4]])</f>
        <v>Argentina</v>
      </c>
      <c r="AE579" t="s">
        <v>241</v>
      </c>
      <c r="AF579" t="s">
        <v>95</v>
      </c>
      <c r="AG579" t="str">
        <f>IF(ISERROR(SEARCH("Other", Table1[[#This Row],[Q13 - Ethnicity]])), Table1[[#This Row],[Q13 - Ethnicity]], "Other")</f>
        <v>Hispanic or Latino</v>
      </c>
    </row>
    <row r="580" spans="1:33" x14ac:dyDescent="0.3">
      <c r="A580" t="s">
        <v>1672</v>
      </c>
      <c r="B580" s="2" t="s">
        <v>1645</v>
      </c>
      <c r="C580" t="s">
        <v>1673</v>
      </c>
      <c r="D580" t="s">
        <v>429</v>
      </c>
      <c r="E580" t="s">
        <v>34</v>
      </c>
      <c r="F580" t="str">
        <f>IF(ISERROR(SEARCH("Other",Table1[[#This Row],[Q1 - Which Title Best Fits your Current Role?]])),Table1[[#This Row],[Q1 - Which Title Best Fits your Current Role?]],"Other")</f>
        <v>Data Analyst</v>
      </c>
      <c r="G580" t="s">
        <v>35</v>
      </c>
      <c r="H580" s="6">
        <v>53000</v>
      </c>
      <c r="I580" t="s">
        <v>94</v>
      </c>
      <c r="J580" t="str">
        <f>IF(ISERROR(SEARCH("Other",Table1[[#This Row],[Q4 - What Industry do you work in?]])),Table1[[#This Row],[Q4 - What Industry do you work in?]],"Other")</f>
        <v>Telecommunication</v>
      </c>
      <c r="K580" t="s">
        <v>322</v>
      </c>
      <c r="L580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80">
        <v>4</v>
      </c>
      <c r="N580">
        <v>7</v>
      </c>
      <c r="O580">
        <v>5</v>
      </c>
      <c r="P580">
        <v>6</v>
      </c>
      <c r="Q580">
        <v>4</v>
      </c>
      <c r="R580">
        <v>6</v>
      </c>
      <c r="S580" t="s">
        <v>73</v>
      </c>
      <c r="T580" t="s">
        <v>74</v>
      </c>
      <c r="U58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80" t="s">
        <v>69</v>
      </c>
      <c r="W580">
        <v>32</v>
      </c>
      <c r="X580" t="s">
        <v>1674</v>
      </c>
      <c r="Y58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Sweden</v>
      </c>
      <c r="Z580" t="str">
        <f>IF(ISERROR(SEARCH("Other",Table1[[#This Row],[Q11 - Which Country do you live in?- Clean]])),Table1[[#This Row],[Q11 - Which Country do you live in?- Clean]],"Other")</f>
        <v>Sweden</v>
      </c>
      <c r="AA580" t="s">
        <v>1892</v>
      </c>
      <c r="AB580" t="s">
        <v>1892</v>
      </c>
      <c r="AC580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80" t="str">
        <f>PROPER(Table1[[#This Row],[Q11 - Which Country do you live in?-Clean4]])</f>
        <v>Other</v>
      </c>
      <c r="AE580" t="s">
        <v>244</v>
      </c>
      <c r="AF580" t="s">
        <v>62</v>
      </c>
      <c r="AG580" t="str">
        <f>IF(ISERROR(SEARCH("Other", Table1[[#This Row],[Q13 - Ethnicity]])), Table1[[#This Row],[Q13 - Ethnicity]], "Other")</f>
        <v>Black or African American</v>
      </c>
    </row>
    <row r="581" spans="1:33" x14ac:dyDescent="0.3">
      <c r="A581" t="s">
        <v>1675</v>
      </c>
      <c r="B581" s="2" t="s">
        <v>1645</v>
      </c>
      <c r="C581" t="s">
        <v>1676</v>
      </c>
      <c r="D581" t="s">
        <v>474</v>
      </c>
      <c r="E581" t="s">
        <v>81</v>
      </c>
      <c r="F581" t="str">
        <f>IF(ISERROR(SEARCH("Other",Table1[[#This Row],[Q1 - Which Title Best Fits your Current Role?]])),Table1[[#This Row],[Q1 - Which Title Best Fits your Current Role?]],"Other")</f>
        <v>Data Scientist</v>
      </c>
      <c r="G581" t="s">
        <v>47</v>
      </c>
      <c r="H581" s="6">
        <v>53000</v>
      </c>
      <c r="I581" t="s">
        <v>107</v>
      </c>
      <c r="J581" t="str">
        <f>IF(ISERROR(SEARCH("Other",Table1[[#This Row],[Q4 - What Industry do you work in?]])),Table1[[#This Row],[Q4 - What Industry do you work in?]],"Other")</f>
        <v>Tech</v>
      </c>
      <c r="K581" t="s">
        <v>50</v>
      </c>
      <c r="L581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81">
        <v>5</v>
      </c>
      <c r="N581">
        <v>1</v>
      </c>
      <c r="O581">
        <v>7</v>
      </c>
      <c r="P581">
        <v>1</v>
      </c>
      <c r="Q581">
        <v>1</v>
      </c>
      <c r="R581">
        <v>2</v>
      </c>
      <c r="S581" t="s">
        <v>89</v>
      </c>
      <c r="T581" t="s">
        <v>60</v>
      </c>
      <c r="U58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81" t="s">
        <v>41</v>
      </c>
      <c r="W581">
        <v>40</v>
      </c>
      <c r="X581" t="s">
        <v>427</v>
      </c>
      <c r="Y58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Portugal</v>
      </c>
      <c r="Z581" t="str">
        <f>IF(ISERROR(SEARCH("Other",Table1[[#This Row],[Q11 - Which Country do you live in?- Clean]])),Table1[[#This Row],[Q11 - Which Country do you live in?- Clean]],"Other")</f>
        <v>Portugal</v>
      </c>
      <c r="AA581" t="s">
        <v>1877</v>
      </c>
      <c r="AB581" t="s">
        <v>1877</v>
      </c>
      <c r="AC581" t="str">
        <f>IF(COUNTIF(Table1[Q11 - Which Country do you live in?-Clean3],Table1[[#This Row],[Q11 - Which Country do you live in?-Clean3]])&lt;3, "Other",Table1[[#This Row],[Q11 - Which Country do you live in?-Clean3]])</f>
        <v>Portugal</v>
      </c>
      <c r="AD581" t="str">
        <f>PROPER(Table1[[#This Row],[Q11 - Which Country do you live in?-Clean4]])</f>
        <v>Portugal</v>
      </c>
      <c r="AE581" t="s">
        <v>244</v>
      </c>
      <c r="AF581" t="s">
        <v>43</v>
      </c>
      <c r="AG581" t="str">
        <f>IF(ISERROR(SEARCH("Other", Table1[[#This Row],[Q13 - Ethnicity]])), Table1[[#This Row],[Q13 - Ethnicity]], "Other")</f>
        <v>White or Caucasian</v>
      </c>
    </row>
    <row r="582" spans="1:33" x14ac:dyDescent="0.3">
      <c r="A582" t="s">
        <v>1677</v>
      </c>
      <c r="B582" s="2" t="s">
        <v>1645</v>
      </c>
      <c r="C582" t="s">
        <v>1678</v>
      </c>
      <c r="D582" t="s">
        <v>885</v>
      </c>
      <c r="E582" t="s">
        <v>34</v>
      </c>
      <c r="F582" t="str">
        <f>IF(ISERROR(SEARCH("Other",Table1[[#This Row],[Q1 - Which Title Best Fits your Current Role?]])),Table1[[#This Row],[Q1 - Which Title Best Fits your Current Role?]],"Other")</f>
        <v>Data Analyst</v>
      </c>
      <c r="G582" t="s">
        <v>47</v>
      </c>
      <c r="H582" s="6">
        <v>20000</v>
      </c>
      <c r="I582" t="s">
        <v>1679</v>
      </c>
      <c r="J582" t="str">
        <f>IF(ISERROR(SEARCH("Other",Table1[[#This Row],[Q4 - What Industry do you work in?]])),Table1[[#This Row],[Q4 - What Industry do you work in?]],"Other")</f>
        <v>Other</v>
      </c>
      <c r="K582" t="s">
        <v>38</v>
      </c>
      <c r="L58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82">
        <v>0</v>
      </c>
      <c r="N582">
        <v>7</v>
      </c>
      <c r="O582">
        <v>1</v>
      </c>
      <c r="P582">
        <v>6</v>
      </c>
      <c r="Q582">
        <v>0</v>
      </c>
      <c r="R582">
        <v>0</v>
      </c>
      <c r="S582" t="s">
        <v>59</v>
      </c>
      <c r="T582" t="s">
        <v>74</v>
      </c>
      <c r="U58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82" t="s">
        <v>41</v>
      </c>
      <c r="W582">
        <v>27</v>
      </c>
      <c r="X582" t="s">
        <v>42</v>
      </c>
      <c r="Y58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82" t="str">
        <f>IF(ISERROR(SEARCH("Other",Table1[[#This Row],[Q11 - Which Country do you live in?- Clean]])),Table1[[#This Row],[Q11 - Which Country do you live in?- Clean]],"Other")</f>
        <v>United States</v>
      </c>
      <c r="AA582" t="s">
        <v>42</v>
      </c>
      <c r="AB582" t="s">
        <v>42</v>
      </c>
      <c r="AC58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82" t="str">
        <f>PROPER(Table1[[#This Row],[Q11 - Which Country do you live in?-Clean4]])</f>
        <v>United States</v>
      </c>
      <c r="AE582" t="s">
        <v>241</v>
      </c>
      <c r="AF582" t="s">
        <v>62</v>
      </c>
      <c r="AG582" t="str">
        <f>IF(ISERROR(SEARCH("Other", Table1[[#This Row],[Q13 - Ethnicity]])), Table1[[#This Row],[Q13 - Ethnicity]], "Other")</f>
        <v>Black or African American</v>
      </c>
    </row>
    <row r="583" spans="1:33" x14ac:dyDescent="0.3">
      <c r="A583" t="s">
        <v>1680</v>
      </c>
      <c r="B583" s="2" t="s">
        <v>1645</v>
      </c>
      <c r="C583" t="s">
        <v>905</v>
      </c>
      <c r="D583" t="s">
        <v>287</v>
      </c>
      <c r="E583" t="s">
        <v>34</v>
      </c>
      <c r="F583" t="str">
        <f>IF(ISERROR(SEARCH("Other",Table1[[#This Row],[Q1 - Which Title Best Fits your Current Role?]])),Table1[[#This Row],[Q1 - Which Title Best Fits your Current Role?]],"Other")</f>
        <v>Data Analyst</v>
      </c>
      <c r="G583" t="s">
        <v>35</v>
      </c>
      <c r="H583" s="6">
        <v>75500</v>
      </c>
      <c r="I583" t="s">
        <v>107</v>
      </c>
      <c r="J583" t="str">
        <f>IF(ISERROR(SEARCH("Other",Table1[[#This Row],[Q4 - What Industry do you work in?]])),Table1[[#This Row],[Q4 - What Industry do you work in?]],"Other")</f>
        <v>Tech</v>
      </c>
      <c r="K583" t="s">
        <v>50</v>
      </c>
      <c r="L583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83">
        <v>4</v>
      </c>
      <c r="N583">
        <v>3</v>
      </c>
      <c r="O583">
        <v>6</v>
      </c>
      <c r="P583">
        <v>7</v>
      </c>
      <c r="Q583">
        <v>4</v>
      </c>
      <c r="R583">
        <v>7</v>
      </c>
      <c r="S583" t="s">
        <v>59</v>
      </c>
      <c r="T583" t="s">
        <v>74</v>
      </c>
      <c r="U58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83" t="s">
        <v>41</v>
      </c>
      <c r="W583">
        <v>28</v>
      </c>
      <c r="X583" t="s">
        <v>42</v>
      </c>
      <c r="Y58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83" t="str">
        <f>IF(ISERROR(SEARCH("Other",Table1[[#This Row],[Q11 - Which Country do you live in?- Clean]])),Table1[[#This Row],[Q11 - Which Country do you live in?- Clean]],"Other")</f>
        <v>United States</v>
      </c>
      <c r="AA583" t="s">
        <v>42</v>
      </c>
      <c r="AB583" t="s">
        <v>42</v>
      </c>
      <c r="AC58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83" t="str">
        <f>PROPER(Table1[[#This Row],[Q11 - Which Country do you live in?-Clean4]])</f>
        <v>United States</v>
      </c>
      <c r="AE583" t="s">
        <v>244</v>
      </c>
      <c r="AF583" t="s">
        <v>62</v>
      </c>
      <c r="AG583" t="str">
        <f>IF(ISERROR(SEARCH("Other", Table1[[#This Row],[Q13 - Ethnicity]])), Table1[[#This Row],[Q13 - Ethnicity]], "Other")</f>
        <v>Black or African American</v>
      </c>
    </row>
    <row r="584" spans="1:33" x14ac:dyDescent="0.3">
      <c r="A584" t="s">
        <v>1681</v>
      </c>
      <c r="B584" s="2" t="s">
        <v>1645</v>
      </c>
      <c r="C584" t="s">
        <v>1682</v>
      </c>
      <c r="D584" t="s">
        <v>1683</v>
      </c>
      <c r="E584" t="s">
        <v>34</v>
      </c>
      <c r="F584" t="str">
        <f>IF(ISERROR(SEARCH("Other",Table1[[#This Row],[Q1 - Which Title Best Fits your Current Role?]])),Table1[[#This Row],[Q1 - Which Title Best Fits your Current Role?]],"Other")</f>
        <v>Data Analyst</v>
      </c>
      <c r="G584" t="s">
        <v>35</v>
      </c>
      <c r="H584" s="6">
        <v>20000</v>
      </c>
      <c r="I584" t="s">
        <v>1684</v>
      </c>
      <c r="J584" t="str">
        <f>IF(ISERROR(SEARCH("Other",Table1[[#This Row],[Q4 - What Industry do you work in?]])),Table1[[#This Row],[Q4 - What Industry do you work in?]],"Other")</f>
        <v>Other</v>
      </c>
      <c r="K584" t="s">
        <v>38</v>
      </c>
      <c r="L58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84">
        <v>1</v>
      </c>
      <c r="N584">
        <v>9</v>
      </c>
      <c r="O584">
        <v>5</v>
      </c>
      <c r="P584">
        <v>5</v>
      </c>
      <c r="Q584">
        <v>1</v>
      </c>
      <c r="R584">
        <v>1</v>
      </c>
      <c r="S584" t="s">
        <v>73</v>
      </c>
      <c r="T584" t="s">
        <v>74</v>
      </c>
      <c r="U58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84" t="s">
        <v>41</v>
      </c>
      <c r="W584">
        <v>30</v>
      </c>
      <c r="X584" t="s">
        <v>61</v>
      </c>
      <c r="Y58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584" t="str">
        <f>IF(ISERROR(SEARCH("Other",Table1[[#This Row],[Q11 - Which Country do you live in?- Clean]])),Table1[[#This Row],[Q11 - Which Country do you live in?- Clean]],"Other")</f>
        <v>Nigeria</v>
      </c>
      <c r="AA584" t="s">
        <v>1868</v>
      </c>
      <c r="AB584" t="s">
        <v>1868</v>
      </c>
      <c r="AC584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584" t="str">
        <f>PROPER(Table1[[#This Row],[Q11 - Which Country do you live in?-Clean4]])</f>
        <v>Nigeria</v>
      </c>
      <c r="AE584" t="s">
        <v>241</v>
      </c>
      <c r="AF584" t="s">
        <v>61</v>
      </c>
      <c r="AG584" t="str">
        <f>IF(ISERROR(SEARCH("Other", Table1[[#This Row],[Q13 - Ethnicity]])), Table1[[#This Row],[Q13 - Ethnicity]], "Other")</f>
        <v>Other</v>
      </c>
    </row>
    <row r="585" spans="1:33" x14ac:dyDescent="0.3">
      <c r="A585" t="s">
        <v>1685</v>
      </c>
      <c r="B585" s="2" t="s">
        <v>1645</v>
      </c>
      <c r="C585" t="s">
        <v>1686</v>
      </c>
      <c r="D585" t="s">
        <v>396</v>
      </c>
      <c r="E585" t="s">
        <v>34</v>
      </c>
      <c r="F585" t="str">
        <f>IF(ISERROR(SEARCH("Other",Table1[[#This Row],[Q1 - Which Title Best Fits your Current Role?]])),Table1[[#This Row],[Q1 - Which Title Best Fits your Current Role?]],"Other")</f>
        <v>Data Analyst</v>
      </c>
      <c r="G585" t="s">
        <v>35</v>
      </c>
      <c r="H585" s="6">
        <v>20000</v>
      </c>
      <c r="I585" t="s">
        <v>1687</v>
      </c>
      <c r="J585" t="str">
        <f>IF(ISERROR(SEARCH("Other",Table1[[#This Row],[Q4 - What Industry do you work in?]])),Table1[[#This Row],[Q4 - What Industry do you work in?]],"Other")</f>
        <v>Other</v>
      </c>
      <c r="K585" t="s">
        <v>38</v>
      </c>
      <c r="L58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85">
        <v>0</v>
      </c>
      <c r="N585">
        <v>6</v>
      </c>
      <c r="O585">
        <v>5</v>
      </c>
      <c r="P585">
        <v>5</v>
      </c>
      <c r="Q585">
        <v>5</v>
      </c>
      <c r="R585">
        <v>6</v>
      </c>
      <c r="S585" t="s">
        <v>73</v>
      </c>
      <c r="T585" t="s">
        <v>40</v>
      </c>
      <c r="U58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85" t="s">
        <v>41</v>
      </c>
      <c r="W585">
        <v>37</v>
      </c>
      <c r="X585" t="s">
        <v>42</v>
      </c>
      <c r="Y58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85" t="str">
        <f>IF(ISERROR(SEARCH("Other",Table1[[#This Row],[Q11 - Which Country do you live in?- Clean]])),Table1[[#This Row],[Q11 - Which Country do you live in?- Clean]],"Other")</f>
        <v>United States</v>
      </c>
      <c r="AA585" t="s">
        <v>42</v>
      </c>
      <c r="AB585" t="s">
        <v>42</v>
      </c>
      <c r="AC58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85" t="str">
        <f>PROPER(Table1[[#This Row],[Q11 - Which Country do you live in?-Clean4]])</f>
        <v>United States</v>
      </c>
      <c r="AE585" t="s">
        <v>241</v>
      </c>
      <c r="AF585" t="s">
        <v>43</v>
      </c>
      <c r="AG585" t="str">
        <f>IF(ISERROR(SEARCH("Other", Table1[[#This Row],[Q13 - Ethnicity]])), Table1[[#This Row],[Q13 - Ethnicity]], "Other")</f>
        <v>White or Caucasian</v>
      </c>
    </row>
    <row r="586" spans="1:33" x14ac:dyDescent="0.3">
      <c r="A586" t="s">
        <v>1688</v>
      </c>
      <c r="B586" s="2" t="s">
        <v>1645</v>
      </c>
      <c r="C586" t="s">
        <v>1689</v>
      </c>
      <c r="D586" t="s">
        <v>1690</v>
      </c>
      <c r="E586" t="s">
        <v>380</v>
      </c>
      <c r="F586" t="str">
        <f>IF(ISERROR(SEARCH("Other",Table1[[#This Row],[Q1 - Which Title Best Fits your Current Role?]])),Table1[[#This Row],[Q1 - Which Title Best Fits your Current Role?]],"Other")</f>
        <v>Other</v>
      </c>
      <c r="G586" t="s">
        <v>47</v>
      </c>
      <c r="H586" s="6">
        <v>53000</v>
      </c>
      <c r="I586" t="s">
        <v>107</v>
      </c>
      <c r="J586" t="str">
        <f>IF(ISERROR(SEARCH("Other",Table1[[#This Row],[Q4 - What Industry do you work in?]])),Table1[[#This Row],[Q4 - What Industry do you work in?]],"Other")</f>
        <v>Tech</v>
      </c>
      <c r="K586" t="s">
        <v>208</v>
      </c>
      <c r="L586" t="str">
        <f>IF(ISERROR(SEARCH("SQL",Table1[[#This Row],[Q5 - Favorite Programming Language]])),IF(ISERROR(SEARCH("other",Table1[[#This Row],[Q5 - Favorite Programming Language]])),Table1[[#This Row],[Q5 - Favorite Programming Language]],"Other"),"SQL")</f>
        <v>JavaScript</v>
      </c>
      <c r="M586">
        <v>7</v>
      </c>
      <c r="N586">
        <v>7</v>
      </c>
      <c r="O586">
        <v>5</v>
      </c>
      <c r="P586">
        <v>5</v>
      </c>
      <c r="Q586">
        <v>0</v>
      </c>
      <c r="R586">
        <v>0</v>
      </c>
      <c r="S586" t="s">
        <v>73</v>
      </c>
      <c r="T586" t="s">
        <v>118</v>
      </c>
      <c r="U58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586" t="s">
        <v>41</v>
      </c>
      <c r="W586">
        <v>32</v>
      </c>
      <c r="X586" t="s">
        <v>203</v>
      </c>
      <c r="Y58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Australia</v>
      </c>
      <c r="Z586" t="str">
        <f>IF(ISERROR(SEARCH("Other",Table1[[#This Row],[Q11 - Which Country do you live in?- Clean]])),Table1[[#This Row],[Q11 - Which Country do you live in?- Clean]],"Other")</f>
        <v>Australia</v>
      </c>
      <c r="AA586" t="s">
        <v>1824</v>
      </c>
      <c r="AB586" t="s">
        <v>1824</v>
      </c>
      <c r="AC586" t="str">
        <f>IF(COUNTIF(Table1[Q11 - Which Country do you live in?-Clean3],Table1[[#This Row],[Q11 - Which Country do you live in?-Clean3]])&lt;3, "Other",Table1[[#This Row],[Q11 - Which Country do you live in?-Clean3]])</f>
        <v>Australia</v>
      </c>
      <c r="AD586" t="str">
        <f>PROPER(Table1[[#This Row],[Q11 - Which Country do you live in?-Clean4]])</f>
        <v>Australia</v>
      </c>
      <c r="AE586" t="s">
        <v>241</v>
      </c>
      <c r="AF586" t="s">
        <v>52</v>
      </c>
      <c r="AG586" t="str">
        <f>IF(ISERROR(SEARCH("Other", Table1[[#This Row],[Q13 - Ethnicity]])), Table1[[#This Row],[Q13 - Ethnicity]], "Other")</f>
        <v>Asian or Asian American</v>
      </c>
    </row>
    <row r="587" spans="1:33" x14ac:dyDescent="0.3">
      <c r="A587" t="s">
        <v>1692</v>
      </c>
      <c r="B587" s="2" t="s">
        <v>1645</v>
      </c>
      <c r="C587" t="s">
        <v>1693</v>
      </c>
      <c r="D587" t="s">
        <v>1108</v>
      </c>
      <c r="E587" t="s">
        <v>34</v>
      </c>
      <c r="F587" t="str">
        <f>IF(ISERROR(SEARCH("Other",Table1[[#This Row],[Q1 - Which Title Best Fits your Current Role?]])),Table1[[#This Row],[Q1 - Which Title Best Fits your Current Role?]],"Other")</f>
        <v>Data Analyst</v>
      </c>
      <c r="G587" t="s">
        <v>35</v>
      </c>
      <c r="H587" s="6">
        <v>53000</v>
      </c>
      <c r="I587" t="s">
        <v>107</v>
      </c>
      <c r="J587" t="str">
        <f>IF(ISERROR(SEARCH("Other",Table1[[#This Row],[Q4 - What Industry do you work in?]])),Table1[[#This Row],[Q4 - What Industry do you work in?]],"Other")</f>
        <v>Tech</v>
      </c>
      <c r="K587" t="s">
        <v>38</v>
      </c>
      <c r="L58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87">
        <v>9</v>
      </c>
      <c r="N587">
        <v>7</v>
      </c>
      <c r="O587">
        <v>10</v>
      </c>
      <c r="P587">
        <v>10</v>
      </c>
      <c r="Q587">
        <v>5</v>
      </c>
      <c r="R587">
        <v>8</v>
      </c>
      <c r="S587" t="s">
        <v>89</v>
      </c>
      <c r="T587" t="s">
        <v>74</v>
      </c>
      <c r="U58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87" t="s">
        <v>41</v>
      </c>
      <c r="W587">
        <v>24</v>
      </c>
      <c r="X587" t="s">
        <v>1694</v>
      </c>
      <c r="Y58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Saudi Arabia </v>
      </c>
      <c r="Z587" t="str">
        <f>IF(ISERROR(SEARCH("Other",Table1[[#This Row],[Q11 - Which Country do you live in?- Clean]])),Table1[[#This Row],[Q11 - Which Country do you live in?- Clean]],"Other")</f>
        <v xml:space="preserve">Saudi Arabia </v>
      </c>
      <c r="AA587" t="s">
        <v>1882</v>
      </c>
      <c r="AB587" t="s">
        <v>1881</v>
      </c>
      <c r="AC587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87" t="str">
        <f>PROPER(Table1[[#This Row],[Q11 - Which Country do you live in?-Clean4]])</f>
        <v>Other</v>
      </c>
      <c r="AE587" t="s">
        <v>241</v>
      </c>
      <c r="AF587" t="s">
        <v>1695</v>
      </c>
      <c r="AG587" t="str">
        <f>IF(ISERROR(SEARCH("Other", Table1[[#This Row],[Q13 - Ethnicity]])), Table1[[#This Row],[Q13 - Ethnicity]], "Other")</f>
        <v>Other</v>
      </c>
    </row>
    <row r="588" spans="1:33" x14ac:dyDescent="0.3">
      <c r="A588" t="s">
        <v>1696</v>
      </c>
      <c r="B588" s="2" t="s">
        <v>1645</v>
      </c>
      <c r="C588" t="s">
        <v>1059</v>
      </c>
      <c r="D588" t="s">
        <v>552</v>
      </c>
      <c r="E588" t="s">
        <v>34</v>
      </c>
      <c r="F588" t="str">
        <f>IF(ISERROR(SEARCH("Other",Table1[[#This Row],[Q1 - Which Title Best Fits your Current Role?]])),Table1[[#This Row],[Q1 - Which Title Best Fits your Current Role?]],"Other")</f>
        <v>Data Analyst</v>
      </c>
      <c r="G588" t="s">
        <v>35</v>
      </c>
      <c r="H588" s="6">
        <v>20000</v>
      </c>
      <c r="I588" t="s">
        <v>107</v>
      </c>
      <c r="J588" t="str">
        <f>IF(ISERROR(SEARCH("Other",Table1[[#This Row],[Q4 - What Industry do you work in?]])),Table1[[#This Row],[Q4 - What Industry do you work in?]],"Other")</f>
        <v>Tech</v>
      </c>
      <c r="K588" t="s">
        <v>38</v>
      </c>
      <c r="L58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88">
        <v>6</v>
      </c>
      <c r="N588">
        <v>7</v>
      </c>
      <c r="O588">
        <v>7</v>
      </c>
      <c r="P588">
        <v>7</v>
      </c>
      <c r="Q588">
        <v>5</v>
      </c>
      <c r="R588">
        <v>6</v>
      </c>
      <c r="S588" t="s">
        <v>89</v>
      </c>
      <c r="T588" t="s">
        <v>74</v>
      </c>
      <c r="U58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88" t="s">
        <v>41</v>
      </c>
      <c r="W588">
        <v>39</v>
      </c>
      <c r="X588" t="s">
        <v>108</v>
      </c>
      <c r="Y58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Argentina</v>
      </c>
      <c r="Z588" t="str">
        <f>IF(ISERROR(SEARCH("Other",Table1[[#This Row],[Q11 - Which Country do you live in?- Clean]])),Table1[[#This Row],[Q11 - Which Country do you live in?- Clean]],"Other")</f>
        <v>Argentina</v>
      </c>
      <c r="AA588" t="s">
        <v>1820</v>
      </c>
      <c r="AB588" t="s">
        <v>1820</v>
      </c>
      <c r="AC588" t="str">
        <f>IF(COUNTIF(Table1[Q11 - Which Country do you live in?-Clean3],Table1[[#This Row],[Q11 - Which Country do you live in?-Clean3]])&lt;3, "Other",Table1[[#This Row],[Q11 - Which Country do you live in?-Clean3]])</f>
        <v>Argentina</v>
      </c>
      <c r="AD588" t="str">
        <f>PROPER(Table1[[#This Row],[Q11 - Which Country do you live in?-Clean4]])</f>
        <v>Argentina</v>
      </c>
      <c r="AE588" t="s">
        <v>266</v>
      </c>
      <c r="AF588" t="s">
        <v>43</v>
      </c>
      <c r="AG588" t="str">
        <f>IF(ISERROR(SEARCH("Other", Table1[[#This Row],[Q13 - Ethnicity]])), Table1[[#This Row],[Q13 - Ethnicity]], "Other")</f>
        <v>White or Caucasian</v>
      </c>
    </row>
    <row r="589" spans="1:33" x14ac:dyDescent="0.3">
      <c r="A589" t="s">
        <v>1697</v>
      </c>
      <c r="B589" s="2" t="s">
        <v>1645</v>
      </c>
      <c r="C589" t="s">
        <v>1059</v>
      </c>
      <c r="D589" t="s">
        <v>1698</v>
      </c>
      <c r="E589" t="s">
        <v>34</v>
      </c>
      <c r="F589" t="str">
        <f>IF(ISERROR(SEARCH("Other",Table1[[#This Row],[Q1 - Which Title Best Fits your Current Role?]])),Table1[[#This Row],[Q1 - Which Title Best Fits your Current Role?]],"Other")</f>
        <v>Data Analyst</v>
      </c>
      <c r="G589" t="s">
        <v>35</v>
      </c>
      <c r="H589" s="6">
        <v>137500</v>
      </c>
      <c r="I589" t="s">
        <v>49</v>
      </c>
      <c r="J589" t="str">
        <f>IF(ISERROR(SEARCH("Other",Table1[[#This Row],[Q4 - What Industry do you work in?]])),Table1[[#This Row],[Q4 - What Industry do you work in?]],"Other")</f>
        <v>Finance</v>
      </c>
      <c r="K589" t="s">
        <v>38</v>
      </c>
      <c r="L58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89">
        <v>6</v>
      </c>
      <c r="N589">
        <v>8</v>
      </c>
      <c r="O589">
        <v>7</v>
      </c>
      <c r="P589">
        <v>4</v>
      </c>
      <c r="Q589">
        <v>4</v>
      </c>
      <c r="R589">
        <v>2</v>
      </c>
      <c r="S589" t="s">
        <v>59</v>
      </c>
      <c r="T589" t="s">
        <v>1699</v>
      </c>
      <c r="U58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589" t="s">
        <v>41</v>
      </c>
      <c r="W589">
        <v>34</v>
      </c>
      <c r="X589" t="s">
        <v>203</v>
      </c>
      <c r="Y58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Australia</v>
      </c>
      <c r="Z589" t="str">
        <f>IF(ISERROR(SEARCH("Other",Table1[[#This Row],[Q11 - Which Country do you live in?- Clean]])),Table1[[#This Row],[Q11 - Which Country do you live in?- Clean]],"Other")</f>
        <v>Australia</v>
      </c>
      <c r="AA589" t="s">
        <v>1824</v>
      </c>
      <c r="AB589" t="s">
        <v>1824</v>
      </c>
      <c r="AC589" t="str">
        <f>IF(COUNTIF(Table1[Q11 - Which Country do you live in?-Clean3],Table1[[#This Row],[Q11 - Which Country do you live in?-Clean3]])&lt;3, "Other",Table1[[#This Row],[Q11 - Which Country do you live in?-Clean3]])</f>
        <v>Australia</v>
      </c>
      <c r="AD589" t="str">
        <f>PROPER(Table1[[#This Row],[Q11 - Which Country do you live in?-Clean4]])</f>
        <v>Australia</v>
      </c>
      <c r="AE589" t="s">
        <v>241</v>
      </c>
      <c r="AF589" t="s">
        <v>52</v>
      </c>
      <c r="AG589" t="str">
        <f>IF(ISERROR(SEARCH("Other", Table1[[#This Row],[Q13 - Ethnicity]])), Table1[[#This Row],[Q13 - Ethnicity]], "Other")</f>
        <v>Asian or Asian American</v>
      </c>
    </row>
    <row r="590" spans="1:33" x14ac:dyDescent="0.3">
      <c r="A590" t="s">
        <v>1700</v>
      </c>
      <c r="B590" s="2" t="s">
        <v>1645</v>
      </c>
      <c r="C590" t="s">
        <v>1364</v>
      </c>
      <c r="D590" t="s">
        <v>169</v>
      </c>
      <c r="E590" t="s">
        <v>34</v>
      </c>
      <c r="F590" t="str">
        <f>IF(ISERROR(SEARCH("Other",Table1[[#This Row],[Q1 - Which Title Best Fits your Current Role?]])),Table1[[#This Row],[Q1 - Which Title Best Fits your Current Role?]],"Other")</f>
        <v>Data Analyst</v>
      </c>
      <c r="G590" t="s">
        <v>47</v>
      </c>
      <c r="H590" s="6">
        <v>53000</v>
      </c>
      <c r="I590" t="s">
        <v>1701</v>
      </c>
      <c r="J590" t="str">
        <f>IF(ISERROR(SEARCH("Other",Table1[[#This Row],[Q4 - What Industry do you work in?]])),Table1[[#This Row],[Q4 - What Industry do you work in?]],"Other")</f>
        <v>Other</v>
      </c>
      <c r="K590" t="s">
        <v>38</v>
      </c>
      <c r="L59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90">
        <v>5</v>
      </c>
      <c r="N590">
        <v>6</v>
      </c>
      <c r="O590">
        <v>10</v>
      </c>
      <c r="P590">
        <v>7</v>
      </c>
      <c r="Q590">
        <v>3</v>
      </c>
      <c r="R590">
        <v>3</v>
      </c>
      <c r="S590" t="s">
        <v>89</v>
      </c>
      <c r="T590" t="s">
        <v>40</v>
      </c>
      <c r="U59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90" t="s">
        <v>41</v>
      </c>
      <c r="W590">
        <v>27</v>
      </c>
      <c r="X590" t="s">
        <v>42</v>
      </c>
      <c r="Y59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90" t="str">
        <f>IF(ISERROR(SEARCH("Other",Table1[[#This Row],[Q11 - Which Country do you live in?- Clean]])),Table1[[#This Row],[Q11 - Which Country do you live in?- Clean]],"Other")</f>
        <v>United States</v>
      </c>
      <c r="AA590" t="s">
        <v>42</v>
      </c>
      <c r="AB590" t="s">
        <v>42</v>
      </c>
      <c r="AC59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90" t="str">
        <f>PROPER(Table1[[#This Row],[Q11 - Which Country do you live in?-Clean4]])</f>
        <v>United States</v>
      </c>
      <c r="AE590" t="s">
        <v>241</v>
      </c>
      <c r="AF590" t="s">
        <v>62</v>
      </c>
      <c r="AG590" t="str">
        <f>IF(ISERROR(SEARCH("Other", Table1[[#This Row],[Q13 - Ethnicity]])), Table1[[#This Row],[Q13 - Ethnicity]], "Other")</f>
        <v>Black or African American</v>
      </c>
    </row>
    <row r="591" spans="1:33" x14ac:dyDescent="0.3">
      <c r="A591" t="s">
        <v>1702</v>
      </c>
      <c r="B591" s="2" t="s">
        <v>1645</v>
      </c>
      <c r="C591" t="s">
        <v>1703</v>
      </c>
      <c r="D591" t="s">
        <v>489</v>
      </c>
      <c r="E591" t="s">
        <v>34</v>
      </c>
      <c r="F591" t="str">
        <f>IF(ISERROR(SEARCH("Other",Table1[[#This Row],[Q1 - Which Title Best Fits your Current Role?]])),Table1[[#This Row],[Q1 - Which Title Best Fits your Current Role?]],"Other")</f>
        <v>Data Analyst</v>
      </c>
      <c r="G591" t="s">
        <v>35</v>
      </c>
      <c r="H591" s="6">
        <v>75500</v>
      </c>
      <c r="I591" t="s">
        <v>37</v>
      </c>
      <c r="J591" t="str">
        <f>IF(ISERROR(SEARCH("Other",Table1[[#This Row],[Q4 - What Industry do you work in?]])),Table1[[#This Row],[Q4 - What Industry do you work in?]],"Other")</f>
        <v>Healthcare</v>
      </c>
      <c r="K591" t="s">
        <v>721</v>
      </c>
      <c r="L591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91">
        <v>7</v>
      </c>
      <c r="N591">
        <v>7</v>
      </c>
      <c r="O591">
        <v>4</v>
      </c>
      <c r="P591">
        <v>7</v>
      </c>
      <c r="Q591">
        <v>7</v>
      </c>
      <c r="R591">
        <v>7</v>
      </c>
      <c r="S591" t="s">
        <v>73</v>
      </c>
      <c r="T591" t="s">
        <v>74</v>
      </c>
      <c r="U59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91" t="s">
        <v>41</v>
      </c>
      <c r="W591">
        <v>54</v>
      </c>
      <c r="X591" t="s">
        <v>42</v>
      </c>
      <c r="Y59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91" t="str">
        <f>IF(ISERROR(SEARCH("Other",Table1[[#This Row],[Q11 - Which Country do you live in?- Clean]])),Table1[[#This Row],[Q11 - Which Country do you live in?- Clean]],"Other")</f>
        <v>United States</v>
      </c>
      <c r="AA591" t="s">
        <v>42</v>
      </c>
      <c r="AB591" t="s">
        <v>42</v>
      </c>
      <c r="AC59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91" t="str">
        <f>PROPER(Table1[[#This Row],[Q11 - Which Country do you live in?-Clean4]])</f>
        <v>United States</v>
      </c>
      <c r="AE591" t="s">
        <v>231</v>
      </c>
      <c r="AF591" t="s">
        <v>43</v>
      </c>
      <c r="AG591" t="str">
        <f>IF(ISERROR(SEARCH("Other", Table1[[#This Row],[Q13 - Ethnicity]])), Table1[[#This Row],[Q13 - Ethnicity]], "Other")</f>
        <v>White or Caucasian</v>
      </c>
    </row>
    <row r="592" spans="1:33" x14ac:dyDescent="0.3">
      <c r="A592" t="s">
        <v>1704</v>
      </c>
      <c r="B592" s="2" t="s">
        <v>1645</v>
      </c>
      <c r="C592" t="s">
        <v>1705</v>
      </c>
      <c r="D592" t="s">
        <v>1524</v>
      </c>
      <c r="E592" t="s">
        <v>127</v>
      </c>
      <c r="F592" t="str">
        <f>IF(ISERROR(SEARCH("Other",Table1[[#This Row],[Q1 - Which Title Best Fits your Current Role?]])),Table1[[#This Row],[Q1 - Which Title Best Fits your Current Role?]],"Other")</f>
        <v>Student/Looking/None</v>
      </c>
      <c r="G592" t="s">
        <v>47</v>
      </c>
      <c r="H592" s="6">
        <v>20000</v>
      </c>
      <c r="I592" t="s">
        <v>107</v>
      </c>
      <c r="J592" t="str">
        <f>IF(ISERROR(SEARCH("Other",Table1[[#This Row],[Q4 - What Industry do you work in?]])),Table1[[#This Row],[Q4 - What Industry do you work in?]],"Other")</f>
        <v>Tech</v>
      </c>
      <c r="K592" t="s">
        <v>38</v>
      </c>
      <c r="L59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92">
        <v>0</v>
      </c>
      <c r="N592" t="s">
        <v>32</v>
      </c>
      <c r="O592" t="s">
        <v>32</v>
      </c>
      <c r="P592" t="s">
        <v>32</v>
      </c>
      <c r="Q592" t="s">
        <v>32</v>
      </c>
      <c r="R592" t="s">
        <v>32</v>
      </c>
      <c r="S592" t="s">
        <v>73</v>
      </c>
      <c r="T592" t="s">
        <v>40</v>
      </c>
      <c r="U59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92" t="s">
        <v>69</v>
      </c>
      <c r="W592">
        <v>20</v>
      </c>
      <c r="X592" t="s">
        <v>151</v>
      </c>
      <c r="Y59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92" t="str">
        <f>IF(ISERROR(SEARCH("Other",Table1[[#This Row],[Q11 - Which Country do you live in?- Clean]])),Table1[[#This Row],[Q11 - Which Country do you live in?- Clean]],"Other")</f>
        <v>India</v>
      </c>
      <c r="AA592" t="s">
        <v>151</v>
      </c>
      <c r="AB592" t="s">
        <v>151</v>
      </c>
      <c r="AC592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92" t="str">
        <f>PROPER(Table1[[#This Row],[Q11 - Which Country do you live in?-Clean4]])</f>
        <v>India</v>
      </c>
      <c r="AE592" t="s">
        <v>241</v>
      </c>
      <c r="AF592" t="s">
        <v>52</v>
      </c>
      <c r="AG592" t="str">
        <f>IF(ISERROR(SEARCH("Other", Table1[[#This Row],[Q13 - Ethnicity]])), Table1[[#This Row],[Q13 - Ethnicity]], "Other")</f>
        <v>Asian or Asian American</v>
      </c>
    </row>
    <row r="593" spans="1:33" x14ac:dyDescent="0.3">
      <c r="A593" t="s">
        <v>1706</v>
      </c>
      <c r="B593" s="2" t="s">
        <v>1707</v>
      </c>
      <c r="C593" t="s">
        <v>1708</v>
      </c>
      <c r="D593" t="s">
        <v>348</v>
      </c>
      <c r="E593" t="s">
        <v>127</v>
      </c>
      <c r="F593" t="str">
        <f>IF(ISERROR(SEARCH("Other",Table1[[#This Row],[Q1 - Which Title Best Fits your Current Role?]])),Table1[[#This Row],[Q1 - Which Title Best Fits your Current Role?]],"Other")</f>
        <v>Student/Looking/None</v>
      </c>
      <c r="G593" t="s">
        <v>35</v>
      </c>
      <c r="H593" s="6">
        <v>20000</v>
      </c>
      <c r="I593" t="s">
        <v>49</v>
      </c>
      <c r="J593" t="str">
        <f>IF(ISERROR(SEARCH("Other",Table1[[#This Row],[Q4 - What Industry do you work in?]])),Table1[[#This Row],[Q4 - What Industry do you work in?]],"Other")</f>
        <v>Finance</v>
      </c>
      <c r="K593" t="s">
        <v>88</v>
      </c>
      <c r="L593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593">
        <v>3</v>
      </c>
      <c r="N593">
        <v>3</v>
      </c>
      <c r="O593">
        <v>3</v>
      </c>
      <c r="P593">
        <v>3</v>
      </c>
      <c r="Q593">
        <v>3</v>
      </c>
      <c r="R593">
        <v>3</v>
      </c>
      <c r="S593" t="s">
        <v>89</v>
      </c>
      <c r="T593" t="s">
        <v>60</v>
      </c>
      <c r="U59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93" t="s">
        <v>41</v>
      </c>
      <c r="W593">
        <v>25</v>
      </c>
      <c r="X593" t="s">
        <v>151</v>
      </c>
      <c r="Y59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93" t="str">
        <f>IF(ISERROR(SEARCH("Other",Table1[[#This Row],[Q11 - Which Country do you live in?- Clean]])),Table1[[#This Row],[Q11 - Which Country do you live in?- Clean]],"Other")</f>
        <v>India</v>
      </c>
      <c r="AA593" t="s">
        <v>151</v>
      </c>
      <c r="AB593" t="s">
        <v>151</v>
      </c>
      <c r="AC59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93" t="str">
        <f>PROPER(Table1[[#This Row],[Q11 - Which Country do you live in?-Clean4]])</f>
        <v>India</v>
      </c>
      <c r="AE593" t="s">
        <v>244</v>
      </c>
      <c r="AF593" t="s">
        <v>52</v>
      </c>
      <c r="AG593" t="str">
        <f>IF(ISERROR(SEARCH("Other", Table1[[#This Row],[Q13 - Ethnicity]])), Table1[[#This Row],[Q13 - Ethnicity]], "Other")</f>
        <v>Asian or Asian American</v>
      </c>
    </row>
    <row r="594" spans="1:33" x14ac:dyDescent="0.3">
      <c r="A594" t="s">
        <v>1709</v>
      </c>
      <c r="B594" s="2" t="s">
        <v>1707</v>
      </c>
      <c r="C594" t="s">
        <v>1710</v>
      </c>
      <c r="D594" t="s">
        <v>829</v>
      </c>
      <c r="E594" t="s">
        <v>127</v>
      </c>
      <c r="F594" t="str">
        <f>IF(ISERROR(SEARCH("Other",Table1[[#This Row],[Q1 - Which Title Best Fits your Current Role?]])),Table1[[#This Row],[Q1 - Which Title Best Fits your Current Role?]],"Other")</f>
        <v>Student/Looking/None</v>
      </c>
      <c r="G594" t="s">
        <v>47</v>
      </c>
      <c r="H594" s="6">
        <v>20000</v>
      </c>
      <c r="I594" t="s">
        <v>107</v>
      </c>
      <c r="J594" t="str">
        <f>IF(ISERROR(SEARCH("Other",Table1[[#This Row],[Q4 - What Industry do you work in?]])),Table1[[#This Row],[Q4 - What Industry do you work in?]],"Other")</f>
        <v>Tech</v>
      </c>
      <c r="K594" t="s">
        <v>38</v>
      </c>
      <c r="L59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94">
        <v>7</v>
      </c>
      <c r="N594">
        <v>7</v>
      </c>
      <c r="O594">
        <v>2</v>
      </c>
      <c r="P594">
        <v>2</v>
      </c>
      <c r="Q594">
        <v>7</v>
      </c>
      <c r="R594">
        <v>9</v>
      </c>
      <c r="S594" t="s">
        <v>59</v>
      </c>
      <c r="T594" t="s">
        <v>60</v>
      </c>
      <c r="U59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94" t="s">
        <v>41</v>
      </c>
      <c r="W594">
        <v>33</v>
      </c>
      <c r="X594" t="s">
        <v>151</v>
      </c>
      <c r="Y59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594" t="str">
        <f>IF(ISERROR(SEARCH("Other",Table1[[#This Row],[Q11 - Which Country do you live in?- Clean]])),Table1[[#This Row],[Q11 - Which Country do you live in?- Clean]],"Other")</f>
        <v>India</v>
      </c>
      <c r="AA594" t="s">
        <v>151</v>
      </c>
      <c r="AB594" t="s">
        <v>151</v>
      </c>
      <c r="AC59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594" t="str">
        <f>PROPER(Table1[[#This Row],[Q11 - Which Country do you live in?-Clean4]])</f>
        <v>India</v>
      </c>
      <c r="AE594" t="s">
        <v>241</v>
      </c>
      <c r="AF594" t="s">
        <v>52</v>
      </c>
      <c r="AG594" t="str">
        <f>IF(ISERROR(SEARCH("Other", Table1[[#This Row],[Q13 - Ethnicity]])), Table1[[#This Row],[Q13 - Ethnicity]], "Other")</f>
        <v>Asian or Asian American</v>
      </c>
    </row>
    <row r="595" spans="1:33" x14ac:dyDescent="0.3">
      <c r="A595" t="s">
        <v>1711</v>
      </c>
      <c r="B595" s="2" t="s">
        <v>1707</v>
      </c>
      <c r="C595" t="s">
        <v>1712</v>
      </c>
      <c r="D595" t="s">
        <v>489</v>
      </c>
      <c r="E595" t="s">
        <v>34</v>
      </c>
      <c r="F595" t="str">
        <f>IF(ISERROR(SEARCH("Other",Table1[[#This Row],[Q1 - Which Title Best Fits your Current Role?]])),Table1[[#This Row],[Q1 - Which Title Best Fits your Current Role?]],"Other")</f>
        <v>Data Analyst</v>
      </c>
      <c r="G595" t="s">
        <v>35</v>
      </c>
      <c r="H595" s="6">
        <v>53000</v>
      </c>
      <c r="I595" t="s">
        <v>107</v>
      </c>
      <c r="J595" t="str">
        <f>IF(ISERROR(SEARCH("Other",Table1[[#This Row],[Q4 - What Industry do you work in?]])),Table1[[#This Row],[Q4 - What Industry do you work in?]],"Other")</f>
        <v>Tech</v>
      </c>
      <c r="K595" t="s">
        <v>38</v>
      </c>
      <c r="L59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95">
        <v>4</v>
      </c>
      <c r="N595">
        <v>8</v>
      </c>
      <c r="O595">
        <v>8</v>
      </c>
      <c r="P595">
        <v>8</v>
      </c>
      <c r="Q595">
        <v>10</v>
      </c>
      <c r="R595">
        <v>10</v>
      </c>
      <c r="S595" t="s">
        <v>68</v>
      </c>
      <c r="T595" t="s">
        <v>40</v>
      </c>
      <c r="U59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95" t="s">
        <v>41</v>
      </c>
      <c r="W595">
        <v>30</v>
      </c>
      <c r="X595" t="s">
        <v>113</v>
      </c>
      <c r="Y59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595" t="str">
        <f>IF(ISERROR(SEARCH("Other",Table1[[#This Row],[Q11 - Which Country do you live in?- Clean]])),Table1[[#This Row],[Q11 - Which Country do you live in?- Clean]],"Other")</f>
        <v>United Kingdom</v>
      </c>
      <c r="AA595" t="s">
        <v>113</v>
      </c>
      <c r="AB595" t="s">
        <v>113</v>
      </c>
      <c r="AC595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595" t="str">
        <f>PROPER(Table1[[#This Row],[Q11 - Which Country do you live in?-Clean4]])</f>
        <v>United Kingdom</v>
      </c>
      <c r="AE595" t="s">
        <v>244</v>
      </c>
      <c r="AF595" t="s">
        <v>43</v>
      </c>
      <c r="AG595" t="str">
        <f>IF(ISERROR(SEARCH("Other", Table1[[#This Row],[Q13 - Ethnicity]])), Table1[[#This Row],[Q13 - Ethnicity]], "Other")</f>
        <v>White or Caucasian</v>
      </c>
    </row>
    <row r="596" spans="1:33" x14ac:dyDescent="0.3">
      <c r="A596" t="s">
        <v>1713</v>
      </c>
      <c r="B596" s="2" t="s">
        <v>1707</v>
      </c>
      <c r="C596" t="s">
        <v>1714</v>
      </c>
      <c r="D596" t="s">
        <v>1715</v>
      </c>
      <c r="E596" t="s">
        <v>127</v>
      </c>
      <c r="F596" t="str">
        <f>IF(ISERROR(SEARCH("Other",Table1[[#This Row],[Q1 - Which Title Best Fits your Current Role?]])),Table1[[#This Row],[Q1 - Which Title Best Fits your Current Role?]],"Other")</f>
        <v>Student/Looking/None</v>
      </c>
      <c r="G596" t="s">
        <v>35</v>
      </c>
      <c r="H596" s="6">
        <v>20000</v>
      </c>
      <c r="I596" t="s">
        <v>107</v>
      </c>
      <c r="J596" t="str">
        <f>IF(ISERROR(SEARCH("Other",Table1[[#This Row],[Q4 - What Industry do you work in?]])),Table1[[#This Row],[Q4 - What Industry do you work in?]],"Other")</f>
        <v>Tech</v>
      </c>
      <c r="K596" t="s">
        <v>38</v>
      </c>
      <c r="L59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96">
        <v>0</v>
      </c>
      <c r="N596">
        <v>4</v>
      </c>
      <c r="O596">
        <v>2</v>
      </c>
      <c r="P596">
        <v>0</v>
      </c>
      <c r="Q596">
        <v>1</v>
      </c>
      <c r="R596">
        <v>3</v>
      </c>
      <c r="S596" t="s">
        <v>89</v>
      </c>
      <c r="T596" t="s">
        <v>74</v>
      </c>
      <c r="U59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596" t="s">
        <v>41</v>
      </c>
      <c r="W596">
        <v>31</v>
      </c>
      <c r="X596" t="s">
        <v>124</v>
      </c>
      <c r="Y59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</v>
      </c>
      <c r="Z596" t="str">
        <f>IF(ISERROR(SEARCH("Other",Table1[[#This Row],[Q11 - Which Country do you live in?- Clean]])),Table1[[#This Row],[Q11 - Which Country do you live in?- Clean]],"Other")</f>
        <v>Niger</v>
      </c>
      <c r="AA596" t="s">
        <v>1867</v>
      </c>
      <c r="AB596" t="s">
        <v>1867</v>
      </c>
      <c r="AC596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596" t="str">
        <f>PROPER(Table1[[#This Row],[Q11 - Which Country do you live in?-Clean4]])</f>
        <v>Other</v>
      </c>
      <c r="AE596" t="s">
        <v>231</v>
      </c>
      <c r="AF596" t="s">
        <v>62</v>
      </c>
      <c r="AG596" t="str">
        <f>IF(ISERROR(SEARCH("Other", Table1[[#This Row],[Q13 - Ethnicity]])), Table1[[#This Row],[Q13 - Ethnicity]], "Other")</f>
        <v>Black or African American</v>
      </c>
    </row>
    <row r="597" spans="1:33" x14ac:dyDescent="0.3">
      <c r="A597" t="s">
        <v>1716</v>
      </c>
      <c r="B597" s="2" t="s">
        <v>1707</v>
      </c>
      <c r="C597" t="s">
        <v>1717</v>
      </c>
      <c r="D597" t="s">
        <v>805</v>
      </c>
      <c r="E597" t="s">
        <v>127</v>
      </c>
      <c r="F597" t="str">
        <f>IF(ISERROR(SEARCH("Other",Table1[[#This Row],[Q1 - Which Title Best Fits your Current Role?]])),Table1[[#This Row],[Q1 - Which Title Best Fits your Current Role?]],"Other")</f>
        <v>Student/Looking/None</v>
      </c>
      <c r="G597" t="s">
        <v>35</v>
      </c>
      <c r="H597" s="6">
        <v>20000</v>
      </c>
      <c r="I597" t="s">
        <v>1718</v>
      </c>
      <c r="J597" t="str">
        <f>IF(ISERROR(SEARCH("Other",Table1[[#This Row],[Q4 - What Industry do you work in?]])),Table1[[#This Row],[Q4 - What Industry do you work in?]],"Other")</f>
        <v>Other</v>
      </c>
      <c r="K597" t="s">
        <v>38</v>
      </c>
      <c r="L597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97">
        <v>5</v>
      </c>
      <c r="N597">
        <v>6</v>
      </c>
      <c r="O597">
        <v>5</v>
      </c>
      <c r="P597">
        <v>6</v>
      </c>
      <c r="Q597">
        <v>2</v>
      </c>
      <c r="R597">
        <v>1</v>
      </c>
      <c r="S597" t="s">
        <v>73</v>
      </c>
      <c r="T597" t="s">
        <v>40</v>
      </c>
      <c r="U59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97" t="s">
        <v>41</v>
      </c>
      <c r="W597">
        <v>22</v>
      </c>
      <c r="X597" t="s">
        <v>293</v>
      </c>
      <c r="Y59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France</v>
      </c>
      <c r="Z597" t="str">
        <f>IF(ISERROR(SEARCH("Other",Table1[[#This Row],[Q11 - Which Country do you live in?- Clean]])),Table1[[#This Row],[Q11 - Which Country do you live in?- Clean]],"Other")</f>
        <v>France</v>
      </c>
      <c r="AA597" t="s">
        <v>1840</v>
      </c>
      <c r="AB597" t="s">
        <v>1840</v>
      </c>
      <c r="AC597" t="str">
        <f>IF(COUNTIF(Table1[Q11 - Which Country do you live in?-Clean3],Table1[[#This Row],[Q11 - Which Country do you live in?-Clean3]])&lt;3, "Other",Table1[[#This Row],[Q11 - Which Country do you live in?-Clean3]])</f>
        <v>France</v>
      </c>
      <c r="AD597" t="str">
        <f>PROPER(Table1[[#This Row],[Q11 - Which Country do you live in?-Clean4]])</f>
        <v>France</v>
      </c>
      <c r="AE597" t="s">
        <v>244</v>
      </c>
      <c r="AF597" t="s">
        <v>1719</v>
      </c>
      <c r="AG597" t="str">
        <f>IF(ISERROR(SEARCH("Other", Table1[[#This Row],[Q13 - Ethnicity]])), Table1[[#This Row],[Q13 - Ethnicity]], "Other")</f>
        <v>Other</v>
      </c>
    </row>
    <row r="598" spans="1:33" x14ac:dyDescent="0.3">
      <c r="A598" t="s">
        <v>1720</v>
      </c>
      <c r="B598" s="2" t="s">
        <v>1707</v>
      </c>
      <c r="C598" t="s">
        <v>1721</v>
      </c>
      <c r="D598" t="s">
        <v>97</v>
      </c>
      <c r="E598" t="s">
        <v>34</v>
      </c>
      <c r="F598" t="str">
        <f>IF(ISERROR(SEARCH("Other",Table1[[#This Row],[Q1 - Which Title Best Fits your Current Role?]])),Table1[[#This Row],[Q1 - Which Title Best Fits your Current Role?]],"Other")</f>
        <v>Data Analyst</v>
      </c>
      <c r="G598" t="s">
        <v>35</v>
      </c>
      <c r="H598" s="6">
        <v>75500</v>
      </c>
      <c r="I598" t="s">
        <v>107</v>
      </c>
      <c r="J598" t="str">
        <f>IF(ISERROR(SEARCH("Other",Table1[[#This Row],[Q4 - What Industry do you work in?]])),Table1[[#This Row],[Q4 - What Industry do you work in?]],"Other")</f>
        <v>Tech</v>
      </c>
      <c r="K598" t="s">
        <v>50</v>
      </c>
      <c r="L59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598">
        <v>8</v>
      </c>
      <c r="N598">
        <v>10</v>
      </c>
      <c r="O598">
        <v>10</v>
      </c>
      <c r="P598">
        <v>10</v>
      </c>
      <c r="Q598">
        <v>8</v>
      </c>
      <c r="R598">
        <v>9</v>
      </c>
      <c r="S598" t="s">
        <v>89</v>
      </c>
      <c r="T598" t="s">
        <v>40</v>
      </c>
      <c r="U59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598" t="s">
        <v>69</v>
      </c>
      <c r="W598">
        <v>38</v>
      </c>
      <c r="X598" t="s">
        <v>42</v>
      </c>
      <c r="Y59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598" t="str">
        <f>IF(ISERROR(SEARCH("Other",Table1[[#This Row],[Q11 - Which Country do you live in?- Clean]])),Table1[[#This Row],[Q11 - Which Country do you live in?- Clean]],"Other")</f>
        <v>United States</v>
      </c>
      <c r="AA598" t="s">
        <v>42</v>
      </c>
      <c r="AB598" t="s">
        <v>42</v>
      </c>
      <c r="AC59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598" t="str">
        <f>PROPER(Table1[[#This Row],[Q11 - Which Country do you live in?-Clean4]])</f>
        <v>United States</v>
      </c>
      <c r="AE598" t="s">
        <v>241</v>
      </c>
      <c r="AF598" t="s">
        <v>62</v>
      </c>
      <c r="AG598" t="str">
        <f>IF(ISERROR(SEARCH("Other", Table1[[#This Row],[Q13 - Ethnicity]])), Table1[[#This Row],[Q13 - Ethnicity]], "Other")</f>
        <v>Black or African American</v>
      </c>
    </row>
    <row r="599" spans="1:33" x14ac:dyDescent="0.3">
      <c r="A599" t="s">
        <v>1722</v>
      </c>
      <c r="B599" s="2" t="s">
        <v>1707</v>
      </c>
      <c r="C599" t="s">
        <v>546</v>
      </c>
      <c r="D599" t="s">
        <v>308</v>
      </c>
      <c r="E599" t="s">
        <v>34</v>
      </c>
      <c r="F599" t="str">
        <f>IF(ISERROR(SEARCH("Other",Table1[[#This Row],[Q1 - Which Title Best Fits your Current Role?]])),Table1[[#This Row],[Q1 - Which Title Best Fits your Current Role?]],"Other")</f>
        <v>Data Analyst</v>
      </c>
      <c r="G599" t="s">
        <v>47</v>
      </c>
      <c r="H599" s="6">
        <v>20000</v>
      </c>
      <c r="I599" t="s">
        <v>99</v>
      </c>
      <c r="J599" t="str">
        <f>IF(ISERROR(SEARCH("Other",Table1[[#This Row],[Q4 - What Industry do you work in?]])),Table1[[#This Row],[Q4 - What Industry do you work in?]],"Other")</f>
        <v>Other</v>
      </c>
      <c r="K599" t="s">
        <v>38</v>
      </c>
      <c r="L59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599">
        <v>6</v>
      </c>
      <c r="N599">
        <v>9</v>
      </c>
      <c r="O599">
        <v>7</v>
      </c>
      <c r="P599">
        <v>7</v>
      </c>
      <c r="Q599">
        <v>5</v>
      </c>
      <c r="R599">
        <v>8</v>
      </c>
      <c r="S599" t="s">
        <v>89</v>
      </c>
      <c r="T599" t="s">
        <v>60</v>
      </c>
      <c r="U59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599" t="s">
        <v>41</v>
      </c>
      <c r="W599">
        <v>22</v>
      </c>
      <c r="X599" t="s">
        <v>748</v>
      </c>
      <c r="Y59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Malaysia</v>
      </c>
      <c r="Z599" t="str">
        <f>IF(ISERROR(SEARCH("Other",Table1[[#This Row],[Q11 - Which Country do you live in?- Clean]])),Table1[[#This Row],[Q11 - Which Country do you live in?- Clean]],"Other")</f>
        <v>Malaysia</v>
      </c>
      <c r="AA599" t="s">
        <v>1861</v>
      </c>
      <c r="AB599" t="s">
        <v>1861</v>
      </c>
      <c r="AC599" t="str">
        <f>IF(COUNTIF(Table1[Q11 - Which Country do you live in?-Clean3],Table1[[#This Row],[Q11 - Which Country do you live in?-Clean3]])&lt;3, "Other",Table1[[#This Row],[Q11 - Which Country do you live in?-Clean3]])</f>
        <v>Malaysia</v>
      </c>
      <c r="AD599" t="str">
        <f>PROPER(Table1[[#This Row],[Q11 - Which Country do you live in?-Clean4]])</f>
        <v>Malaysia</v>
      </c>
      <c r="AE599" t="s">
        <v>241</v>
      </c>
      <c r="AF599" t="s">
        <v>1723</v>
      </c>
      <c r="AG599" t="str">
        <f>IF(ISERROR(SEARCH("Other", Table1[[#This Row],[Q13 - Ethnicity]])), Table1[[#This Row],[Q13 - Ethnicity]], "Other")</f>
        <v>Other</v>
      </c>
    </row>
    <row r="600" spans="1:33" x14ac:dyDescent="0.3">
      <c r="A600" t="s">
        <v>1724</v>
      </c>
      <c r="B600" s="2" t="s">
        <v>1707</v>
      </c>
      <c r="C600" t="s">
        <v>1725</v>
      </c>
      <c r="D600" t="s">
        <v>158</v>
      </c>
      <c r="E600" t="s">
        <v>81</v>
      </c>
      <c r="F600" t="str">
        <f>IF(ISERROR(SEARCH("Other",Table1[[#This Row],[Q1 - Which Title Best Fits your Current Role?]])),Table1[[#This Row],[Q1 - Which Title Best Fits your Current Role?]],"Other")</f>
        <v>Data Scientist</v>
      </c>
      <c r="G600" t="s">
        <v>35</v>
      </c>
      <c r="H600" s="6">
        <v>20000</v>
      </c>
      <c r="I600" t="s">
        <v>716</v>
      </c>
      <c r="J600" t="str">
        <f>IF(ISERROR(SEARCH("Other",Table1[[#This Row],[Q4 - What Industry do you work in?]])),Table1[[#This Row],[Q4 - What Industry do you work in?]],"Other")</f>
        <v>Real Estate</v>
      </c>
      <c r="K600" t="s">
        <v>38</v>
      </c>
      <c r="L60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00">
        <v>2</v>
      </c>
      <c r="N600">
        <v>3</v>
      </c>
      <c r="O600">
        <v>4</v>
      </c>
      <c r="P600">
        <v>5</v>
      </c>
      <c r="Q600">
        <v>3</v>
      </c>
      <c r="R600">
        <v>6</v>
      </c>
      <c r="S600" t="s">
        <v>68</v>
      </c>
      <c r="T600" t="s">
        <v>74</v>
      </c>
      <c r="U60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00" t="s">
        <v>41</v>
      </c>
      <c r="W600">
        <v>33</v>
      </c>
      <c r="X600" t="s">
        <v>151</v>
      </c>
      <c r="Y60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600" t="str">
        <f>IF(ISERROR(SEARCH("Other",Table1[[#This Row],[Q11 - Which Country do you live in?- Clean]])),Table1[[#This Row],[Q11 - Which Country do you live in?- Clean]],"Other")</f>
        <v>India</v>
      </c>
      <c r="AA600" t="s">
        <v>151</v>
      </c>
      <c r="AB600" t="s">
        <v>151</v>
      </c>
      <c r="AC600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600" t="str">
        <f>PROPER(Table1[[#This Row],[Q11 - Which Country do you live in?-Clean4]])</f>
        <v>India</v>
      </c>
      <c r="AE600" t="s">
        <v>241</v>
      </c>
      <c r="AF600" t="s">
        <v>52</v>
      </c>
      <c r="AG600" t="str">
        <f>IF(ISERROR(SEARCH("Other", Table1[[#This Row],[Q13 - Ethnicity]])), Table1[[#This Row],[Q13 - Ethnicity]], "Other")</f>
        <v>Asian or Asian American</v>
      </c>
    </row>
    <row r="601" spans="1:33" x14ac:dyDescent="0.3">
      <c r="A601" t="s">
        <v>1726</v>
      </c>
      <c r="B601" s="2" t="s">
        <v>1707</v>
      </c>
      <c r="C601" t="s">
        <v>892</v>
      </c>
      <c r="D601" t="s">
        <v>219</v>
      </c>
      <c r="E601" t="s">
        <v>34</v>
      </c>
      <c r="F601" t="str">
        <f>IF(ISERROR(SEARCH("Other",Table1[[#This Row],[Q1 - Which Title Best Fits your Current Role?]])),Table1[[#This Row],[Q1 - Which Title Best Fits your Current Role?]],"Other")</f>
        <v>Data Analyst</v>
      </c>
      <c r="G601" t="s">
        <v>35</v>
      </c>
      <c r="H601" s="6">
        <v>53000</v>
      </c>
      <c r="I601" t="s">
        <v>107</v>
      </c>
      <c r="J601" t="str">
        <f>IF(ISERROR(SEARCH("Other",Table1[[#This Row],[Q4 - What Industry do you work in?]])),Table1[[#This Row],[Q4 - What Industry do you work in?]],"Other")</f>
        <v>Tech</v>
      </c>
      <c r="K601" t="s">
        <v>38</v>
      </c>
      <c r="L60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01">
        <v>3</v>
      </c>
      <c r="N601">
        <v>6</v>
      </c>
      <c r="O601">
        <v>6</v>
      </c>
      <c r="P601">
        <v>6</v>
      </c>
      <c r="Q601">
        <v>5</v>
      </c>
      <c r="R601">
        <v>5</v>
      </c>
      <c r="S601" t="s">
        <v>89</v>
      </c>
      <c r="T601" t="s">
        <v>74</v>
      </c>
      <c r="U60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01" t="s">
        <v>41</v>
      </c>
      <c r="W601">
        <v>27</v>
      </c>
      <c r="X601" t="s">
        <v>51</v>
      </c>
      <c r="Y60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601" t="str">
        <f>IF(ISERROR(SEARCH("Other",Table1[[#This Row],[Q11 - Which Country do you live in?- Clean]])),Table1[[#This Row],[Q11 - Which Country do you live in?- Clean]],"Other")</f>
        <v>Canada</v>
      </c>
      <c r="AA601" t="s">
        <v>51</v>
      </c>
      <c r="AB601" t="s">
        <v>51</v>
      </c>
      <c r="AC601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601" t="str">
        <f>PROPER(Table1[[#This Row],[Q11 - Which Country do you live in?-Clean4]])</f>
        <v>Canada</v>
      </c>
      <c r="AE601" t="s">
        <v>241</v>
      </c>
      <c r="AF601" t="s">
        <v>43</v>
      </c>
      <c r="AG601" t="str">
        <f>IF(ISERROR(SEARCH("Other", Table1[[#This Row],[Q13 - Ethnicity]])), Table1[[#This Row],[Q13 - Ethnicity]], "Other")</f>
        <v>White or Caucasian</v>
      </c>
    </row>
    <row r="602" spans="1:33" x14ac:dyDescent="0.3">
      <c r="A602" t="s">
        <v>1727</v>
      </c>
      <c r="B602" s="2" t="s">
        <v>1707</v>
      </c>
      <c r="C602" t="s">
        <v>1728</v>
      </c>
      <c r="D602" t="s">
        <v>147</v>
      </c>
      <c r="E602" t="s">
        <v>34</v>
      </c>
      <c r="F602" t="str">
        <f>IF(ISERROR(SEARCH("Other",Table1[[#This Row],[Q1 - Which Title Best Fits your Current Role?]])),Table1[[#This Row],[Q1 - Which Title Best Fits your Current Role?]],"Other")</f>
        <v>Data Analyst</v>
      </c>
      <c r="G602" t="s">
        <v>47</v>
      </c>
      <c r="H602" s="6">
        <v>20000</v>
      </c>
      <c r="I602" t="s">
        <v>107</v>
      </c>
      <c r="J602" t="str">
        <f>IF(ISERROR(SEARCH("Other",Table1[[#This Row],[Q4 - What Industry do you work in?]])),Table1[[#This Row],[Q4 - What Industry do you work in?]],"Other")</f>
        <v>Tech</v>
      </c>
      <c r="K602" t="s">
        <v>50</v>
      </c>
      <c r="L602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602">
        <v>0</v>
      </c>
      <c r="N602">
        <v>6</v>
      </c>
      <c r="O602">
        <v>3</v>
      </c>
      <c r="P602">
        <v>0</v>
      </c>
      <c r="Q602">
        <v>0</v>
      </c>
      <c r="R602">
        <v>10</v>
      </c>
      <c r="S602" t="s">
        <v>89</v>
      </c>
      <c r="T602" t="s">
        <v>40</v>
      </c>
      <c r="U60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602" t="s">
        <v>41</v>
      </c>
      <c r="W602">
        <v>19</v>
      </c>
      <c r="X602" t="s">
        <v>1729</v>
      </c>
      <c r="Y60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Algeria</v>
      </c>
      <c r="Z602" t="str">
        <f>IF(ISERROR(SEARCH("Other",Table1[[#This Row],[Q11 - Which Country do you live in?- Clean]])),Table1[[#This Row],[Q11 - Which Country do you live in?- Clean]],"Other")</f>
        <v>Algeria</v>
      </c>
      <c r="AA602" t="s">
        <v>1817</v>
      </c>
      <c r="AB602" t="s">
        <v>1817</v>
      </c>
      <c r="AC602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602" t="str">
        <f>PROPER(Table1[[#This Row],[Q11 - Which Country do you live in?-Clean4]])</f>
        <v>Other</v>
      </c>
      <c r="AE602" t="s">
        <v>241</v>
      </c>
      <c r="AF602" t="s">
        <v>43</v>
      </c>
      <c r="AG602" t="str">
        <f>IF(ISERROR(SEARCH("Other", Table1[[#This Row],[Q13 - Ethnicity]])), Table1[[#This Row],[Q13 - Ethnicity]], "Other")</f>
        <v>White or Caucasian</v>
      </c>
    </row>
    <row r="603" spans="1:33" x14ac:dyDescent="0.3">
      <c r="A603" t="s">
        <v>1730</v>
      </c>
      <c r="B603" s="2" t="s">
        <v>1707</v>
      </c>
      <c r="C603" t="s">
        <v>1731</v>
      </c>
      <c r="D603" t="s">
        <v>116</v>
      </c>
      <c r="E603" t="s">
        <v>380</v>
      </c>
      <c r="F603" t="str">
        <f>IF(ISERROR(SEARCH("Other",Table1[[#This Row],[Q1 - Which Title Best Fits your Current Role?]])),Table1[[#This Row],[Q1 - Which Title Best Fits your Current Role?]],"Other")</f>
        <v>Other</v>
      </c>
      <c r="G603" t="s">
        <v>47</v>
      </c>
      <c r="H603" s="6">
        <v>20000</v>
      </c>
      <c r="I603" t="s">
        <v>1258</v>
      </c>
      <c r="J603" t="str">
        <f>IF(ISERROR(SEARCH("Other",Table1[[#This Row],[Q4 - What Industry do you work in?]])),Table1[[#This Row],[Q4 - What Industry do you work in?]],"Other")</f>
        <v>Other</v>
      </c>
      <c r="K603" t="s">
        <v>38</v>
      </c>
      <c r="L60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03">
        <v>1</v>
      </c>
      <c r="N603">
        <v>6</v>
      </c>
      <c r="O603">
        <v>2</v>
      </c>
      <c r="P603">
        <v>5</v>
      </c>
      <c r="Q603">
        <v>1</v>
      </c>
      <c r="R603">
        <v>0</v>
      </c>
      <c r="S603" t="s">
        <v>89</v>
      </c>
      <c r="T603" t="s">
        <v>74</v>
      </c>
      <c r="U60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03" t="s">
        <v>41</v>
      </c>
      <c r="W603">
        <v>24</v>
      </c>
      <c r="X603" t="s">
        <v>151</v>
      </c>
      <c r="Y60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603" t="str">
        <f>IF(ISERROR(SEARCH("Other",Table1[[#This Row],[Q11 - Which Country do you live in?- Clean]])),Table1[[#This Row],[Q11 - Which Country do you live in?- Clean]],"Other")</f>
        <v>India</v>
      </c>
      <c r="AA603" t="s">
        <v>151</v>
      </c>
      <c r="AB603" t="s">
        <v>151</v>
      </c>
      <c r="AC60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603" t="str">
        <f>PROPER(Table1[[#This Row],[Q11 - Which Country do you live in?-Clean4]])</f>
        <v>India</v>
      </c>
      <c r="AE603" t="s">
        <v>241</v>
      </c>
      <c r="AF603" t="s">
        <v>204</v>
      </c>
      <c r="AG603" t="str">
        <f>IF(ISERROR(SEARCH("Other", Table1[[#This Row],[Q13 - Ethnicity]])), Table1[[#This Row],[Q13 - Ethnicity]], "Other")</f>
        <v>Other</v>
      </c>
    </row>
    <row r="604" spans="1:33" x14ac:dyDescent="0.3">
      <c r="A604" t="s">
        <v>1733</v>
      </c>
      <c r="B604" s="2" t="s">
        <v>1707</v>
      </c>
      <c r="C604" t="s">
        <v>1734</v>
      </c>
      <c r="D604" t="s">
        <v>1471</v>
      </c>
      <c r="E604" t="s">
        <v>380</v>
      </c>
      <c r="F604" t="str">
        <f>IF(ISERROR(SEARCH("Other",Table1[[#This Row],[Q1 - Which Title Best Fits your Current Role?]])),Table1[[#This Row],[Q1 - Which Title Best Fits your Current Role?]],"Other")</f>
        <v>Other</v>
      </c>
      <c r="G604" t="s">
        <v>47</v>
      </c>
      <c r="H604" s="6">
        <v>187500</v>
      </c>
      <c r="I604" t="s">
        <v>49</v>
      </c>
      <c r="J604" t="str">
        <f>IF(ISERROR(SEARCH("Other",Table1[[#This Row],[Q4 - What Industry do you work in?]])),Table1[[#This Row],[Q4 - What Industry do you work in?]],"Other")</f>
        <v>Finance</v>
      </c>
      <c r="K604" t="s">
        <v>1736</v>
      </c>
      <c r="L604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604">
        <v>8</v>
      </c>
      <c r="N604">
        <v>10</v>
      </c>
      <c r="O604">
        <v>9</v>
      </c>
      <c r="P604">
        <v>10</v>
      </c>
      <c r="Q604">
        <v>8</v>
      </c>
      <c r="R604">
        <v>10</v>
      </c>
      <c r="S604" t="s">
        <v>68</v>
      </c>
      <c r="T604" t="s">
        <v>118</v>
      </c>
      <c r="U60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604" t="s">
        <v>69</v>
      </c>
      <c r="W604">
        <v>58</v>
      </c>
      <c r="X604" t="s">
        <v>42</v>
      </c>
      <c r="Y60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04" t="str">
        <f>IF(ISERROR(SEARCH("Other",Table1[[#This Row],[Q11 - Which Country do you live in?- Clean]])),Table1[[#This Row],[Q11 - Which Country do you live in?- Clean]],"Other")</f>
        <v>United States</v>
      </c>
      <c r="AA604" t="s">
        <v>42</v>
      </c>
      <c r="AB604" t="s">
        <v>42</v>
      </c>
      <c r="AC60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04" t="str">
        <f>PROPER(Table1[[#This Row],[Q11 - Which Country do you live in?-Clean4]])</f>
        <v>United States</v>
      </c>
      <c r="AE604" t="s">
        <v>244</v>
      </c>
      <c r="AF604" t="s">
        <v>43</v>
      </c>
      <c r="AG604" t="str">
        <f>IF(ISERROR(SEARCH("Other", Table1[[#This Row],[Q13 - Ethnicity]])), Table1[[#This Row],[Q13 - Ethnicity]], "Other")</f>
        <v>White or Caucasian</v>
      </c>
    </row>
    <row r="605" spans="1:33" x14ac:dyDescent="0.3">
      <c r="A605" t="s">
        <v>1737</v>
      </c>
      <c r="B605" s="2" t="s">
        <v>1738</v>
      </c>
      <c r="C605" t="s">
        <v>1456</v>
      </c>
      <c r="D605" t="s">
        <v>169</v>
      </c>
      <c r="E605" t="s">
        <v>34</v>
      </c>
      <c r="F605" t="str">
        <f>IF(ISERROR(SEARCH("Other",Table1[[#This Row],[Q1 - Which Title Best Fits your Current Role?]])),Table1[[#This Row],[Q1 - Which Title Best Fits your Current Role?]],"Other")</f>
        <v>Data Analyst</v>
      </c>
      <c r="G605" t="s">
        <v>47</v>
      </c>
      <c r="H605" s="6">
        <v>20000</v>
      </c>
      <c r="I605" t="s">
        <v>107</v>
      </c>
      <c r="J605" t="str">
        <f>IF(ISERROR(SEARCH("Other",Table1[[#This Row],[Q4 - What Industry do you work in?]])),Table1[[#This Row],[Q4 - What Industry do you work in?]],"Other")</f>
        <v>Tech</v>
      </c>
      <c r="K605" t="s">
        <v>38</v>
      </c>
      <c r="L60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05">
        <v>2</v>
      </c>
      <c r="N605">
        <v>2</v>
      </c>
      <c r="O605">
        <v>5</v>
      </c>
      <c r="P605">
        <v>6</v>
      </c>
      <c r="Q605">
        <v>6</v>
      </c>
      <c r="R605">
        <v>3</v>
      </c>
      <c r="S605" t="s">
        <v>89</v>
      </c>
      <c r="T605" t="s">
        <v>60</v>
      </c>
      <c r="U60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605" t="s">
        <v>41</v>
      </c>
      <c r="W605">
        <v>22</v>
      </c>
      <c r="X605" t="s">
        <v>423</v>
      </c>
      <c r="Y60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Nigeria </v>
      </c>
      <c r="Z605" t="str">
        <f>IF(ISERROR(SEARCH("Other",Table1[[#This Row],[Q11 - Which Country do you live in?- Clean]])),Table1[[#This Row],[Q11 - Which Country do you live in?- Clean]],"Other")</f>
        <v xml:space="preserve">Nigeria </v>
      </c>
      <c r="AA605" t="s">
        <v>1869</v>
      </c>
      <c r="AB605" t="s">
        <v>1868</v>
      </c>
      <c r="AC605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605" t="str">
        <f>PROPER(Table1[[#This Row],[Q11 - Which Country do you live in?-Clean4]])</f>
        <v>Nigeria</v>
      </c>
      <c r="AE605" t="s">
        <v>241</v>
      </c>
      <c r="AF605" t="s">
        <v>62</v>
      </c>
      <c r="AG605" t="str">
        <f>IF(ISERROR(SEARCH("Other", Table1[[#This Row],[Q13 - Ethnicity]])), Table1[[#This Row],[Q13 - Ethnicity]], "Other")</f>
        <v>Black or African American</v>
      </c>
    </row>
    <row r="606" spans="1:33" x14ac:dyDescent="0.3">
      <c r="A606" t="s">
        <v>1739</v>
      </c>
      <c r="B606" s="2" t="s">
        <v>1738</v>
      </c>
      <c r="C606" t="s">
        <v>1740</v>
      </c>
      <c r="D606" t="s">
        <v>471</v>
      </c>
      <c r="E606" t="s">
        <v>34</v>
      </c>
      <c r="F606" t="str">
        <f>IF(ISERROR(SEARCH("Other",Table1[[#This Row],[Q1 - Which Title Best Fits your Current Role?]])),Table1[[#This Row],[Q1 - Which Title Best Fits your Current Role?]],"Other")</f>
        <v>Data Analyst</v>
      </c>
      <c r="G606" t="s">
        <v>47</v>
      </c>
      <c r="H606" s="6">
        <v>95500</v>
      </c>
      <c r="I606" t="s">
        <v>107</v>
      </c>
      <c r="J606" t="str">
        <f>IF(ISERROR(SEARCH("Other",Table1[[#This Row],[Q4 - What Industry do you work in?]])),Table1[[#This Row],[Q4 - What Industry do you work in?]],"Other")</f>
        <v>Tech</v>
      </c>
      <c r="K606" t="s">
        <v>38</v>
      </c>
      <c r="L60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06">
        <v>4</v>
      </c>
      <c r="N606">
        <v>4</v>
      </c>
      <c r="O606">
        <v>4</v>
      </c>
      <c r="P606">
        <v>4</v>
      </c>
      <c r="Q606">
        <v>3</v>
      </c>
      <c r="R606">
        <v>4</v>
      </c>
      <c r="S606" t="s">
        <v>89</v>
      </c>
      <c r="T606" t="s">
        <v>74</v>
      </c>
      <c r="U60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06" t="s">
        <v>41</v>
      </c>
      <c r="W606">
        <v>26</v>
      </c>
      <c r="X606" t="s">
        <v>1741</v>
      </c>
      <c r="Y60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Ireland</v>
      </c>
      <c r="Z606" t="str">
        <f>IF(ISERROR(SEARCH("Other",Table1[[#This Row],[Q11 - Which Country do you live in?- Clean]])),Table1[[#This Row],[Q11 - Which Country do you live in?- Clean]],"Other")</f>
        <v>Ireland</v>
      </c>
      <c r="AA606" t="s">
        <v>1850</v>
      </c>
      <c r="AB606" t="s">
        <v>1850</v>
      </c>
      <c r="AC606" t="str">
        <f>IF(COUNTIF(Table1[Q11 - Which Country do you live in?-Clean3],Table1[[#This Row],[Q11 - Which Country do you live in?-Clean3]])&lt;3, "Other",Table1[[#This Row],[Q11 - Which Country do you live in?-Clean3]])</f>
        <v>Ireland</v>
      </c>
      <c r="AD606" t="str">
        <f>PROPER(Table1[[#This Row],[Q11 - Which Country do you live in?-Clean4]])</f>
        <v>Ireland</v>
      </c>
      <c r="AE606" t="s">
        <v>244</v>
      </c>
      <c r="AF606" t="s">
        <v>52</v>
      </c>
      <c r="AG606" t="str">
        <f>IF(ISERROR(SEARCH("Other", Table1[[#This Row],[Q13 - Ethnicity]])), Table1[[#This Row],[Q13 - Ethnicity]], "Other")</f>
        <v>Asian or Asian American</v>
      </c>
    </row>
    <row r="607" spans="1:33" x14ac:dyDescent="0.3">
      <c r="A607" t="s">
        <v>1742</v>
      </c>
      <c r="B607" s="2" t="s">
        <v>1738</v>
      </c>
      <c r="C607" t="s">
        <v>1743</v>
      </c>
      <c r="D607" t="s">
        <v>1229</v>
      </c>
      <c r="E607" t="s">
        <v>380</v>
      </c>
      <c r="F607" t="str">
        <f>IF(ISERROR(SEARCH("Other",Table1[[#This Row],[Q1 - Which Title Best Fits your Current Role?]])),Table1[[#This Row],[Q1 - Which Title Best Fits your Current Role?]],"Other")</f>
        <v>Other</v>
      </c>
      <c r="G607" t="s">
        <v>47</v>
      </c>
      <c r="H607" s="6">
        <v>53000</v>
      </c>
      <c r="I607" t="s">
        <v>107</v>
      </c>
      <c r="J607" t="str">
        <f>IF(ISERROR(SEARCH("Other",Table1[[#This Row],[Q4 - What Industry do you work in?]])),Table1[[#This Row],[Q4 - What Industry do you work in?]],"Other")</f>
        <v>Tech</v>
      </c>
      <c r="K607" t="s">
        <v>380</v>
      </c>
      <c r="L607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607">
        <v>4</v>
      </c>
      <c r="N607">
        <v>5</v>
      </c>
      <c r="O607">
        <v>4</v>
      </c>
      <c r="P607">
        <v>5</v>
      </c>
      <c r="Q607">
        <v>5</v>
      </c>
      <c r="R607">
        <v>3</v>
      </c>
      <c r="S607" t="s">
        <v>59</v>
      </c>
      <c r="T607" t="s">
        <v>118</v>
      </c>
      <c r="U60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607" t="s">
        <v>69</v>
      </c>
      <c r="W607">
        <v>31</v>
      </c>
      <c r="X607" t="s">
        <v>113</v>
      </c>
      <c r="Y60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Kingdom</v>
      </c>
      <c r="Z607" t="str">
        <f>IF(ISERROR(SEARCH("Other",Table1[[#This Row],[Q11 - Which Country do you live in?- Clean]])),Table1[[#This Row],[Q11 - Which Country do you live in?- Clean]],"Other")</f>
        <v>United Kingdom</v>
      </c>
      <c r="AA607" t="s">
        <v>113</v>
      </c>
      <c r="AB607" t="s">
        <v>113</v>
      </c>
      <c r="AC607" t="str">
        <f>IF(COUNTIF(Table1[Q11 - Which Country do you live in?-Clean3],Table1[[#This Row],[Q11 - Which Country do you live in?-Clean3]])&lt;3, "Other",Table1[[#This Row],[Q11 - Which Country do you live in?-Clean3]])</f>
        <v>United Kingdom</v>
      </c>
      <c r="AD607" t="str">
        <f>PROPER(Table1[[#This Row],[Q11 - Which Country do you live in?-Clean4]])</f>
        <v>United Kingdom</v>
      </c>
      <c r="AE607" t="s">
        <v>241</v>
      </c>
      <c r="AF607" t="s">
        <v>43</v>
      </c>
      <c r="AG607" t="str">
        <f>IF(ISERROR(SEARCH("Other", Table1[[#This Row],[Q13 - Ethnicity]])), Table1[[#This Row],[Q13 - Ethnicity]], "Other")</f>
        <v>White or Caucasian</v>
      </c>
    </row>
    <row r="608" spans="1:33" x14ac:dyDescent="0.3">
      <c r="A608" t="s">
        <v>1745</v>
      </c>
      <c r="B608" s="2" t="s">
        <v>1746</v>
      </c>
      <c r="C608" t="s">
        <v>1747</v>
      </c>
      <c r="D608" t="s">
        <v>321</v>
      </c>
      <c r="E608" t="s">
        <v>34</v>
      </c>
      <c r="F608" t="str">
        <f>IF(ISERROR(SEARCH("Other",Table1[[#This Row],[Q1 - Which Title Best Fits your Current Role?]])),Table1[[#This Row],[Q1 - Which Title Best Fits your Current Role?]],"Other")</f>
        <v>Data Analyst</v>
      </c>
      <c r="G608" t="s">
        <v>47</v>
      </c>
      <c r="H608" s="6">
        <v>53000</v>
      </c>
      <c r="I608" t="s">
        <v>798</v>
      </c>
      <c r="J608" t="str">
        <f>IF(ISERROR(SEARCH("Other",Table1[[#This Row],[Q4 - What Industry do you work in?]])),Table1[[#This Row],[Q4 - What Industry do you work in?]],"Other")</f>
        <v>Agriculture</v>
      </c>
      <c r="K608" t="s">
        <v>38</v>
      </c>
      <c r="L608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08">
        <v>2</v>
      </c>
      <c r="N608">
        <v>2</v>
      </c>
      <c r="O608">
        <v>4</v>
      </c>
      <c r="P608">
        <v>5</v>
      </c>
      <c r="Q608">
        <v>1</v>
      </c>
      <c r="R608">
        <v>1</v>
      </c>
      <c r="S608" t="s">
        <v>89</v>
      </c>
      <c r="T608" t="s">
        <v>74</v>
      </c>
      <c r="U60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08" t="s">
        <v>41</v>
      </c>
      <c r="W608">
        <v>23</v>
      </c>
      <c r="X608" t="s">
        <v>42</v>
      </c>
      <c r="Y60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08" t="str">
        <f>IF(ISERROR(SEARCH("Other",Table1[[#This Row],[Q11 - Which Country do you live in?- Clean]])),Table1[[#This Row],[Q11 - Which Country do you live in?- Clean]],"Other")</f>
        <v>United States</v>
      </c>
      <c r="AA608" t="s">
        <v>42</v>
      </c>
      <c r="AB608" t="s">
        <v>42</v>
      </c>
      <c r="AC60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08" t="str">
        <f>PROPER(Table1[[#This Row],[Q11 - Which Country do you live in?-Clean4]])</f>
        <v>United States</v>
      </c>
      <c r="AE608" t="s">
        <v>231</v>
      </c>
      <c r="AF608" t="s">
        <v>95</v>
      </c>
      <c r="AG608" t="str">
        <f>IF(ISERROR(SEARCH("Other", Table1[[#This Row],[Q13 - Ethnicity]])), Table1[[#This Row],[Q13 - Ethnicity]], "Other")</f>
        <v>Hispanic or Latino</v>
      </c>
    </row>
    <row r="609" spans="1:33" x14ac:dyDescent="0.3">
      <c r="A609" t="s">
        <v>1748</v>
      </c>
      <c r="B609" s="2" t="s">
        <v>1746</v>
      </c>
      <c r="C609" t="s">
        <v>551</v>
      </c>
      <c r="D609" t="s">
        <v>158</v>
      </c>
      <c r="E609" t="s">
        <v>34</v>
      </c>
      <c r="F609" t="str">
        <f>IF(ISERROR(SEARCH("Other",Table1[[#This Row],[Q1 - Which Title Best Fits your Current Role?]])),Table1[[#This Row],[Q1 - Which Title Best Fits your Current Role?]],"Other")</f>
        <v>Data Analyst</v>
      </c>
      <c r="G609" t="s">
        <v>47</v>
      </c>
      <c r="H609" s="6">
        <v>95500</v>
      </c>
      <c r="I609" t="s">
        <v>37</v>
      </c>
      <c r="J609" t="str">
        <f>IF(ISERROR(SEARCH("Other",Table1[[#This Row],[Q4 - What Industry do you work in?]])),Table1[[#This Row],[Q4 - What Industry do you work in?]],"Other")</f>
        <v>Healthcare</v>
      </c>
      <c r="K609" t="s">
        <v>38</v>
      </c>
      <c r="L60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09">
        <v>7</v>
      </c>
      <c r="N609">
        <v>10</v>
      </c>
      <c r="O609">
        <v>10</v>
      </c>
      <c r="P609">
        <v>10</v>
      </c>
      <c r="Q609">
        <v>7</v>
      </c>
      <c r="R609">
        <v>8</v>
      </c>
      <c r="S609" t="s">
        <v>89</v>
      </c>
      <c r="T609" t="s">
        <v>40</v>
      </c>
      <c r="U60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609" t="s">
        <v>69</v>
      </c>
      <c r="W609">
        <v>31</v>
      </c>
      <c r="X609" t="s">
        <v>42</v>
      </c>
      <c r="Y60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09" t="str">
        <f>IF(ISERROR(SEARCH("Other",Table1[[#This Row],[Q11 - Which Country do you live in?- Clean]])),Table1[[#This Row],[Q11 - Which Country do you live in?- Clean]],"Other")</f>
        <v>United States</v>
      </c>
      <c r="AA609" t="s">
        <v>42</v>
      </c>
      <c r="AB609" t="s">
        <v>42</v>
      </c>
      <c r="AC609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09" t="str">
        <f>PROPER(Table1[[#This Row],[Q11 - Which Country do you live in?-Clean4]])</f>
        <v>United States</v>
      </c>
      <c r="AE609" t="s">
        <v>244</v>
      </c>
      <c r="AF609" t="s">
        <v>52</v>
      </c>
      <c r="AG609" t="str">
        <f>IF(ISERROR(SEARCH("Other", Table1[[#This Row],[Q13 - Ethnicity]])), Table1[[#This Row],[Q13 - Ethnicity]], "Other")</f>
        <v>Asian or Asian American</v>
      </c>
    </row>
    <row r="610" spans="1:33" x14ac:dyDescent="0.3">
      <c r="A610" t="s">
        <v>1749</v>
      </c>
      <c r="B610" s="2" t="s">
        <v>1746</v>
      </c>
      <c r="C610" t="s">
        <v>1750</v>
      </c>
      <c r="D610" t="s">
        <v>145</v>
      </c>
      <c r="E610" t="s">
        <v>127</v>
      </c>
      <c r="F610" t="str">
        <f>IF(ISERROR(SEARCH("Other",Table1[[#This Row],[Q1 - Which Title Best Fits your Current Role?]])),Table1[[#This Row],[Q1 - Which Title Best Fits your Current Role?]],"Other")</f>
        <v>Student/Looking/None</v>
      </c>
      <c r="G610" t="s">
        <v>47</v>
      </c>
      <c r="H610" s="6">
        <v>75500</v>
      </c>
      <c r="I610" t="s">
        <v>117</v>
      </c>
      <c r="J610" t="str">
        <f>IF(ISERROR(SEARCH("Other",Table1[[#This Row],[Q4 - What Industry do you work in?]])),Table1[[#This Row],[Q4 - What Industry do you work in?]],"Other")</f>
        <v>Construction</v>
      </c>
      <c r="K610" t="s">
        <v>380</v>
      </c>
      <c r="L610" t="str">
        <f>IF(ISERROR(SEARCH("SQL",Table1[[#This Row],[Q5 - Favorite Programming Language]])),IF(ISERROR(SEARCH("other",Table1[[#This Row],[Q5 - Favorite Programming Language]])),Table1[[#This Row],[Q5 - Favorite Programming Language]],"Other"),"SQL")</f>
        <v>Other</v>
      </c>
      <c r="M610">
        <v>5</v>
      </c>
      <c r="N610">
        <v>5</v>
      </c>
      <c r="O610">
        <v>7</v>
      </c>
      <c r="P610">
        <v>7</v>
      </c>
      <c r="Q610">
        <v>9</v>
      </c>
      <c r="R610">
        <v>10</v>
      </c>
      <c r="S610" t="s">
        <v>73</v>
      </c>
      <c r="T610" t="s">
        <v>74</v>
      </c>
      <c r="U61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10" t="s">
        <v>69</v>
      </c>
      <c r="W610">
        <v>24</v>
      </c>
      <c r="X610" t="s">
        <v>42</v>
      </c>
      <c r="Y61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10" t="str">
        <f>IF(ISERROR(SEARCH("Other",Table1[[#This Row],[Q11 - Which Country do you live in?- Clean]])),Table1[[#This Row],[Q11 - Which Country do you live in?- Clean]],"Other")</f>
        <v>United States</v>
      </c>
      <c r="AA610" t="s">
        <v>42</v>
      </c>
      <c r="AB610" t="s">
        <v>42</v>
      </c>
      <c r="AC610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10" t="str">
        <f>PROPER(Table1[[#This Row],[Q11 - Which Country do you live in?-Clean4]])</f>
        <v>United States</v>
      </c>
      <c r="AE610" t="s">
        <v>241</v>
      </c>
      <c r="AF610" t="s">
        <v>52</v>
      </c>
      <c r="AG610" t="str">
        <f>IF(ISERROR(SEARCH("Other", Table1[[#This Row],[Q13 - Ethnicity]])), Table1[[#This Row],[Q13 - Ethnicity]], "Other")</f>
        <v>Asian or Asian American</v>
      </c>
    </row>
    <row r="611" spans="1:33" x14ac:dyDescent="0.3">
      <c r="A611" t="s">
        <v>1751</v>
      </c>
      <c r="B611" s="2" t="s">
        <v>1746</v>
      </c>
      <c r="C611" t="s">
        <v>1752</v>
      </c>
      <c r="D611" t="s">
        <v>793</v>
      </c>
      <c r="E611" t="s">
        <v>380</v>
      </c>
      <c r="F611" t="str">
        <f>IF(ISERROR(SEARCH("Other",Table1[[#This Row],[Q1 - Which Title Best Fits your Current Role?]])),Table1[[#This Row],[Q1 - Which Title Best Fits your Current Role?]],"Other")</f>
        <v>Other</v>
      </c>
      <c r="G611" t="s">
        <v>35</v>
      </c>
      <c r="H611" s="6">
        <v>53000</v>
      </c>
      <c r="I611" t="s">
        <v>49</v>
      </c>
      <c r="J611" t="str">
        <f>IF(ISERROR(SEARCH("Other",Table1[[#This Row],[Q4 - What Industry do you work in?]])),Table1[[#This Row],[Q4 - What Industry do you work in?]],"Other")</f>
        <v>Finance</v>
      </c>
      <c r="K611" t="s">
        <v>38</v>
      </c>
      <c r="L61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11">
        <v>8</v>
      </c>
      <c r="N611">
        <v>10</v>
      </c>
      <c r="O611">
        <v>10</v>
      </c>
      <c r="P611">
        <v>10</v>
      </c>
      <c r="Q611">
        <v>10</v>
      </c>
      <c r="R611">
        <v>10</v>
      </c>
      <c r="S611" t="s">
        <v>89</v>
      </c>
      <c r="T611" t="s">
        <v>74</v>
      </c>
      <c r="U61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11" t="s">
        <v>41</v>
      </c>
      <c r="W611">
        <v>29</v>
      </c>
      <c r="X611" t="s">
        <v>351</v>
      </c>
      <c r="Y61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Mexico</v>
      </c>
      <c r="Z611" t="str">
        <f>IF(ISERROR(SEARCH("Other",Table1[[#This Row],[Q11 - Which Country do you live in?- Clean]])),Table1[[#This Row],[Q11 - Which Country do you live in?- Clean]],"Other")</f>
        <v>Mexico</v>
      </c>
      <c r="AA611" t="s">
        <v>1862</v>
      </c>
      <c r="AB611" t="s">
        <v>1862</v>
      </c>
      <c r="AC611" t="str">
        <f>IF(COUNTIF(Table1[Q11 - Which Country do you live in?-Clean3],Table1[[#This Row],[Q11 - Which Country do you live in?-Clean3]])&lt;3, "Other",Table1[[#This Row],[Q11 - Which Country do you live in?-Clean3]])</f>
        <v>Mexico</v>
      </c>
      <c r="AD611" t="str">
        <f>PROPER(Table1[[#This Row],[Q11 - Which Country do you live in?-Clean4]])</f>
        <v>Mexico</v>
      </c>
      <c r="AE611" t="s">
        <v>241</v>
      </c>
      <c r="AF611" t="s">
        <v>95</v>
      </c>
      <c r="AG611" t="str">
        <f>IF(ISERROR(SEARCH("Other", Table1[[#This Row],[Q13 - Ethnicity]])), Table1[[#This Row],[Q13 - Ethnicity]], "Other")</f>
        <v>Hispanic or Latino</v>
      </c>
    </row>
    <row r="612" spans="1:33" x14ac:dyDescent="0.3">
      <c r="A612" t="s">
        <v>1753</v>
      </c>
      <c r="B612" s="2" t="s">
        <v>1754</v>
      </c>
      <c r="C612" t="s">
        <v>1755</v>
      </c>
      <c r="D612" t="s">
        <v>158</v>
      </c>
      <c r="E612" t="s">
        <v>127</v>
      </c>
      <c r="F612" t="str">
        <f>IF(ISERROR(SEARCH("Other",Table1[[#This Row],[Q1 - Which Title Best Fits your Current Role?]])),Table1[[#This Row],[Q1 - Which Title Best Fits your Current Role?]],"Other")</f>
        <v>Student/Looking/None</v>
      </c>
      <c r="G612" t="s">
        <v>35</v>
      </c>
      <c r="H612" s="6">
        <v>20000</v>
      </c>
      <c r="I612" t="s">
        <v>112</v>
      </c>
      <c r="J612" t="str">
        <f>IF(ISERROR(SEARCH("Other",Table1[[#This Row],[Q4 - What Industry do you work in?]])),Table1[[#This Row],[Q4 - What Industry do you work in?]],"Other")</f>
        <v>Education</v>
      </c>
      <c r="K612" t="s">
        <v>38</v>
      </c>
      <c r="L61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12">
        <v>7</v>
      </c>
      <c r="N612">
        <v>8</v>
      </c>
      <c r="O612">
        <v>9</v>
      </c>
      <c r="P612">
        <v>8</v>
      </c>
      <c r="Q612">
        <v>9</v>
      </c>
      <c r="R612">
        <v>10</v>
      </c>
      <c r="S612" t="s">
        <v>73</v>
      </c>
      <c r="T612" t="s">
        <v>60</v>
      </c>
      <c r="U61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612" t="s">
        <v>41</v>
      </c>
      <c r="W612">
        <v>26</v>
      </c>
      <c r="X612" t="s">
        <v>1492</v>
      </c>
      <c r="Y61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Indonesia</v>
      </c>
      <c r="Z612" t="str">
        <f>IF(ISERROR(SEARCH("Other",Table1[[#This Row],[Q11 - Which Country do you live in?- Clean]])),Table1[[#This Row],[Q11 - Which Country do you live in?- Clean]],"Other")</f>
        <v>Indonesia</v>
      </c>
      <c r="AA612" t="s">
        <v>1906</v>
      </c>
      <c r="AB612" t="s">
        <v>1906</v>
      </c>
      <c r="AC612" t="str">
        <f>IF(COUNTIF(Table1[Q11 - Which Country do you live in?-Clean3],Table1[[#This Row],[Q11 - Which Country do you live in?-Clean3]])&lt;3, "Other",Table1[[#This Row],[Q11 - Which Country do you live in?-Clean3]])</f>
        <v>Indonesia</v>
      </c>
      <c r="AD612" t="str">
        <f>PROPER(Table1[[#This Row],[Q11 - Which Country do you live in?-Clean4]])</f>
        <v>Indonesia</v>
      </c>
      <c r="AE612" t="s">
        <v>241</v>
      </c>
      <c r="AF612" t="s">
        <v>52</v>
      </c>
      <c r="AG612" t="str">
        <f>IF(ISERROR(SEARCH("Other", Table1[[#This Row],[Q13 - Ethnicity]])), Table1[[#This Row],[Q13 - Ethnicity]], "Other")</f>
        <v>Asian or Asian American</v>
      </c>
    </row>
    <row r="613" spans="1:33" x14ac:dyDescent="0.3">
      <c r="A613" t="s">
        <v>1756</v>
      </c>
      <c r="B613" s="2" t="s">
        <v>1754</v>
      </c>
      <c r="C613" t="s">
        <v>1757</v>
      </c>
      <c r="D613" t="s">
        <v>200</v>
      </c>
      <c r="E613" t="s">
        <v>127</v>
      </c>
      <c r="F613" t="str">
        <f>IF(ISERROR(SEARCH("Other",Table1[[#This Row],[Q1 - Which Title Best Fits your Current Role?]])),Table1[[#This Row],[Q1 - Which Title Best Fits your Current Role?]],"Other")</f>
        <v>Student/Looking/None</v>
      </c>
      <c r="G613" t="s">
        <v>35</v>
      </c>
      <c r="H613" s="6">
        <v>20000</v>
      </c>
      <c r="I613" t="s">
        <v>1758</v>
      </c>
      <c r="J613" t="str">
        <f>IF(ISERROR(SEARCH("Other",Table1[[#This Row],[Q4 - What Industry do you work in?]])),Table1[[#This Row],[Q4 - What Industry do you work in?]],"Other")</f>
        <v>Other</v>
      </c>
      <c r="K613" t="s">
        <v>38</v>
      </c>
      <c r="L613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13">
        <v>3</v>
      </c>
      <c r="N613">
        <v>9</v>
      </c>
      <c r="O613">
        <v>9</v>
      </c>
      <c r="P613">
        <v>9</v>
      </c>
      <c r="Q613">
        <v>9</v>
      </c>
      <c r="R613">
        <v>9</v>
      </c>
      <c r="S613" t="s">
        <v>89</v>
      </c>
      <c r="T613" t="s">
        <v>74</v>
      </c>
      <c r="U61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13" t="s">
        <v>41</v>
      </c>
      <c r="W613">
        <v>20</v>
      </c>
      <c r="X613" t="s">
        <v>151</v>
      </c>
      <c r="Y61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613" t="str">
        <f>IF(ISERROR(SEARCH("Other",Table1[[#This Row],[Q11 - Which Country do you live in?- Clean]])),Table1[[#This Row],[Q11 - Which Country do you live in?- Clean]],"Other")</f>
        <v>India</v>
      </c>
      <c r="AA613" t="s">
        <v>151</v>
      </c>
      <c r="AB613" t="s">
        <v>151</v>
      </c>
      <c r="AC613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613" t="str">
        <f>PROPER(Table1[[#This Row],[Q11 - Which Country do you live in?-Clean4]])</f>
        <v>India</v>
      </c>
      <c r="AE613" t="s">
        <v>231</v>
      </c>
      <c r="AF613" t="s">
        <v>52</v>
      </c>
      <c r="AG613" t="str">
        <f>IF(ISERROR(SEARCH("Other", Table1[[#This Row],[Q13 - Ethnicity]])), Table1[[#This Row],[Q13 - Ethnicity]], "Other")</f>
        <v>Asian or Asian American</v>
      </c>
    </row>
    <row r="614" spans="1:33" x14ac:dyDescent="0.3">
      <c r="A614" t="s">
        <v>1759</v>
      </c>
      <c r="B614" s="2" t="s">
        <v>1754</v>
      </c>
      <c r="C614" t="s">
        <v>1760</v>
      </c>
      <c r="D614" t="s">
        <v>116</v>
      </c>
      <c r="E614" t="s">
        <v>34</v>
      </c>
      <c r="F614" t="str">
        <f>IF(ISERROR(SEARCH("Other",Table1[[#This Row],[Q1 - Which Title Best Fits your Current Role?]])),Table1[[#This Row],[Q1 - Which Title Best Fits your Current Role?]],"Other")</f>
        <v>Data Analyst</v>
      </c>
      <c r="G614" t="s">
        <v>35</v>
      </c>
      <c r="H614" s="6">
        <v>20000</v>
      </c>
      <c r="I614" t="s">
        <v>112</v>
      </c>
      <c r="J614" t="str">
        <f>IF(ISERROR(SEARCH("Other",Table1[[#This Row],[Q4 - What Industry do you work in?]])),Table1[[#This Row],[Q4 - What Industry do you work in?]],"Other")</f>
        <v>Education</v>
      </c>
      <c r="K614" t="s">
        <v>38</v>
      </c>
      <c r="L61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14">
        <v>0</v>
      </c>
      <c r="N614">
        <v>2</v>
      </c>
      <c r="O614">
        <v>3</v>
      </c>
      <c r="P614">
        <v>2</v>
      </c>
      <c r="Q614">
        <v>4</v>
      </c>
      <c r="R614">
        <v>2</v>
      </c>
      <c r="S614" t="s">
        <v>89</v>
      </c>
      <c r="T614" t="s">
        <v>74</v>
      </c>
      <c r="U61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14" t="s">
        <v>41</v>
      </c>
      <c r="W614">
        <v>23</v>
      </c>
      <c r="X614" t="s">
        <v>151</v>
      </c>
      <c r="Y61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614" t="str">
        <f>IF(ISERROR(SEARCH("Other",Table1[[#This Row],[Q11 - Which Country do you live in?- Clean]])),Table1[[#This Row],[Q11 - Which Country do you live in?- Clean]],"Other")</f>
        <v>India</v>
      </c>
      <c r="AA614" t="s">
        <v>151</v>
      </c>
      <c r="AB614" t="s">
        <v>151</v>
      </c>
      <c r="AC614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614" t="str">
        <f>PROPER(Table1[[#This Row],[Q11 - Which Country do you live in?-Clean4]])</f>
        <v>India</v>
      </c>
      <c r="AE614" t="s">
        <v>241</v>
      </c>
      <c r="AF614" t="s">
        <v>52</v>
      </c>
      <c r="AG614" t="str">
        <f>IF(ISERROR(SEARCH("Other", Table1[[#This Row],[Q13 - Ethnicity]])), Table1[[#This Row],[Q13 - Ethnicity]], "Other")</f>
        <v>Asian or Asian American</v>
      </c>
    </row>
    <row r="615" spans="1:33" x14ac:dyDescent="0.3">
      <c r="A615" t="s">
        <v>1761</v>
      </c>
      <c r="B615" s="2" t="s">
        <v>1754</v>
      </c>
      <c r="C615" t="s">
        <v>580</v>
      </c>
      <c r="D615" t="s">
        <v>145</v>
      </c>
      <c r="E615" t="s">
        <v>34</v>
      </c>
      <c r="F615" t="str">
        <f>IF(ISERROR(SEARCH("Other",Table1[[#This Row],[Q1 - Which Title Best Fits your Current Role?]])),Table1[[#This Row],[Q1 - Which Title Best Fits your Current Role?]],"Other")</f>
        <v>Data Analyst</v>
      </c>
      <c r="G615" t="s">
        <v>47</v>
      </c>
      <c r="H615" s="6">
        <v>115500</v>
      </c>
      <c r="I615" t="s">
        <v>107</v>
      </c>
      <c r="J615" t="str">
        <f>IF(ISERROR(SEARCH("Other",Table1[[#This Row],[Q4 - What Industry do you work in?]])),Table1[[#This Row],[Q4 - What Industry do you work in?]],"Other")</f>
        <v>Tech</v>
      </c>
      <c r="K615" t="s">
        <v>38</v>
      </c>
      <c r="L615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15">
        <v>8</v>
      </c>
      <c r="N615">
        <v>8</v>
      </c>
      <c r="O615">
        <v>9</v>
      </c>
      <c r="P615">
        <v>8</v>
      </c>
      <c r="Q615">
        <v>7</v>
      </c>
      <c r="R615">
        <v>7</v>
      </c>
      <c r="S615" t="s">
        <v>89</v>
      </c>
      <c r="T615" t="s">
        <v>60</v>
      </c>
      <c r="U61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615" t="s">
        <v>41</v>
      </c>
      <c r="W615">
        <v>33</v>
      </c>
      <c r="X615" t="s">
        <v>42</v>
      </c>
      <c r="Y61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15" t="str">
        <f>IF(ISERROR(SEARCH("Other",Table1[[#This Row],[Q11 - Which Country do you live in?- Clean]])),Table1[[#This Row],[Q11 - Which Country do you live in?- Clean]],"Other")</f>
        <v>United States</v>
      </c>
      <c r="AA615" t="s">
        <v>42</v>
      </c>
      <c r="AB615" t="s">
        <v>42</v>
      </c>
      <c r="AC615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15" t="str">
        <f>PROPER(Table1[[#This Row],[Q11 - Which Country do you live in?-Clean4]])</f>
        <v>United States</v>
      </c>
      <c r="AE615" t="s">
        <v>244</v>
      </c>
      <c r="AF615" t="s">
        <v>43</v>
      </c>
      <c r="AG615" t="str">
        <f>IF(ISERROR(SEARCH("Other", Table1[[#This Row],[Q13 - Ethnicity]])), Table1[[#This Row],[Q13 - Ethnicity]], "Other")</f>
        <v>White or Caucasian</v>
      </c>
    </row>
    <row r="616" spans="1:33" x14ac:dyDescent="0.3">
      <c r="A616" t="s">
        <v>1762</v>
      </c>
      <c r="B616" s="2" t="s">
        <v>1754</v>
      </c>
      <c r="C616" t="s">
        <v>688</v>
      </c>
      <c r="D616" t="s">
        <v>686</v>
      </c>
      <c r="E616" t="s">
        <v>127</v>
      </c>
      <c r="F616" t="str">
        <f>IF(ISERROR(SEARCH("Other",Table1[[#This Row],[Q1 - Which Title Best Fits your Current Role?]])),Table1[[#This Row],[Q1 - Which Title Best Fits your Current Role?]],"Other")</f>
        <v>Student/Looking/None</v>
      </c>
      <c r="G616" t="s">
        <v>35</v>
      </c>
      <c r="H616" s="6">
        <v>20000</v>
      </c>
      <c r="I616" t="s">
        <v>107</v>
      </c>
      <c r="J616" t="str">
        <f>IF(ISERROR(SEARCH("Other",Table1[[#This Row],[Q4 - What Industry do you work in?]])),Table1[[#This Row],[Q4 - What Industry do you work in?]],"Other")</f>
        <v>Tech</v>
      </c>
      <c r="K616" t="s">
        <v>38</v>
      </c>
      <c r="L61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16">
        <v>2</v>
      </c>
      <c r="N616">
        <v>3</v>
      </c>
      <c r="O616">
        <v>3</v>
      </c>
      <c r="P616">
        <v>5</v>
      </c>
      <c r="Q616">
        <v>5</v>
      </c>
      <c r="R616">
        <v>9</v>
      </c>
      <c r="S616" t="s">
        <v>59</v>
      </c>
      <c r="T616" t="s">
        <v>40</v>
      </c>
      <c r="U61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616" t="s">
        <v>41</v>
      </c>
      <c r="W616">
        <v>26</v>
      </c>
      <c r="X616" t="s">
        <v>61</v>
      </c>
      <c r="Y61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Nigeria</v>
      </c>
      <c r="Z616" t="str">
        <f>IF(ISERROR(SEARCH("Other",Table1[[#This Row],[Q11 - Which Country do you live in?- Clean]])),Table1[[#This Row],[Q11 - Which Country do you live in?- Clean]],"Other")</f>
        <v>Nigeria</v>
      </c>
      <c r="AA616" t="s">
        <v>1868</v>
      </c>
      <c r="AB616" t="s">
        <v>1868</v>
      </c>
      <c r="AC616" t="str">
        <f>IF(COUNTIF(Table1[Q11 - Which Country do you live in?-Clean3],Table1[[#This Row],[Q11 - Which Country do you live in?-Clean3]])&lt;3, "Other",Table1[[#This Row],[Q11 - Which Country do you live in?-Clean3]])</f>
        <v>Nigeria</v>
      </c>
      <c r="AD616" t="str">
        <f>PROPER(Table1[[#This Row],[Q11 - Which Country do you live in?-Clean4]])</f>
        <v>Nigeria</v>
      </c>
      <c r="AE616" t="s">
        <v>241</v>
      </c>
      <c r="AF616" t="s">
        <v>62</v>
      </c>
      <c r="AG616" t="str">
        <f>IF(ISERROR(SEARCH("Other", Table1[[#This Row],[Q13 - Ethnicity]])), Table1[[#This Row],[Q13 - Ethnicity]], "Other")</f>
        <v>Black or African American</v>
      </c>
    </row>
    <row r="617" spans="1:33" x14ac:dyDescent="0.3">
      <c r="A617" t="s">
        <v>1763</v>
      </c>
      <c r="B617" s="2" t="s">
        <v>1754</v>
      </c>
      <c r="C617" t="s">
        <v>1273</v>
      </c>
      <c r="D617" t="s">
        <v>456</v>
      </c>
      <c r="E617" t="s">
        <v>34</v>
      </c>
      <c r="F617" t="str">
        <f>IF(ISERROR(SEARCH("Other",Table1[[#This Row],[Q1 - Which Title Best Fits your Current Role?]])),Table1[[#This Row],[Q1 - Which Title Best Fits your Current Role?]],"Other")</f>
        <v>Data Analyst</v>
      </c>
      <c r="G617" t="s">
        <v>35</v>
      </c>
      <c r="H617" s="6">
        <v>20000</v>
      </c>
      <c r="I617" t="s">
        <v>397</v>
      </c>
      <c r="J617" t="str">
        <f>IF(ISERROR(SEARCH("Other",Table1[[#This Row],[Q4 - What Industry do you work in?]])),Table1[[#This Row],[Q4 - What Industry do you work in?]],"Other")</f>
        <v>Other</v>
      </c>
      <c r="K617" t="s">
        <v>50</v>
      </c>
      <c r="L61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617">
        <v>3</v>
      </c>
      <c r="N617">
        <v>9</v>
      </c>
      <c r="O617">
        <v>8</v>
      </c>
      <c r="P617">
        <v>8</v>
      </c>
      <c r="Q617">
        <v>6</v>
      </c>
      <c r="R617">
        <v>6</v>
      </c>
      <c r="S617" t="s">
        <v>73</v>
      </c>
      <c r="T617" t="s">
        <v>74</v>
      </c>
      <c r="U61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17" t="s">
        <v>41</v>
      </c>
      <c r="W617">
        <v>27</v>
      </c>
      <c r="X617" t="s">
        <v>151</v>
      </c>
      <c r="Y61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India</v>
      </c>
      <c r="Z617" t="str">
        <f>IF(ISERROR(SEARCH("Other",Table1[[#This Row],[Q11 - Which Country do you live in?- Clean]])),Table1[[#This Row],[Q11 - Which Country do you live in?- Clean]],"Other")</f>
        <v>India</v>
      </c>
      <c r="AA617" t="s">
        <v>151</v>
      </c>
      <c r="AB617" t="s">
        <v>151</v>
      </c>
      <c r="AC617" t="str">
        <f>IF(COUNTIF(Table1[Q11 - Which Country do you live in?-Clean3],Table1[[#This Row],[Q11 - Which Country do you live in?-Clean3]])&lt;3, "Other",Table1[[#This Row],[Q11 - Which Country do you live in?-Clean3]])</f>
        <v>India</v>
      </c>
      <c r="AD617" t="str">
        <f>PROPER(Table1[[#This Row],[Q11 - Which Country do you live in?-Clean4]])</f>
        <v>India</v>
      </c>
      <c r="AE617" t="s">
        <v>241</v>
      </c>
      <c r="AF617" t="s">
        <v>52</v>
      </c>
      <c r="AG617" t="str">
        <f>IF(ISERROR(SEARCH("Other", Table1[[#This Row],[Q13 - Ethnicity]])), Table1[[#This Row],[Q13 - Ethnicity]], "Other")</f>
        <v>Asian or Asian American</v>
      </c>
    </row>
    <row r="618" spans="1:33" x14ac:dyDescent="0.3">
      <c r="A618" t="s">
        <v>1764</v>
      </c>
      <c r="B618" s="2" t="s">
        <v>1754</v>
      </c>
      <c r="C618" t="s">
        <v>1765</v>
      </c>
      <c r="D618" t="s">
        <v>150</v>
      </c>
      <c r="E618" t="s">
        <v>127</v>
      </c>
      <c r="F618" t="str">
        <f>IF(ISERROR(SEARCH("Other",Table1[[#This Row],[Q1 - Which Title Best Fits your Current Role?]])),Table1[[#This Row],[Q1 - Which Title Best Fits your Current Role?]],"Other")</f>
        <v>Student/Looking/None</v>
      </c>
      <c r="G618" t="s">
        <v>47</v>
      </c>
      <c r="H618" s="6">
        <v>20000</v>
      </c>
      <c r="I618" t="s">
        <v>798</v>
      </c>
      <c r="J618" t="str">
        <f>IF(ISERROR(SEARCH("Other",Table1[[#This Row],[Q4 - What Industry do you work in?]])),Table1[[#This Row],[Q4 - What Industry do you work in?]],"Other")</f>
        <v>Agriculture</v>
      </c>
      <c r="K618" t="s">
        <v>191</v>
      </c>
      <c r="L618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618">
        <v>0</v>
      </c>
      <c r="N618">
        <v>8</v>
      </c>
      <c r="O618">
        <v>8</v>
      </c>
      <c r="P618">
        <v>8</v>
      </c>
      <c r="Q618">
        <v>8</v>
      </c>
      <c r="R618">
        <v>8</v>
      </c>
      <c r="S618" t="s">
        <v>89</v>
      </c>
      <c r="T618" t="s">
        <v>74</v>
      </c>
      <c r="U61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18" t="s">
        <v>41</v>
      </c>
      <c r="W618">
        <v>22</v>
      </c>
      <c r="X618" t="s">
        <v>1766</v>
      </c>
      <c r="Y61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uzb</v>
      </c>
      <c r="Z618" t="str">
        <f>IF(ISERROR(SEARCH("Other",Table1[[#This Row],[Q11 - Which Country do you live in?- Clean]])),Table1[[#This Row],[Q11 - Which Country do you live in?- Clean]],"Other")</f>
        <v>uzb</v>
      </c>
      <c r="AA618" t="s">
        <v>1899</v>
      </c>
      <c r="AB618" t="s">
        <v>380</v>
      </c>
      <c r="AC618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618" t="str">
        <f>PROPER(Table1[[#This Row],[Q11 - Which Country do you live in?-Clean4]])</f>
        <v>Other</v>
      </c>
      <c r="AE618" t="s">
        <v>241</v>
      </c>
      <c r="AF618" t="s">
        <v>52</v>
      </c>
      <c r="AG618" t="str">
        <f>IF(ISERROR(SEARCH("Other", Table1[[#This Row],[Q13 - Ethnicity]])), Table1[[#This Row],[Q13 - Ethnicity]], "Other")</f>
        <v>Asian or Asian American</v>
      </c>
    </row>
    <row r="619" spans="1:33" x14ac:dyDescent="0.3">
      <c r="A619" t="s">
        <v>1767</v>
      </c>
      <c r="B619" s="2" t="s">
        <v>1754</v>
      </c>
      <c r="C619" t="s">
        <v>1768</v>
      </c>
      <c r="D619" t="s">
        <v>1229</v>
      </c>
      <c r="E619" t="s">
        <v>34</v>
      </c>
      <c r="F619" t="str">
        <f>IF(ISERROR(SEARCH("Other",Table1[[#This Row],[Q1 - Which Title Best Fits your Current Role?]])),Table1[[#This Row],[Q1 - Which Title Best Fits your Current Role?]],"Other")</f>
        <v>Data Analyst</v>
      </c>
      <c r="G619" t="s">
        <v>35</v>
      </c>
      <c r="H619" s="6">
        <v>20000</v>
      </c>
      <c r="I619" t="s">
        <v>107</v>
      </c>
      <c r="J619" t="str">
        <f>IF(ISERROR(SEARCH("Other",Table1[[#This Row],[Q4 - What Industry do you work in?]])),Table1[[#This Row],[Q4 - What Industry do you work in?]],"Other")</f>
        <v>Tech</v>
      </c>
      <c r="K619" t="s">
        <v>38</v>
      </c>
      <c r="L61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19">
        <v>3</v>
      </c>
      <c r="N619">
        <v>9</v>
      </c>
      <c r="O619">
        <v>9</v>
      </c>
      <c r="P619">
        <v>6</v>
      </c>
      <c r="Q619">
        <v>9</v>
      </c>
      <c r="R619">
        <v>4</v>
      </c>
      <c r="S619" t="s">
        <v>59</v>
      </c>
      <c r="T619" t="s">
        <v>74</v>
      </c>
      <c r="U61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19" t="s">
        <v>41</v>
      </c>
      <c r="W619">
        <v>23</v>
      </c>
      <c r="X619" t="s">
        <v>211</v>
      </c>
      <c r="Y61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Spain</v>
      </c>
      <c r="Z619" t="str">
        <f>IF(ISERROR(SEARCH("Other",Table1[[#This Row],[Q11 - Which Country do you live in?- Clean]])),Table1[[#This Row],[Q11 - Which Country do you live in?- Clean]],"Other")</f>
        <v>Spain</v>
      </c>
      <c r="AA619" t="s">
        <v>1889</v>
      </c>
      <c r="AB619" t="s">
        <v>1889</v>
      </c>
      <c r="AC619" t="str">
        <f>IF(COUNTIF(Table1[Q11 - Which Country do you live in?-Clean3],Table1[[#This Row],[Q11 - Which Country do you live in?-Clean3]])&lt;3, "Other",Table1[[#This Row],[Q11 - Which Country do you live in?-Clean3]])</f>
        <v>Spain</v>
      </c>
      <c r="AD619" t="str">
        <f>PROPER(Table1[[#This Row],[Q11 - Which Country do you live in?-Clean4]])</f>
        <v>Spain</v>
      </c>
      <c r="AE619" t="s">
        <v>244</v>
      </c>
      <c r="AF619" t="s">
        <v>43</v>
      </c>
      <c r="AG619" t="str">
        <f>IF(ISERROR(SEARCH("Other", Table1[[#This Row],[Q13 - Ethnicity]])), Table1[[#This Row],[Q13 - Ethnicity]], "Other")</f>
        <v>White or Caucasian</v>
      </c>
    </row>
    <row r="620" spans="1:33" x14ac:dyDescent="0.3">
      <c r="A620" t="s">
        <v>1769</v>
      </c>
      <c r="B620" s="2" t="s">
        <v>1770</v>
      </c>
      <c r="C620" t="s">
        <v>1771</v>
      </c>
      <c r="D620" t="s">
        <v>735</v>
      </c>
      <c r="E620" t="s">
        <v>380</v>
      </c>
      <c r="F620" t="str">
        <f>IF(ISERROR(SEARCH("Other",Table1[[#This Row],[Q1 - Which Title Best Fits your Current Role?]])),Table1[[#This Row],[Q1 - Which Title Best Fits your Current Role?]],"Other")</f>
        <v>Other</v>
      </c>
      <c r="G620" t="s">
        <v>35</v>
      </c>
      <c r="H620" s="6">
        <v>20000</v>
      </c>
      <c r="I620" t="s">
        <v>1773</v>
      </c>
      <c r="J620" t="str">
        <f>IF(ISERROR(SEARCH("Other",Table1[[#This Row],[Q4 - What Industry do you work in?]])),Table1[[#This Row],[Q4 - What Industry do you work in?]],"Other")</f>
        <v>Other</v>
      </c>
      <c r="K620" t="s">
        <v>38</v>
      </c>
      <c r="L62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20">
        <v>3</v>
      </c>
      <c r="N620">
        <v>6</v>
      </c>
      <c r="O620">
        <v>7</v>
      </c>
      <c r="P620">
        <v>5</v>
      </c>
      <c r="Q620">
        <v>4</v>
      </c>
      <c r="R620">
        <v>4</v>
      </c>
      <c r="S620" t="s">
        <v>89</v>
      </c>
      <c r="T620" t="s">
        <v>74</v>
      </c>
      <c r="U62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20" t="s">
        <v>41</v>
      </c>
      <c r="W620">
        <v>28</v>
      </c>
      <c r="X620" t="s">
        <v>351</v>
      </c>
      <c r="Y62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Mexico</v>
      </c>
      <c r="Z620" t="str">
        <f>IF(ISERROR(SEARCH("Other",Table1[[#This Row],[Q11 - Which Country do you live in?- Clean]])),Table1[[#This Row],[Q11 - Which Country do you live in?- Clean]],"Other")</f>
        <v>Mexico</v>
      </c>
      <c r="AA620" t="s">
        <v>1862</v>
      </c>
      <c r="AB620" t="s">
        <v>1862</v>
      </c>
      <c r="AC620" t="str">
        <f>IF(COUNTIF(Table1[Q11 - Which Country do you live in?-Clean3],Table1[[#This Row],[Q11 - Which Country do you live in?-Clean3]])&lt;3, "Other",Table1[[#This Row],[Q11 - Which Country do you live in?-Clean3]])</f>
        <v>Mexico</v>
      </c>
      <c r="AD620" t="str">
        <f>PROPER(Table1[[#This Row],[Q11 - Which Country do you live in?-Clean4]])</f>
        <v>Mexico</v>
      </c>
      <c r="AE620" t="s">
        <v>241</v>
      </c>
      <c r="AF620" t="s">
        <v>95</v>
      </c>
      <c r="AG620" t="str">
        <f>IF(ISERROR(SEARCH("Other", Table1[[#This Row],[Q13 - Ethnicity]])), Table1[[#This Row],[Q13 - Ethnicity]], "Other")</f>
        <v>Hispanic or Latino</v>
      </c>
    </row>
    <row r="621" spans="1:33" x14ac:dyDescent="0.3">
      <c r="A621" t="s">
        <v>1774</v>
      </c>
      <c r="B621" s="2" t="s">
        <v>1770</v>
      </c>
      <c r="C621" t="s">
        <v>1775</v>
      </c>
      <c r="D621" t="s">
        <v>185</v>
      </c>
      <c r="E621" t="s">
        <v>34</v>
      </c>
      <c r="F621" t="str">
        <f>IF(ISERROR(SEARCH("Other",Table1[[#This Row],[Q1 - Which Title Best Fits your Current Role?]])),Table1[[#This Row],[Q1 - Which Title Best Fits your Current Role?]],"Other")</f>
        <v>Data Analyst</v>
      </c>
      <c r="G621" t="s">
        <v>47</v>
      </c>
      <c r="H621" s="6">
        <v>53000</v>
      </c>
      <c r="I621" t="s">
        <v>49</v>
      </c>
      <c r="J621" t="str">
        <f>IF(ISERROR(SEARCH("Other",Table1[[#This Row],[Q4 - What Industry do you work in?]])),Table1[[#This Row],[Q4 - What Industry do you work in?]],"Other")</f>
        <v>Finance</v>
      </c>
      <c r="K621" t="s">
        <v>88</v>
      </c>
      <c r="L621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621">
        <v>7</v>
      </c>
      <c r="N621">
        <v>5</v>
      </c>
      <c r="O621">
        <v>4</v>
      </c>
      <c r="P621">
        <v>6</v>
      </c>
      <c r="Q621">
        <v>4</v>
      </c>
      <c r="R621">
        <v>5</v>
      </c>
      <c r="S621" t="s">
        <v>59</v>
      </c>
      <c r="T621" t="s">
        <v>60</v>
      </c>
      <c r="U62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621" t="s">
        <v>69</v>
      </c>
      <c r="W621">
        <v>39</v>
      </c>
      <c r="X621" t="s">
        <v>427</v>
      </c>
      <c r="Y62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Portugal</v>
      </c>
      <c r="Z621" t="str">
        <f>IF(ISERROR(SEARCH("Other",Table1[[#This Row],[Q11 - Which Country do you live in?- Clean]])),Table1[[#This Row],[Q11 - Which Country do you live in?- Clean]],"Other")</f>
        <v>Portugal</v>
      </c>
      <c r="AA621" t="s">
        <v>1877</v>
      </c>
      <c r="AB621" t="s">
        <v>1877</v>
      </c>
      <c r="AC621" t="str">
        <f>IF(COUNTIF(Table1[Q11 - Which Country do you live in?-Clean3],Table1[[#This Row],[Q11 - Which Country do you live in?-Clean3]])&lt;3, "Other",Table1[[#This Row],[Q11 - Which Country do you live in?-Clean3]])</f>
        <v>Portugal</v>
      </c>
      <c r="AD621" t="str">
        <f>PROPER(Table1[[#This Row],[Q11 - Which Country do you live in?-Clean4]])</f>
        <v>Portugal</v>
      </c>
      <c r="AE621" t="s">
        <v>244</v>
      </c>
      <c r="AF621" t="s">
        <v>43</v>
      </c>
      <c r="AG621" t="str">
        <f>IF(ISERROR(SEARCH("Other", Table1[[#This Row],[Q13 - Ethnicity]])), Table1[[#This Row],[Q13 - Ethnicity]], "Other")</f>
        <v>White or Caucasian</v>
      </c>
    </row>
    <row r="622" spans="1:33" x14ac:dyDescent="0.3">
      <c r="A622" t="s">
        <v>1776</v>
      </c>
      <c r="B622" s="2" t="s">
        <v>1770</v>
      </c>
      <c r="C622" t="s">
        <v>1676</v>
      </c>
      <c r="D622" t="s">
        <v>1339</v>
      </c>
      <c r="E622" t="s">
        <v>380</v>
      </c>
      <c r="F622" t="str">
        <f>IF(ISERROR(SEARCH("Other",Table1[[#This Row],[Q1 - Which Title Best Fits your Current Role?]])),Table1[[#This Row],[Q1 - Which Title Best Fits your Current Role?]],"Other")</f>
        <v>Other</v>
      </c>
      <c r="G622" t="s">
        <v>47</v>
      </c>
      <c r="H622" s="6">
        <v>115500</v>
      </c>
      <c r="I622" t="s">
        <v>1778</v>
      </c>
      <c r="J622" t="str">
        <f>IF(ISERROR(SEARCH("Other",Table1[[#This Row],[Q4 - What Industry do you work in?]])),Table1[[#This Row],[Q4 - What Industry do you work in?]],"Other")</f>
        <v>Other</v>
      </c>
      <c r="K622" t="s">
        <v>38</v>
      </c>
      <c r="L622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22">
        <v>3</v>
      </c>
      <c r="N622">
        <v>2</v>
      </c>
      <c r="O622">
        <v>5</v>
      </c>
      <c r="P622">
        <v>3</v>
      </c>
      <c r="Q622">
        <v>3</v>
      </c>
      <c r="R622">
        <v>4</v>
      </c>
      <c r="S622" t="s">
        <v>89</v>
      </c>
      <c r="T622" t="s">
        <v>74</v>
      </c>
      <c r="U622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22" t="s">
        <v>41</v>
      </c>
      <c r="W622">
        <v>37</v>
      </c>
      <c r="X622" t="s">
        <v>42</v>
      </c>
      <c r="Y622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22" t="str">
        <f>IF(ISERROR(SEARCH("Other",Table1[[#This Row],[Q11 - Which Country do you live in?- Clean]])),Table1[[#This Row],[Q11 - Which Country do you live in?- Clean]],"Other")</f>
        <v>United States</v>
      </c>
      <c r="AA622" t="s">
        <v>42</v>
      </c>
      <c r="AB622" t="s">
        <v>42</v>
      </c>
      <c r="AC622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22" t="str">
        <f>PROPER(Table1[[#This Row],[Q11 - Which Country do you live in?-Clean4]])</f>
        <v>United States</v>
      </c>
      <c r="AE622" t="s">
        <v>244</v>
      </c>
      <c r="AF622" t="s">
        <v>43</v>
      </c>
      <c r="AG622" t="str">
        <f>IF(ISERROR(SEARCH("Other", Table1[[#This Row],[Q13 - Ethnicity]])), Table1[[#This Row],[Q13 - Ethnicity]], "Other")</f>
        <v>White or Caucasian</v>
      </c>
    </row>
    <row r="623" spans="1:33" x14ac:dyDescent="0.3">
      <c r="A623" t="s">
        <v>1779</v>
      </c>
      <c r="B623" s="2" t="s">
        <v>1770</v>
      </c>
      <c r="C623" t="s">
        <v>1780</v>
      </c>
      <c r="D623" t="s">
        <v>190</v>
      </c>
      <c r="E623" t="s">
        <v>794</v>
      </c>
      <c r="F623" t="str">
        <f>IF(ISERROR(SEARCH("Other",Table1[[#This Row],[Q1 - Which Title Best Fits your Current Role?]])),Table1[[#This Row],[Q1 - Which Title Best Fits your Current Role?]],"Other")</f>
        <v>Database Developer</v>
      </c>
      <c r="G623" t="s">
        <v>35</v>
      </c>
      <c r="H623" s="6">
        <v>53000</v>
      </c>
      <c r="I623" t="s">
        <v>112</v>
      </c>
      <c r="J623" t="str">
        <f>IF(ISERROR(SEARCH("Other",Table1[[#This Row],[Q4 - What Industry do you work in?]])),Table1[[#This Row],[Q4 - What Industry do you work in?]],"Other")</f>
        <v>Education</v>
      </c>
      <c r="K623" t="s">
        <v>88</v>
      </c>
      <c r="L623" t="str">
        <f>IF(ISERROR(SEARCH("SQL",Table1[[#This Row],[Q5 - Favorite Programming Language]])),IF(ISERROR(SEARCH("other",Table1[[#This Row],[Q5 - Favorite Programming Language]])),Table1[[#This Row],[Q5 - Favorite Programming Language]],"Other"),"SQL")</f>
        <v>SQL</v>
      </c>
      <c r="M623">
        <v>4</v>
      </c>
      <c r="N623">
        <v>7</v>
      </c>
      <c r="O623">
        <v>7</v>
      </c>
      <c r="P623">
        <v>7</v>
      </c>
      <c r="Q623">
        <v>7</v>
      </c>
      <c r="R623">
        <v>7</v>
      </c>
      <c r="S623" t="s">
        <v>73</v>
      </c>
      <c r="T623" t="s">
        <v>74</v>
      </c>
      <c r="U623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23" t="s">
        <v>69</v>
      </c>
      <c r="W623">
        <v>29</v>
      </c>
      <c r="X623" t="s">
        <v>42</v>
      </c>
      <c r="Y623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23" t="str">
        <f>IF(ISERROR(SEARCH("Other",Table1[[#This Row],[Q11 - Which Country do you live in?- Clean]])),Table1[[#This Row],[Q11 - Which Country do you live in?- Clean]],"Other")</f>
        <v>United States</v>
      </c>
      <c r="AA623" t="s">
        <v>42</v>
      </c>
      <c r="AB623" t="s">
        <v>42</v>
      </c>
      <c r="AC623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23" t="str">
        <f>PROPER(Table1[[#This Row],[Q11 - Which Country do you live in?-Clean4]])</f>
        <v>United States</v>
      </c>
      <c r="AE623" t="s">
        <v>244</v>
      </c>
      <c r="AF623" t="s">
        <v>43</v>
      </c>
      <c r="AG623" t="str">
        <f>IF(ISERROR(SEARCH("Other", Table1[[#This Row],[Q13 - Ethnicity]])), Table1[[#This Row],[Q13 - Ethnicity]], "Other")</f>
        <v>White or Caucasian</v>
      </c>
    </row>
    <row r="624" spans="1:33" x14ac:dyDescent="0.3">
      <c r="A624" t="s">
        <v>1781</v>
      </c>
      <c r="B624" s="2" t="s">
        <v>1782</v>
      </c>
      <c r="C624" t="s">
        <v>1783</v>
      </c>
      <c r="D624" t="s">
        <v>116</v>
      </c>
      <c r="E624" t="s">
        <v>34</v>
      </c>
      <c r="F624" t="str">
        <f>IF(ISERROR(SEARCH("Other",Table1[[#This Row],[Q1 - Which Title Best Fits your Current Role?]])),Table1[[#This Row],[Q1 - Which Title Best Fits your Current Role?]],"Other")</f>
        <v>Data Analyst</v>
      </c>
      <c r="G624" t="s">
        <v>35</v>
      </c>
      <c r="H624" s="6">
        <v>115500</v>
      </c>
      <c r="I624" t="s">
        <v>49</v>
      </c>
      <c r="J624" t="str">
        <f>IF(ISERROR(SEARCH("Other",Table1[[#This Row],[Q4 - What Industry do you work in?]])),Table1[[#This Row],[Q4 - What Industry do you work in?]],"Other")</f>
        <v>Finance</v>
      </c>
      <c r="K624" t="s">
        <v>38</v>
      </c>
      <c r="L624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24">
        <v>5</v>
      </c>
      <c r="N624">
        <v>6</v>
      </c>
      <c r="O624">
        <v>6</v>
      </c>
      <c r="P624">
        <v>5</v>
      </c>
      <c r="Q624">
        <v>4</v>
      </c>
      <c r="R624">
        <v>3</v>
      </c>
      <c r="S624" t="s">
        <v>59</v>
      </c>
      <c r="T624" t="s">
        <v>60</v>
      </c>
      <c r="U624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Work/Life Balance</v>
      </c>
      <c r="V624" t="s">
        <v>41</v>
      </c>
      <c r="W624">
        <v>42</v>
      </c>
      <c r="X624" t="s">
        <v>42</v>
      </c>
      <c r="Y624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24" t="str">
        <f>IF(ISERROR(SEARCH("Other",Table1[[#This Row],[Q11 - Which Country do you live in?- Clean]])),Table1[[#This Row],[Q11 - Which Country do you live in?- Clean]],"Other")</f>
        <v>United States</v>
      </c>
      <c r="AA624" t="s">
        <v>42</v>
      </c>
      <c r="AB624" t="s">
        <v>42</v>
      </c>
      <c r="AC624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24" t="str">
        <f>PROPER(Table1[[#This Row],[Q11 - Which Country do you live in?-Clean4]])</f>
        <v>United States</v>
      </c>
      <c r="AE624" t="s">
        <v>244</v>
      </c>
      <c r="AF624" t="s">
        <v>43</v>
      </c>
      <c r="AG624" t="str">
        <f>IF(ISERROR(SEARCH("Other", Table1[[#This Row],[Q13 - Ethnicity]])), Table1[[#This Row],[Q13 - Ethnicity]], "Other")</f>
        <v>White or Caucasian</v>
      </c>
    </row>
    <row r="625" spans="1:33" x14ac:dyDescent="0.3">
      <c r="A625" t="s">
        <v>1784</v>
      </c>
      <c r="B625" s="2" t="s">
        <v>1782</v>
      </c>
      <c r="C625" t="s">
        <v>1785</v>
      </c>
      <c r="D625" t="s">
        <v>219</v>
      </c>
      <c r="E625" t="s">
        <v>127</v>
      </c>
      <c r="F625" t="str">
        <f>IF(ISERROR(SEARCH("Other",Table1[[#This Row],[Q1 - Which Title Best Fits your Current Role?]])),Table1[[#This Row],[Q1 - Which Title Best Fits your Current Role?]],"Other")</f>
        <v>Student/Looking/None</v>
      </c>
      <c r="G625" t="s">
        <v>47</v>
      </c>
      <c r="H625" s="6">
        <v>20000</v>
      </c>
      <c r="I625" t="s">
        <v>107</v>
      </c>
      <c r="J625" t="str">
        <f>IF(ISERROR(SEARCH("Other",Table1[[#This Row],[Q4 - What Industry do you work in?]])),Table1[[#This Row],[Q4 - What Industry do you work in?]],"Other")</f>
        <v>Tech</v>
      </c>
      <c r="K625" t="s">
        <v>50</v>
      </c>
      <c r="L625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">
        <v>89</v>
      </c>
      <c r="T625" t="s">
        <v>118</v>
      </c>
      <c r="U625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Good Culture</v>
      </c>
      <c r="V625" t="s">
        <v>69</v>
      </c>
      <c r="W625">
        <v>25</v>
      </c>
      <c r="X625" t="s">
        <v>51</v>
      </c>
      <c r="Y625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Canada</v>
      </c>
      <c r="Z625" t="str">
        <f>IF(ISERROR(SEARCH("Other",Table1[[#This Row],[Q11 - Which Country do you live in?- Clean]])),Table1[[#This Row],[Q11 - Which Country do you live in?- Clean]],"Other")</f>
        <v>Canada</v>
      </c>
      <c r="AA625" t="s">
        <v>51</v>
      </c>
      <c r="AB625" t="s">
        <v>51</v>
      </c>
      <c r="AC625" t="str">
        <f>IF(COUNTIF(Table1[Q11 - Which Country do you live in?-Clean3],Table1[[#This Row],[Q11 - Which Country do you live in?-Clean3]])&lt;3, "Other",Table1[[#This Row],[Q11 - Which Country do you live in?-Clean3]])</f>
        <v>Canada</v>
      </c>
      <c r="AD625" t="str">
        <f>PROPER(Table1[[#This Row],[Q11 - Which Country do you live in?-Clean4]])</f>
        <v>Canada</v>
      </c>
      <c r="AE625" t="s">
        <v>241</v>
      </c>
      <c r="AF625" t="s">
        <v>52</v>
      </c>
      <c r="AG625" t="str">
        <f>IF(ISERROR(SEARCH("Other", Table1[[#This Row],[Q13 - Ethnicity]])), Table1[[#This Row],[Q13 - Ethnicity]], "Other")</f>
        <v>Asian or Asian American</v>
      </c>
    </row>
    <row r="626" spans="1:33" x14ac:dyDescent="0.3">
      <c r="A626" t="s">
        <v>1786</v>
      </c>
      <c r="B626" s="2" t="s">
        <v>1787</v>
      </c>
      <c r="C626" t="s">
        <v>1788</v>
      </c>
      <c r="D626" t="s">
        <v>158</v>
      </c>
      <c r="E626" t="s">
        <v>794</v>
      </c>
      <c r="F626" t="str">
        <f>IF(ISERROR(SEARCH("Other",Table1[[#This Row],[Q1 - Which Title Best Fits your Current Role?]])),Table1[[#This Row],[Q1 - Which Title Best Fits your Current Role?]],"Other")</f>
        <v>Database Developer</v>
      </c>
      <c r="G626" t="s">
        <v>35</v>
      </c>
      <c r="H626" s="6">
        <v>20000</v>
      </c>
      <c r="I626" t="s">
        <v>94</v>
      </c>
      <c r="J626" t="str">
        <f>IF(ISERROR(SEARCH("Other",Table1[[#This Row],[Q4 - What Industry do you work in?]])),Table1[[#This Row],[Q4 - What Industry do you work in?]],"Other")</f>
        <v>Telecommunication</v>
      </c>
      <c r="K626" t="s">
        <v>38</v>
      </c>
      <c r="L626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26">
        <v>5</v>
      </c>
      <c r="N626">
        <v>5</v>
      </c>
      <c r="O626">
        <v>5</v>
      </c>
      <c r="P626">
        <v>5</v>
      </c>
      <c r="Q626">
        <v>4</v>
      </c>
      <c r="R626">
        <v>5</v>
      </c>
      <c r="S626" t="s">
        <v>59</v>
      </c>
      <c r="T626" t="s">
        <v>74</v>
      </c>
      <c r="U626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26" t="s">
        <v>41</v>
      </c>
      <c r="W626">
        <v>66</v>
      </c>
      <c r="X626" t="s">
        <v>1789</v>
      </c>
      <c r="Y626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 xml:space="preserve">Morocco </v>
      </c>
      <c r="Z626" t="str">
        <f>IF(ISERROR(SEARCH("Other",Table1[[#This Row],[Q11 - Which Country do you live in?- Clean]])),Table1[[#This Row],[Q11 - Which Country do you live in?- Clean]],"Other")</f>
        <v xml:space="preserve">Morocco </v>
      </c>
      <c r="AA626" t="s">
        <v>1864</v>
      </c>
      <c r="AB626" t="s">
        <v>1863</v>
      </c>
      <c r="AC626" t="str">
        <f>IF(COUNTIF(Table1[Q11 - Which Country do you live in?-Clean3],Table1[[#This Row],[Q11 - Which Country do you live in?-Clean3]])&lt;3, "Other",Table1[[#This Row],[Q11 - Which Country do you live in?-Clean3]])</f>
        <v>Morocco</v>
      </c>
      <c r="AD626" t="str">
        <f>PROPER(Table1[[#This Row],[Q11 - Which Country do you live in?-Clean4]])</f>
        <v>Morocco</v>
      </c>
      <c r="AE626" t="s">
        <v>231</v>
      </c>
      <c r="AF626" t="s">
        <v>62</v>
      </c>
      <c r="AG626" t="str">
        <f>IF(ISERROR(SEARCH("Other", Table1[[#This Row],[Q13 - Ethnicity]])), Table1[[#This Row],[Q13 - Ethnicity]], "Other")</f>
        <v>Black or African American</v>
      </c>
    </row>
    <row r="627" spans="1:33" x14ac:dyDescent="0.3">
      <c r="A627" t="s">
        <v>1790</v>
      </c>
      <c r="B627" s="2" t="s">
        <v>1787</v>
      </c>
      <c r="C627" t="s">
        <v>1791</v>
      </c>
      <c r="D627" t="s">
        <v>1567</v>
      </c>
      <c r="E627" t="s">
        <v>34</v>
      </c>
      <c r="F627" t="str">
        <f>IF(ISERROR(SEARCH("Other",Table1[[#This Row],[Q1 - Which Title Best Fits your Current Role?]])),Table1[[#This Row],[Q1 - Which Title Best Fits your Current Role?]],"Other")</f>
        <v>Data Analyst</v>
      </c>
      <c r="G627" t="s">
        <v>35</v>
      </c>
      <c r="H627" s="6">
        <v>137500</v>
      </c>
      <c r="I627" t="s">
        <v>87</v>
      </c>
      <c r="J627" t="str">
        <f>IF(ISERROR(SEARCH("Other",Table1[[#This Row],[Q4 - What Industry do you work in?]])),Table1[[#This Row],[Q4 - What Industry do you work in?]],"Other")</f>
        <v>Other</v>
      </c>
      <c r="K627" t="s">
        <v>50</v>
      </c>
      <c r="L627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627">
        <v>8</v>
      </c>
      <c r="N627">
        <v>5</v>
      </c>
      <c r="O627">
        <v>6</v>
      </c>
      <c r="P627">
        <v>6</v>
      </c>
      <c r="Q627">
        <v>5</v>
      </c>
      <c r="R627">
        <v>7</v>
      </c>
      <c r="S627" t="s">
        <v>59</v>
      </c>
      <c r="T627" t="s">
        <v>74</v>
      </c>
      <c r="U627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27" t="s">
        <v>41</v>
      </c>
      <c r="W627">
        <v>26</v>
      </c>
      <c r="X627" t="s">
        <v>42</v>
      </c>
      <c r="Y627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27" t="str">
        <f>IF(ISERROR(SEARCH("Other",Table1[[#This Row],[Q11 - Which Country do you live in?- Clean]])),Table1[[#This Row],[Q11 - Which Country do you live in?- Clean]],"Other")</f>
        <v>United States</v>
      </c>
      <c r="AA627" t="s">
        <v>42</v>
      </c>
      <c r="AB627" t="s">
        <v>42</v>
      </c>
      <c r="AC627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27" t="str">
        <f>PROPER(Table1[[#This Row],[Q11 - Which Country do you live in?-Clean4]])</f>
        <v>United States</v>
      </c>
      <c r="AE627" t="s">
        <v>241</v>
      </c>
      <c r="AF627" t="s">
        <v>43</v>
      </c>
      <c r="AG627" t="str">
        <f>IF(ISERROR(SEARCH("Other", Table1[[#This Row],[Q13 - Ethnicity]])), Table1[[#This Row],[Q13 - Ethnicity]], "Other")</f>
        <v>White or Caucasian</v>
      </c>
    </row>
    <row r="628" spans="1:33" x14ac:dyDescent="0.3">
      <c r="A628" t="s">
        <v>1792</v>
      </c>
      <c r="B628" s="2" t="s">
        <v>1793</v>
      </c>
      <c r="C628" t="s">
        <v>1794</v>
      </c>
      <c r="D628" t="s">
        <v>1246</v>
      </c>
      <c r="E628" t="s">
        <v>380</v>
      </c>
      <c r="F628" t="str">
        <f>IF(ISERROR(SEARCH("Other",Table1[[#This Row],[Q1 - Which Title Best Fits your Current Role?]])),Table1[[#This Row],[Q1 - Which Title Best Fits your Current Role?]],"Other")</f>
        <v>Other</v>
      </c>
      <c r="G628" t="s">
        <v>47</v>
      </c>
      <c r="H628" s="6">
        <v>20000</v>
      </c>
      <c r="I628" t="s">
        <v>495</v>
      </c>
      <c r="J628" t="str">
        <f>IF(ISERROR(SEARCH("Other",Table1[[#This Row],[Q4 - What Industry do you work in?]])),Table1[[#This Row],[Q4 - What Industry do you work in?]],"Other")</f>
        <v>Other</v>
      </c>
      <c r="K628" t="s">
        <v>50</v>
      </c>
      <c r="L628" t="str">
        <f>IF(ISERROR(SEARCH("SQL",Table1[[#This Row],[Q5 - Favorite Programming Language]])),IF(ISERROR(SEARCH("other",Table1[[#This Row],[Q5 - Favorite Programming Language]])),Table1[[#This Row],[Q5 - Favorite Programming Language]],"Other"),"SQL")</f>
        <v>R</v>
      </c>
      <c r="M628">
        <v>4</v>
      </c>
      <c r="N628">
        <v>6</v>
      </c>
      <c r="O628">
        <v>7</v>
      </c>
      <c r="P628">
        <v>7</v>
      </c>
      <c r="Q628">
        <v>4</v>
      </c>
      <c r="R628">
        <v>6</v>
      </c>
      <c r="S628" t="s">
        <v>73</v>
      </c>
      <c r="T628" t="s">
        <v>74</v>
      </c>
      <c r="U628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28" t="s">
        <v>41</v>
      </c>
      <c r="W628">
        <v>21</v>
      </c>
      <c r="X628" t="s">
        <v>42</v>
      </c>
      <c r="Y628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28" t="str">
        <f>IF(ISERROR(SEARCH("Other",Table1[[#This Row],[Q11 - Which Country do you live in?- Clean]])),Table1[[#This Row],[Q11 - Which Country do you live in?- Clean]],"Other")</f>
        <v>United States</v>
      </c>
      <c r="AA628" t="s">
        <v>42</v>
      </c>
      <c r="AB628" t="s">
        <v>42</v>
      </c>
      <c r="AC628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28" t="str">
        <f>PROPER(Table1[[#This Row],[Q11 - Which Country do you live in?-Clean4]])</f>
        <v>United States</v>
      </c>
      <c r="AE628" t="s">
        <v>241</v>
      </c>
      <c r="AF628" t="s">
        <v>43</v>
      </c>
      <c r="AG628" t="str">
        <f>IF(ISERROR(SEARCH("Other", Table1[[#This Row],[Q13 - Ethnicity]])), Table1[[#This Row],[Q13 - Ethnicity]], "Other")</f>
        <v>White or Caucasian</v>
      </c>
    </row>
    <row r="629" spans="1:33" x14ac:dyDescent="0.3">
      <c r="A629" t="s">
        <v>1796</v>
      </c>
      <c r="B629" s="2" t="s">
        <v>1797</v>
      </c>
      <c r="C629" t="s">
        <v>422</v>
      </c>
      <c r="D629" t="s">
        <v>1798</v>
      </c>
      <c r="E629" t="s">
        <v>127</v>
      </c>
      <c r="F629" t="str">
        <f>IF(ISERROR(SEARCH("Other",Table1[[#This Row],[Q1 - Which Title Best Fits your Current Role?]])),Table1[[#This Row],[Q1 - Which Title Best Fits your Current Role?]],"Other")</f>
        <v>Student/Looking/None</v>
      </c>
      <c r="G629" t="s">
        <v>35</v>
      </c>
      <c r="H629" s="6">
        <v>20000</v>
      </c>
      <c r="I629" t="s">
        <v>107</v>
      </c>
      <c r="J629" t="str">
        <f>IF(ISERROR(SEARCH("Other",Table1[[#This Row],[Q4 - What Industry do you work in?]])),Table1[[#This Row],[Q4 - What Industry do you work in?]],"Other")</f>
        <v>Tech</v>
      </c>
      <c r="K629" t="s">
        <v>38</v>
      </c>
      <c r="L629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29">
        <v>1</v>
      </c>
      <c r="N629">
        <v>2</v>
      </c>
      <c r="O629">
        <v>1</v>
      </c>
      <c r="P629">
        <v>2</v>
      </c>
      <c r="Q629">
        <v>1</v>
      </c>
      <c r="R629">
        <v>2</v>
      </c>
      <c r="S629" t="s">
        <v>73</v>
      </c>
      <c r="T629" t="s">
        <v>74</v>
      </c>
      <c r="U629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Better Salary</v>
      </c>
      <c r="V629" t="s">
        <v>41</v>
      </c>
      <c r="W629">
        <v>26</v>
      </c>
      <c r="X629" t="s">
        <v>1799</v>
      </c>
      <c r="Y629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Oman</v>
      </c>
      <c r="Z629" t="str">
        <f>IF(ISERROR(SEARCH("Other",Table1[[#This Row],[Q11 - Which Country do you live in?- Clean]])),Table1[[#This Row],[Q11 - Which Country do you live in?- Clean]],"Other")</f>
        <v>Oman</v>
      </c>
      <c r="AA629" t="s">
        <v>1870</v>
      </c>
      <c r="AB629" t="s">
        <v>1870</v>
      </c>
      <c r="AC629" t="str">
        <f>IF(COUNTIF(Table1[Q11 - Which Country do you live in?-Clean3],Table1[[#This Row],[Q11 - Which Country do you live in?-Clean3]])&lt;3, "Other",Table1[[#This Row],[Q11 - Which Country do you live in?-Clean3]])</f>
        <v>Other</v>
      </c>
      <c r="AD629" t="str">
        <f>PROPER(Table1[[#This Row],[Q11 - Which Country do you live in?-Clean4]])</f>
        <v>Other</v>
      </c>
      <c r="AE629" t="s">
        <v>241</v>
      </c>
      <c r="AF629" t="s">
        <v>52</v>
      </c>
      <c r="AG629" t="str">
        <f>IF(ISERROR(SEARCH("Other", Table1[[#This Row],[Q13 - Ethnicity]])), Table1[[#This Row],[Q13 - Ethnicity]], "Other")</f>
        <v>Asian or Asian American</v>
      </c>
    </row>
    <row r="630" spans="1:33" x14ac:dyDescent="0.3">
      <c r="A630" t="s">
        <v>1800</v>
      </c>
      <c r="B630" s="2" t="s">
        <v>1797</v>
      </c>
      <c r="C630" t="s">
        <v>1335</v>
      </c>
      <c r="D630" t="s">
        <v>317</v>
      </c>
      <c r="E630" t="s">
        <v>56</v>
      </c>
      <c r="F630" t="str">
        <f>IF(ISERROR(SEARCH("Other",Table1[[#This Row],[Q1 - Which Title Best Fits your Current Role?]])),Table1[[#This Row],[Q1 - Which Title Best Fits your Current Role?]],"Other")</f>
        <v>Data Engineer</v>
      </c>
      <c r="G630" t="s">
        <v>47</v>
      </c>
      <c r="H630" s="6">
        <v>20000</v>
      </c>
      <c r="I630" t="s">
        <v>107</v>
      </c>
      <c r="J630" t="str">
        <f>IF(ISERROR(SEARCH("Other",Table1[[#This Row],[Q4 - What Industry do you work in?]])),Table1[[#This Row],[Q4 - What Industry do you work in?]],"Other")</f>
        <v>Tech</v>
      </c>
      <c r="K630" t="s">
        <v>38</v>
      </c>
      <c r="L630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30">
        <v>6</v>
      </c>
      <c r="N630">
        <v>6</v>
      </c>
      <c r="O630">
        <v>6</v>
      </c>
      <c r="P630">
        <v>6</v>
      </c>
      <c r="Q630">
        <v>4</v>
      </c>
      <c r="R630">
        <v>3</v>
      </c>
      <c r="S630" t="s">
        <v>59</v>
      </c>
      <c r="T630" t="s">
        <v>1801</v>
      </c>
      <c r="U630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Other</v>
      </c>
      <c r="V630" t="s">
        <v>41</v>
      </c>
      <c r="W630">
        <v>24</v>
      </c>
      <c r="X630" t="s">
        <v>407</v>
      </c>
      <c r="Y630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Costa Rica</v>
      </c>
      <c r="Z630" t="str">
        <f>IF(ISERROR(SEARCH("Other",Table1[[#This Row],[Q11 - Which Country do you live in?- Clean]])),Table1[[#This Row],[Q11 - Which Country do you live in?- Clean]],"Other")</f>
        <v>Costa Rica</v>
      </c>
      <c r="AA630" t="s">
        <v>1834</v>
      </c>
      <c r="AB630" t="s">
        <v>1834</v>
      </c>
      <c r="AC630" t="str">
        <f>IF(COUNTIF(Table1[Q11 - Which Country do you live in?-Clean3],Table1[[#This Row],[Q11 - Which Country do you live in?-Clean3]])&lt;3, "Other",Table1[[#This Row],[Q11 - Which Country do you live in?-Clean3]])</f>
        <v>Costa Rica</v>
      </c>
      <c r="AD630" t="str">
        <f>PROPER(Table1[[#This Row],[Q11 - Which Country do you live in?-Clean4]])</f>
        <v>Costa Rica</v>
      </c>
      <c r="AE630" t="s">
        <v>241</v>
      </c>
      <c r="AF630" t="s">
        <v>95</v>
      </c>
      <c r="AG630" t="str">
        <f>IF(ISERROR(SEARCH("Other", Table1[[#This Row],[Q13 - Ethnicity]])), Table1[[#This Row],[Q13 - Ethnicity]], "Other")</f>
        <v>Hispanic or Latino</v>
      </c>
    </row>
    <row r="631" spans="1:33" x14ac:dyDescent="0.3">
      <c r="A631" t="s">
        <v>1802</v>
      </c>
      <c r="B631" s="2" t="s">
        <v>1803</v>
      </c>
      <c r="C631" t="s">
        <v>734</v>
      </c>
      <c r="D631" t="s">
        <v>326</v>
      </c>
      <c r="E631" t="s">
        <v>34</v>
      </c>
      <c r="F631" t="str">
        <f>IF(ISERROR(SEARCH("Other",Table1[[#This Row],[Q1 - Which Title Best Fits your Current Role?]])),Table1[[#This Row],[Q1 - Which Title Best Fits your Current Role?]],"Other")</f>
        <v>Data Analyst</v>
      </c>
      <c r="G631" t="s">
        <v>47</v>
      </c>
      <c r="H631" s="6">
        <v>53000</v>
      </c>
      <c r="I631" t="s">
        <v>182</v>
      </c>
      <c r="J631" t="str">
        <f>IF(ISERROR(SEARCH("Other",Table1[[#This Row],[Q4 - What Industry do you work in?]])),Table1[[#This Row],[Q4 - What Industry do you work in?]],"Other")</f>
        <v>Other</v>
      </c>
      <c r="K631" t="s">
        <v>38</v>
      </c>
      <c r="L631" t="str">
        <f>IF(ISERROR(SEARCH("SQL",Table1[[#This Row],[Q5 - Favorite Programming Language]])),IF(ISERROR(SEARCH("other",Table1[[#This Row],[Q5 - Favorite Programming Language]])),Table1[[#This Row],[Q5 - Favorite Programming Language]],"Other"),"SQL")</f>
        <v>Python</v>
      </c>
      <c r="M631">
        <v>8</v>
      </c>
      <c r="N631">
        <v>7</v>
      </c>
      <c r="O631">
        <v>6</v>
      </c>
      <c r="P631">
        <v>7</v>
      </c>
      <c r="Q631">
        <v>6</v>
      </c>
      <c r="R631">
        <v>8</v>
      </c>
      <c r="S631" t="s">
        <v>59</v>
      </c>
      <c r="T631" t="s">
        <v>40</v>
      </c>
      <c r="U631" t="str">
        <f>IF(ISERROR(SEARCH("Other",Table1[[#This Row],[Q8 - If you were to look for a new job today, what would be the most important thing to you?]])),Table1[[#This Row],[Q8 - If you were to look for a new job today, what would be the most important thing to you?]], "Other")</f>
        <v>Remote Work</v>
      </c>
      <c r="V631" t="s">
        <v>41</v>
      </c>
      <c r="W631">
        <v>22</v>
      </c>
      <c r="X631" t="s">
        <v>42</v>
      </c>
      <c r="Y631" t="str">
        <f>IFERROR(MID(Table1[[#This Row],[Q11 - Which Country do you live in?]],FIND(":",Table1[[#This Row],[Q11 - Which Country do you live in?]])+1,LEN(Table1[[#This Row],[Q11 - Which Country do you live in?]])),Table1[[#This Row],[Q11 - Which Country do you live in?]])</f>
        <v>United States</v>
      </c>
      <c r="Z631" t="str">
        <f>IF(ISERROR(SEARCH("Other",Table1[[#This Row],[Q11 - Which Country do you live in?- Clean]])),Table1[[#This Row],[Q11 - Which Country do you live in?- Clean]],"Other")</f>
        <v>United States</v>
      </c>
      <c r="AA631" t="s">
        <v>42</v>
      </c>
      <c r="AB631" t="s">
        <v>42</v>
      </c>
      <c r="AC631" t="str">
        <f>IF(COUNTIF(Table1[Q11 - Which Country do you live in?-Clean3],Table1[[#This Row],[Q11 - Which Country do you live in?-Clean3]])&lt;3, "Other",Table1[[#This Row],[Q11 - Which Country do you live in?-Clean3]])</f>
        <v>United States</v>
      </c>
      <c r="AD631" t="str">
        <f>PROPER(Table1[[#This Row],[Q11 - Which Country do you live in?-Clean4]])</f>
        <v>United States</v>
      </c>
      <c r="AE631" t="s">
        <v>241</v>
      </c>
      <c r="AF631" t="s">
        <v>52</v>
      </c>
      <c r="AG631" t="str">
        <f>IF(ISERROR(SEARCH("Other", Table1[[#This Row],[Q13 - Ethnicity]])), Table1[[#This Row],[Q13 - Ethnicity]], "Other")</f>
        <v>Asian or Asian American</v>
      </c>
    </row>
  </sheetData>
  <phoneticPr fontId="2" type="noConversion"/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0D7D-1EE9-4E7F-BD0F-BC142E4AF17B}">
  <dimension ref="A1:T631"/>
  <sheetViews>
    <sheetView tabSelected="1" workbookViewId="0">
      <pane ySplit="1" topLeftCell="A155" activePane="bottomLeft" state="frozen"/>
      <selection pane="bottomLeft" activeCell="C163" sqref="C163"/>
    </sheetView>
  </sheetViews>
  <sheetFormatPr defaultRowHeight="14.4" x14ac:dyDescent="0.3"/>
  <cols>
    <col min="1" max="1" width="30" customWidth="1"/>
    <col min="2" max="2" width="55.109375" customWidth="1"/>
    <col min="3" max="3" width="38" customWidth="1"/>
    <col min="4" max="4" width="35" style="6" customWidth="1"/>
    <col min="5" max="5" width="34" customWidth="1"/>
    <col min="6" max="6" width="35.33203125" customWidth="1"/>
    <col min="7" max="7" width="19.21875" customWidth="1"/>
    <col min="8" max="8" width="36.44140625" customWidth="1"/>
    <col min="9" max="9" width="27.33203125" customWidth="1"/>
    <col min="10" max="12" width="27" customWidth="1"/>
    <col min="13" max="13" width="35.33203125" customWidth="1"/>
    <col min="14" max="14" width="22.109375" customWidth="1"/>
    <col min="15" max="15" width="20.109375" customWidth="1"/>
    <col min="16" max="16" width="19.109375" customWidth="1"/>
    <col min="17" max="17" width="45.5546875" customWidth="1"/>
    <col min="18" max="18" width="29.21875" customWidth="1"/>
    <col min="19" max="19" width="32" customWidth="1"/>
    <col min="20" max="20" width="34.33203125" customWidth="1"/>
  </cols>
  <sheetData>
    <row r="1" spans="1:20" s="3" customFormat="1" ht="72" x14ac:dyDescent="0.3">
      <c r="A1" s="3" t="s">
        <v>0</v>
      </c>
      <c r="B1" s="3" t="s">
        <v>1804</v>
      </c>
      <c r="C1" s="3" t="s">
        <v>11</v>
      </c>
      <c r="D1" s="5" t="s">
        <v>1805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1813</v>
      </c>
      <c r="S1" s="3" t="s">
        <v>26</v>
      </c>
      <c r="T1" s="3" t="s">
        <v>27</v>
      </c>
    </row>
    <row r="2" spans="1:20" x14ac:dyDescent="0.3">
      <c r="A2" t="s">
        <v>28</v>
      </c>
      <c r="B2" t="s">
        <v>34</v>
      </c>
      <c r="C2" t="s">
        <v>35</v>
      </c>
      <c r="D2" s="6">
        <v>115500</v>
      </c>
      <c r="E2" t="s">
        <v>37</v>
      </c>
      <c r="F2" t="s">
        <v>38</v>
      </c>
      <c r="G2">
        <v>9</v>
      </c>
      <c r="H2">
        <v>9</v>
      </c>
      <c r="I2">
        <v>7</v>
      </c>
      <c r="J2">
        <v>5</v>
      </c>
      <c r="K2">
        <v>5</v>
      </c>
      <c r="L2">
        <v>7</v>
      </c>
      <c r="M2" t="s">
        <v>39</v>
      </c>
      <c r="N2" t="s">
        <v>40</v>
      </c>
      <c r="O2" t="s">
        <v>41</v>
      </c>
      <c r="P2">
        <v>26</v>
      </c>
      <c r="Q2" t="s">
        <v>42</v>
      </c>
      <c r="R2" t="s">
        <v>42</v>
      </c>
      <c r="S2" t="s">
        <v>32</v>
      </c>
      <c r="T2" t="s">
        <v>43</v>
      </c>
    </row>
    <row r="3" spans="1:20" x14ac:dyDescent="0.3">
      <c r="A3" t="s">
        <v>44</v>
      </c>
      <c r="B3" t="s">
        <v>34</v>
      </c>
      <c r="C3" t="s">
        <v>47</v>
      </c>
      <c r="D3" s="6">
        <v>53000</v>
      </c>
      <c r="E3" t="s">
        <v>49</v>
      </c>
      <c r="F3" t="s">
        <v>50</v>
      </c>
      <c r="G3">
        <v>1</v>
      </c>
      <c r="H3">
        <v>2</v>
      </c>
      <c r="I3">
        <v>5</v>
      </c>
      <c r="J3">
        <v>2</v>
      </c>
      <c r="K3">
        <v>1</v>
      </c>
      <c r="L3">
        <v>3</v>
      </c>
      <c r="M3" t="s">
        <v>39</v>
      </c>
      <c r="N3" t="s">
        <v>40</v>
      </c>
      <c r="O3" t="s">
        <v>41</v>
      </c>
      <c r="P3">
        <v>36</v>
      </c>
      <c r="Q3" t="s">
        <v>51</v>
      </c>
      <c r="R3" t="s">
        <v>51</v>
      </c>
      <c r="S3" t="s">
        <v>32</v>
      </c>
      <c r="T3" t="s">
        <v>52</v>
      </c>
    </row>
    <row r="4" spans="1:20" x14ac:dyDescent="0.3">
      <c r="A4" t="s">
        <v>53</v>
      </c>
      <c r="B4" t="s">
        <v>56</v>
      </c>
      <c r="C4" t="s">
        <v>47</v>
      </c>
      <c r="D4" s="6">
        <v>20000</v>
      </c>
      <c r="E4" t="s">
        <v>380</v>
      </c>
      <c r="F4" t="s">
        <v>38</v>
      </c>
      <c r="G4">
        <v>0</v>
      </c>
      <c r="H4">
        <v>8</v>
      </c>
      <c r="I4">
        <v>7</v>
      </c>
      <c r="J4">
        <v>5</v>
      </c>
      <c r="K4">
        <v>7</v>
      </c>
      <c r="L4">
        <v>7</v>
      </c>
      <c r="M4" t="s">
        <v>59</v>
      </c>
      <c r="N4" t="s">
        <v>60</v>
      </c>
      <c r="O4" t="s">
        <v>41</v>
      </c>
      <c r="P4">
        <v>23</v>
      </c>
      <c r="Q4" t="s">
        <v>61</v>
      </c>
      <c r="R4" t="s">
        <v>1868</v>
      </c>
      <c r="S4" t="s">
        <v>32</v>
      </c>
      <c r="T4" t="s">
        <v>62</v>
      </c>
    </row>
    <row r="5" spans="1:20" x14ac:dyDescent="0.3">
      <c r="A5" t="s">
        <v>63</v>
      </c>
      <c r="B5" t="s">
        <v>380</v>
      </c>
      <c r="C5" t="s">
        <v>35</v>
      </c>
      <c r="D5" s="6">
        <v>187500</v>
      </c>
      <c r="E5" t="s">
        <v>49</v>
      </c>
      <c r="F5" t="s">
        <v>50</v>
      </c>
      <c r="G5">
        <v>10</v>
      </c>
      <c r="H5">
        <v>6</v>
      </c>
      <c r="I5">
        <v>7</v>
      </c>
      <c r="J5">
        <v>10</v>
      </c>
      <c r="K5">
        <v>7</v>
      </c>
      <c r="L5">
        <v>10</v>
      </c>
      <c r="M5" t="s">
        <v>68</v>
      </c>
      <c r="N5" t="s">
        <v>40</v>
      </c>
      <c r="O5" t="s">
        <v>69</v>
      </c>
      <c r="P5">
        <v>35</v>
      </c>
      <c r="Q5" t="s">
        <v>51</v>
      </c>
      <c r="R5" t="s">
        <v>51</v>
      </c>
      <c r="S5" t="s">
        <v>32</v>
      </c>
      <c r="T5" t="s">
        <v>43</v>
      </c>
    </row>
    <row r="6" spans="1:20" x14ac:dyDescent="0.3">
      <c r="A6" t="s">
        <v>70</v>
      </c>
      <c r="B6" t="s">
        <v>34</v>
      </c>
      <c r="C6" t="s">
        <v>35</v>
      </c>
      <c r="D6" s="6">
        <v>53000</v>
      </c>
      <c r="E6" t="s">
        <v>37</v>
      </c>
      <c r="F6" t="s">
        <v>50</v>
      </c>
      <c r="G6">
        <v>1</v>
      </c>
      <c r="H6">
        <v>4</v>
      </c>
      <c r="I6">
        <v>4</v>
      </c>
      <c r="J6">
        <v>4</v>
      </c>
      <c r="K6">
        <v>0</v>
      </c>
      <c r="L6">
        <v>1</v>
      </c>
      <c r="M6" t="s">
        <v>73</v>
      </c>
      <c r="N6" t="s">
        <v>74</v>
      </c>
      <c r="O6" t="s">
        <v>41</v>
      </c>
      <c r="P6">
        <v>44</v>
      </c>
      <c r="Q6" t="s">
        <v>42</v>
      </c>
      <c r="R6" t="s">
        <v>42</v>
      </c>
      <c r="S6" t="s">
        <v>32</v>
      </c>
      <c r="T6" t="s">
        <v>62</v>
      </c>
    </row>
    <row r="7" spans="1:20" x14ac:dyDescent="0.3">
      <c r="A7" t="s">
        <v>75</v>
      </c>
      <c r="B7" t="s">
        <v>34</v>
      </c>
      <c r="C7" t="s">
        <v>35</v>
      </c>
      <c r="D7" s="6">
        <v>20000</v>
      </c>
      <c r="E7" t="s">
        <v>380</v>
      </c>
      <c r="F7" t="s">
        <v>38</v>
      </c>
      <c r="G7">
        <v>2</v>
      </c>
      <c r="H7">
        <v>3</v>
      </c>
      <c r="I7">
        <v>3</v>
      </c>
      <c r="J7">
        <v>3</v>
      </c>
      <c r="K7">
        <v>3</v>
      </c>
      <c r="L7">
        <v>2</v>
      </c>
      <c r="M7" t="s">
        <v>73</v>
      </c>
      <c r="N7" t="s">
        <v>60</v>
      </c>
      <c r="O7" t="s">
        <v>41</v>
      </c>
      <c r="P7">
        <v>33</v>
      </c>
      <c r="Q7" t="s">
        <v>78</v>
      </c>
      <c r="R7" t="s">
        <v>380</v>
      </c>
      <c r="S7" t="s">
        <v>32</v>
      </c>
      <c r="T7" t="s">
        <v>62</v>
      </c>
    </row>
    <row r="8" spans="1:20" x14ac:dyDescent="0.3">
      <c r="A8" t="s">
        <v>79</v>
      </c>
      <c r="B8" t="s">
        <v>81</v>
      </c>
      <c r="C8" t="s">
        <v>35</v>
      </c>
      <c r="D8" s="6">
        <v>20000</v>
      </c>
      <c r="E8" t="s">
        <v>49</v>
      </c>
      <c r="F8" t="s">
        <v>38</v>
      </c>
      <c r="G8">
        <v>0</v>
      </c>
      <c r="H8">
        <v>6</v>
      </c>
      <c r="I8">
        <v>6</v>
      </c>
      <c r="J8">
        <v>6</v>
      </c>
      <c r="K8">
        <v>6</v>
      </c>
      <c r="L8">
        <v>5</v>
      </c>
      <c r="M8" t="s">
        <v>73</v>
      </c>
      <c r="N8" t="s">
        <v>74</v>
      </c>
      <c r="O8" t="s">
        <v>41</v>
      </c>
      <c r="P8">
        <v>24</v>
      </c>
      <c r="Q8" t="s">
        <v>82</v>
      </c>
      <c r="R8" t="s">
        <v>380</v>
      </c>
      <c r="S8" t="s">
        <v>32</v>
      </c>
      <c r="T8" t="s">
        <v>62</v>
      </c>
    </row>
    <row r="9" spans="1:20" x14ac:dyDescent="0.3">
      <c r="A9" t="s">
        <v>83</v>
      </c>
      <c r="B9" t="s">
        <v>56</v>
      </c>
      <c r="C9" t="s">
        <v>35</v>
      </c>
      <c r="D9" s="6">
        <v>137500</v>
      </c>
      <c r="E9" t="s">
        <v>380</v>
      </c>
      <c r="F9" t="s">
        <v>1918</v>
      </c>
      <c r="G9">
        <v>10</v>
      </c>
      <c r="H9">
        <v>5</v>
      </c>
      <c r="I9">
        <v>5</v>
      </c>
      <c r="J9">
        <v>5</v>
      </c>
      <c r="K9">
        <v>5</v>
      </c>
      <c r="L9">
        <v>9</v>
      </c>
      <c r="M9" t="s">
        <v>89</v>
      </c>
      <c r="N9" t="s">
        <v>40</v>
      </c>
      <c r="O9" t="s">
        <v>41</v>
      </c>
      <c r="P9">
        <v>35</v>
      </c>
      <c r="Q9" t="s">
        <v>42</v>
      </c>
      <c r="R9" t="s">
        <v>42</v>
      </c>
      <c r="S9" t="s">
        <v>32</v>
      </c>
      <c r="T9" t="s">
        <v>52</v>
      </c>
    </row>
    <row r="10" spans="1:20" x14ac:dyDescent="0.3">
      <c r="A10" t="s">
        <v>90</v>
      </c>
      <c r="B10" t="s">
        <v>34</v>
      </c>
      <c r="C10" t="s">
        <v>35</v>
      </c>
      <c r="D10" s="6">
        <v>95500</v>
      </c>
      <c r="E10" t="s">
        <v>37</v>
      </c>
      <c r="F10" t="s">
        <v>50</v>
      </c>
      <c r="G10">
        <v>4</v>
      </c>
      <c r="H10">
        <v>4</v>
      </c>
      <c r="I10">
        <v>4</v>
      </c>
      <c r="J10">
        <v>4</v>
      </c>
      <c r="K10">
        <v>5</v>
      </c>
      <c r="L10">
        <v>5</v>
      </c>
      <c r="M10" t="s">
        <v>89</v>
      </c>
      <c r="N10" t="s">
        <v>74</v>
      </c>
      <c r="O10" t="s">
        <v>41</v>
      </c>
      <c r="P10">
        <v>35</v>
      </c>
      <c r="Q10" t="s">
        <v>42</v>
      </c>
      <c r="R10" t="s">
        <v>42</v>
      </c>
      <c r="S10" t="s">
        <v>32</v>
      </c>
      <c r="T10" t="s">
        <v>52</v>
      </c>
    </row>
    <row r="11" spans="1:20" x14ac:dyDescent="0.3">
      <c r="A11" t="s">
        <v>92</v>
      </c>
      <c r="B11" t="s">
        <v>34</v>
      </c>
      <c r="C11" t="s">
        <v>35</v>
      </c>
      <c r="D11" s="6">
        <v>53000</v>
      </c>
      <c r="E11" t="s">
        <v>94</v>
      </c>
      <c r="F11" t="s">
        <v>38</v>
      </c>
      <c r="G11">
        <v>2</v>
      </c>
      <c r="H11">
        <v>0</v>
      </c>
      <c r="I11">
        <v>3</v>
      </c>
      <c r="J11">
        <v>3</v>
      </c>
      <c r="K11">
        <v>0</v>
      </c>
      <c r="L11">
        <v>4</v>
      </c>
      <c r="M11" t="s">
        <v>39</v>
      </c>
      <c r="N11" t="s">
        <v>74</v>
      </c>
      <c r="O11" t="s">
        <v>41</v>
      </c>
      <c r="P11">
        <v>28</v>
      </c>
      <c r="Q11" t="s">
        <v>42</v>
      </c>
      <c r="R11" t="s">
        <v>42</v>
      </c>
      <c r="S11" t="s">
        <v>32</v>
      </c>
      <c r="T11" t="s">
        <v>95</v>
      </c>
    </row>
    <row r="12" spans="1:20" x14ac:dyDescent="0.3">
      <c r="A12" t="s">
        <v>96</v>
      </c>
      <c r="B12" t="s">
        <v>34</v>
      </c>
      <c r="C12" t="s">
        <v>35</v>
      </c>
      <c r="D12" s="6">
        <v>75500</v>
      </c>
      <c r="E12" t="s">
        <v>380</v>
      </c>
      <c r="F12" t="s">
        <v>38</v>
      </c>
      <c r="G12">
        <v>10</v>
      </c>
      <c r="H12">
        <v>10</v>
      </c>
      <c r="I12">
        <v>8</v>
      </c>
      <c r="J12">
        <v>8</v>
      </c>
      <c r="K12">
        <v>8</v>
      </c>
      <c r="L12">
        <v>10</v>
      </c>
      <c r="M12" t="s">
        <v>89</v>
      </c>
      <c r="N12" t="s">
        <v>40</v>
      </c>
      <c r="O12" t="s">
        <v>41</v>
      </c>
      <c r="P12">
        <v>37</v>
      </c>
      <c r="Q12" t="s">
        <v>51</v>
      </c>
      <c r="R12" t="s">
        <v>51</v>
      </c>
      <c r="S12" t="s">
        <v>32</v>
      </c>
      <c r="T12" t="s">
        <v>43</v>
      </c>
    </row>
    <row r="13" spans="1:20" x14ac:dyDescent="0.3">
      <c r="A13" t="s">
        <v>100</v>
      </c>
      <c r="B13" t="s">
        <v>34</v>
      </c>
      <c r="C13" t="s">
        <v>35</v>
      </c>
      <c r="D13" s="6">
        <v>20000</v>
      </c>
      <c r="E13" t="s">
        <v>380</v>
      </c>
      <c r="F13" t="s">
        <v>38</v>
      </c>
      <c r="G13">
        <v>3</v>
      </c>
      <c r="H13">
        <v>8</v>
      </c>
      <c r="I13">
        <v>10</v>
      </c>
      <c r="J13">
        <v>10</v>
      </c>
      <c r="K13">
        <v>7</v>
      </c>
      <c r="L13">
        <v>8</v>
      </c>
      <c r="M13" t="s">
        <v>89</v>
      </c>
      <c r="N13" t="s">
        <v>74</v>
      </c>
      <c r="O13" t="s">
        <v>41</v>
      </c>
      <c r="P13">
        <v>32</v>
      </c>
      <c r="Q13" t="s">
        <v>103</v>
      </c>
      <c r="R13" t="s">
        <v>380</v>
      </c>
      <c r="S13" t="s">
        <v>32</v>
      </c>
      <c r="T13" t="s">
        <v>43</v>
      </c>
    </row>
    <row r="14" spans="1:20" x14ac:dyDescent="0.3">
      <c r="A14" t="s">
        <v>104</v>
      </c>
      <c r="B14" t="s">
        <v>34</v>
      </c>
      <c r="C14" t="s">
        <v>35</v>
      </c>
      <c r="D14" s="6">
        <v>20000</v>
      </c>
      <c r="E14" t="s">
        <v>107</v>
      </c>
      <c r="F14" t="s">
        <v>50</v>
      </c>
      <c r="G14">
        <v>1</v>
      </c>
      <c r="H14">
        <v>10</v>
      </c>
      <c r="I14">
        <v>9</v>
      </c>
      <c r="J14">
        <v>9</v>
      </c>
      <c r="K14">
        <v>5</v>
      </c>
      <c r="L14">
        <v>10</v>
      </c>
      <c r="M14" t="s">
        <v>89</v>
      </c>
      <c r="N14" t="s">
        <v>74</v>
      </c>
      <c r="O14" t="s">
        <v>41</v>
      </c>
      <c r="P14">
        <v>34</v>
      </c>
      <c r="Q14" t="s">
        <v>108</v>
      </c>
      <c r="R14" t="s">
        <v>1820</v>
      </c>
      <c r="S14" t="s">
        <v>32</v>
      </c>
      <c r="T14" t="s">
        <v>380</v>
      </c>
    </row>
    <row r="15" spans="1:20" x14ac:dyDescent="0.3">
      <c r="A15" t="s">
        <v>110</v>
      </c>
      <c r="B15" t="s">
        <v>81</v>
      </c>
      <c r="C15" t="s">
        <v>35</v>
      </c>
      <c r="D15" s="6">
        <v>20000</v>
      </c>
      <c r="E15" t="s">
        <v>112</v>
      </c>
      <c r="F15" t="s">
        <v>38</v>
      </c>
      <c r="G15">
        <v>3</v>
      </c>
      <c r="H15">
        <v>10</v>
      </c>
      <c r="I15">
        <v>10</v>
      </c>
      <c r="J15">
        <v>6</v>
      </c>
      <c r="K15">
        <v>7</v>
      </c>
      <c r="L15">
        <v>8</v>
      </c>
      <c r="M15" t="s">
        <v>59</v>
      </c>
      <c r="N15" t="s">
        <v>60</v>
      </c>
      <c r="O15" t="s">
        <v>41</v>
      </c>
      <c r="P15">
        <v>30</v>
      </c>
      <c r="Q15" t="s">
        <v>113</v>
      </c>
      <c r="R15" t="s">
        <v>113</v>
      </c>
      <c r="S15" t="s">
        <v>32</v>
      </c>
      <c r="T15" t="s">
        <v>43</v>
      </c>
    </row>
    <row r="16" spans="1:20" x14ac:dyDescent="0.3">
      <c r="A16" t="s">
        <v>114</v>
      </c>
      <c r="B16" t="s">
        <v>34</v>
      </c>
      <c r="C16" t="s">
        <v>47</v>
      </c>
      <c r="D16" s="6">
        <v>53000</v>
      </c>
      <c r="E16" t="s">
        <v>117</v>
      </c>
      <c r="F16" t="s">
        <v>50</v>
      </c>
      <c r="G16">
        <v>4</v>
      </c>
      <c r="H16">
        <v>5</v>
      </c>
      <c r="I16">
        <v>5</v>
      </c>
      <c r="J16">
        <v>5</v>
      </c>
      <c r="K16">
        <v>4</v>
      </c>
      <c r="L16">
        <v>5</v>
      </c>
      <c r="M16" t="s">
        <v>89</v>
      </c>
      <c r="N16" t="s">
        <v>118</v>
      </c>
      <c r="O16" t="s">
        <v>41</v>
      </c>
      <c r="P16">
        <v>31</v>
      </c>
      <c r="Q16" t="s">
        <v>42</v>
      </c>
      <c r="R16" t="s">
        <v>42</v>
      </c>
      <c r="S16" t="s">
        <v>32</v>
      </c>
      <c r="T16" t="s">
        <v>43</v>
      </c>
    </row>
    <row r="17" spans="1:20" x14ac:dyDescent="0.3">
      <c r="A17" t="s">
        <v>119</v>
      </c>
      <c r="B17" t="s">
        <v>34</v>
      </c>
      <c r="C17" t="s">
        <v>35</v>
      </c>
      <c r="D17" s="6">
        <v>53000</v>
      </c>
      <c r="E17" t="s">
        <v>49</v>
      </c>
      <c r="F17" t="s">
        <v>38</v>
      </c>
      <c r="G17">
        <v>4</v>
      </c>
      <c r="H17">
        <v>10</v>
      </c>
      <c r="I17">
        <v>7</v>
      </c>
      <c r="J17">
        <v>7</v>
      </c>
      <c r="K17">
        <v>7</v>
      </c>
      <c r="L17">
        <v>5</v>
      </c>
      <c r="M17" t="s">
        <v>73</v>
      </c>
      <c r="N17" t="s">
        <v>118</v>
      </c>
      <c r="O17" t="s">
        <v>41</v>
      </c>
      <c r="P17">
        <v>29</v>
      </c>
      <c r="Q17" t="s">
        <v>42</v>
      </c>
      <c r="R17" t="s">
        <v>42</v>
      </c>
      <c r="S17" t="s">
        <v>32</v>
      </c>
      <c r="T17" t="s">
        <v>43</v>
      </c>
    </row>
    <row r="18" spans="1:20" x14ac:dyDescent="0.3">
      <c r="A18" t="s">
        <v>121</v>
      </c>
      <c r="B18" t="s">
        <v>34</v>
      </c>
      <c r="C18" t="s">
        <v>35</v>
      </c>
      <c r="D18" s="6">
        <v>20000</v>
      </c>
      <c r="E18" t="s">
        <v>107</v>
      </c>
      <c r="F18" t="s">
        <v>38</v>
      </c>
      <c r="G18">
        <v>1</v>
      </c>
      <c r="H18">
        <v>2</v>
      </c>
      <c r="I18">
        <v>4</v>
      </c>
      <c r="J18">
        <v>2</v>
      </c>
      <c r="K18">
        <v>2</v>
      </c>
      <c r="L18">
        <v>2</v>
      </c>
      <c r="M18" t="s">
        <v>89</v>
      </c>
      <c r="N18" t="s">
        <v>74</v>
      </c>
      <c r="O18" t="s">
        <v>41</v>
      </c>
      <c r="P18">
        <v>22</v>
      </c>
      <c r="Q18" t="s">
        <v>124</v>
      </c>
      <c r="R18" t="s">
        <v>380</v>
      </c>
      <c r="S18" t="s">
        <v>32</v>
      </c>
      <c r="T18" t="s">
        <v>62</v>
      </c>
    </row>
    <row r="19" spans="1:20" x14ac:dyDescent="0.3">
      <c r="A19" t="s">
        <v>125</v>
      </c>
      <c r="B19" t="s">
        <v>127</v>
      </c>
      <c r="C19" t="s">
        <v>35</v>
      </c>
      <c r="D19" s="6">
        <v>20000</v>
      </c>
      <c r="E19" t="s">
        <v>380</v>
      </c>
      <c r="F19" t="s">
        <v>38</v>
      </c>
      <c r="G19">
        <v>1</v>
      </c>
      <c r="H19">
        <v>3</v>
      </c>
      <c r="I19">
        <v>2</v>
      </c>
      <c r="J19">
        <v>2</v>
      </c>
      <c r="K19">
        <v>4</v>
      </c>
      <c r="L19">
        <v>1</v>
      </c>
      <c r="M19" t="s">
        <v>73</v>
      </c>
      <c r="N19" t="s">
        <v>74</v>
      </c>
      <c r="O19" t="s">
        <v>41</v>
      </c>
      <c r="P19">
        <v>23</v>
      </c>
      <c r="Q19" t="s">
        <v>42</v>
      </c>
      <c r="R19" t="s">
        <v>42</v>
      </c>
      <c r="S19" t="s">
        <v>32</v>
      </c>
      <c r="T19" t="s">
        <v>62</v>
      </c>
    </row>
    <row r="20" spans="1:20" x14ac:dyDescent="0.3">
      <c r="A20" t="s">
        <v>128</v>
      </c>
      <c r="B20" t="s">
        <v>127</v>
      </c>
      <c r="C20" t="s">
        <v>47</v>
      </c>
      <c r="D20" s="6">
        <v>53000</v>
      </c>
      <c r="E20" t="s">
        <v>107</v>
      </c>
      <c r="F20" t="s">
        <v>50</v>
      </c>
      <c r="G20">
        <v>7</v>
      </c>
      <c r="H20">
        <v>8</v>
      </c>
      <c r="I20">
        <v>8</v>
      </c>
      <c r="J20">
        <v>6</v>
      </c>
      <c r="K20">
        <v>8</v>
      </c>
      <c r="L20">
        <v>3</v>
      </c>
      <c r="M20" t="s">
        <v>39</v>
      </c>
      <c r="N20" t="s">
        <v>74</v>
      </c>
      <c r="O20" t="s">
        <v>69</v>
      </c>
      <c r="P20">
        <v>26</v>
      </c>
      <c r="Q20" t="s">
        <v>51</v>
      </c>
      <c r="R20" t="s">
        <v>51</v>
      </c>
      <c r="S20" t="s">
        <v>32</v>
      </c>
      <c r="T20" t="s">
        <v>52</v>
      </c>
    </row>
    <row r="21" spans="1:20" x14ac:dyDescent="0.3">
      <c r="A21" t="s">
        <v>131</v>
      </c>
      <c r="B21" t="s">
        <v>34</v>
      </c>
      <c r="C21" t="s">
        <v>47</v>
      </c>
      <c r="D21" s="6">
        <v>20000</v>
      </c>
      <c r="E21" t="s">
        <v>380</v>
      </c>
      <c r="F21" t="s">
        <v>38</v>
      </c>
      <c r="G21">
        <v>1</v>
      </c>
      <c r="H21">
        <v>1</v>
      </c>
      <c r="I21">
        <v>1</v>
      </c>
      <c r="J21">
        <v>1</v>
      </c>
      <c r="K21">
        <v>2</v>
      </c>
      <c r="L21">
        <v>0</v>
      </c>
      <c r="M21" t="s">
        <v>39</v>
      </c>
      <c r="N21" t="s">
        <v>74</v>
      </c>
      <c r="O21" t="s">
        <v>41</v>
      </c>
      <c r="P21">
        <v>28</v>
      </c>
      <c r="Q21" t="s">
        <v>61</v>
      </c>
      <c r="R21" t="s">
        <v>1868</v>
      </c>
      <c r="S21" t="s">
        <v>32</v>
      </c>
      <c r="T21" t="s">
        <v>62</v>
      </c>
    </row>
    <row r="22" spans="1:20" x14ac:dyDescent="0.3">
      <c r="A22" t="s">
        <v>134</v>
      </c>
      <c r="B22" t="s">
        <v>34</v>
      </c>
      <c r="C22" t="s">
        <v>35</v>
      </c>
      <c r="D22" s="6">
        <v>53000</v>
      </c>
      <c r="E22" t="s">
        <v>49</v>
      </c>
      <c r="F22" t="s">
        <v>38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 t="s">
        <v>59</v>
      </c>
      <c r="N22" t="s">
        <v>40</v>
      </c>
      <c r="O22" t="s">
        <v>41</v>
      </c>
      <c r="P22">
        <v>29</v>
      </c>
      <c r="Q22" t="s">
        <v>136</v>
      </c>
      <c r="R22" t="s">
        <v>1855</v>
      </c>
      <c r="S22" t="s">
        <v>32</v>
      </c>
      <c r="T22" t="s">
        <v>62</v>
      </c>
    </row>
    <row r="23" spans="1:20" x14ac:dyDescent="0.3">
      <c r="A23" t="s">
        <v>137</v>
      </c>
      <c r="B23" t="s">
        <v>34</v>
      </c>
      <c r="C23" t="s">
        <v>35</v>
      </c>
      <c r="D23" s="6">
        <v>115500</v>
      </c>
      <c r="E23" t="s">
        <v>107</v>
      </c>
      <c r="F23" t="s">
        <v>1918</v>
      </c>
      <c r="G23">
        <v>10</v>
      </c>
      <c r="H23">
        <v>5</v>
      </c>
      <c r="I23">
        <v>10</v>
      </c>
      <c r="J23">
        <v>6</v>
      </c>
      <c r="K23">
        <v>10</v>
      </c>
      <c r="L23">
        <v>10</v>
      </c>
      <c r="M23" t="s">
        <v>89</v>
      </c>
      <c r="N23" t="s">
        <v>40</v>
      </c>
      <c r="O23" t="s">
        <v>69</v>
      </c>
      <c r="P23">
        <v>31</v>
      </c>
      <c r="Q23" t="s">
        <v>42</v>
      </c>
      <c r="R23" t="s">
        <v>42</v>
      </c>
      <c r="S23" t="s">
        <v>32</v>
      </c>
      <c r="T23" t="s">
        <v>43</v>
      </c>
    </row>
    <row r="24" spans="1:20" x14ac:dyDescent="0.3">
      <c r="A24" t="s">
        <v>141</v>
      </c>
      <c r="B24" t="s">
        <v>34</v>
      </c>
      <c r="C24" t="s">
        <v>35</v>
      </c>
      <c r="D24" s="6">
        <v>20000</v>
      </c>
      <c r="E24" t="s">
        <v>37</v>
      </c>
      <c r="F24" t="s">
        <v>38</v>
      </c>
      <c r="G24">
        <v>5</v>
      </c>
      <c r="H24">
        <v>6</v>
      </c>
      <c r="I24">
        <v>8</v>
      </c>
      <c r="J24">
        <v>8</v>
      </c>
      <c r="K24">
        <v>7</v>
      </c>
      <c r="L24">
        <v>1</v>
      </c>
      <c r="M24" t="s">
        <v>89</v>
      </c>
      <c r="N24" t="s">
        <v>40</v>
      </c>
      <c r="O24" t="s">
        <v>41</v>
      </c>
      <c r="P24">
        <v>28</v>
      </c>
      <c r="Q24" t="s">
        <v>143</v>
      </c>
      <c r="R24" t="s">
        <v>380</v>
      </c>
      <c r="S24" t="s">
        <v>32</v>
      </c>
      <c r="T24" t="s">
        <v>43</v>
      </c>
    </row>
    <row r="25" spans="1:20" x14ac:dyDescent="0.3">
      <c r="A25" t="s">
        <v>144</v>
      </c>
      <c r="B25" t="s">
        <v>34</v>
      </c>
      <c r="C25" t="s">
        <v>47</v>
      </c>
      <c r="D25" s="6">
        <v>20000</v>
      </c>
      <c r="E25" t="s">
        <v>49</v>
      </c>
      <c r="F25" t="s">
        <v>38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 t="s">
        <v>89</v>
      </c>
      <c r="N25" t="s">
        <v>74</v>
      </c>
      <c r="O25" t="s">
        <v>41</v>
      </c>
      <c r="P25">
        <v>32</v>
      </c>
      <c r="Q25" t="s">
        <v>108</v>
      </c>
      <c r="R25" t="s">
        <v>1820</v>
      </c>
      <c r="S25" t="s">
        <v>32</v>
      </c>
      <c r="T25" t="s">
        <v>95</v>
      </c>
    </row>
    <row r="26" spans="1:20" x14ac:dyDescent="0.3">
      <c r="A26" t="s">
        <v>146</v>
      </c>
      <c r="B26" t="s">
        <v>34</v>
      </c>
      <c r="C26" t="s">
        <v>47</v>
      </c>
      <c r="D26" s="6">
        <v>20000</v>
      </c>
      <c r="E26" t="s">
        <v>107</v>
      </c>
      <c r="F26" t="s">
        <v>38</v>
      </c>
      <c r="G26">
        <v>7</v>
      </c>
      <c r="H26">
        <v>8</v>
      </c>
      <c r="I26">
        <v>8</v>
      </c>
      <c r="J26">
        <v>8</v>
      </c>
      <c r="K26">
        <v>3</v>
      </c>
      <c r="L26">
        <v>8</v>
      </c>
      <c r="M26" t="s">
        <v>59</v>
      </c>
      <c r="N26" t="s">
        <v>74</v>
      </c>
      <c r="O26" t="s">
        <v>41</v>
      </c>
      <c r="P26">
        <v>24</v>
      </c>
      <c r="Q26" t="s">
        <v>148</v>
      </c>
      <c r="R26" t="s">
        <v>380</v>
      </c>
      <c r="S26" t="s">
        <v>32</v>
      </c>
      <c r="T26" t="s">
        <v>62</v>
      </c>
    </row>
    <row r="27" spans="1:20" x14ac:dyDescent="0.3">
      <c r="A27" t="s">
        <v>149</v>
      </c>
      <c r="B27" t="s">
        <v>34</v>
      </c>
      <c r="C27" t="s">
        <v>47</v>
      </c>
      <c r="D27" s="6">
        <v>20000</v>
      </c>
      <c r="E27" t="s">
        <v>107</v>
      </c>
      <c r="F27" t="s">
        <v>38</v>
      </c>
      <c r="G27">
        <v>4</v>
      </c>
      <c r="H27">
        <v>6</v>
      </c>
      <c r="I27">
        <v>6</v>
      </c>
      <c r="J27">
        <v>6</v>
      </c>
      <c r="K27">
        <v>7</v>
      </c>
      <c r="L27">
        <v>7</v>
      </c>
      <c r="M27" t="s">
        <v>59</v>
      </c>
      <c r="N27" t="s">
        <v>60</v>
      </c>
      <c r="O27" t="s">
        <v>41</v>
      </c>
      <c r="P27">
        <v>31</v>
      </c>
      <c r="Q27" t="s">
        <v>151</v>
      </c>
      <c r="R27" t="s">
        <v>151</v>
      </c>
      <c r="S27" t="s">
        <v>32</v>
      </c>
      <c r="T27" t="s">
        <v>52</v>
      </c>
    </row>
    <row r="28" spans="1:20" x14ac:dyDescent="0.3">
      <c r="A28" t="s">
        <v>152</v>
      </c>
      <c r="B28" t="s">
        <v>34</v>
      </c>
      <c r="C28" t="s">
        <v>47</v>
      </c>
      <c r="D28" s="6">
        <v>75500</v>
      </c>
      <c r="E28" t="s">
        <v>380</v>
      </c>
      <c r="F28" t="s">
        <v>1918</v>
      </c>
      <c r="G28">
        <v>7</v>
      </c>
      <c r="H28">
        <v>10</v>
      </c>
      <c r="I28">
        <v>5</v>
      </c>
      <c r="J28">
        <v>5</v>
      </c>
      <c r="K28">
        <v>5</v>
      </c>
      <c r="L28">
        <v>2</v>
      </c>
      <c r="M28" t="s">
        <v>73</v>
      </c>
      <c r="N28" t="s">
        <v>380</v>
      </c>
      <c r="O28" t="s">
        <v>41</v>
      </c>
      <c r="P28">
        <v>23</v>
      </c>
      <c r="Q28" t="s">
        <v>42</v>
      </c>
      <c r="R28" t="s">
        <v>42</v>
      </c>
      <c r="S28" t="s">
        <v>32</v>
      </c>
      <c r="T28" t="s">
        <v>43</v>
      </c>
    </row>
    <row r="29" spans="1:20" x14ac:dyDescent="0.3">
      <c r="A29" t="s">
        <v>157</v>
      </c>
      <c r="B29" t="s">
        <v>34</v>
      </c>
      <c r="C29" t="s">
        <v>35</v>
      </c>
      <c r="D29" s="6">
        <v>115500</v>
      </c>
      <c r="E29" t="s">
        <v>380</v>
      </c>
      <c r="F29" t="s">
        <v>38</v>
      </c>
      <c r="G29">
        <v>1</v>
      </c>
      <c r="H29">
        <v>6</v>
      </c>
      <c r="I29">
        <v>9</v>
      </c>
      <c r="J29">
        <v>1</v>
      </c>
      <c r="K29">
        <v>0</v>
      </c>
      <c r="L29">
        <v>2</v>
      </c>
      <c r="M29" t="s">
        <v>73</v>
      </c>
      <c r="N29" t="s">
        <v>40</v>
      </c>
      <c r="O29" t="s">
        <v>69</v>
      </c>
      <c r="P29">
        <v>33</v>
      </c>
      <c r="Q29" t="s">
        <v>42</v>
      </c>
      <c r="R29" t="s">
        <v>42</v>
      </c>
      <c r="S29" t="s">
        <v>32</v>
      </c>
      <c r="T29" t="s">
        <v>52</v>
      </c>
    </row>
    <row r="30" spans="1:20" x14ac:dyDescent="0.3">
      <c r="A30" t="s">
        <v>160</v>
      </c>
      <c r="B30" t="s">
        <v>34</v>
      </c>
      <c r="C30" t="s">
        <v>47</v>
      </c>
      <c r="D30" s="6">
        <v>95500</v>
      </c>
      <c r="E30" t="s">
        <v>37</v>
      </c>
      <c r="F30" t="s">
        <v>380</v>
      </c>
      <c r="G30">
        <v>6</v>
      </c>
      <c r="H30">
        <v>7</v>
      </c>
      <c r="I30">
        <v>7</v>
      </c>
      <c r="J30">
        <v>7</v>
      </c>
      <c r="K30">
        <v>7</v>
      </c>
      <c r="L30">
        <v>4</v>
      </c>
      <c r="M30" t="s">
        <v>68</v>
      </c>
      <c r="N30" t="s">
        <v>74</v>
      </c>
      <c r="O30" t="s">
        <v>41</v>
      </c>
      <c r="P30">
        <v>43</v>
      </c>
      <c r="Q30" t="s">
        <v>42</v>
      </c>
      <c r="R30" t="s">
        <v>42</v>
      </c>
      <c r="S30" t="s">
        <v>32</v>
      </c>
      <c r="T30" t="s">
        <v>43</v>
      </c>
    </row>
    <row r="31" spans="1:20" x14ac:dyDescent="0.3">
      <c r="A31" t="s">
        <v>163</v>
      </c>
      <c r="B31" t="s">
        <v>127</v>
      </c>
      <c r="C31" t="s">
        <v>35</v>
      </c>
      <c r="D31" s="6">
        <v>20000</v>
      </c>
      <c r="E31" t="s">
        <v>380</v>
      </c>
      <c r="F31" t="s">
        <v>50</v>
      </c>
      <c r="G31">
        <v>0</v>
      </c>
      <c r="H31">
        <v>0</v>
      </c>
      <c r="I31">
        <v>5</v>
      </c>
      <c r="J31">
        <v>0</v>
      </c>
      <c r="K31">
        <v>0</v>
      </c>
      <c r="L31">
        <v>0</v>
      </c>
      <c r="M31" t="s">
        <v>39</v>
      </c>
      <c r="N31" t="s">
        <v>40</v>
      </c>
      <c r="O31" t="s">
        <v>69</v>
      </c>
      <c r="P31">
        <v>23</v>
      </c>
      <c r="Q31" t="s">
        <v>61</v>
      </c>
      <c r="R31" t="s">
        <v>1868</v>
      </c>
      <c r="S31" t="s">
        <v>32</v>
      </c>
      <c r="T31" t="s">
        <v>380</v>
      </c>
    </row>
    <row r="32" spans="1:20" x14ac:dyDescent="0.3">
      <c r="A32" t="s">
        <v>166</v>
      </c>
      <c r="B32" t="s">
        <v>127</v>
      </c>
      <c r="C32" t="s">
        <v>35</v>
      </c>
      <c r="D32" s="6">
        <v>53000</v>
      </c>
      <c r="E32" t="s">
        <v>49</v>
      </c>
      <c r="F32" t="s">
        <v>38</v>
      </c>
      <c r="G32">
        <v>10</v>
      </c>
      <c r="H32">
        <v>7</v>
      </c>
      <c r="I32">
        <v>10</v>
      </c>
      <c r="J32">
        <v>10</v>
      </c>
      <c r="K32">
        <v>5</v>
      </c>
      <c r="L32">
        <v>3</v>
      </c>
      <c r="M32" t="s">
        <v>39</v>
      </c>
      <c r="N32" t="s">
        <v>60</v>
      </c>
      <c r="O32" t="s">
        <v>41</v>
      </c>
      <c r="P32">
        <v>31</v>
      </c>
      <c r="Q32" t="s">
        <v>42</v>
      </c>
      <c r="R32" t="s">
        <v>42</v>
      </c>
      <c r="S32" t="s">
        <v>32</v>
      </c>
      <c r="T32" t="s">
        <v>62</v>
      </c>
    </row>
    <row r="33" spans="1:20" x14ac:dyDescent="0.3">
      <c r="A33" t="s">
        <v>167</v>
      </c>
      <c r="B33" t="s">
        <v>34</v>
      </c>
      <c r="C33" t="s">
        <v>35</v>
      </c>
      <c r="D33" s="6">
        <v>75500</v>
      </c>
      <c r="E33" t="s">
        <v>49</v>
      </c>
      <c r="F33" t="s">
        <v>38</v>
      </c>
      <c r="G33">
        <v>5</v>
      </c>
      <c r="H33">
        <v>6</v>
      </c>
      <c r="I33">
        <v>7</v>
      </c>
      <c r="J33">
        <v>5</v>
      </c>
      <c r="K33">
        <v>4</v>
      </c>
      <c r="L33">
        <v>4</v>
      </c>
      <c r="M33" t="s">
        <v>89</v>
      </c>
      <c r="N33" t="s">
        <v>380</v>
      </c>
      <c r="O33" t="s">
        <v>41</v>
      </c>
      <c r="P33">
        <v>31</v>
      </c>
      <c r="Q33" t="s">
        <v>113</v>
      </c>
      <c r="R33" t="s">
        <v>113</v>
      </c>
      <c r="S33" t="s">
        <v>32</v>
      </c>
      <c r="T33" t="s">
        <v>43</v>
      </c>
    </row>
    <row r="34" spans="1:20" x14ac:dyDescent="0.3">
      <c r="A34" t="s">
        <v>171</v>
      </c>
      <c r="B34" t="s">
        <v>34</v>
      </c>
      <c r="C34" t="s">
        <v>35</v>
      </c>
      <c r="D34" s="6">
        <v>20000</v>
      </c>
      <c r="E34" t="s">
        <v>380</v>
      </c>
      <c r="F34" t="s">
        <v>38</v>
      </c>
      <c r="G34">
        <v>8</v>
      </c>
      <c r="H34">
        <v>7</v>
      </c>
      <c r="I34">
        <v>8</v>
      </c>
      <c r="J34">
        <v>7</v>
      </c>
      <c r="K34">
        <v>7</v>
      </c>
      <c r="L34">
        <v>7</v>
      </c>
      <c r="M34" t="s">
        <v>73</v>
      </c>
      <c r="N34" t="s">
        <v>60</v>
      </c>
      <c r="O34" t="s">
        <v>41</v>
      </c>
      <c r="P34">
        <v>25</v>
      </c>
      <c r="Q34" t="s">
        <v>151</v>
      </c>
      <c r="R34" t="s">
        <v>151</v>
      </c>
      <c r="S34" t="s">
        <v>32</v>
      </c>
      <c r="T34" t="s">
        <v>52</v>
      </c>
    </row>
    <row r="35" spans="1:20" x14ac:dyDescent="0.3">
      <c r="A35" t="s">
        <v>173</v>
      </c>
      <c r="B35" t="s">
        <v>56</v>
      </c>
      <c r="C35" t="s">
        <v>47</v>
      </c>
      <c r="D35" s="6">
        <v>137500</v>
      </c>
      <c r="E35" t="s">
        <v>107</v>
      </c>
      <c r="F35" t="s">
        <v>1918</v>
      </c>
      <c r="G35">
        <v>8</v>
      </c>
      <c r="H35">
        <v>10</v>
      </c>
      <c r="I35">
        <v>10</v>
      </c>
      <c r="J35">
        <v>9</v>
      </c>
      <c r="K35">
        <v>9</v>
      </c>
      <c r="L35">
        <v>9</v>
      </c>
      <c r="M35" t="s">
        <v>59</v>
      </c>
      <c r="N35" t="s">
        <v>74</v>
      </c>
      <c r="O35" t="s">
        <v>41</v>
      </c>
      <c r="P35">
        <v>43</v>
      </c>
      <c r="Q35" t="s">
        <v>42</v>
      </c>
      <c r="R35" t="s">
        <v>42</v>
      </c>
      <c r="S35" t="s">
        <v>32</v>
      </c>
      <c r="T35" t="s">
        <v>43</v>
      </c>
    </row>
    <row r="36" spans="1:20" x14ac:dyDescent="0.3">
      <c r="A36" t="s">
        <v>176</v>
      </c>
      <c r="B36" t="s">
        <v>34</v>
      </c>
      <c r="C36" t="s">
        <v>47</v>
      </c>
      <c r="D36" s="6">
        <v>53000</v>
      </c>
      <c r="E36" t="s">
        <v>49</v>
      </c>
      <c r="F36" t="s">
        <v>38</v>
      </c>
      <c r="G36">
        <v>2</v>
      </c>
      <c r="H36">
        <v>3</v>
      </c>
      <c r="I36">
        <v>5</v>
      </c>
      <c r="J36">
        <v>5</v>
      </c>
      <c r="K36">
        <v>5</v>
      </c>
      <c r="L36">
        <v>5</v>
      </c>
      <c r="M36" t="s">
        <v>73</v>
      </c>
      <c r="N36" t="s">
        <v>74</v>
      </c>
      <c r="O36" t="s">
        <v>69</v>
      </c>
      <c r="P36">
        <v>26</v>
      </c>
      <c r="Q36" t="s">
        <v>51</v>
      </c>
      <c r="R36" t="s">
        <v>51</v>
      </c>
      <c r="S36" t="s">
        <v>32</v>
      </c>
      <c r="T36" t="s">
        <v>380</v>
      </c>
    </row>
    <row r="37" spans="1:20" x14ac:dyDescent="0.3">
      <c r="A37" t="s">
        <v>179</v>
      </c>
      <c r="B37" t="s">
        <v>380</v>
      </c>
      <c r="C37" t="s">
        <v>47</v>
      </c>
      <c r="D37" s="6">
        <v>53000</v>
      </c>
      <c r="E37" t="s">
        <v>380</v>
      </c>
      <c r="F37" t="s">
        <v>38</v>
      </c>
      <c r="G37">
        <v>5</v>
      </c>
      <c r="H37">
        <v>10</v>
      </c>
      <c r="I37">
        <v>8</v>
      </c>
      <c r="J37">
        <v>8</v>
      </c>
      <c r="K37">
        <v>8</v>
      </c>
      <c r="L37">
        <v>7</v>
      </c>
      <c r="M37" t="s">
        <v>89</v>
      </c>
      <c r="N37" t="s">
        <v>40</v>
      </c>
      <c r="O37" t="s">
        <v>41</v>
      </c>
      <c r="P37">
        <v>32</v>
      </c>
      <c r="Q37" t="s">
        <v>183</v>
      </c>
      <c r="R37" t="s">
        <v>380</v>
      </c>
      <c r="S37" t="s">
        <v>32</v>
      </c>
      <c r="T37" t="s">
        <v>43</v>
      </c>
    </row>
    <row r="38" spans="1:20" x14ac:dyDescent="0.3">
      <c r="A38" t="s">
        <v>184</v>
      </c>
      <c r="B38" t="s">
        <v>380</v>
      </c>
      <c r="C38" t="s">
        <v>47</v>
      </c>
      <c r="D38" s="6">
        <v>20000</v>
      </c>
      <c r="E38" t="s">
        <v>107</v>
      </c>
      <c r="F38" t="s">
        <v>38</v>
      </c>
      <c r="G38">
        <v>2</v>
      </c>
      <c r="H38">
        <v>9</v>
      </c>
      <c r="I38">
        <v>7</v>
      </c>
      <c r="J38">
        <v>7</v>
      </c>
      <c r="K38">
        <v>5</v>
      </c>
      <c r="L38">
        <v>6</v>
      </c>
      <c r="M38" t="s">
        <v>73</v>
      </c>
      <c r="N38" t="s">
        <v>74</v>
      </c>
      <c r="O38" t="s">
        <v>41</v>
      </c>
      <c r="P38">
        <v>31</v>
      </c>
      <c r="Q38" t="s">
        <v>187</v>
      </c>
      <c r="R38" t="s">
        <v>1843</v>
      </c>
      <c r="S38" t="s">
        <v>32</v>
      </c>
      <c r="T38" t="s">
        <v>43</v>
      </c>
    </row>
    <row r="39" spans="1:20" x14ac:dyDescent="0.3">
      <c r="A39" t="s">
        <v>188</v>
      </c>
      <c r="B39" t="s">
        <v>34</v>
      </c>
      <c r="C39" t="s">
        <v>35</v>
      </c>
      <c r="D39" s="6">
        <v>95500</v>
      </c>
      <c r="E39" t="s">
        <v>37</v>
      </c>
      <c r="F39" t="s">
        <v>1918</v>
      </c>
      <c r="G39">
        <v>3</v>
      </c>
      <c r="H39">
        <v>5</v>
      </c>
      <c r="I39">
        <v>6</v>
      </c>
      <c r="J39">
        <v>4</v>
      </c>
      <c r="K39">
        <v>4</v>
      </c>
      <c r="L39">
        <v>5</v>
      </c>
      <c r="M39" t="s">
        <v>89</v>
      </c>
      <c r="N39" t="s">
        <v>74</v>
      </c>
      <c r="O39" t="s">
        <v>41</v>
      </c>
      <c r="P39">
        <v>29</v>
      </c>
      <c r="Q39" t="s">
        <v>42</v>
      </c>
      <c r="R39" t="s">
        <v>42</v>
      </c>
      <c r="S39" t="s">
        <v>32</v>
      </c>
      <c r="T39" t="s">
        <v>43</v>
      </c>
    </row>
    <row r="40" spans="1:20" x14ac:dyDescent="0.3">
      <c r="A40" t="s">
        <v>192</v>
      </c>
      <c r="B40" t="s">
        <v>34</v>
      </c>
      <c r="C40" t="s">
        <v>35</v>
      </c>
      <c r="D40" s="6">
        <v>20000</v>
      </c>
      <c r="E40" t="s">
        <v>380</v>
      </c>
      <c r="F40" t="s">
        <v>38</v>
      </c>
      <c r="G40">
        <v>3</v>
      </c>
      <c r="H40">
        <v>1</v>
      </c>
      <c r="I40">
        <v>3</v>
      </c>
      <c r="J40">
        <v>2</v>
      </c>
      <c r="K40">
        <v>3</v>
      </c>
      <c r="L40">
        <v>1</v>
      </c>
      <c r="M40" t="s">
        <v>89</v>
      </c>
      <c r="N40" t="s">
        <v>118</v>
      </c>
      <c r="O40" t="s">
        <v>41</v>
      </c>
      <c r="P40">
        <v>24</v>
      </c>
      <c r="Q40" t="s">
        <v>195</v>
      </c>
      <c r="R40" t="s">
        <v>1873</v>
      </c>
      <c r="S40" t="s">
        <v>32</v>
      </c>
      <c r="T40" t="s">
        <v>95</v>
      </c>
    </row>
    <row r="41" spans="1:20" x14ac:dyDescent="0.3">
      <c r="A41" t="s">
        <v>196</v>
      </c>
      <c r="B41" t="s">
        <v>127</v>
      </c>
      <c r="C41" t="s">
        <v>35</v>
      </c>
      <c r="D41" s="6">
        <v>53000</v>
      </c>
      <c r="E41" t="s">
        <v>117</v>
      </c>
      <c r="F41" t="s">
        <v>38</v>
      </c>
      <c r="G41">
        <v>2</v>
      </c>
      <c r="H41">
        <v>0</v>
      </c>
      <c r="I41">
        <v>2</v>
      </c>
      <c r="J41">
        <v>2</v>
      </c>
      <c r="K41">
        <v>0</v>
      </c>
      <c r="L41">
        <v>0</v>
      </c>
      <c r="M41" t="s">
        <v>39</v>
      </c>
      <c r="N41" t="s">
        <v>40</v>
      </c>
      <c r="O41" t="s">
        <v>41</v>
      </c>
      <c r="P41">
        <v>34</v>
      </c>
      <c r="Q41" t="s">
        <v>42</v>
      </c>
      <c r="R41" t="s">
        <v>42</v>
      </c>
      <c r="S41" t="s">
        <v>32</v>
      </c>
      <c r="T41" t="s">
        <v>43</v>
      </c>
    </row>
    <row r="42" spans="1:20" x14ac:dyDescent="0.3">
      <c r="A42" t="s">
        <v>198</v>
      </c>
      <c r="B42" t="s">
        <v>34</v>
      </c>
      <c r="C42" t="s">
        <v>35</v>
      </c>
      <c r="D42" s="6">
        <v>53000</v>
      </c>
      <c r="E42" t="s">
        <v>380</v>
      </c>
      <c r="F42" t="s">
        <v>380</v>
      </c>
      <c r="G42">
        <v>5</v>
      </c>
      <c r="H42">
        <v>6</v>
      </c>
      <c r="I42">
        <v>6</v>
      </c>
      <c r="J42">
        <v>5</v>
      </c>
      <c r="K42">
        <v>4</v>
      </c>
      <c r="L42">
        <v>6</v>
      </c>
      <c r="M42" t="s">
        <v>39</v>
      </c>
      <c r="N42" t="s">
        <v>74</v>
      </c>
      <c r="O42" t="s">
        <v>41</v>
      </c>
      <c r="P42">
        <v>42</v>
      </c>
      <c r="Q42" t="s">
        <v>203</v>
      </c>
      <c r="R42" t="s">
        <v>1824</v>
      </c>
      <c r="S42" t="s">
        <v>32</v>
      </c>
      <c r="T42" t="s">
        <v>380</v>
      </c>
    </row>
    <row r="43" spans="1:20" x14ac:dyDescent="0.3">
      <c r="A43" t="s">
        <v>205</v>
      </c>
      <c r="B43" t="s">
        <v>127</v>
      </c>
      <c r="C43" t="s">
        <v>35</v>
      </c>
      <c r="D43" s="6">
        <v>20000</v>
      </c>
      <c r="E43" t="s">
        <v>380</v>
      </c>
      <c r="F43" t="s">
        <v>208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73</v>
      </c>
      <c r="N43" t="s">
        <v>40</v>
      </c>
      <c r="O43" t="s">
        <v>69</v>
      </c>
      <c r="P43">
        <v>40</v>
      </c>
      <c r="Q43" t="s">
        <v>42</v>
      </c>
      <c r="R43" t="s">
        <v>42</v>
      </c>
      <c r="S43" t="s">
        <v>32</v>
      </c>
      <c r="T43" t="s">
        <v>52</v>
      </c>
    </row>
    <row r="44" spans="1:20" x14ac:dyDescent="0.3">
      <c r="A44" t="s">
        <v>209</v>
      </c>
      <c r="B44" t="s">
        <v>127</v>
      </c>
      <c r="C44" t="s">
        <v>47</v>
      </c>
      <c r="D44" s="6">
        <v>53000</v>
      </c>
      <c r="E44" t="s">
        <v>94</v>
      </c>
      <c r="F44" t="s">
        <v>38</v>
      </c>
      <c r="G44">
        <v>3</v>
      </c>
      <c r="H44">
        <v>1</v>
      </c>
      <c r="I44">
        <v>3</v>
      </c>
      <c r="J44">
        <v>4</v>
      </c>
      <c r="K44">
        <v>0</v>
      </c>
      <c r="L44">
        <v>3</v>
      </c>
      <c r="M44" t="s">
        <v>59</v>
      </c>
      <c r="N44" t="s">
        <v>60</v>
      </c>
      <c r="O44" t="s">
        <v>41</v>
      </c>
      <c r="P44">
        <v>43</v>
      </c>
      <c r="Q44" t="s">
        <v>211</v>
      </c>
      <c r="R44" t="s">
        <v>1889</v>
      </c>
      <c r="S44" t="s">
        <v>32</v>
      </c>
      <c r="T44" t="s">
        <v>43</v>
      </c>
    </row>
    <row r="45" spans="1:20" x14ac:dyDescent="0.3">
      <c r="A45" t="s">
        <v>212</v>
      </c>
      <c r="B45" t="s">
        <v>127</v>
      </c>
      <c r="C45" t="s">
        <v>35</v>
      </c>
      <c r="D45" s="6">
        <v>20000</v>
      </c>
      <c r="E45" t="s">
        <v>117</v>
      </c>
      <c r="F45" t="s">
        <v>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39</v>
      </c>
      <c r="N45" t="s">
        <v>74</v>
      </c>
      <c r="O45" t="s">
        <v>41</v>
      </c>
      <c r="P45">
        <v>23</v>
      </c>
      <c r="Q45" t="s">
        <v>215</v>
      </c>
      <c r="R45" t="s">
        <v>1855</v>
      </c>
      <c r="S45" t="s">
        <v>32</v>
      </c>
      <c r="T45" t="s">
        <v>380</v>
      </c>
    </row>
    <row r="46" spans="1:20" x14ac:dyDescent="0.3">
      <c r="A46" t="s">
        <v>217</v>
      </c>
      <c r="B46" t="s">
        <v>127</v>
      </c>
      <c r="C46" t="s">
        <v>35</v>
      </c>
      <c r="D46" s="6">
        <v>20000</v>
      </c>
      <c r="E46" t="s">
        <v>112</v>
      </c>
      <c r="F46" t="s">
        <v>38</v>
      </c>
      <c r="G46">
        <v>5</v>
      </c>
      <c r="H46">
        <v>5</v>
      </c>
      <c r="I46">
        <v>3</v>
      </c>
      <c r="J46">
        <v>5</v>
      </c>
      <c r="K46">
        <v>2</v>
      </c>
      <c r="L46">
        <v>6</v>
      </c>
      <c r="M46" t="s">
        <v>73</v>
      </c>
      <c r="N46" t="s">
        <v>74</v>
      </c>
      <c r="O46" t="s">
        <v>41</v>
      </c>
      <c r="P46">
        <v>23</v>
      </c>
      <c r="Q46" t="s">
        <v>183</v>
      </c>
      <c r="R46" t="s">
        <v>380</v>
      </c>
      <c r="S46" t="s">
        <v>32</v>
      </c>
      <c r="T46" t="s">
        <v>52</v>
      </c>
    </row>
    <row r="47" spans="1:20" x14ac:dyDescent="0.3">
      <c r="A47" t="s">
        <v>220</v>
      </c>
      <c r="B47" t="s">
        <v>34</v>
      </c>
      <c r="C47" t="s">
        <v>35</v>
      </c>
      <c r="D47" s="6">
        <v>95500</v>
      </c>
      <c r="E47" t="s">
        <v>380</v>
      </c>
      <c r="F47" t="s">
        <v>38</v>
      </c>
      <c r="G47">
        <v>8</v>
      </c>
      <c r="H47">
        <v>6</v>
      </c>
      <c r="I47">
        <v>2</v>
      </c>
      <c r="J47">
        <v>3</v>
      </c>
      <c r="K47">
        <v>6</v>
      </c>
      <c r="L47">
        <v>7</v>
      </c>
      <c r="M47" t="s">
        <v>89</v>
      </c>
      <c r="N47" t="s">
        <v>380</v>
      </c>
      <c r="O47" t="s">
        <v>41</v>
      </c>
      <c r="P47">
        <v>28</v>
      </c>
      <c r="Q47" t="s">
        <v>42</v>
      </c>
      <c r="R47" t="s">
        <v>42</v>
      </c>
      <c r="S47" t="s">
        <v>32</v>
      </c>
      <c r="T47" t="s">
        <v>43</v>
      </c>
    </row>
    <row r="48" spans="1:20" x14ac:dyDescent="0.3">
      <c r="A48" t="s">
        <v>224</v>
      </c>
      <c r="B48" t="s">
        <v>34</v>
      </c>
      <c r="C48" t="s">
        <v>47</v>
      </c>
      <c r="D48" s="6">
        <v>75500</v>
      </c>
      <c r="E48" t="s">
        <v>49</v>
      </c>
      <c r="F48" t="s">
        <v>1918</v>
      </c>
      <c r="G48">
        <v>5</v>
      </c>
      <c r="H48">
        <v>7</v>
      </c>
      <c r="I48">
        <v>1</v>
      </c>
      <c r="J48">
        <v>1</v>
      </c>
      <c r="K48">
        <v>0</v>
      </c>
      <c r="L48">
        <v>8</v>
      </c>
      <c r="M48" t="s">
        <v>89</v>
      </c>
      <c r="N48" t="s">
        <v>74</v>
      </c>
      <c r="O48" t="s">
        <v>41</v>
      </c>
      <c r="P48">
        <v>32</v>
      </c>
      <c r="Q48" t="s">
        <v>42</v>
      </c>
      <c r="R48" t="s">
        <v>42</v>
      </c>
      <c r="S48" t="s">
        <v>32</v>
      </c>
      <c r="T48" t="s">
        <v>43</v>
      </c>
    </row>
    <row r="49" spans="1:20" x14ac:dyDescent="0.3">
      <c r="A49" t="s">
        <v>226</v>
      </c>
      <c r="B49" t="s">
        <v>34</v>
      </c>
      <c r="C49" t="s">
        <v>35</v>
      </c>
      <c r="D49" s="6">
        <v>75500</v>
      </c>
      <c r="E49" t="s">
        <v>380</v>
      </c>
      <c r="F49" t="s">
        <v>50</v>
      </c>
      <c r="G49">
        <v>7</v>
      </c>
      <c r="H49">
        <v>8</v>
      </c>
      <c r="I49">
        <v>10</v>
      </c>
      <c r="J49">
        <v>8</v>
      </c>
      <c r="K49">
        <v>9</v>
      </c>
      <c r="L49">
        <v>9</v>
      </c>
      <c r="M49" t="s">
        <v>73</v>
      </c>
      <c r="N49" t="s">
        <v>40</v>
      </c>
      <c r="O49" t="s">
        <v>69</v>
      </c>
      <c r="P49">
        <v>41</v>
      </c>
      <c r="Q49" t="s">
        <v>42</v>
      </c>
      <c r="R49" t="s">
        <v>42</v>
      </c>
      <c r="S49" t="s">
        <v>32</v>
      </c>
      <c r="T49" t="s">
        <v>43</v>
      </c>
    </row>
    <row r="50" spans="1:20" x14ac:dyDescent="0.3">
      <c r="A50" t="s">
        <v>230</v>
      </c>
      <c r="B50" t="s">
        <v>34</v>
      </c>
      <c r="C50" t="s">
        <v>35</v>
      </c>
      <c r="D50" s="6">
        <v>53000</v>
      </c>
      <c r="E50" t="s">
        <v>49</v>
      </c>
      <c r="F50" t="s">
        <v>38</v>
      </c>
      <c r="G50">
        <v>5</v>
      </c>
      <c r="H50">
        <v>6</v>
      </c>
      <c r="I50">
        <v>6</v>
      </c>
      <c r="J50">
        <v>6</v>
      </c>
      <c r="K50">
        <v>6</v>
      </c>
      <c r="L50">
        <v>6</v>
      </c>
      <c r="M50" t="s">
        <v>89</v>
      </c>
      <c r="N50" t="s">
        <v>40</v>
      </c>
      <c r="O50" t="s">
        <v>41</v>
      </c>
      <c r="P50">
        <v>33</v>
      </c>
      <c r="Q50" t="s">
        <v>113</v>
      </c>
      <c r="R50" t="s">
        <v>113</v>
      </c>
      <c r="S50" t="s">
        <v>231</v>
      </c>
      <c r="T50" t="s">
        <v>43</v>
      </c>
    </row>
    <row r="51" spans="1:20" x14ac:dyDescent="0.3">
      <c r="A51" t="s">
        <v>232</v>
      </c>
      <c r="B51" t="s">
        <v>380</v>
      </c>
      <c r="C51" t="s">
        <v>35</v>
      </c>
      <c r="D51" s="6">
        <v>187500</v>
      </c>
      <c r="E51" t="s">
        <v>107</v>
      </c>
      <c r="F51" t="s">
        <v>38</v>
      </c>
      <c r="G51">
        <v>10</v>
      </c>
      <c r="H51">
        <v>8</v>
      </c>
      <c r="I51">
        <v>9</v>
      </c>
      <c r="J51">
        <v>8</v>
      </c>
      <c r="K51">
        <v>8</v>
      </c>
      <c r="L51">
        <v>10</v>
      </c>
      <c r="M51" t="s">
        <v>59</v>
      </c>
      <c r="N51" t="s">
        <v>60</v>
      </c>
      <c r="O51" t="s">
        <v>41</v>
      </c>
      <c r="P51">
        <v>38</v>
      </c>
      <c r="Q51" t="s">
        <v>42</v>
      </c>
      <c r="R51" t="s">
        <v>42</v>
      </c>
      <c r="S51" t="s">
        <v>32</v>
      </c>
      <c r="T51" t="s">
        <v>95</v>
      </c>
    </row>
    <row r="52" spans="1:20" x14ac:dyDescent="0.3">
      <c r="A52" t="s">
        <v>235</v>
      </c>
      <c r="B52" t="s">
        <v>34</v>
      </c>
      <c r="C52" t="s">
        <v>47</v>
      </c>
      <c r="D52" s="6">
        <v>20000</v>
      </c>
      <c r="E52" t="s">
        <v>107</v>
      </c>
      <c r="F52" t="s">
        <v>1918</v>
      </c>
      <c r="G52">
        <v>8</v>
      </c>
      <c r="H52">
        <v>8</v>
      </c>
      <c r="I52">
        <v>8</v>
      </c>
      <c r="J52">
        <v>8</v>
      </c>
      <c r="K52">
        <v>5</v>
      </c>
      <c r="L52">
        <v>10</v>
      </c>
      <c r="M52" t="s">
        <v>59</v>
      </c>
      <c r="N52" t="s">
        <v>74</v>
      </c>
      <c r="O52" t="s">
        <v>69</v>
      </c>
      <c r="P52">
        <v>22</v>
      </c>
      <c r="Q52" t="s">
        <v>151</v>
      </c>
      <c r="R52" t="s">
        <v>151</v>
      </c>
      <c r="S52" t="s">
        <v>32</v>
      </c>
      <c r="T52" t="s">
        <v>380</v>
      </c>
    </row>
    <row r="53" spans="1:20" x14ac:dyDescent="0.3">
      <c r="A53" t="s">
        <v>236</v>
      </c>
      <c r="B53" t="s">
        <v>127</v>
      </c>
      <c r="C53" t="s">
        <v>35</v>
      </c>
      <c r="D53" s="6">
        <v>20000</v>
      </c>
      <c r="E53" t="s">
        <v>380</v>
      </c>
      <c r="F53" t="s">
        <v>50</v>
      </c>
      <c r="G53">
        <v>1</v>
      </c>
      <c r="H53">
        <v>3</v>
      </c>
      <c r="I53">
        <v>6</v>
      </c>
      <c r="J53">
        <v>6</v>
      </c>
      <c r="K53">
        <v>6</v>
      </c>
      <c r="L53">
        <v>9</v>
      </c>
      <c r="M53" t="s">
        <v>73</v>
      </c>
      <c r="N53" t="s">
        <v>40</v>
      </c>
      <c r="O53" t="s">
        <v>41</v>
      </c>
      <c r="P53">
        <v>36</v>
      </c>
      <c r="Q53" t="s">
        <v>240</v>
      </c>
      <c r="R53" t="s">
        <v>380</v>
      </c>
      <c r="S53" t="s">
        <v>241</v>
      </c>
      <c r="T53" t="s">
        <v>62</v>
      </c>
    </row>
    <row r="54" spans="1:20" x14ac:dyDescent="0.3">
      <c r="A54" t="s">
        <v>242</v>
      </c>
      <c r="B54" t="s">
        <v>56</v>
      </c>
      <c r="C54" t="s">
        <v>47</v>
      </c>
      <c r="D54" s="6">
        <v>75500</v>
      </c>
      <c r="E54" t="s">
        <v>49</v>
      </c>
      <c r="F54" t="s">
        <v>38</v>
      </c>
      <c r="G54">
        <v>2</v>
      </c>
      <c r="H54">
        <v>1</v>
      </c>
      <c r="I54">
        <v>1</v>
      </c>
      <c r="J54">
        <v>1</v>
      </c>
      <c r="K54">
        <v>3</v>
      </c>
      <c r="L54">
        <v>7</v>
      </c>
      <c r="M54" t="s">
        <v>59</v>
      </c>
      <c r="N54" t="s">
        <v>40</v>
      </c>
      <c r="O54" t="s">
        <v>69</v>
      </c>
      <c r="P54">
        <v>28</v>
      </c>
      <c r="Q54" t="s">
        <v>42</v>
      </c>
      <c r="R54" t="s">
        <v>42</v>
      </c>
      <c r="S54" t="s">
        <v>244</v>
      </c>
      <c r="T54" t="s">
        <v>52</v>
      </c>
    </row>
    <row r="55" spans="1:20" x14ac:dyDescent="0.3">
      <c r="A55" t="s">
        <v>245</v>
      </c>
      <c r="B55" t="s">
        <v>127</v>
      </c>
      <c r="C55" t="s">
        <v>35</v>
      </c>
      <c r="D55" s="6">
        <v>20000</v>
      </c>
      <c r="E55" t="s">
        <v>380</v>
      </c>
      <c r="F55" t="s">
        <v>1918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>
        <v>7</v>
      </c>
      <c r="M55" t="s">
        <v>68</v>
      </c>
      <c r="N55" t="s">
        <v>380</v>
      </c>
      <c r="O55" t="s">
        <v>41</v>
      </c>
      <c r="P55">
        <v>30</v>
      </c>
      <c r="Q55" t="s">
        <v>251</v>
      </c>
      <c r="R55" t="s">
        <v>1914</v>
      </c>
      <c r="S55" t="s">
        <v>32</v>
      </c>
      <c r="T55" t="s">
        <v>380</v>
      </c>
    </row>
    <row r="56" spans="1:20" x14ac:dyDescent="0.3">
      <c r="A56" t="s">
        <v>253</v>
      </c>
      <c r="B56" t="s">
        <v>34</v>
      </c>
      <c r="C56" t="s">
        <v>35</v>
      </c>
      <c r="D56" s="6">
        <v>75500</v>
      </c>
      <c r="E56" t="s">
        <v>107</v>
      </c>
      <c r="F56" t="s">
        <v>38</v>
      </c>
      <c r="G56">
        <v>6</v>
      </c>
      <c r="H56">
        <v>6</v>
      </c>
      <c r="I56">
        <v>6</v>
      </c>
      <c r="J56">
        <v>6</v>
      </c>
      <c r="K56">
        <v>5</v>
      </c>
      <c r="L56">
        <v>6</v>
      </c>
      <c r="M56" t="s">
        <v>73</v>
      </c>
      <c r="N56" t="s">
        <v>380</v>
      </c>
      <c r="O56" t="s">
        <v>69</v>
      </c>
      <c r="P56">
        <v>24</v>
      </c>
      <c r="Q56" t="s">
        <v>42</v>
      </c>
      <c r="R56" t="s">
        <v>42</v>
      </c>
      <c r="S56" t="s">
        <v>241</v>
      </c>
      <c r="T56" t="s">
        <v>95</v>
      </c>
    </row>
    <row r="57" spans="1:20" x14ac:dyDescent="0.3">
      <c r="A57" t="s">
        <v>256</v>
      </c>
      <c r="B57" t="s">
        <v>380</v>
      </c>
      <c r="C57" t="s">
        <v>47</v>
      </c>
      <c r="D57" s="6">
        <v>53000</v>
      </c>
      <c r="E57" t="s">
        <v>380</v>
      </c>
      <c r="F57" t="s">
        <v>261</v>
      </c>
      <c r="G57">
        <v>3</v>
      </c>
      <c r="H57">
        <v>6</v>
      </c>
      <c r="I57">
        <v>7</v>
      </c>
      <c r="J57">
        <v>7</v>
      </c>
      <c r="K57">
        <v>0</v>
      </c>
      <c r="L57">
        <v>3</v>
      </c>
      <c r="M57" t="s">
        <v>39</v>
      </c>
      <c r="N57" t="s">
        <v>74</v>
      </c>
      <c r="O57" t="s">
        <v>41</v>
      </c>
      <c r="P57">
        <v>29</v>
      </c>
      <c r="Q57" t="s">
        <v>42</v>
      </c>
      <c r="R57" t="s">
        <v>42</v>
      </c>
      <c r="S57" t="s">
        <v>241</v>
      </c>
      <c r="T57" t="s">
        <v>43</v>
      </c>
    </row>
    <row r="58" spans="1:20" x14ac:dyDescent="0.3">
      <c r="A58" t="s">
        <v>262</v>
      </c>
      <c r="B58" t="s">
        <v>34</v>
      </c>
      <c r="C58" t="s">
        <v>47</v>
      </c>
      <c r="D58" s="6">
        <v>20000</v>
      </c>
      <c r="E58" t="s">
        <v>107</v>
      </c>
      <c r="F58" t="s">
        <v>38</v>
      </c>
      <c r="G58">
        <v>4</v>
      </c>
      <c r="H58">
        <v>9</v>
      </c>
      <c r="I58">
        <v>10</v>
      </c>
      <c r="J58">
        <v>9</v>
      </c>
      <c r="K58">
        <v>9</v>
      </c>
      <c r="L58">
        <v>10</v>
      </c>
      <c r="M58" t="s">
        <v>59</v>
      </c>
      <c r="N58" t="s">
        <v>74</v>
      </c>
      <c r="O58" t="s">
        <v>41</v>
      </c>
      <c r="P58">
        <v>29</v>
      </c>
      <c r="Q58" t="s">
        <v>265</v>
      </c>
      <c r="R58" t="s">
        <v>1833</v>
      </c>
      <c r="S58" t="s">
        <v>266</v>
      </c>
      <c r="T58" t="s">
        <v>95</v>
      </c>
    </row>
    <row r="59" spans="1:20" x14ac:dyDescent="0.3">
      <c r="A59" t="s">
        <v>267</v>
      </c>
      <c r="B59" t="s">
        <v>380</v>
      </c>
      <c r="C59" t="s">
        <v>35</v>
      </c>
      <c r="D59" s="6">
        <v>53000</v>
      </c>
      <c r="E59" t="s">
        <v>380</v>
      </c>
      <c r="F59" t="s">
        <v>38</v>
      </c>
      <c r="G59">
        <v>6</v>
      </c>
      <c r="H59">
        <v>8</v>
      </c>
      <c r="I59">
        <v>8</v>
      </c>
      <c r="J59">
        <v>7</v>
      </c>
      <c r="K59">
        <v>9</v>
      </c>
      <c r="L59">
        <v>7</v>
      </c>
      <c r="M59" t="s">
        <v>89</v>
      </c>
      <c r="N59" t="s">
        <v>60</v>
      </c>
      <c r="O59" t="s">
        <v>41</v>
      </c>
      <c r="P59">
        <v>38</v>
      </c>
      <c r="Q59" t="s">
        <v>271</v>
      </c>
      <c r="R59" t="s">
        <v>1841</v>
      </c>
      <c r="S59" t="s">
        <v>244</v>
      </c>
      <c r="T59" t="s">
        <v>43</v>
      </c>
    </row>
    <row r="60" spans="1:20" x14ac:dyDescent="0.3">
      <c r="A60" t="s">
        <v>272</v>
      </c>
      <c r="B60" t="s">
        <v>34</v>
      </c>
      <c r="C60" t="s">
        <v>35</v>
      </c>
      <c r="D60" s="6">
        <v>20000</v>
      </c>
      <c r="E60" t="s">
        <v>49</v>
      </c>
      <c r="F60" t="s">
        <v>380</v>
      </c>
      <c r="G60">
        <v>3</v>
      </c>
      <c r="H60">
        <v>5</v>
      </c>
      <c r="I60">
        <v>4</v>
      </c>
      <c r="J60">
        <v>3</v>
      </c>
      <c r="K60">
        <v>3</v>
      </c>
      <c r="L60">
        <v>3</v>
      </c>
      <c r="M60" t="s">
        <v>73</v>
      </c>
      <c r="N60" t="s">
        <v>60</v>
      </c>
      <c r="O60" t="s">
        <v>41</v>
      </c>
      <c r="P60">
        <v>31</v>
      </c>
      <c r="Q60" t="s">
        <v>275</v>
      </c>
      <c r="R60" t="s">
        <v>380</v>
      </c>
      <c r="S60" t="s">
        <v>244</v>
      </c>
      <c r="T60" t="s">
        <v>43</v>
      </c>
    </row>
    <row r="61" spans="1:20" x14ac:dyDescent="0.3">
      <c r="A61" t="s">
        <v>276</v>
      </c>
      <c r="B61" t="s">
        <v>127</v>
      </c>
      <c r="C61" t="s">
        <v>47</v>
      </c>
      <c r="D61" s="6">
        <v>20000</v>
      </c>
      <c r="E61" t="s">
        <v>107</v>
      </c>
      <c r="F61" t="s">
        <v>38</v>
      </c>
      <c r="G61">
        <v>1</v>
      </c>
      <c r="H61">
        <v>4</v>
      </c>
      <c r="I61">
        <v>5</v>
      </c>
      <c r="J61">
        <v>5</v>
      </c>
      <c r="K61">
        <v>1</v>
      </c>
      <c r="L61">
        <v>1</v>
      </c>
      <c r="M61" t="s">
        <v>73</v>
      </c>
      <c r="N61" t="s">
        <v>74</v>
      </c>
      <c r="O61" t="s">
        <v>41</v>
      </c>
      <c r="P61">
        <v>25</v>
      </c>
      <c r="Q61" t="s">
        <v>42</v>
      </c>
      <c r="R61" t="s">
        <v>42</v>
      </c>
      <c r="S61" t="s">
        <v>244</v>
      </c>
      <c r="T61" t="s">
        <v>43</v>
      </c>
    </row>
    <row r="62" spans="1:20" x14ac:dyDescent="0.3">
      <c r="A62" t="s">
        <v>278</v>
      </c>
      <c r="B62" t="s">
        <v>34</v>
      </c>
      <c r="C62" t="s">
        <v>47</v>
      </c>
      <c r="D62" s="6">
        <v>75500</v>
      </c>
      <c r="E62" t="s">
        <v>94</v>
      </c>
      <c r="F62" t="s">
        <v>38</v>
      </c>
      <c r="G62">
        <v>4</v>
      </c>
      <c r="H62">
        <v>6</v>
      </c>
      <c r="I62">
        <v>4</v>
      </c>
      <c r="J62">
        <v>5</v>
      </c>
      <c r="K62">
        <v>4</v>
      </c>
      <c r="L62">
        <v>4</v>
      </c>
      <c r="M62" t="s">
        <v>89</v>
      </c>
      <c r="N62" t="s">
        <v>74</v>
      </c>
      <c r="O62" t="s">
        <v>41</v>
      </c>
      <c r="P62">
        <v>24</v>
      </c>
      <c r="Q62" t="s">
        <v>42</v>
      </c>
      <c r="R62" t="s">
        <v>42</v>
      </c>
      <c r="S62" t="s">
        <v>244</v>
      </c>
      <c r="T62" t="s">
        <v>43</v>
      </c>
    </row>
    <row r="63" spans="1:20" x14ac:dyDescent="0.3">
      <c r="A63" t="s">
        <v>280</v>
      </c>
      <c r="B63" t="s">
        <v>380</v>
      </c>
      <c r="C63" t="s">
        <v>35</v>
      </c>
      <c r="D63" s="6">
        <v>53000</v>
      </c>
      <c r="E63" t="s">
        <v>107</v>
      </c>
      <c r="F63" t="s">
        <v>38</v>
      </c>
      <c r="G63">
        <v>6</v>
      </c>
      <c r="H63">
        <v>7</v>
      </c>
      <c r="I63">
        <v>4</v>
      </c>
      <c r="J63">
        <v>3</v>
      </c>
      <c r="K63">
        <v>9</v>
      </c>
      <c r="L63">
        <v>8</v>
      </c>
      <c r="M63" t="s">
        <v>73</v>
      </c>
      <c r="N63" t="s">
        <v>74</v>
      </c>
      <c r="O63" t="s">
        <v>41</v>
      </c>
      <c r="P63">
        <v>28</v>
      </c>
      <c r="Q63" t="s">
        <v>284</v>
      </c>
      <c r="R63" t="s">
        <v>1895</v>
      </c>
      <c r="S63" t="s">
        <v>241</v>
      </c>
      <c r="T63" t="s">
        <v>43</v>
      </c>
    </row>
    <row r="64" spans="1:20" x14ac:dyDescent="0.3">
      <c r="A64" t="s">
        <v>285</v>
      </c>
      <c r="B64" t="s">
        <v>127</v>
      </c>
      <c r="C64" t="s">
        <v>47</v>
      </c>
      <c r="D64" s="6">
        <v>20000</v>
      </c>
      <c r="E64" t="s">
        <v>107</v>
      </c>
      <c r="F64" t="s">
        <v>38</v>
      </c>
      <c r="G64">
        <v>7</v>
      </c>
      <c r="H64">
        <v>5</v>
      </c>
      <c r="I64">
        <v>8</v>
      </c>
      <c r="J64">
        <v>0</v>
      </c>
      <c r="K64">
        <v>0</v>
      </c>
      <c r="L64">
        <v>0</v>
      </c>
      <c r="M64" t="s">
        <v>89</v>
      </c>
      <c r="N64" t="s">
        <v>118</v>
      </c>
      <c r="O64" t="s">
        <v>69</v>
      </c>
      <c r="P64">
        <v>23</v>
      </c>
      <c r="Q64" t="s">
        <v>151</v>
      </c>
      <c r="R64" t="s">
        <v>151</v>
      </c>
      <c r="S64" t="s">
        <v>241</v>
      </c>
      <c r="T64" t="s">
        <v>52</v>
      </c>
    </row>
    <row r="65" spans="1:20" x14ac:dyDescent="0.3">
      <c r="A65" t="s">
        <v>288</v>
      </c>
      <c r="B65" t="s">
        <v>56</v>
      </c>
      <c r="C65" t="s">
        <v>47</v>
      </c>
      <c r="D65" s="6">
        <v>20000</v>
      </c>
      <c r="E65" t="s">
        <v>107</v>
      </c>
      <c r="F65" t="s">
        <v>50</v>
      </c>
      <c r="G65">
        <v>2</v>
      </c>
      <c r="H65">
        <v>3</v>
      </c>
      <c r="I65">
        <v>2</v>
      </c>
      <c r="J65">
        <v>5</v>
      </c>
      <c r="K65">
        <v>5</v>
      </c>
      <c r="L65">
        <v>7</v>
      </c>
      <c r="M65" t="s">
        <v>89</v>
      </c>
      <c r="N65" t="s">
        <v>40</v>
      </c>
      <c r="O65" t="s">
        <v>41</v>
      </c>
      <c r="P65">
        <v>21</v>
      </c>
      <c r="Q65" t="s">
        <v>211</v>
      </c>
      <c r="R65" t="s">
        <v>1889</v>
      </c>
      <c r="S65" t="s">
        <v>244</v>
      </c>
      <c r="T65" t="s">
        <v>95</v>
      </c>
    </row>
    <row r="66" spans="1:20" x14ac:dyDescent="0.3">
      <c r="A66" t="s">
        <v>290</v>
      </c>
      <c r="B66" t="s">
        <v>34</v>
      </c>
      <c r="C66" t="s">
        <v>47</v>
      </c>
      <c r="D66" s="6">
        <v>20000</v>
      </c>
      <c r="E66" t="s">
        <v>380</v>
      </c>
      <c r="F66" t="s">
        <v>38</v>
      </c>
      <c r="G66">
        <v>4</v>
      </c>
      <c r="H66">
        <v>4</v>
      </c>
      <c r="I66">
        <v>4</v>
      </c>
      <c r="J66">
        <v>4</v>
      </c>
      <c r="K66">
        <v>5</v>
      </c>
      <c r="L66">
        <v>6</v>
      </c>
      <c r="M66" t="s">
        <v>89</v>
      </c>
      <c r="N66" t="s">
        <v>40</v>
      </c>
      <c r="O66" t="s">
        <v>41</v>
      </c>
      <c r="P66">
        <v>29</v>
      </c>
      <c r="Q66" t="s">
        <v>293</v>
      </c>
      <c r="R66" t="s">
        <v>1840</v>
      </c>
      <c r="S66" t="s">
        <v>241</v>
      </c>
      <c r="T66" t="s">
        <v>380</v>
      </c>
    </row>
    <row r="67" spans="1:20" x14ac:dyDescent="0.3">
      <c r="A67" t="s">
        <v>295</v>
      </c>
      <c r="B67" t="s">
        <v>34</v>
      </c>
      <c r="C67" t="s">
        <v>35</v>
      </c>
      <c r="D67" s="6">
        <v>53000</v>
      </c>
      <c r="E67" t="s">
        <v>107</v>
      </c>
      <c r="F67" t="s">
        <v>38</v>
      </c>
      <c r="G67">
        <v>5</v>
      </c>
      <c r="H67">
        <v>6</v>
      </c>
      <c r="I67">
        <v>7</v>
      </c>
      <c r="J67">
        <v>7</v>
      </c>
      <c r="K67">
        <v>7</v>
      </c>
      <c r="L67">
        <v>6</v>
      </c>
      <c r="M67" t="s">
        <v>73</v>
      </c>
      <c r="N67" t="s">
        <v>74</v>
      </c>
      <c r="O67" t="s">
        <v>41</v>
      </c>
      <c r="P67">
        <v>25</v>
      </c>
      <c r="Q67" t="s">
        <v>42</v>
      </c>
      <c r="R67" t="s">
        <v>42</v>
      </c>
      <c r="S67" t="s">
        <v>241</v>
      </c>
      <c r="T67" t="s">
        <v>52</v>
      </c>
    </row>
    <row r="68" spans="1:20" x14ac:dyDescent="0.3">
      <c r="A68" t="s">
        <v>298</v>
      </c>
      <c r="B68" t="s">
        <v>34</v>
      </c>
      <c r="C68" t="s">
        <v>47</v>
      </c>
      <c r="D68" s="6">
        <v>53000</v>
      </c>
      <c r="E68" t="s">
        <v>107</v>
      </c>
      <c r="F68" t="s">
        <v>38</v>
      </c>
      <c r="G68">
        <v>6</v>
      </c>
      <c r="H68">
        <v>6</v>
      </c>
      <c r="I68">
        <v>6</v>
      </c>
      <c r="J68">
        <v>6</v>
      </c>
      <c r="K68">
        <v>3</v>
      </c>
      <c r="L68">
        <v>5</v>
      </c>
      <c r="M68" t="s">
        <v>73</v>
      </c>
      <c r="N68" t="s">
        <v>118</v>
      </c>
      <c r="O68" t="s">
        <v>41</v>
      </c>
      <c r="P68">
        <v>27</v>
      </c>
      <c r="Q68" t="s">
        <v>271</v>
      </c>
      <c r="R68" t="s">
        <v>1841</v>
      </c>
      <c r="S68" t="s">
        <v>244</v>
      </c>
      <c r="T68" t="s">
        <v>62</v>
      </c>
    </row>
    <row r="69" spans="1:20" x14ac:dyDescent="0.3">
      <c r="A69" t="s">
        <v>299</v>
      </c>
      <c r="B69" t="s">
        <v>34</v>
      </c>
      <c r="C69" t="s">
        <v>35</v>
      </c>
      <c r="D69" s="6">
        <v>53000</v>
      </c>
      <c r="E69" t="s">
        <v>107</v>
      </c>
      <c r="F69" t="s">
        <v>38</v>
      </c>
      <c r="G69">
        <v>3</v>
      </c>
      <c r="H69">
        <v>9</v>
      </c>
      <c r="I69">
        <v>10</v>
      </c>
      <c r="J69">
        <v>8</v>
      </c>
      <c r="K69">
        <v>9</v>
      </c>
      <c r="L69">
        <v>9</v>
      </c>
      <c r="M69" t="s">
        <v>59</v>
      </c>
      <c r="N69" t="s">
        <v>74</v>
      </c>
      <c r="O69" t="s">
        <v>41</v>
      </c>
      <c r="P69">
        <v>23</v>
      </c>
      <c r="Q69" t="s">
        <v>151</v>
      </c>
      <c r="R69" t="s">
        <v>151</v>
      </c>
      <c r="S69" t="s">
        <v>241</v>
      </c>
      <c r="T69" t="s">
        <v>52</v>
      </c>
    </row>
    <row r="70" spans="1:20" x14ac:dyDescent="0.3">
      <c r="A70" t="s">
        <v>302</v>
      </c>
      <c r="B70" t="s">
        <v>380</v>
      </c>
      <c r="C70" t="s">
        <v>47</v>
      </c>
      <c r="D70" s="6">
        <v>95500</v>
      </c>
      <c r="E70" t="s">
        <v>380</v>
      </c>
      <c r="F70" t="s">
        <v>50</v>
      </c>
      <c r="G70">
        <v>4</v>
      </c>
      <c r="H70">
        <v>3</v>
      </c>
      <c r="I70">
        <v>3</v>
      </c>
      <c r="J70">
        <v>5</v>
      </c>
      <c r="K70">
        <v>5</v>
      </c>
      <c r="L70">
        <v>5</v>
      </c>
      <c r="M70" t="s">
        <v>73</v>
      </c>
      <c r="N70" t="s">
        <v>74</v>
      </c>
      <c r="O70" t="s">
        <v>41</v>
      </c>
      <c r="P70">
        <v>32</v>
      </c>
      <c r="Q70" t="s">
        <v>42</v>
      </c>
      <c r="R70" t="s">
        <v>42</v>
      </c>
      <c r="S70" t="s">
        <v>244</v>
      </c>
      <c r="T70" t="s">
        <v>52</v>
      </c>
    </row>
    <row r="71" spans="1:20" x14ac:dyDescent="0.3">
      <c r="A71" t="s">
        <v>306</v>
      </c>
      <c r="B71" t="s">
        <v>127</v>
      </c>
      <c r="C71" t="s">
        <v>35</v>
      </c>
      <c r="D71" s="6">
        <v>115500</v>
      </c>
      <c r="E71" t="s">
        <v>37</v>
      </c>
      <c r="F71" t="s">
        <v>38</v>
      </c>
      <c r="G71">
        <v>5</v>
      </c>
      <c r="H71">
        <v>5</v>
      </c>
      <c r="I71">
        <v>7</v>
      </c>
      <c r="J71">
        <v>5</v>
      </c>
      <c r="K71">
        <v>7</v>
      </c>
      <c r="L71">
        <v>7</v>
      </c>
      <c r="M71" t="s">
        <v>89</v>
      </c>
      <c r="N71" t="s">
        <v>40</v>
      </c>
      <c r="O71" t="s">
        <v>41</v>
      </c>
      <c r="P71">
        <v>22</v>
      </c>
      <c r="Q71" t="s">
        <v>151</v>
      </c>
      <c r="R71" t="s">
        <v>151</v>
      </c>
      <c r="S71" t="s">
        <v>241</v>
      </c>
      <c r="T71" t="s">
        <v>52</v>
      </c>
    </row>
    <row r="72" spans="1:20" x14ac:dyDescent="0.3">
      <c r="A72" t="s">
        <v>309</v>
      </c>
      <c r="B72" t="s">
        <v>34</v>
      </c>
      <c r="C72" t="s">
        <v>47</v>
      </c>
      <c r="D72" s="6">
        <v>20000</v>
      </c>
      <c r="E72" t="s">
        <v>107</v>
      </c>
      <c r="F72" t="s">
        <v>38</v>
      </c>
      <c r="G72">
        <v>2</v>
      </c>
      <c r="H72">
        <v>9</v>
      </c>
      <c r="I72">
        <v>9</v>
      </c>
      <c r="J72">
        <v>8</v>
      </c>
      <c r="K72">
        <v>6</v>
      </c>
      <c r="L72">
        <v>2</v>
      </c>
      <c r="M72" t="s">
        <v>59</v>
      </c>
      <c r="N72" t="s">
        <v>74</v>
      </c>
      <c r="O72" t="s">
        <v>41</v>
      </c>
      <c r="P72">
        <v>25</v>
      </c>
      <c r="Q72" t="s">
        <v>311</v>
      </c>
      <c r="R72" t="s">
        <v>380</v>
      </c>
      <c r="S72" t="s">
        <v>241</v>
      </c>
      <c r="T72" t="s">
        <v>52</v>
      </c>
    </row>
    <row r="73" spans="1:20" x14ac:dyDescent="0.3">
      <c r="A73" t="s">
        <v>312</v>
      </c>
      <c r="B73" t="s">
        <v>34</v>
      </c>
      <c r="C73" t="s">
        <v>35</v>
      </c>
      <c r="D73" s="6">
        <v>20000</v>
      </c>
      <c r="E73" t="s">
        <v>94</v>
      </c>
      <c r="F73" t="s">
        <v>38</v>
      </c>
      <c r="G73">
        <v>2</v>
      </c>
      <c r="H73">
        <v>8</v>
      </c>
      <c r="I73">
        <v>6</v>
      </c>
      <c r="J73">
        <v>6</v>
      </c>
      <c r="K73">
        <v>5</v>
      </c>
      <c r="L73">
        <v>5</v>
      </c>
      <c r="M73" t="s">
        <v>89</v>
      </c>
      <c r="N73" t="s">
        <v>40</v>
      </c>
      <c r="O73" t="s">
        <v>69</v>
      </c>
      <c r="P73">
        <v>36</v>
      </c>
      <c r="Q73" t="s">
        <v>271</v>
      </c>
      <c r="R73" t="s">
        <v>1841</v>
      </c>
      <c r="S73" t="s">
        <v>244</v>
      </c>
      <c r="T73" t="s">
        <v>43</v>
      </c>
    </row>
    <row r="74" spans="1:20" x14ac:dyDescent="0.3">
      <c r="A74" t="s">
        <v>314</v>
      </c>
      <c r="B74" t="s">
        <v>34</v>
      </c>
      <c r="C74" t="s">
        <v>35</v>
      </c>
      <c r="D74" s="6">
        <v>115500</v>
      </c>
      <c r="E74" t="s">
        <v>107</v>
      </c>
      <c r="F74" t="s">
        <v>1918</v>
      </c>
      <c r="G74">
        <v>10</v>
      </c>
      <c r="H74">
        <v>6</v>
      </c>
      <c r="I74">
        <v>9</v>
      </c>
      <c r="J74">
        <v>5</v>
      </c>
      <c r="K74">
        <v>8</v>
      </c>
      <c r="L74">
        <v>7</v>
      </c>
      <c r="M74" t="s">
        <v>59</v>
      </c>
      <c r="N74" t="s">
        <v>60</v>
      </c>
      <c r="O74" t="s">
        <v>69</v>
      </c>
      <c r="P74">
        <v>27</v>
      </c>
      <c r="Q74" t="s">
        <v>42</v>
      </c>
      <c r="R74" t="s">
        <v>42</v>
      </c>
      <c r="S74" t="s">
        <v>241</v>
      </c>
      <c r="T74" t="s">
        <v>43</v>
      </c>
    </row>
    <row r="75" spans="1:20" x14ac:dyDescent="0.3">
      <c r="A75" t="s">
        <v>316</v>
      </c>
      <c r="B75" t="s">
        <v>380</v>
      </c>
      <c r="C75" t="s">
        <v>35</v>
      </c>
      <c r="D75" s="6">
        <v>20000</v>
      </c>
      <c r="E75" t="s">
        <v>107</v>
      </c>
      <c r="F75" t="s">
        <v>38</v>
      </c>
      <c r="G75">
        <v>5</v>
      </c>
      <c r="H75">
        <v>5</v>
      </c>
      <c r="I75">
        <v>5</v>
      </c>
      <c r="J75">
        <v>5</v>
      </c>
      <c r="K75">
        <v>5</v>
      </c>
      <c r="L75">
        <v>1</v>
      </c>
      <c r="M75" t="s">
        <v>89</v>
      </c>
      <c r="N75" t="s">
        <v>380</v>
      </c>
      <c r="O75" t="s">
        <v>41</v>
      </c>
      <c r="P75">
        <v>23</v>
      </c>
      <c r="Q75" t="s">
        <v>151</v>
      </c>
      <c r="R75" t="s">
        <v>151</v>
      </c>
      <c r="S75" t="s">
        <v>241</v>
      </c>
      <c r="T75" t="s">
        <v>52</v>
      </c>
    </row>
    <row r="76" spans="1:20" x14ac:dyDescent="0.3">
      <c r="A76" t="s">
        <v>320</v>
      </c>
      <c r="B76" t="s">
        <v>127</v>
      </c>
      <c r="C76" t="s">
        <v>35</v>
      </c>
      <c r="D76" s="6">
        <v>20000</v>
      </c>
      <c r="E76" t="s">
        <v>107</v>
      </c>
      <c r="F76" t="s">
        <v>1918</v>
      </c>
      <c r="G76">
        <v>2</v>
      </c>
      <c r="H76">
        <v>3</v>
      </c>
      <c r="I76">
        <v>3</v>
      </c>
      <c r="J76">
        <v>3</v>
      </c>
      <c r="K76">
        <v>3</v>
      </c>
      <c r="L76">
        <v>6</v>
      </c>
      <c r="M76" t="s">
        <v>39</v>
      </c>
      <c r="N76" t="s">
        <v>74</v>
      </c>
      <c r="O76" t="s">
        <v>41</v>
      </c>
      <c r="P76">
        <v>26</v>
      </c>
      <c r="Q76" t="s">
        <v>323</v>
      </c>
      <c r="R76" t="s">
        <v>1866</v>
      </c>
      <c r="S76" t="s">
        <v>241</v>
      </c>
      <c r="T76" t="s">
        <v>62</v>
      </c>
    </row>
    <row r="77" spans="1:20" x14ac:dyDescent="0.3">
      <c r="A77" t="s">
        <v>324</v>
      </c>
      <c r="B77" t="s">
        <v>380</v>
      </c>
      <c r="C77" t="s">
        <v>47</v>
      </c>
      <c r="D77" s="6">
        <v>95500</v>
      </c>
      <c r="E77" t="s">
        <v>37</v>
      </c>
      <c r="F77" t="s">
        <v>38</v>
      </c>
      <c r="G77">
        <v>9</v>
      </c>
      <c r="H77">
        <v>10</v>
      </c>
      <c r="I77">
        <v>10</v>
      </c>
      <c r="J77">
        <v>10</v>
      </c>
      <c r="K77">
        <v>10</v>
      </c>
      <c r="L77">
        <v>10</v>
      </c>
      <c r="M77" t="s">
        <v>68</v>
      </c>
      <c r="N77" t="s">
        <v>60</v>
      </c>
      <c r="O77" t="s">
        <v>69</v>
      </c>
      <c r="P77">
        <v>33</v>
      </c>
      <c r="Q77" t="s">
        <v>42</v>
      </c>
      <c r="R77" t="s">
        <v>42</v>
      </c>
      <c r="S77" t="s">
        <v>328</v>
      </c>
      <c r="T77" t="s">
        <v>95</v>
      </c>
    </row>
    <row r="78" spans="1:20" x14ac:dyDescent="0.3">
      <c r="A78" t="s">
        <v>329</v>
      </c>
      <c r="B78" t="s">
        <v>34</v>
      </c>
      <c r="C78" t="s">
        <v>35</v>
      </c>
      <c r="D78" s="6">
        <v>115500</v>
      </c>
      <c r="E78" t="s">
        <v>380</v>
      </c>
      <c r="F78" t="s">
        <v>38</v>
      </c>
      <c r="G78">
        <v>3</v>
      </c>
      <c r="H78">
        <v>5</v>
      </c>
      <c r="I78">
        <v>3</v>
      </c>
      <c r="J78">
        <v>3</v>
      </c>
      <c r="K78">
        <v>5</v>
      </c>
      <c r="L78">
        <v>5</v>
      </c>
      <c r="M78" t="s">
        <v>59</v>
      </c>
      <c r="N78" t="s">
        <v>74</v>
      </c>
      <c r="O78" t="s">
        <v>41</v>
      </c>
      <c r="P78">
        <v>27</v>
      </c>
      <c r="Q78" t="s">
        <v>284</v>
      </c>
      <c r="R78" t="s">
        <v>1895</v>
      </c>
      <c r="S78" t="s">
        <v>244</v>
      </c>
      <c r="T78" t="s">
        <v>43</v>
      </c>
    </row>
    <row r="79" spans="1:20" x14ac:dyDescent="0.3">
      <c r="A79" t="s">
        <v>330</v>
      </c>
      <c r="B79" t="s">
        <v>34</v>
      </c>
      <c r="C79" t="s">
        <v>35</v>
      </c>
      <c r="D79" s="6">
        <v>53000</v>
      </c>
      <c r="E79" t="s">
        <v>112</v>
      </c>
      <c r="F79" t="s">
        <v>50</v>
      </c>
      <c r="G79">
        <v>3</v>
      </c>
      <c r="H79">
        <v>6</v>
      </c>
      <c r="I79">
        <v>5</v>
      </c>
      <c r="J79">
        <v>4</v>
      </c>
      <c r="K79">
        <v>3</v>
      </c>
      <c r="L79">
        <v>4</v>
      </c>
      <c r="M79" t="s">
        <v>89</v>
      </c>
      <c r="N79" t="s">
        <v>74</v>
      </c>
      <c r="O79" t="s">
        <v>41</v>
      </c>
      <c r="P79">
        <v>42</v>
      </c>
      <c r="Q79" t="s">
        <v>42</v>
      </c>
      <c r="R79" t="s">
        <v>42</v>
      </c>
      <c r="S79" t="s">
        <v>266</v>
      </c>
      <c r="T79" t="s">
        <v>43</v>
      </c>
    </row>
    <row r="80" spans="1:20" x14ac:dyDescent="0.3">
      <c r="A80" t="s">
        <v>332</v>
      </c>
      <c r="B80" t="s">
        <v>34</v>
      </c>
      <c r="C80" t="s">
        <v>35</v>
      </c>
      <c r="D80" s="6">
        <v>20000</v>
      </c>
      <c r="E80" t="s">
        <v>107</v>
      </c>
      <c r="F80" t="s">
        <v>38</v>
      </c>
      <c r="G80">
        <v>6</v>
      </c>
      <c r="H80">
        <v>7</v>
      </c>
      <c r="I80">
        <v>8</v>
      </c>
      <c r="J80">
        <v>7</v>
      </c>
      <c r="K80">
        <v>7</v>
      </c>
      <c r="L80">
        <v>8</v>
      </c>
      <c r="M80" t="s">
        <v>59</v>
      </c>
      <c r="N80" t="s">
        <v>60</v>
      </c>
      <c r="O80" t="s">
        <v>41</v>
      </c>
      <c r="P80">
        <v>29</v>
      </c>
      <c r="Q80" t="s">
        <v>211</v>
      </c>
      <c r="R80" t="s">
        <v>1889</v>
      </c>
      <c r="S80" t="s">
        <v>244</v>
      </c>
      <c r="T80" t="s">
        <v>43</v>
      </c>
    </row>
    <row r="81" spans="1:20" x14ac:dyDescent="0.3">
      <c r="A81" t="s">
        <v>333</v>
      </c>
      <c r="B81" t="s">
        <v>34</v>
      </c>
      <c r="C81" t="s">
        <v>47</v>
      </c>
      <c r="D81" s="6">
        <v>137500</v>
      </c>
      <c r="E81" t="s">
        <v>107</v>
      </c>
      <c r="F81" t="s">
        <v>38</v>
      </c>
      <c r="G81">
        <v>4</v>
      </c>
      <c r="H81">
        <v>7</v>
      </c>
      <c r="I81">
        <v>6</v>
      </c>
      <c r="J81">
        <v>4</v>
      </c>
      <c r="K81">
        <v>2</v>
      </c>
      <c r="L81">
        <v>4</v>
      </c>
      <c r="M81" t="s">
        <v>59</v>
      </c>
      <c r="N81" t="s">
        <v>74</v>
      </c>
      <c r="O81" t="s">
        <v>69</v>
      </c>
      <c r="P81">
        <v>27</v>
      </c>
      <c r="Q81" t="s">
        <v>42</v>
      </c>
      <c r="R81" t="s">
        <v>42</v>
      </c>
      <c r="S81" t="s">
        <v>244</v>
      </c>
      <c r="T81" t="s">
        <v>52</v>
      </c>
    </row>
    <row r="82" spans="1:20" x14ac:dyDescent="0.3">
      <c r="A82" t="s">
        <v>336</v>
      </c>
      <c r="B82" t="s">
        <v>127</v>
      </c>
      <c r="C82" t="s">
        <v>47</v>
      </c>
      <c r="D82" s="6">
        <v>53000</v>
      </c>
      <c r="E82" t="s">
        <v>37</v>
      </c>
      <c r="F82" t="s">
        <v>38</v>
      </c>
      <c r="G82">
        <v>0</v>
      </c>
      <c r="H82">
        <v>10</v>
      </c>
      <c r="I82">
        <v>10</v>
      </c>
      <c r="J82">
        <v>10</v>
      </c>
      <c r="K82">
        <v>4</v>
      </c>
      <c r="L82">
        <v>2</v>
      </c>
      <c r="M82" t="s">
        <v>89</v>
      </c>
      <c r="N82" t="s">
        <v>40</v>
      </c>
      <c r="O82" t="s">
        <v>69</v>
      </c>
      <c r="P82">
        <v>39</v>
      </c>
      <c r="Q82" t="s">
        <v>42</v>
      </c>
      <c r="R82" t="s">
        <v>42</v>
      </c>
      <c r="S82" t="s">
        <v>241</v>
      </c>
      <c r="T82" t="s">
        <v>95</v>
      </c>
    </row>
    <row r="83" spans="1:20" x14ac:dyDescent="0.3">
      <c r="A83" t="s">
        <v>338</v>
      </c>
      <c r="B83" t="s">
        <v>34</v>
      </c>
      <c r="C83" t="s">
        <v>35</v>
      </c>
      <c r="D83" s="6">
        <v>53000</v>
      </c>
      <c r="E83" t="s">
        <v>94</v>
      </c>
      <c r="F83" t="s">
        <v>38</v>
      </c>
      <c r="G83">
        <v>6</v>
      </c>
      <c r="H83">
        <v>6</v>
      </c>
      <c r="I83">
        <v>7</v>
      </c>
      <c r="J83">
        <v>5</v>
      </c>
      <c r="K83">
        <v>6</v>
      </c>
      <c r="L83">
        <v>7</v>
      </c>
      <c r="M83" t="s">
        <v>73</v>
      </c>
      <c r="N83" t="s">
        <v>118</v>
      </c>
      <c r="O83" t="s">
        <v>41</v>
      </c>
      <c r="P83">
        <v>31</v>
      </c>
      <c r="Q83" t="s">
        <v>341</v>
      </c>
      <c r="R83" t="s">
        <v>380</v>
      </c>
      <c r="S83" t="s">
        <v>244</v>
      </c>
      <c r="T83" t="s">
        <v>43</v>
      </c>
    </row>
    <row r="84" spans="1:20" x14ac:dyDescent="0.3">
      <c r="A84" t="s">
        <v>342</v>
      </c>
      <c r="B84" t="s">
        <v>34</v>
      </c>
      <c r="C84" t="s">
        <v>35</v>
      </c>
      <c r="D84" s="6">
        <v>75500</v>
      </c>
      <c r="E84" t="s">
        <v>380</v>
      </c>
      <c r="F84" t="s">
        <v>38</v>
      </c>
      <c r="G84">
        <v>7</v>
      </c>
      <c r="H84">
        <v>7</v>
      </c>
      <c r="I84">
        <v>5</v>
      </c>
      <c r="J84">
        <v>9</v>
      </c>
      <c r="K84">
        <v>7</v>
      </c>
      <c r="L84">
        <v>8</v>
      </c>
      <c r="M84" t="s">
        <v>59</v>
      </c>
      <c r="N84" t="s">
        <v>60</v>
      </c>
      <c r="O84" t="s">
        <v>41</v>
      </c>
      <c r="P84">
        <v>29</v>
      </c>
      <c r="Q84" t="s">
        <v>345</v>
      </c>
      <c r="R84" t="s">
        <v>1830</v>
      </c>
      <c r="S84" t="s">
        <v>241</v>
      </c>
      <c r="T84" t="s">
        <v>95</v>
      </c>
    </row>
    <row r="85" spans="1:20" x14ac:dyDescent="0.3">
      <c r="A85" t="s">
        <v>346</v>
      </c>
      <c r="B85" t="s">
        <v>34</v>
      </c>
      <c r="C85" t="s">
        <v>35</v>
      </c>
      <c r="D85" s="6">
        <v>75500</v>
      </c>
      <c r="E85" t="s">
        <v>112</v>
      </c>
      <c r="F85" t="s">
        <v>50</v>
      </c>
      <c r="G85">
        <v>7</v>
      </c>
      <c r="H85">
        <v>7</v>
      </c>
      <c r="I85">
        <v>7</v>
      </c>
      <c r="J85">
        <v>7</v>
      </c>
      <c r="K85">
        <v>4</v>
      </c>
      <c r="L85">
        <v>7</v>
      </c>
      <c r="M85" t="s">
        <v>59</v>
      </c>
      <c r="N85" t="s">
        <v>40</v>
      </c>
      <c r="O85" t="s">
        <v>41</v>
      </c>
      <c r="P85">
        <v>31</v>
      </c>
      <c r="Q85" t="s">
        <v>42</v>
      </c>
      <c r="R85" t="s">
        <v>42</v>
      </c>
      <c r="S85" t="s">
        <v>244</v>
      </c>
      <c r="T85" t="s">
        <v>43</v>
      </c>
    </row>
    <row r="86" spans="1:20" x14ac:dyDescent="0.3">
      <c r="A86" t="s">
        <v>349</v>
      </c>
      <c r="B86" t="s">
        <v>34</v>
      </c>
      <c r="C86" t="s">
        <v>35</v>
      </c>
      <c r="D86" s="6">
        <v>20000</v>
      </c>
      <c r="E86" t="s">
        <v>49</v>
      </c>
      <c r="F86" t="s">
        <v>38</v>
      </c>
      <c r="G86">
        <v>10</v>
      </c>
      <c r="H86">
        <v>9</v>
      </c>
      <c r="I86">
        <v>9</v>
      </c>
      <c r="J86">
        <v>10</v>
      </c>
      <c r="K86">
        <v>9</v>
      </c>
      <c r="L86">
        <v>10</v>
      </c>
      <c r="M86" t="s">
        <v>89</v>
      </c>
      <c r="N86" t="s">
        <v>118</v>
      </c>
      <c r="O86" t="s">
        <v>41</v>
      </c>
      <c r="P86">
        <v>30</v>
      </c>
      <c r="Q86" t="s">
        <v>351</v>
      </c>
      <c r="R86" t="s">
        <v>1862</v>
      </c>
      <c r="S86" t="s">
        <v>244</v>
      </c>
      <c r="T86" t="s">
        <v>95</v>
      </c>
    </row>
    <row r="87" spans="1:20" x14ac:dyDescent="0.3">
      <c r="A87" t="s">
        <v>352</v>
      </c>
      <c r="B87" t="s">
        <v>56</v>
      </c>
      <c r="C87" t="s">
        <v>35</v>
      </c>
      <c r="D87" s="6">
        <v>20000</v>
      </c>
      <c r="E87" t="s">
        <v>107</v>
      </c>
      <c r="F87" t="s">
        <v>38</v>
      </c>
      <c r="G87">
        <v>7</v>
      </c>
      <c r="H87">
        <v>8</v>
      </c>
      <c r="I87">
        <v>6</v>
      </c>
      <c r="J87">
        <v>5</v>
      </c>
      <c r="K87">
        <v>5</v>
      </c>
      <c r="L87">
        <v>9</v>
      </c>
      <c r="M87" t="s">
        <v>73</v>
      </c>
      <c r="N87" t="s">
        <v>74</v>
      </c>
      <c r="O87" t="s">
        <v>41</v>
      </c>
      <c r="P87">
        <v>33</v>
      </c>
      <c r="Q87" t="s">
        <v>351</v>
      </c>
      <c r="R87" t="s">
        <v>1862</v>
      </c>
      <c r="S87" t="s">
        <v>244</v>
      </c>
      <c r="T87" t="s">
        <v>95</v>
      </c>
    </row>
    <row r="88" spans="1:20" x14ac:dyDescent="0.3">
      <c r="A88" t="s">
        <v>354</v>
      </c>
      <c r="B88" t="s">
        <v>34</v>
      </c>
      <c r="C88" t="s">
        <v>47</v>
      </c>
      <c r="D88" s="6">
        <v>75500</v>
      </c>
      <c r="E88" t="s">
        <v>380</v>
      </c>
      <c r="F88" t="s">
        <v>38</v>
      </c>
      <c r="G88">
        <v>7</v>
      </c>
      <c r="H88">
        <v>8</v>
      </c>
      <c r="I88">
        <v>9</v>
      </c>
      <c r="J88">
        <v>7</v>
      </c>
      <c r="K88">
        <v>7</v>
      </c>
      <c r="L88">
        <v>7</v>
      </c>
      <c r="M88" t="s">
        <v>89</v>
      </c>
      <c r="N88" t="s">
        <v>74</v>
      </c>
      <c r="O88" t="s">
        <v>41</v>
      </c>
      <c r="P88">
        <v>25</v>
      </c>
      <c r="Q88" t="s">
        <v>42</v>
      </c>
      <c r="R88" t="s">
        <v>42</v>
      </c>
      <c r="S88" t="s">
        <v>241</v>
      </c>
      <c r="T88" t="s">
        <v>43</v>
      </c>
    </row>
    <row r="89" spans="1:20" x14ac:dyDescent="0.3">
      <c r="A89" t="s">
        <v>357</v>
      </c>
      <c r="B89" t="s">
        <v>127</v>
      </c>
      <c r="C89" t="s">
        <v>47</v>
      </c>
      <c r="D89" s="6">
        <v>20000</v>
      </c>
      <c r="E89" t="s">
        <v>107</v>
      </c>
      <c r="F89" t="s">
        <v>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t="s">
        <v>89</v>
      </c>
      <c r="N89" t="s">
        <v>60</v>
      </c>
      <c r="O89" t="s">
        <v>41</v>
      </c>
      <c r="P89">
        <v>23</v>
      </c>
      <c r="Q89" t="s">
        <v>151</v>
      </c>
      <c r="R89" t="s">
        <v>151</v>
      </c>
      <c r="S89" t="s">
        <v>241</v>
      </c>
      <c r="T89" t="s">
        <v>380</v>
      </c>
    </row>
    <row r="90" spans="1:20" x14ac:dyDescent="0.3">
      <c r="A90" t="s">
        <v>358</v>
      </c>
      <c r="B90" t="s">
        <v>34</v>
      </c>
      <c r="C90" t="s">
        <v>35</v>
      </c>
      <c r="D90" s="6">
        <v>53000</v>
      </c>
      <c r="E90" t="s">
        <v>380</v>
      </c>
      <c r="F90" t="s">
        <v>380</v>
      </c>
      <c r="G90">
        <v>4</v>
      </c>
      <c r="H90">
        <v>4</v>
      </c>
      <c r="I90">
        <v>3</v>
      </c>
      <c r="J90">
        <v>3</v>
      </c>
      <c r="K90">
        <v>5</v>
      </c>
      <c r="L90">
        <v>6</v>
      </c>
      <c r="M90" t="s">
        <v>39</v>
      </c>
      <c r="N90" t="s">
        <v>74</v>
      </c>
      <c r="O90" t="s">
        <v>41</v>
      </c>
      <c r="P90">
        <v>33</v>
      </c>
      <c r="Q90" t="s">
        <v>42</v>
      </c>
      <c r="R90" t="s">
        <v>42</v>
      </c>
      <c r="S90" t="s">
        <v>241</v>
      </c>
      <c r="T90" t="s">
        <v>52</v>
      </c>
    </row>
    <row r="91" spans="1:20" x14ac:dyDescent="0.3">
      <c r="A91" t="s">
        <v>361</v>
      </c>
      <c r="B91" t="s">
        <v>380</v>
      </c>
      <c r="C91" t="s">
        <v>35</v>
      </c>
      <c r="D91" s="6">
        <v>75500</v>
      </c>
      <c r="E91" t="s">
        <v>380</v>
      </c>
      <c r="F91" t="s">
        <v>38</v>
      </c>
      <c r="G91">
        <v>7</v>
      </c>
      <c r="H91">
        <v>9</v>
      </c>
      <c r="I91">
        <v>9</v>
      </c>
      <c r="J91">
        <v>8</v>
      </c>
      <c r="K91">
        <v>8</v>
      </c>
      <c r="L91">
        <v>9</v>
      </c>
      <c r="M91" t="s">
        <v>89</v>
      </c>
      <c r="N91" t="s">
        <v>60</v>
      </c>
      <c r="O91" t="s">
        <v>41</v>
      </c>
      <c r="P91">
        <v>35</v>
      </c>
      <c r="Q91" t="s">
        <v>363</v>
      </c>
      <c r="R91" t="s">
        <v>380</v>
      </c>
      <c r="S91" t="s">
        <v>241</v>
      </c>
      <c r="T91" t="s">
        <v>95</v>
      </c>
    </row>
    <row r="92" spans="1:20" x14ac:dyDescent="0.3">
      <c r="A92" t="s">
        <v>364</v>
      </c>
      <c r="B92" t="s">
        <v>34</v>
      </c>
      <c r="C92" t="s">
        <v>47</v>
      </c>
      <c r="D92" s="6">
        <v>53000</v>
      </c>
      <c r="E92" t="s">
        <v>380</v>
      </c>
      <c r="F92" t="s">
        <v>38</v>
      </c>
      <c r="G92">
        <v>6</v>
      </c>
      <c r="H92">
        <v>8</v>
      </c>
      <c r="I92">
        <v>5</v>
      </c>
      <c r="J92" t="s">
        <v>32</v>
      </c>
      <c r="K92">
        <v>6</v>
      </c>
      <c r="L92">
        <v>9</v>
      </c>
      <c r="M92" t="s">
        <v>89</v>
      </c>
      <c r="N92" t="s">
        <v>40</v>
      </c>
      <c r="O92" t="s">
        <v>69</v>
      </c>
      <c r="P92">
        <v>42</v>
      </c>
      <c r="Q92" t="s">
        <v>187</v>
      </c>
      <c r="R92" t="s">
        <v>1843</v>
      </c>
      <c r="S92" t="s">
        <v>244</v>
      </c>
      <c r="T92" t="s">
        <v>43</v>
      </c>
    </row>
    <row r="93" spans="1:20" x14ac:dyDescent="0.3">
      <c r="A93" t="s">
        <v>366</v>
      </c>
      <c r="B93" t="s">
        <v>34</v>
      </c>
      <c r="C93" t="s">
        <v>47</v>
      </c>
      <c r="D93" s="6">
        <v>75500</v>
      </c>
      <c r="E93" t="s">
        <v>107</v>
      </c>
      <c r="F93" t="s">
        <v>38</v>
      </c>
      <c r="G93">
        <v>3</v>
      </c>
      <c r="H93">
        <v>4</v>
      </c>
      <c r="I93">
        <v>2</v>
      </c>
      <c r="J93">
        <v>1</v>
      </c>
      <c r="K93">
        <v>0</v>
      </c>
      <c r="L93">
        <v>4</v>
      </c>
      <c r="M93" t="s">
        <v>89</v>
      </c>
      <c r="N93" t="s">
        <v>74</v>
      </c>
      <c r="O93" t="s">
        <v>41</v>
      </c>
      <c r="P93">
        <v>25</v>
      </c>
      <c r="Q93" t="s">
        <v>42</v>
      </c>
      <c r="R93" t="s">
        <v>42</v>
      </c>
      <c r="S93" t="s">
        <v>241</v>
      </c>
      <c r="T93" t="s">
        <v>43</v>
      </c>
    </row>
    <row r="94" spans="1:20" x14ac:dyDescent="0.3">
      <c r="A94" t="s">
        <v>369</v>
      </c>
      <c r="B94" t="s">
        <v>34</v>
      </c>
      <c r="C94" t="s">
        <v>47</v>
      </c>
      <c r="D94" s="6">
        <v>95500</v>
      </c>
      <c r="E94" t="s">
        <v>380</v>
      </c>
      <c r="F94" t="s">
        <v>38</v>
      </c>
      <c r="G94">
        <v>5</v>
      </c>
      <c r="H94">
        <v>4</v>
      </c>
      <c r="I94">
        <v>5</v>
      </c>
      <c r="J94">
        <v>4</v>
      </c>
      <c r="K94">
        <v>3</v>
      </c>
      <c r="L94">
        <v>6</v>
      </c>
      <c r="M94" t="s">
        <v>89</v>
      </c>
      <c r="N94" t="s">
        <v>380</v>
      </c>
      <c r="O94" t="s">
        <v>41</v>
      </c>
      <c r="P94">
        <v>23</v>
      </c>
      <c r="Q94" t="s">
        <v>42</v>
      </c>
      <c r="R94" t="s">
        <v>42</v>
      </c>
      <c r="S94" t="s">
        <v>241</v>
      </c>
      <c r="T94" t="s">
        <v>43</v>
      </c>
    </row>
    <row r="95" spans="1:20" x14ac:dyDescent="0.3">
      <c r="A95" t="s">
        <v>373</v>
      </c>
      <c r="B95" t="s">
        <v>380</v>
      </c>
      <c r="C95" t="s">
        <v>47</v>
      </c>
      <c r="D95" s="6">
        <v>53000</v>
      </c>
      <c r="E95" t="s">
        <v>37</v>
      </c>
      <c r="F95" t="s">
        <v>208</v>
      </c>
      <c r="G95">
        <v>2</v>
      </c>
      <c r="H95">
        <v>4</v>
      </c>
      <c r="I95">
        <v>6</v>
      </c>
      <c r="J95">
        <v>5</v>
      </c>
      <c r="K95">
        <v>3</v>
      </c>
      <c r="L95">
        <v>4</v>
      </c>
      <c r="M95" t="s">
        <v>59</v>
      </c>
      <c r="N95" t="s">
        <v>74</v>
      </c>
      <c r="O95" t="s">
        <v>69</v>
      </c>
      <c r="P95">
        <v>51</v>
      </c>
      <c r="Q95" t="s">
        <v>42</v>
      </c>
      <c r="R95" t="s">
        <v>42</v>
      </c>
      <c r="S95" t="s">
        <v>241</v>
      </c>
      <c r="T95" t="s">
        <v>62</v>
      </c>
    </row>
    <row r="96" spans="1:20" x14ac:dyDescent="0.3">
      <c r="A96" t="s">
        <v>377</v>
      </c>
      <c r="B96" t="s">
        <v>34</v>
      </c>
      <c r="C96" t="s">
        <v>47</v>
      </c>
      <c r="D96" s="6">
        <v>20000</v>
      </c>
      <c r="E96" t="s">
        <v>94</v>
      </c>
      <c r="F96" t="s">
        <v>380</v>
      </c>
      <c r="G96">
        <v>1</v>
      </c>
      <c r="H96">
        <v>4</v>
      </c>
      <c r="I96">
        <v>4</v>
      </c>
      <c r="J96">
        <v>3</v>
      </c>
      <c r="K96">
        <v>2</v>
      </c>
      <c r="L96">
        <v>6</v>
      </c>
      <c r="M96" t="s">
        <v>39</v>
      </c>
      <c r="N96" t="s">
        <v>74</v>
      </c>
      <c r="O96" t="s">
        <v>41</v>
      </c>
      <c r="P96">
        <v>30</v>
      </c>
      <c r="Q96" t="s">
        <v>113</v>
      </c>
      <c r="R96" t="s">
        <v>113</v>
      </c>
      <c r="S96" t="s">
        <v>241</v>
      </c>
      <c r="T96" t="s">
        <v>62</v>
      </c>
    </row>
    <row r="97" spans="1:20" x14ac:dyDescent="0.3">
      <c r="A97" t="s">
        <v>381</v>
      </c>
      <c r="B97" t="s">
        <v>34</v>
      </c>
      <c r="C97" t="s">
        <v>35</v>
      </c>
      <c r="D97" s="6">
        <v>53000</v>
      </c>
      <c r="E97" t="s">
        <v>49</v>
      </c>
      <c r="F97" t="s">
        <v>38</v>
      </c>
      <c r="G97">
        <v>8</v>
      </c>
      <c r="H97">
        <v>9</v>
      </c>
      <c r="I97">
        <v>9</v>
      </c>
      <c r="J97">
        <v>9</v>
      </c>
      <c r="K97">
        <v>9</v>
      </c>
      <c r="L97">
        <v>8</v>
      </c>
      <c r="M97" t="s">
        <v>39</v>
      </c>
      <c r="N97" t="s">
        <v>74</v>
      </c>
      <c r="O97" t="s">
        <v>41</v>
      </c>
      <c r="P97">
        <v>23</v>
      </c>
      <c r="Q97" t="s">
        <v>151</v>
      </c>
      <c r="R97" t="s">
        <v>151</v>
      </c>
      <c r="S97" t="s">
        <v>241</v>
      </c>
      <c r="T97" t="s">
        <v>52</v>
      </c>
    </row>
    <row r="98" spans="1:20" x14ac:dyDescent="0.3">
      <c r="A98" t="s">
        <v>383</v>
      </c>
      <c r="B98" t="s">
        <v>380</v>
      </c>
      <c r="C98" t="s">
        <v>35</v>
      </c>
      <c r="D98" s="6">
        <v>53000</v>
      </c>
      <c r="E98" t="s">
        <v>380</v>
      </c>
      <c r="F98" t="s">
        <v>50</v>
      </c>
      <c r="G98">
        <v>3</v>
      </c>
      <c r="H98">
        <v>5</v>
      </c>
      <c r="I98">
        <v>5</v>
      </c>
      <c r="J98">
        <v>6</v>
      </c>
      <c r="K98">
        <v>3</v>
      </c>
      <c r="L98">
        <v>4</v>
      </c>
      <c r="M98" t="s">
        <v>89</v>
      </c>
      <c r="N98" t="s">
        <v>74</v>
      </c>
      <c r="O98" t="s">
        <v>41</v>
      </c>
      <c r="P98">
        <v>24</v>
      </c>
      <c r="Q98" t="s">
        <v>51</v>
      </c>
      <c r="R98" t="s">
        <v>51</v>
      </c>
      <c r="S98" t="s">
        <v>241</v>
      </c>
      <c r="T98" t="s">
        <v>52</v>
      </c>
    </row>
    <row r="99" spans="1:20" x14ac:dyDescent="0.3">
      <c r="A99" t="s">
        <v>386</v>
      </c>
      <c r="B99" t="s">
        <v>127</v>
      </c>
      <c r="C99" t="s">
        <v>35</v>
      </c>
      <c r="D99" s="6">
        <v>53000</v>
      </c>
      <c r="E99" t="s">
        <v>107</v>
      </c>
      <c r="F99" t="s">
        <v>38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 t="s">
        <v>59</v>
      </c>
      <c r="N99" t="s">
        <v>118</v>
      </c>
      <c r="O99" t="s">
        <v>41</v>
      </c>
      <c r="P99">
        <v>25</v>
      </c>
      <c r="Q99" t="s">
        <v>203</v>
      </c>
      <c r="R99" t="s">
        <v>1824</v>
      </c>
      <c r="S99" t="s">
        <v>244</v>
      </c>
      <c r="T99" t="s">
        <v>52</v>
      </c>
    </row>
    <row r="100" spans="1:20" x14ac:dyDescent="0.3">
      <c r="A100" t="s">
        <v>388</v>
      </c>
      <c r="B100" t="s">
        <v>34</v>
      </c>
      <c r="C100" t="s">
        <v>35</v>
      </c>
      <c r="D100" s="6">
        <v>53000</v>
      </c>
      <c r="E100" t="s">
        <v>49</v>
      </c>
      <c r="F100" t="s">
        <v>38</v>
      </c>
      <c r="G100">
        <v>4</v>
      </c>
      <c r="H100">
        <v>4</v>
      </c>
      <c r="I100">
        <v>6</v>
      </c>
      <c r="J100">
        <v>4</v>
      </c>
      <c r="K100">
        <v>5</v>
      </c>
      <c r="L100">
        <v>6</v>
      </c>
      <c r="M100" t="s">
        <v>73</v>
      </c>
      <c r="N100" t="s">
        <v>74</v>
      </c>
      <c r="O100" t="s">
        <v>69</v>
      </c>
      <c r="P100">
        <v>55</v>
      </c>
      <c r="Q100" t="s">
        <v>42</v>
      </c>
      <c r="R100" t="s">
        <v>42</v>
      </c>
      <c r="S100" t="s">
        <v>244</v>
      </c>
      <c r="T100" t="s">
        <v>380</v>
      </c>
    </row>
    <row r="101" spans="1:20" x14ac:dyDescent="0.3">
      <c r="A101" t="s">
        <v>391</v>
      </c>
      <c r="B101" t="s">
        <v>34</v>
      </c>
      <c r="C101" t="s">
        <v>47</v>
      </c>
      <c r="D101" s="6">
        <v>95500</v>
      </c>
      <c r="E101" t="s">
        <v>380</v>
      </c>
      <c r="F101" t="s">
        <v>50</v>
      </c>
      <c r="G101">
        <v>8</v>
      </c>
      <c r="H101">
        <v>10</v>
      </c>
      <c r="I101">
        <v>8</v>
      </c>
      <c r="J101">
        <v>7</v>
      </c>
      <c r="K101">
        <v>8</v>
      </c>
      <c r="L101">
        <v>10</v>
      </c>
      <c r="M101" t="s">
        <v>68</v>
      </c>
      <c r="N101" t="s">
        <v>40</v>
      </c>
      <c r="O101" t="s">
        <v>69</v>
      </c>
      <c r="P101">
        <v>30</v>
      </c>
      <c r="Q101" t="s">
        <v>42</v>
      </c>
      <c r="R101" t="s">
        <v>42</v>
      </c>
      <c r="S101" t="s">
        <v>244</v>
      </c>
      <c r="T101" t="s">
        <v>43</v>
      </c>
    </row>
    <row r="102" spans="1:20" x14ac:dyDescent="0.3">
      <c r="A102" t="s">
        <v>395</v>
      </c>
      <c r="B102" t="s">
        <v>34</v>
      </c>
      <c r="C102" t="s">
        <v>35</v>
      </c>
      <c r="D102" s="6">
        <v>53000</v>
      </c>
      <c r="E102" t="s">
        <v>380</v>
      </c>
      <c r="F102" t="s">
        <v>38</v>
      </c>
      <c r="G102">
        <v>9</v>
      </c>
      <c r="H102">
        <v>9</v>
      </c>
      <c r="I102">
        <v>9</v>
      </c>
      <c r="J102">
        <v>9</v>
      </c>
      <c r="K102">
        <v>7</v>
      </c>
      <c r="L102">
        <v>4</v>
      </c>
      <c r="M102" t="s">
        <v>73</v>
      </c>
      <c r="N102" t="s">
        <v>74</v>
      </c>
      <c r="O102" t="s">
        <v>41</v>
      </c>
      <c r="P102">
        <v>25</v>
      </c>
      <c r="Q102" t="s">
        <v>51</v>
      </c>
      <c r="R102" t="s">
        <v>51</v>
      </c>
      <c r="S102" t="s">
        <v>241</v>
      </c>
      <c r="T102" t="s">
        <v>52</v>
      </c>
    </row>
    <row r="103" spans="1:20" x14ac:dyDescent="0.3">
      <c r="A103" t="s">
        <v>398</v>
      </c>
      <c r="B103" t="s">
        <v>34</v>
      </c>
      <c r="C103" t="s">
        <v>35</v>
      </c>
      <c r="D103" s="6">
        <v>75500</v>
      </c>
      <c r="E103" t="s">
        <v>380</v>
      </c>
      <c r="F103" t="s">
        <v>38</v>
      </c>
      <c r="G103">
        <v>6</v>
      </c>
      <c r="H103">
        <v>9</v>
      </c>
      <c r="I103">
        <v>7</v>
      </c>
      <c r="J103">
        <v>6</v>
      </c>
      <c r="K103">
        <v>7</v>
      </c>
      <c r="L103">
        <v>7</v>
      </c>
      <c r="M103" t="s">
        <v>89</v>
      </c>
      <c r="N103" t="s">
        <v>74</v>
      </c>
      <c r="O103" t="s">
        <v>41</v>
      </c>
      <c r="P103">
        <v>28</v>
      </c>
      <c r="Q103" t="s">
        <v>42</v>
      </c>
      <c r="R103" t="s">
        <v>42</v>
      </c>
      <c r="S103" t="s">
        <v>244</v>
      </c>
      <c r="T103" t="s">
        <v>43</v>
      </c>
    </row>
    <row r="104" spans="1:20" x14ac:dyDescent="0.3">
      <c r="A104" t="s">
        <v>402</v>
      </c>
      <c r="B104" t="s">
        <v>380</v>
      </c>
      <c r="C104" t="s">
        <v>35</v>
      </c>
      <c r="D104" s="6">
        <v>53000</v>
      </c>
      <c r="E104" t="s">
        <v>380</v>
      </c>
      <c r="F104" t="s">
        <v>38</v>
      </c>
      <c r="G104">
        <v>8</v>
      </c>
      <c r="H104">
        <v>8</v>
      </c>
      <c r="I104">
        <v>9</v>
      </c>
      <c r="J104">
        <v>9</v>
      </c>
      <c r="K104">
        <v>10</v>
      </c>
      <c r="L104">
        <v>10</v>
      </c>
      <c r="M104" t="s">
        <v>68</v>
      </c>
      <c r="N104" t="s">
        <v>74</v>
      </c>
      <c r="O104" t="s">
        <v>41</v>
      </c>
      <c r="P104">
        <v>34</v>
      </c>
      <c r="Q104" t="s">
        <v>113</v>
      </c>
      <c r="R104" t="s">
        <v>113</v>
      </c>
      <c r="S104" t="s">
        <v>241</v>
      </c>
      <c r="T104" t="s">
        <v>43</v>
      </c>
    </row>
    <row r="105" spans="1:20" x14ac:dyDescent="0.3">
      <c r="A105" t="s">
        <v>405</v>
      </c>
      <c r="B105" t="s">
        <v>34</v>
      </c>
      <c r="C105" t="s">
        <v>35</v>
      </c>
      <c r="D105" s="6">
        <v>20000</v>
      </c>
      <c r="E105" t="s">
        <v>107</v>
      </c>
      <c r="F105" t="s">
        <v>38</v>
      </c>
      <c r="G105">
        <v>8</v>
      </c>
      <c r="H105">
        <v>10</v>
      </c>
      <c r="I105">
        <v>9</v>
      </c>
      <c r="J105">
        <v>9</v>
      </c>
      <c r="K105">
        <v>10</v>
      </c>
      <c r="L105">
        <v>8</v>
      </c>
      <c r="M105" t="s">
        <v>89</v>
      </c>
      <c r="N105" t="s">
        <v>74</v>
      </c>
      <c r="O105" t="s">
        <v>69</v>
      </c>
      <c r="P105">
        <v>28</v>
      </c>
      <c r="Q105" t="s">
        <v>407</v>
      </c>
      <c r="R105" t="s">
        <v>1834</v>
      </c>
      <c r="S105" t="s">
        <v>241</v>
      </c>
      <c r="T105" t="s">
        <v>95</v>
      </c>
    </row>
    <row r="106" spans="1:20" x14ac:dyDescent="0.3">
      <c r="A106" t="s">
        <v>408</v>
      </c>
      <c r="B106" t="s">
        <v>127</v>
      </c>
      <c r="C106" t="s">
        <v>47</v>
      </c>
      <c r="D106" s="6">
        <v>20000</v>
      </c>
      <c r="E106" t="s">
        <v>380</v>
      </c>
      <c r="F106" t="s">
        <v>380</v>
      </c>
      <c r="G106">
        <v>7</v>
      </c>
      <c r="H106">
        <v>9</v>
      </c>
      <c r="I106">
        <v>7</v>
      </c>
      <c r="J106">
        <v>8</v>
      </c>
      <c r="K106">
        <v>8</v>
      </c>
      <c r="L106">
        <v>10</v>
      </c>
      <c r="M106" t="s">
        <v>89</v>
      </c>
      <c r="N106" t="s">
        <v>74</v>
      </c>
      <c r="O106" t="s">
        <v>41</v>
      </c>
      <c r="P106">
        <v>24</v>
      </c>
      <c r="Q106" t="s">
        <v>412</v>
      </c>
      <c r="R106" t="s">
        <v>380</v>
      </c>
      <c r="S106" t="s">
        <v>241</v>
      </c>
      <c r="T106" t="s">
        <v>52</v>
      </c>
    </row>
    <row r="107" spans="1:20" x14ac:dyDescent="0.3">
      <c r="A107" t="s">
        <v>413</v>
      </c>
      <c r="B107" t="s">
        <v>127</v>
      </c>
      <c r="C107" t="s">
        <v>35</v>
      </c>
      <c r="D107" s="6">
        <v>20000</v>
      </c>
      <c r="E107" t="s">
        <v>37</v>
      </c>
      <c r="F107" t="s">
        <v>38</v>
      </c>
      <c r="G107">
        <v>3</v>
      </c>
      <c r="H107">
        <v>7</v>
      </c>
      <c r="I107">
        <v>7</v>
      </c>
      <c r="J107">
        <v>7</v>
      </c>
      <c r="K107">
        <v>1</v>
      </c>
      <c r="L107">
        <v>2</v>
      </c>
      <c r="M107" t="s">
        <v>73</v>
      </c>
      <c r="N107" t="s">
        <v>74</v>
      </c>
      <c r="O107" t="s">
        <v>41</v>
      </c>
      <c r="P107">
        <v>31</v>
      </c>
      <c r="Q107" t="s">
        <v>42</v>
      </c>
      <c r="R107" t="s">
        <v>42</v>
      </c>
      <c r="S107" t="s">
        <v>244</v>
      </c>
      <c r="T107" t="s">
        <v>62</v>
      </c>
    </row>
    <row r="108" spans="1:20" x14ac:dyDescent="0.3">
      <c r="A108" t="s">
        <v>414</v>
      </c>
      <c r="B108" t="s">
        <v>34</v>
      </c>
      <c r="C108" t="s">
        <v>35</v>
      </c>
      <c r="D108" s="6">
        <v>53000</v>
      </c>
      <c r="E108" t="s">
        <v>380</v>
      </c>
      <c r="F108" t="s">
        <v>1918</v>
      </c>
      <c r="G108">
        <v>3</v>
      </c>
      <c r="H108">
        <v>6</v>
      </c>
      <c r="I108">
        <v>6</v>
      </c>
      <c r="J108">
        <v>6</v>
      </c>
      <c r="K108">
        <v>4</v>
      </c>
      <c r="L108">
        <v>4</v>
      </c>
      <c r="M108" t="s">
        <v>59</v>
      </c>
      <c r="N108" t="s">
        <v>74</v>
      </c>
      <c r="O108" t="s">
        <v>41</v>
      </c>
      <c r="P108">
        <v>25</v>
      </c>
      <c r="Q108" t="s">
        <v>51</v>
      </c>
      <c r="R108" t="s">
        <v>51</v>
      </c>
      <c r="S108" t="s">
        <v>241</v>
      </c>
      <c r="T108" t="s">
        <v>52</v>
      </c>
    </row>
    <row r="109" spans="1:20" x14ac:dyDescent="0.3">
      <c r="A109" t="s">
        <v>418</v>
      </c>
      <c r="B109" t="s">
        <v>34</v>
      </c>
      <c r="C109" t="s">
        <v>35</v>
      </c>
      <c r="D109" s="6">
        <v>115500</v>
      </c>
      <c r="E109" t="s">
        <v>49</v>
      </c>
      <c r="F109" t="s">
        <v>38</v>
      </c>
      <c r="G109">
        <v>5</v>
      </c>
      <c r="H109">
        <v>1</v>
      </c>
      <c r="I109">
        <v>4</v>
      </c>
      <c r="J109">
        <v>3</v>
      </c>
      <c r="K109">
        <v>3</v>
      </c>
      <c r="L109">
        <v>4</v>
      </c>
      <c r="M109" t="s">
        <v>59</v>
      </c>
      <c r="N109" t="s">
        <v>74</v>
      </c>
      <c r="O109" t="s">
        <v>69</v>
      </c>
      <c r="P109">
        <v>38</v>
      </c>
      <c r="Q109" t="s">
        <v>42</v>
      </c>
      <c r="R109" t="s">
        <v>42</v>
      </c>
      <c r="S109" t="s">
        <v>241</v>
      </c>
      <c r="T109" t="s">
        <v>43</v>
      </c>
    </row>
    <row r="110" spans="1:20" x14ac:dyDescent="0.3">
      <c r="A110" t="s">
        <v>419</v>
      </c>
      <c r="B110" t="s">
        <v>34</v>
      </c>
      <c r="C110" t="s">
        <v>47</v>
      </c>
      <c r="D110" s="6">
        <v>53000</v>
      </c>
      <c r="E110" t="s">
        <v>49</v>
      </c>
      <c r="F110" t="s">
        <v>38</v>
      </c>
      <c r="G110">
        <v>5</v>
      </c>
      <c r="H110">
        <v>5</v>
      </c>
      <c r="I110">
        <v>5</v>
      </c>
      <c r="J110">
        <v>5</v>
      </c>
      <c r="K110">
        <v>4</v>
      </c>
      <c r="L110">
        <v>5</v>
      </c>
      <c r="M110" t="s">
        <v>89</v>
      </c>
      <c r="N110" t="s">
        <v>118</v>
      </c>
      <c r="O110" t="s">
        <v>41</v>
      </c>
      <c r="P110">
        <v>30</v>
      </c>
      <c r="Q110" t="s">
        <v>323</v>
      </c>
      <c r="R110" t="s">
        <v>1866</v>
      </c>
      <c r="S110" t="s">
        <v>241</v>
      </c>
      <c r="T110" t="s">
        <v>95</v>
      </c>
    </row>
    <row r="111" spans="1:20" x14ac:dyDescent="0.3">
      <c r="A111" t="s">
        <v>420</v>
      </c>
      <c r="B111" t="s">
        <v>34</v>
      </c>
      <c r="C111" t="s">
        <v>35</v>
      </c>
      <c r="D111" s="6">
        <v>20000</v>
      </c>
      <c r="E111" t="s">
        <v>107</v>
      </c>
      <c r="F111" t="s">
        <v>261</v>
      </c>
      <c r="G111">
        <v>0</v>
      </c>
      <c r="H111">
        <v>0</v>
      </c>
      <c r="I111">
        <v>0</v>
      </c>
      <c r="J111">
        <v>2</v>
      </c>
      <c r="K111">
        <v>2</v>
      </c>
      <c r="L111">
        <v>5</v>
      </c>
      <c r="M111" t="s">
        <v>89</v>
      </c>
      <c r="N111" t="s">
        <v>60</v>
      </c>
      <c r="O111" t="s">
        <v>41</v>
      </c>
      <c r="P111">
        <v>25</v>
      </c>
      <c r="Q111" t="s">
        <v>151</v>
      </c>
      <c r="R111" t="s">
        <v>151</v>
      </c>
      <c r="S111" t="s">
        <v>241</v>
      </c>
      <c r="T111" t="s">
        <v>52</v>
      </c>
    </row>
    <row r="112" spans="1:20" x14ac:dyDescent="0.3">
      <c r="A112" t="s">
        <v>421</v>
      </c>
      <c r="B112" t="s">
        <v>34</v>
      </c>
      <c r="C112" t="s">
        <v>35</v>
      </c>
      <c r="D112" s="6">
        <v>20000</v>
      </c>
      <c r="E112" t="s">
        <v>107</v>
      </c>
      <c r="F112" t="s">
        <v>38</v>
      </c>
      <c r="G112">
        <v>1</v>
      </c>
      <c r="H112">
        <v>2</v>
      </c>
      <c r="I112">
        <v>1</v>
      </c>
      <c r="J112">
        <v>5</v>
      </c>
      <c r="K112">
        <v>6</v>
      </c>
      <c r="L112">
        <v>6</v>
      </c>
      <c r="M112" t="s">
        <v>89</v>
      </c>
      <c r="N112" t="s">
        <v>74</v>
      </c>
      <c r="O112" t="s">
        <v>69</v>
      </c>
      <c r="P112">
        <v>29</v>
      </c>
      <c r="Q112" t="s">
        <v>423</v>
      </c>
      <c r="R112" t="s">
        <v>1868</v>
      </c>
      <c r="S112" t="s">
        <v>241</v>
      </c>
      <c r="T112" t="s">
        <v>62</v>
      </c>
    </row>
    <row r="113" spans="1:20" x14ac:dyDescent="0.3">
      <c r="A113" t="s">
        <v>424</v>
      </c>
      <c r="B113" t="s">
        <v>81</v>
      </c>
      <c r="C113" t="s">
        <v>35</v>
      </c>
      <c r="D113" s="6">
        <v>187500</v>
      </c>
      <c r="E113" t="s">
        <v>49</v>
      </c>
      <c r="F113" t="s">
        <v>38</v>
      </c>
      <c r="G113">
        <v>7</v>
      </c>
      <c r="H113">
        <v>5</v>
      </c>
      <c r="I113">
        <v>3</v>
      </c>
      <c r="J113">
        <v>6</v>
      </c>
      <c r="K113">
        <v>4</v>
      </c>
      <c r="L113">
        <v>4</v>
      </c>
      <c r="M113" t="s">
        <v>73</v>
      </c>
      <c r="N113" t="s">
        <v>60</v>
      </c>
      <c r="O113" t="s">
        <v>41</v>
      </c>
      <c r="P113">
        <v>21</v>
      </c>
      <c r="Q113" t="s">
        <v>427</v>
      </c>
      <c r="R113" t="s">
        <v>1877</v>
      </c>
      <c r="S113" t="s">
        <v>244</v>
      </c>
      <c r="T113" t="s">
        <v>43</v>
      </c>
    </row>
    <row r="114" spans="1:20" x14ac:dyDescent="0.3">
      <c r="A114" t="s">
        <v>428</v>
      </c>
      <c r="B114" t="s">
        <v>34</v>
      </c>
      <c r="C114" t="s">
        <v>35</v>
      </c>
      <c r="D114" s="6">
        <v>75500</v>
      </c>
      <c r="E114" t="s">
        <v>380</v>
      </c>
      <c r="F114" t="s">
        <v>1918</v>
      </c>
      <c r="G114">
        <v>5</v>
      </c>
      <c r="H114">
        <v>8</v>
      </c>
      <c r="I114">
        <v>8</v>
      </c>
      <c r="J114">
        <v>7</v>
      </c>
      <c r="K114">
        <v>6</v>
      </c>
      <c r="L114">
        <v>7</v>
      </c>
      <c r="M114" t="s">
        <v>68</v>
      </c>
      <c r="N114" t="s">
        <v>40</v>
      </c>
      <c r="O114" t="s">
        <v>69</v>
      </c>
      <c r="P114">
        <v>39</v>
      </c>
      <c r="Q114" t="s">
        <v>42</v>
      </c>
      <c r="R114" t="s">
        <v>42</v>
      </c>
      <c r="S114" t="s">
        <v>241</v>
      </c>
      <c r="T114" t="s">
        <v>52</v>
      </c>
    </row>
    <row r="115" spans="1:20" x14ac:dyDescent="0.3">
      <c r="A115" t="s">
        <v>431</v>
      </c>
      <c r="B115" t="s">
        <v>127</v>
      </c>
      <c r="C115" t="s">
        <v>47</v>
      </c>
      <c r="D115" s="6">
        <v>20000</v>
      </c>
      <c r="E115" t="s">
        <v>380</v>
      </c>
      <c r="F115" t="s">
        <v>38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5</v>
      </c>
      <c r="M115" t="s">
        <v>89</v>
      </c>
      <c r="N115" t="s">
        <v>74</v>
      </c>
      <c r="O115" t="s">
        <v>41</v>
      </c>
      <c r="P115">
        <v>25</v>
      </c>
      <c r="Q115" t="s">
        <v>433</v>
      </c>
      <c r="R115" t="s">
        <v>1895</v>
      </c>
      <c r="S115" t="s">
        <v>241</v>
      </c>
      <c r="T115" t="s">
        <v>43</v>
      </c>
    </row>
    <row r="116" spans="1:20" x14ac:dyDescent="0.3">
      <c r="A116" t="s">
        <v>434</v>
      </c>
      <c r="B116" t="s">
        <v>380</v>
      </c>
      <c r="C116" t="s">
        <v>35</v>
      </c>
      <c r="D116" s="6">
        <v>95500</v>
      </c>
      <c r="E116" t="s">
        <v>49</v>
      </c>
      <c r="F116" t="s">
        <v>380</v>
      </c>
      <c r="G116">
        <v>7</v>
      </c>
      <c r="H116">
        <v>9</v>
      </c>
      <c r="I116">
        <v>10</v>
      </c>
      <c r="J116">
        <v>6</v>
      </c>
      <c r="K116">
        <v>4</v>
      </c>
      <c r="L116">
        <v>4</v>
      </c>
      <c r="M116" t="s">
        <v>89</v>
      </c>
      <c r="N116" t="s">
        <v>380</v>
      </c>
      <c r="O116" t="s">
        <v>69</v>
      </c>
      <c r="P116">
        <v>42</v>
      </c>
      <c r="Q116" t="s">
        <v>42</v>
      </c>
      <c r="R116" t="s">
        <v>42</v>
      </c>
      <c r="S116" t="s">
        <v>244</v>
      </c>
      <c r="T116" t="s">
        <v>95</v>
      </c>
    </row>
    <row r="117" spans="1:20" x14ac:dyDescent="0.3">
      <c r="A117" t="s">
        <v>438</v>
      </c>
      <c r="B117" t="s">
        <v>34</v>
      </c>
      <c r="C117" t="s">
        <v>47</v>
      </c>
      <c r="D117" s="6">
        <v>53000</v>
      </c>
      <c r="E117" t="s">
        <v>107</v>
      </c>
      <c r="F117" t="s">
        <v>50</v>
      </c>
      <c r="G117">
        <v>10</v>
      </c>
      <c r="H117">
        <v>8</v>
      </c>
      <c r="I117">
        <v>9</v>
      </c>
      <c r="J117">
        <v>10</v>
      </c>
      <c r="K117">
        <v>10</v>
      </c>
      <c r="L117">
        <v>10</v>
      </c>
      <c r="M117" t="s">
        <v>59</v>
      </c>
      <c r="N117" t="s">
        <v>74</v>
      </c>
      <c r="O117" t="s">
        <v>41</v>
      </c>
      <c r="P117">
        <v>25</v>
      </c>
      <c r="Q117" t="s">
        <v>42</v>
      </c>
      <c r="R117" t="s">
        <v>42</v>
      </c>
      <c r="S117" t="s">
        <v>241</v>
      </c>
      <c r="T117" t="s">
        <v>43</v>
      </c>
    </row>
    <row r="118" spans="1:20" x14ac:dyDescent="0.3">
      <c r="A118" t="s">
        <v>441</v>
      </c>
      <c r="B118" t="s">
        <v>81</v>
      </c>
      <c r="C118" t="s">
        <v>47</v>
      </c>
      <c r="D118" s="6">
        <v>95500</v>
      </c>
      <c r="E118" t="s">
        <v>49</v>
      </c>
      <c r="F118" t="s">
        <v>38</v>
      </c>
      <c r="G118">
        <v>8</v>
      </c>
      <c r="H118">
        <v>7</v>
      </c>
      <c r="I118">
        <v>6</v>
      </c>
      <c r="J118">
        <v>6</v>
      </c>
      <c r="K118">
        <v>5</v>
      </c>
      <c r="L118">
        <v>9</v>
      </c>
      <c r="M118" t="s">
        <v>89</v>
      </c>
      <c r="N118" t="s">
        <v>74</v>
      </c>
      <c r="O118" t="s">
        <v>41</v>
      </c>
      <c r="P118">
        <v>22</v>
      </c>
      <c r="Q118" t="s">
        <v>42</v>
      </c>
      <c r="R118" t="s">
        <v>42</v>
      </c>
      <c r="S118" t="s">
        <v>241</v>
      </c>
      <c r="T118" t="s">
        <v>43</v>
      </c>
    </row>
    <row r="119" spans="1:20" x14ac:dyDescent="0.3">
      <c r="A119" t="s">
        <v>443</v>
      </c>
      <c r="B119" t="s">
        <v>34</v>
      </c>
      <c r="C119" t="s">
        <v>47</v>
      </c>
      <c r="D119" s="6">
        <v>20000</v>
      </c>
      <c r="E119" t="s">
        <v>380</v>
      </c>
      <c r="F119" t="s">
        <v>38</v>
      </c>
      <c r="G119">
        <v>1</v>
      </c>
      <c r="H119">
        <v>4</v>
      </c>
      <c r="I119">
        <v>4</v>
      </c>
      <c r="J119">
        <v>3</v>
      </c>
      <c r="K119" t="s">
        <v>32</v>
      </c>
      <c r="L119">
        <v>5</v>
      </c>
      <c r="M119" t="s">
        <v>59</v>
      </c>
      <c r="N119" t="s">
        <v>74</v>
      </c>
      <c r="O119" t="s">
        <v>41</v>
      </c>
      <c r="P119">
        <v>23</v>
      </c>
      <c r="Q119" t="s">
        <v>265</v>
      </c>
      <c r="R119" t="s">
        <v>1833</v>
      </c>
      <c r="S119" t="s">
        <v>231</v>
      </c>
      <c r="T119" t="s">
        <v>95</v>
      </c>
    </row>
    <row r="120" spans="1:20" x14ac:dyDescent="0.3">
      <c r="A120" t="s">
        <v>445</v>
      </c>
      <c r="B120" t="s">
        <v>56</v>
      </c>
      <c r="C120" t="s">
        <v>35</v>
      </c>
      <c r="D120" s="6">
        <v>53000</v>
      </c>
      <c r="E120" t="s">
        <v>380</v>
      </c>
      <c r="F120" t="s">
        <v>208</v>
      </c>
      <c r="G120">
        <v>6</v>
      </c>
      <c r="H120">
        <v>6</v>
      </c>
      <c r="I120">
        <v>6</v>
      </c>
      <c r="J120">
        <v>6</v>
      </c>
      <c r="K120">
        <v>6</v>
      </c>
      <c r="L120">
        <v>6</v>
      </c>
      <c r="M120" t="s">
        <v>73</v>
      </c>
      <c r="N120" t="s">
        <v>118</v>
      </c>
      <c r="O120" t="s">
        <v>41</v>
      </c>
      <c r="P120">
        <v>25</v>
      </c>
      <c r="Q120" t="s">
        <v>448</v>
      </c>
      <c r="R120" t="s">
        <v>1837</v>
      </c>
      <c r="S120" t="s">
        <v>231</v>
      </c>
      <c r="T120" t="s">
        <v>380</v>
      </c>
    </row>
    <row r="121" spans="1:20" x14ac:dyDescent="0.3">
      <c r="A121" t="s">
        <v>450</v>
      </c>
      <c r="B121" t="s">
        <v>56</v>
      </c>
      <c r="C121" t="s">
        <v>35</v>
      </c>
      <c r="D121" s="6">
        <v>75500</v>
      </c>
      <c r="E121" t="s">
        <v>380</v>
      </c>
      <c r="F121" t="s">
        <v>38</v>
      </c>
      <c r="G121">
        <v>5</v>
      </c>
      <c r="H121">
        <v>7</v>
      </c>
      <c r="I121">
        <v>7</v>
      </c>
      <c r="J121">
        <v>6</v>
      </c>
      <c r="K121">
        <v>6</v>
      </c>
      <c r="L121">
        <v>7</v>
      </c>
      <c r="M121" t="s">
        <v>89</v>
      </c>
      <c r="N121" t="s">
        <v>74</v>
      </c>
      <c r="O121" t="s">
        <v>41</v>
      </c>
      <c r="P121">
        <v>45</v>
      </c>
      <c r="Q121" t="s">
        <v>51</v>
      </c>
      <c r="R121" t="s">
        <v>51</v>
      </c>
      <c r="S121" t="s">
        <v>244</v>
      </c>
      <c r="T121" t="s">
        <v>43</v>
      </c>
    </row>
    <row r="122" spans="1:20" x14ac:dyDescent="0.3">
      <c r="A122" t="s">
        <v>452</v>
      </c>
      <c r="B122" t="s">
        <v>34</v>
      </c>
      <c r="C122" t="s">
        <v>35</v>
      </c>
      <c r="D122" s="6">
        <v>75500</v>
      </c>
      <c r="E122" t="s">
        <v>37</v>
      </c>
      <c r="F122" t="s">
        <v>1918</v>
      </c>
      <c r="G122">
        <v>7</v>
      </c>
      <c r="H122">
        <v>3</v>
      </c>
      <c r="I122">
        <v>8</v>
      </c>
      <c r="J122">
        <v>6</v>
      </c>
      <c r="K122">
        <v>8</v>
      </c>
      <c r="L122">
        <v>8</v>
      </c>
      <c r="M122" t="s">
        <v>59</v>
      </c>
      <c r="N122" t="s">
        <v>60</v>
      </c>
      <c r="O122" t="s">
        <v>41</v>
      </c>
      <c r="P122">
        <v>24</v>
      </c>
      <c r="Q122" t="s">
        <v>42</v>
      </c>
      <c r="R122" t="s">
        <v>42</v>
      </c>
      <c r="S122" t="s">
        <v>241</v>
      </c>
      <c r="T122" t="s">
        <v>43</v>
      </c>
    </row>
    <row r="123" spans="1:20" x14ac:dyDescent="0.3">
      <c r="A123" t="s">
        <v>455</v>
      </c>
      <c r="B123" t="s">
        <v>127</v>
      </c>
      <c r="C123" t="s">
        <v>47</v>
      </c>
      <c r="D123" s="6">
        <v>20000</v>
      </c>
      <c r="E123" t="s">
        <v>380</v>
      </c>
      <c r="F123" t="s">
        <v>50</v>
      </c>
      <c r="G123">
        <v>1</v>
      </c>
      <c r="H123">
        <v>9</v>
      </c>
      <c r="I123">
        <v>6</v>
      </c>
      <c r="J123">
        <v>0</v>
      </c>
      <c r="K123">
        <v>0</v>
      </c>
      <c r="L123">
        <v>0</v>
      </c>
      <c r="M123" t="s">
        <v>73</v>
      </c>
      <c r="N123" t="s">
        <v>74</v>
      </c>
      <c r="O123" t="s">
        <v>41</v>
      </c>
      <c r="P123">
        <v>25</v>
      </c>
      <c r="Q123" t="s">
        <v>42</v>
      </c>
      <c r="R123" t="s">
        <v>42</v>
      </c>
      <c r="S123" t="s">
        <v>32</v>
      </c>
      <c r="T123" t="s">
        <v>62</v>
      </c>
    </row>
    <row r="124" spans="1:20" x14ac:dyDescent="0.3">
      <c r="A124" t="s">
        <v>458</v>
      </c>
      <c r="B124" t="s">
        <v>34</v>
      </c>
      <c r="C124" t="s">
        <v>35</v>
      </c>
      <c r="D124" s="6">
        <v>75500</v>
      </c>
      <c r="E124" t="s">
        <v>380</v>
      </c>
      <c r="F124" t="s">
        <v>38</v>
      </c>
      <c r="G124">
        <v>9</v>
      </c>
      <c r="H124">
        <v>8</v>
      </c>
      <c r="I124">
        <v>9</v>
      </c>
      <c r="J124">
        <v>9</v>
      </c>
      <c r="K124">
        <v>8</v>
      </c>
      <c r="L124">
        <v>8</v>
      </c>
      <c r="M124" t="s">
        <v>73</v>
      </c>
      <c r="N124" t="s">
        <v>60</v>
      </c>
      <c r="O124" t="s">
        <v>41</v>
      </c>
      <c r="P124">
        <v>26</v>
      </c>
      <c r="Q124" t="s">
        <v>42</v>
      </c>
      <c r="R124" t="s">
        <v>42</v>
      </c>
      <c r="S124" t="s">
        <v>241</v>
      </c>
      <c r="T124" t="s">
        <v>43</v>
      </c>
    </row>
    <row r="125" spans="1:20" x14ac:dyDescent="0.3">
      <c r="A125" t="s">
        <v>460</v>
      </c>
      <c r="B125" t="s">
        <v>34</v>
      </c>
      <c r="C125" t="s">
        <v>47</v>
      </c>
      <c r="D125" s="6">
        <v>53000</v>
      </c>
      <c r="E125" t="s">
        <v>107</v>
      </c>
      <c r="F125" t="s">
        <v>50</v>
      </c>
      <c r="G125">
        <v>4</v>
      </c>
      <c r="H125">
        <v>7</v>
      </c>
      <c r="I125">
        <v>8</v>
      </c>
      <c r="J125">
        <v>8</v>
      </c>
      <c r="K125">
        <v>5</v>
      </c>
      <c r="L125">
        <v>7</v>
      </c>
      <c r="M125" t="s">
        <v>59</v>
      </c>
      <c r="N125" t="s">
        <v>74</v>
      </c>
      <c r="O125" t="s">
        <v>41</v>
      </c>
      <c r="P125">
        <v>23</v>
      </c>
      <c r="Q125" t="s">
        <v>51</v>
      </c>
      <c r="R125" t="s">
        <v>51</v>
      </c>
      <c r="S125" t="s">
        <v>241</v>
      </c>
      <c r="T125" t="s">
        <v>52</v>
      </c>
    </row>
    <row r="126" spans="1:20" x14ac:dyDescent="0.3">
      <c r="A126" t="s">
        <v>462</v>
      </c>
      <c r="B126" t="s">
        <v>127</v>
      </c>
      <c r="C126" t="s">
        <v>35</v>
      </c>
      <c r="D126" s="6">
        <v>20000</v>
      </c>
      <c r="E126" t="s">
        <v>380</v>
      </c>
      <c r="F126" t="s">
        <v>38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3</v>
      </c>
      <c r="M126" t="s">
        <v>73</v>
      </c>
      <c r="N126" t="s">
        <v>40</v>
      </c>
      <c r="O126" t="s">
        <v>69</v>
      </c>
      <c r="P126">
        <v>42</v>
      </c>
      <c r="Q126" t="s">
        <v>113</v>
      </c>
      <c r="R126" t="s">
        <v>113</v>
      </c>
      <c r="S126" t="s">
        <v>244</v>
      </c>
      <c r="T126" t="s">
        <v>43</v>
      </c>
    </row>
    <row r="127" spans="1:20" x14ac:dyDescent="0.3">
      <c r="A127" t="s">
        <v>465</v>
      </c>
      <c r="B127" t="s">
        <v>380</v>
      </c>
      <c r="C127" t="s">
        <v>35</v>
      </c>
      <c r="D127" s="6">
        <v>53000</v>
      </c>
      <c r="E127" t="s">
        <v>112</v>
      </c>
      <c r="F127" t="s">
        <v>380</v>
      </c>
      <c r="G127">
        <v>0</v>
      </c>
      <c r="H127">
        <v>0</v>
      </c>
      <c r="I127">
        <v>2</v>
      </c>
      <c r="J127">
        <v>0</v>
      </c>
      <c r="K127">
        <v>0</v>
      </c>
      <c r="L127">
        <v>0</v>
      </c>
      <c r="M127" t="s">
        <v>39</v>
      </c>
      <c r="N127" t="s">
        <v>60</v>
      </c>
      <c r="O127" t="s">
        <v>69</v>
      </c>
      <c r="P127">
        <v>42</v>
      </c>
      <c r="Q127" t="s">
        <v>42</v>
      </c>
      <c r="R127" t="s">
        <v>42</v>
      </c>
      <c r="S127" t="s">
        <v>241</v>
      </c>
      <c r="T127" t="s">
        <v>62</v>
      </c>
    </row>
    <row r="128" spans="1:20" x14ac:dyDescent="0.3">
      <c r="A128" t="s">
        <v>469</v>
      </c>
      <c r="B128" t="s">
        <v>380</v>
      </c>
      <c r="C128" t="s">
        <v>47</v>
      </c>
      <c r="D128" s="6">
        <v>20000</v>
      </c>
      <c r="E128" t="s">
        <v>107</v>
      </c>
      <c r="F128" t="s">
        <v>38</v>
      </c>
      <c r="G128">
        <v>0</v>
      </c>
      <c r="H128">
        <v>6</v>
      </c>
      <c r="I128">
        <v>5</v>
      </c>
      <c r="J128">
        <v>5</v>
      </c>
      <c r="K128">
        <v>3</v>
      </c>
      <c r="L128">
        <v>1</v>
      </c>
      <c r="M128" t="s">
        <v>89</v>
      </c>
      <c r="N128" t="s">
        <v>74</v>
      </c>
      <c r="O128" t="s">
        <v>41</v>
      </c>
      <c r="P128">
        <v>25</v>
      </c>
      <c r="Q128" t="s">
        <v>151</v>
      </c>
      <c r="R128" t="s">
        <v>151</v>
      </c>
      <c r="S128" t="s">
        <v>244</v>
      </c>
      <c r="T128" t="s">
        <v>52</v>
      </c>
    </row>
    <row r="129" spans="1:20" x14ac:dyDescent="0.3">
      <c r="A129" t="s">
        <v>472</v>
      </c>
      <c r="B129" t="s">
        <v>34</v>
      </c>
      <c r="C129" t="s">
        <v>35</v>
      </c>
      <c r="D129" s="6">
        <v>95500</v>
      </c>
      <c r="E129" t="s">
        <v>107</v>
      </c>
      <c r="F129" t="s">
        <v>50</v>
      </c>
      <c r="G129">
        <v>8</v>
      </c>
      <c r="H129">
        <v>10</v>
      </c>
      <c r="I129">
        <v>10</v>
      </c>
      <c r="J129">
        <v>10</v>
      </c>
      <c r="K129">
        <v>2</v>
      </c>
      <c r="L129">
        <v>7</v>
      </c>
      <c r="M129" t="s">
        <v>59</v>
      </c>
      <c r="N129" t="s">
        <v>40</v>
      </c>
      <c r="O129" t="s">
        <v>41</v>
      </c>
      <c r="P129">
        <v>38</v>
      </c>
      <c r="Q129" t="s">
        <v>42</v>
      </c>
      <c r="R129" t="s">
        <v>42</v>
      </c>
      <c r="S129" t="s">
        <v>244</v>
      </c>
      <c r="T129" t="s">
        <v>43</v>
      </c>
    </row>
    <row r="130" spans="1:20" x14ac:dyDescent="0.3">
      <c r="A130" t="s">
        <v>475</v>
      </c>
      <c r="B130" t="s">
        <v>380</v>
      </c>
      <c r="C130" t="s">
        <v>47</v>
      </c>
      <c r="D130" s="6">
        <v>20000</v>
      </c>
      <c r="E130" t="s">
        <v>107</v>
      </c>
      <c r="F130" t="s">
        <v>38</v>
      </c>
      <c r="G130">
        <v>5</v>
      </c>
      <c r="H130">
        <v>6</v>
      </c>
      <c r="I130">
        <v>6</v>
      </c>
      <c r="J130">
        <v>6</v>
      </c>
      <c r="K130">
        <v>6</v>
      </c>
      <c r="L130">
        <v>4</v>
      </c>
      <c r="M130" t="s">
        <v>59</v>
      </c>
      <c r="N130" t="s">
        <v>74</v>
      </c>
      <c r="O130" t="s">
        <v>41</v>
      </c>
      <c r="P130">
        <v>24</v>
      </c>
      <c r="Q130" t="s">
        <v>407</v>
      </c>
      <c r="R130" t="s">
        <v>1834</v>
      </c>
      <c r="S130" t="s">
        <v>241</v>
      </c>
      <c r="T130" t="s">
        <v>95</v>
      </c>
    </row>
    <row r="131" spans="1:20" x14ac:dyDescent="0.3">
      <c r="A131" t="s">
        <v>478</v>
      </c>
      <c r="B131" t="s">
        <v>34</v>
      </c>
      <c r="C131" t="s">
        <v>35</v>
      </c>
      <c r="D131" s="6">
        <v>75500</v>
      </c>
      <c r="E131" t="s">
        <v>112</v>
      </c>
      <c r="F131" t="s">
        <v>50</v>
      </c>
      <c r="G131">
        <v>7</v>
      </c>
      <c r="H131">
        <v>10</v>
      </c>
      <c r="I131">
        <v>10</v>
      </c>
      <c r="J131">
        <v>10</v>
      </c>
      <c r="K131">
        <v>8</v>
      </c>
      <c r="L131">
        <v>10</v>
      </c>
      <c r="M131" t="s">
        <v>89</v>
      </c>
      <c r="N131" t="s">
        <v>60</v>
      </c>
      <c r="O131" t="s">
        <v>41</v>
      </c>
      <c r="P131">
        <v>28</v>
      </c>
      <c r="Q131" t="s">
        <v>42</v>
      </c>
      <c r="R131" t="s">
        <v>42</v>
      </c>
      <c r="S131" t="s">
        <v>241</v>
      </c>
      <c r="T131" t="s">
        <v>43</v>
      </c>
    </row>
    <row r="132" spans="1:20" x14ac:dyDescent="0.3">
      <c r="A132" t="s">
        <v>480</v>
      </c>
      <c r="B132" t="s">
        <v>34</v>
      </c>
      <c r="C132" t="s">
        <v>47</v>
      </c>
      <c r="D132" s="6">
        <v>53000</v>
      </c>
      <c r="E132" t="s">
        <v>37</v>
      </c>
      <c r="F132" t="s">
        <v>38</v>
      </c>
      <c r="G132">
        <v>1</v>
      </c>
      <c r="H132">
        <v>2</v>
      </c>
      <c r="I132">
        <v>8</v>
      </c>
      <c r="J132">
        <v>7</v>
      </c>
      <c r="K132">
        <v>0</v>
      </c>
      <c r="L132">
        <v>0</v>
      </c>
      <c r="M132" t="s">
        <v>73</v>
      </c>
      <c r="N132" t="s">
        <v>74</v>
      </c>
      <c r="O132" t="s">
        <v>41</v>
      </c>
      <c r="P132">
        <v>21</v>
      </c>
      <c r="Q132" t="s">
        <v>42</v>
      </c>
      <c r="R132" t="s">
        <v>42</v>
      </c>
      <c r="S132" t="s">
        <v>241</v>
      </c>
      <c r="T132" t="s">
        <v>52</v>
      </c>
    </row>
    <row r="133" spans="1:20" x14ac:dyDescent="0.3">
      <c r="A133" t="s">
        <v>482</v>
      </c>
      <c r="B133" t="s">
        <v>34</v>
      </c>
      <c r="C133" t="s">
        <v>35</v>
      </c>
      <c r="D133" s="6">
        <v>115500</v>
      </c>
      <c r="E133" t="s">
        <v>37</v>
      </c>
      <c r="F133" t="s">
        <v>50</v>
      </c>
      <c r="G133">
        <v>10</v>
      </c>
      <c r="H133">
        <v>10</v>
      </c>
      <c r="I133">
        <v>10</v>
      </c>
      <c r="J133">
        <v>10</v>
      </c>
      <c r="K133">
        <v>10</v>
      </c>
      <c r="L133">
        <v>10</v>
      </c>
      <c r="M133" t="s">
        <v>68</v>
      </c>
      <c r="N133" t="s">
        <v>118</v>
      </c>
      <c r="O133" t="s">
        <v>41</v>
      </c>
      <c r="P133">
        <v>39</v>
      </c>
      <c r="Q133" t="s">
        <v>42</v>
      </c>
      <c r="R133" t="s">
        <v>42</v>
      </c>
      <c r="S133" t="s">
        <v>244</v>
      </c>
      <c r="T133" t="s">
        <v>43</v>
      </c>
    </row>
    <row r="134" spans="1:20" x14ac:dyDescent="0.3">
      <c r="A134" t="s">
        <v>484</v>
      </c>
      <c r="B134" t="s">
        <v>34</v>
      </c>
      <c r="C134" t="s">
        <v>35</v>
      </c>
      <c r="D134" s="6">
        <v>20000</v>
      </c>
      <c r="E134" t="s">
        <v>107</v>
      </c>
      <c r="F134" t="s">
        <v>38</v>
      </c>
      <c r="G134">
        <v>4</v>
      </c>
      <c r="H134">
        <v>5</v>
      </c>
      <c r="I134">
        <v>5</v>
      </c>
      <c r="J134">
        <v>5</v>
      </c>
      <c r="K134">
        <v>6</v>
      </c>
      <c r="L134">
        <v>8</v>
      </c>
      <c r="M134" t="s">
        <v>73</v>
      </c>
      <c r="N134" t="s">
        <v>60</v>
      </c>
      <c r="O134" t="s">
        <v>41</v>
      </c>
      <c r="P134">
        <v>23</v>
      </c>
      <c r="Q134" t="s">
        <v>487</v>
      </c>
      <c r="R134" t="s">
        <v>380</v>
      </c>
      <c r="S134" t="s">
        <v>241</v>
      </c>
      <c r="T134" t="s">
        <v>52</v>
      </c>
    </row>
    <row r="135" spans="1:20" x14ac:dyDescent="0.3">
      <c r="A135" t="s">
        <v>488</v>
      </c>
      <c r="B135" t="s">
        <v>34</v>
      </c>
      <c r="C135" t="s">
        <v>47</v>
      </c>
      <c r="D135" s="6">
        <v>20000</v>
      </c>
      <c r="E135" t="s">
        <v>380</v>
      </c>
      <c r="F135" t="s">
        <v>50</v>
      </c>
      <c r="G135">
        <v>1</v>
      </c>
      <c r="H135">
        <v>6</v>
      </c>
      <c r="I135">
        <v>4</v>
      </c>
      <c r="J135">
        <v>3</v>
      </c>
      <c r="K135">
        <v>5</v>
      </c>
      <c r="L135">
        <v>6</v>
      </c>
      <c r="M135" t="s">
        <v>89</v>
      </c>
      <c r="N135" t="s">
        <v>60</v>
      </c>
      <c r="O135" t="s">
        <v>69</v>
      </c>
      <c r="P135">
        <v>23</v>
      </c>
      <c r="Q135" t="s">
        <v>203</v>
      </c>
      <c r="R135" t="s">
        <v>1824</v>
      </c>
      <c r="S135" t="s">
        <v>241</v>
      </c>
      <c r="T135" t="s">
        <v>43</v>
      </c>
    </row>
    <row r="136" spans="1:20" x14ac:dyDescent="0.3">
      <c r="A136" t="s">
        <v>491</v>
      </c>
      <c r="B136" t="s">
        <v>34</v>
      </c>
      <c r="C136" t="s">
        <v>35</v>
      </c>
      <c r="D136" s="6">
        <v>75500</v>
      </c>
      <c r="E136" t="s">
        <v>380</v>
      </c>
      <c r="F136" t="s">
        <v>50</v>
      </c>
      <c r="G136">
        <v>8</v>
      </c>
      <c r="H136">
        <v>9</v>
      </c>
      <c r="I136">
        <v>8</v>
      </c>
      <c r="J136">
        <v>7</v>
      </c>
      <c r="K136">
        <v>7</v>
      </c>
      <c r="L136">
        <v>8</v>
      </c>
      <c r="M136" t="s">
        <v>89</v>
      </c>
      <c r="N136" t="s">
        <v>60</v>
      </c>
      <c r="O136" t="s">
        <v>41</v>
      </c>
      <c r="P136">
        <v>30</v>
      </c>
      <c r="Q136" t="s">
        <v>42</v>
      </c>
      <c r="R136" t="s">
        <v>42</v>
      </c>
      <c r="S136" t="s">
        <v>244</v>
      </c>
      <c r="T136" t="s">
        <v>43</v>
      </c>
    </row>
    <row r="137" spans="1:20" x14ac:dyDescent="0.3">
      <c r="A137" t="s">
        <v>492</v>
      </c>
      <c r="B137" t="s">
        <v>34</v>
      </c>
      <c r="C137" t="s">
        <v>47</v>
      </c>
      <c r="D137" s="6">
        <v>53000</v>
      </c>
      <c r="E137" t="s">
        <v>380</v>
      </c>
      <c r="F137" t="s">
        <v>38</v>
      </c>
      <c r="G137">
        <v>2</v>
      </c>
      <c r="H137">
        <v>6</v>
      </c>
      <c r="I137">
        <v>2</v>
      </c>
      <c r="J137">
        <v>3</v>
      </c>
      <c r="K137">
        <v>2</v>
      </c>
      <c r="L137">
        <v>2</v>
      </c>
      <c r="M137" t="s">
        <v>59</v>
      </c>
      <c r="N137" t="s">
        <v>74</v>
      </c>
      <c r="O137" t="s">
        <v>41</v>
      </c>
      <c r="P137">
        <v>26</v>
      </c>
      <c r="Q137" t="s">
        <v>496</v>
      </c>
      <c r="R137" t="s">
        <v>1850</v>
      </c>
      <c r="S137" t="s">
        <v>244</v>
      </c>
      <c r="T137" t="s">
        <v>43</v>
      </c>
    </row>
    <row r="138" spans="1:20" x14ac:dyDescent="0.3">
      <c r="A138" t="s">
        <v>497</v>
      </c>
      <c r="B138" t="s">
        <v>34</v>
      </c>
      <c r="C138" t="s">
        <v>35</v>
      </c>
      <c r="D138" s="6">
        <v>53000</v>
      </c>
      <c r="E138" t="s">
        <v>37</v>
      </c>
      <c r="F138" t="s">
        <v>50</v>
      </c>
      <c r="G138">
        <v>3</v>
      </c>
      <c r="H138">
        <v>6</v>
      </c>
      <c r="I138">
        <v>4</v>
      </c>
      <c r="J138">
        <v>6</v>
      </c>
      <c r="K138">
        <v>4</v>
      </c>
      <c r="L138">
        <v>6</v>
      </c>
      <c r="M138" t="s">
        <v>89</v>
      </c>
      <c r="N138" t="s">
        <v>74</v>
      </c>
      <c r="O138" t="s">
        <v>41</v>
      </c>
      <c r="P138">
        <v>37</v>
      </c>
      <c r="Q138" t="s">
        <v>42</v>
      </c>
      <c r="R138" t="s">
        <v>42</v>
      </c>
      <c r="S138" t="s">
        <v>241</v>
      </c>
      <c r="T138" t="s">
        <v>43</v>
      </c>
    </row>
    <row r="139" spans="1:20" x14ac:dyDescent="0.3">
      <c r="A139" t="s">
        <v>498</v>
      </c>
      <c r="B139" t="s">
        <v>34</v>
      </c>
      <c r="C139" t="s">
        <v>35</v>
      </c>
      <c r="D139" s="6">
        <v>75500</v>
      </c>
      <c r="E139" t="s">
        <v>37</v>
      </c>
      <c r="F139" t="s">
        <v>38</v>
      </c>
      <c r="G139">
        <v>3</v>
      </c>
      <c r="H139">
        <v>5</v>
      </c>
      <c r="I139">
        <v>4</v>
      </c>
      <c r="J139">
        <v>5</v>
      </c>
      <c r="K139">
        <v>4</v>
      </c>
      <c r="L139">
        <v>4</v>
      </c>
      <c r="M139" t="s">
        <v>89</v>
      </c>
      <c r="N139" t="s">
        <v>74</v>
      </c>
      <c r="O139" t="s">
        <v>69</v>
      </c>
      <c r="P139">
        <v>31</v>
      </c>
      <c r="Q139" t="s">
        <v>42</v>
      </c>
      <c r="R139" t="s">
        <v>42</v>
      </c>
      <c r="S139" t="s">
        <v>241</v>
      </c>
      <c r="T139" t="s">
        <v>43</v>
      </c>
    </row>
    <row r="140" spans="1:20" x14ac:dyDescent="0.3">
      <c r="A140" t="s">
        <v>500</v>
      </c>
      <c r="B140" t="s">
        <v>34</v>
      </c>
      <c r="C140" t="s">
        <v>35</v>
      </c>
      <c r="D140" s="6">
        <v>20000</v>
      </c>
      <c r="E140" t="s">
        <v>49</v>
      </c>
      <c r="F140" t="s">
        <v>261</v>
      </c>
      <c r="G140">
        <v>5</v>
      </c>
      <c r="H140">
        <v>2</v>
      </c>
      <c r="I140">
        <v>4</v>
      </c>
      <c r="J140">
        <v>3</v>
      </c>
      <c r="K140">
        <v>3</v>
      </c>
      <c r="L140">
        <v>3</v>
      </c>
      <c r="M140" t="s">
        <v>73</v>
      </c>
      <c r="N140" t="s">
        <v>60</v>
      </c>
      <c r="O140" t="s">
        <v>69</v>
      </c>
      <c r="P140">
        <v>25</v>
      </c>
      <c r="Q140" t="s">
        <v>251</v>
      </c>
      <c r="R140" t="s">
        <v>1914</v>
      </c>
      <c r="S140" t="s">
        <v>241</v>
      </c>
      <c r="T140" t="s">
        <v>62</v>
      </c>
    </row>
    <row r="141" spans="1:20" x14ac:dyDescent="0.3">
      <c r="A141" t="s">
        <v>502</v>
      </c>
      <c r="B141" t="s">
        <v>34</v>
      </c>
      <c r="C141" t="s">
        <v>35</v>
      </c>
      <c r="D141" s="6">
        <v>20000</v>
      </c>
      <c r="E141" t="s">
        <v>37</v>
      </c>
      <c r="F141" t="s">
        <v>38</v>
      </c>
      <c r="G141">
        <v>2</v>
      </c>
      <c r="H141">
        <v>6</v>
      </c>
      <c r="I141">
        <v>6</v>
      </c>
      <c r="J141">
        <v>5</v>
      </c>
      <c r="K141">
        <v>4</v>
      </c>
      <c r="L141">
        <v>5</v>
      </c>
      <c r="M141" t="s">
        <v>59</v>
      </c>
      <c r="N141" t="s">
        <v>74</v>
      </c>
      <c r="O141" t="s">
        <v>69</v>
      </c>
      <c r="P141">
        <v>26</v>
      </c>
      <c r="Q141" t="s">
        <v>504</v>
      </c>
      <c r="R141" t="s">
        <v>1876</v>
      </c>
      <c r="S141" t="s">
        <v>241</v>
      </c>
      <c r="T141" t="s">
        <v>43</v>
      </c>
    </row>
    <row r="142" spans="1:20" x14ac:dyDescent="0.3">
      <c r="A142" t="s">
        <v>505</v>
      </c>
      <c r="B142" t="s">
        <v>34</v>
      </c>
      <c r="C142" t="s">
        <v>35</v>
      </c>
      <c r="D142" s="6">
        <v>75500</v>
      </c>
      <c r="E142" t="s">
        <v>37</v>
      </c>
      <c r="F142" t="s">
        <v>1918</v>
      </c>
      <c r="G142">
        <v>7</v>
      </c>
      <c r="H142">
        <v>8</v>
      </c>
      <c r="I142">
        <v>8</v>
      </c>
      <c r="J142">
        <v>8</v>
      </c>
      <c r="K142">
        <v>8</v>
      </c>
      <c r="L142">
        <v>7</v>
      </c>
      <c r="M142" t="s">
        <v>68</v>
      </c>
      <c r="N142" t="s">
        <v>74</v>
      </c>
      <c r="O142" t="s">
        <v>41</v>
      </c>
      <c r="P142">
        <v>30</v>
      </c>
      <c r="Q142" t="s">
        <v>42</v>
      </c>
      <c r="R142" t="s">
        <v>42</v>
      </c>
      <c r="S142" t="s">
        <v>241</v>
      </c>
      <c r="T142" t="s">
        <v>43</v>
      </c>
    </row>
    <row r="143" spans="1:20" x14ac:dyDescent="0.3">
      <c r="A143" t="s">
        <v>507</v>
      </c>
      <c r="B143" t="s">
        <v>34</v>
      </c>
      <c r="C143" t="s">
        <v>35</v>
      </c>
      <c r="D143" s="6">
        <v>75500</v>
      </c>
      <c r="E143" t="s">
        <v>107</v>
      </c>
      <c r="F143" t="s">
        <v>38</v>
      </c>
      <c r="G143">
        <v>9</v>
      </c>
      <c r="H143">
        <v>10</v>
      </c>
      <c r="I143">
        <v>10</v>
      </c>
      <c r="J143">
        <v>10</v>
      </c>
      <c r="K143">
        <v>7</v>
      </c>
      <c r="L143">
        <v>9</v>
      </c>
      <c r="M143" t="s">
        <v>89</v>
      </c>
      <c r="N143" t="s">
        <v>74</v>
      </c>
      <c r="O143" t="s">
        <v>69</v>
      </c>
      <c r="P143">
        <v>39</v>
      </c>
      <c r="Q143" t="s">
        <v>42</v>
      </c>
      <c r="R143" t="s">
        <v>42</v>
      </c>
      <c r="S143" t="s">
        <v>241</v>
      </c>
      <c r="T143" t="s">
        <v>62</v>
      </c>
    </row>
    <row r="144" spans="1:20" x14ac:dyDescent="0.3">
      <c r="A144" t="s">
        <v>509</v>
      </c>
      <c r="B144" t="s">
        <v>380</v>
      </c>
      <c r="C144" t="s">
        <v>47</v>
      </c>
      <c r="D144" s="6">
        <v>20000</v>
      </c>
      <c r="E144" t="s">
        <v>112</v>
      </c>
      <c r="F144" t="s">
        <v>38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2</v>
      </c>
      <c r="M144" t="s">
        <v>59</v>
      </c>
      <c r="N144" t="s">
        <v>60</v>
      </c>
      <c r="O144" t="s">
        <v>69</v>
      </c>
      <c r="P144">
        <v>28</v>
      </c>
      <c r="Q144" t="s">
        <v>151</v>
      </c>
      <c r="R144" t="s">
        <v>151</v>
      </c>
      <c r="S144" t="s">
        <v>244</v>
      </c>
      <c r="T144" t="s">
        <v>52</v>
      </c>
    </row>
    <row r="145" spans="1:20" x14ac:dyDescent="0.3">
      <c r="A145" t="s">
        <v>513</v>
      </c>
      <c r="B145" t="s">
        <v>34</v>
      </c>
      <c r="C145" t="s">
        <v>35</v>
      </c>
      <c r="D145" s="6">
        <v>75500</v>
      </c>
      <c r="E145" t="s">
        <v>49</v>
      </c>
      <c r="F145" t="s">
        <v>1918</v>
      </c>
      <c r="G145">
        <v>8</v>
      </c>
      <c r="H145">
        <v>8</v>
      </c>
      <c r="I145">
        <v>7</v>
      </c>
      <c r="J145">
        <v>7</v>
      </c>
      <c r="K145">
        <v>10</v>
      </c>
      <c r="L145">
        <v>10</v>
      </c>
      <c r="M145" t="s">
        <v>68</v>
      </c>
      <c r="N145" t="s">
        <v>60</v>
      </c>
      <c r="O145" t="s">
        <v>41</v>
      </c>
      <c r="P145">
        <v>22</v>
      </c>
      <c r="Q145" t="s">
        <v>42</v>
      </c>
      <c r="R145" t="s">
        <v>42</v>
      </c>
      <c r="S145" t="s">
        <v>241</v>
      </c>
      <c r="T145" t="s">
        <v>380</v>
      </c>
    </row>
    <row r="146" spans="1:20" x14ac:dyDescent="0.3">
      <c r="A146" t="s">
        <v>516</v>
      </c>
      <c r="B146" t="s">
        <v>34</v>
      </c>
      <c r="C146" t="s">
        <v>35</v>
      </c>
      <c r="D146" s="6">
        <v>20000</v>
      </c>
      <c r="E146" t="s">
        <v>94</v>
      </c>
      <c r="F146" t="s">
        <v>38</v>
      </c>
      <c r="G146">
        <v>3</v>
      </c>
      <c r="H146">
        <v>2</v>
      </c>
      <c r="I146">
        <v>4</v>
      </c>
      <c r="J146">
        <v>2</v>
      </c>
      <c r="K146">
        <v>2</v>
      </c>
      <c r="L146">
        <v>2</v>
      </c>
      <c r="M146" t="s">
        <v>89</v>
      </c>
      <c r="N146" t="s">
        <v>118</v>
      </c>
      <c r="O146" t="s">
        <v>41</v>
      </c>
      <c r="P146">
        <v>28</v>
      </c>
      <c r="Q146" t="s">
        <v>519</v>
      </c>
      <c r="R146" t="s">
        <v>380</v>
      </c>
      <c r="S146" t="s">
        <v>241</v>
      </c>
      <c r="T146" t="s">
        <v>62</v>
      </c>
    </row>
    <row r="147" spans="1:20" x14ac:dyDescent="0.3">
      <c r="A147" t="s">
        <v>520</v>
      </c>
      <c r="B147" t="s">
        <v>380</v>
      </c>
      <c r="C147" t="s">
        <v>47</v>
      </c>
      <c r="D147" s="6">
        <v>187500</v>
      </c>
      <c r="E147" t="s">
        <v>107</v>
      </c>
      <c r="F147" t="s">
        <v>50</v>
      </c>
      <c r="G147">
        <v>8</v>
      </c>
      <c r="H147">
        <v>10</v>
      </c>
      <c r="I147">
        <v>9</v>
      </c>
      <c r="J147">
        <v>7</v>
      </c>
      <c r="K147">
        <v>5</v>
      </c>
      <c r="L147">
        <v>5</v>
      </c>
      <c r="M147" t="s">
        <v>89</v>
      </c>
      <c r="N147" t="s">
        <v>40</v>
      </c>
      <c r="O147" t="s">
        <v>41</v>
      </c>
      <c r="P147">
        <v>33</v>
      </c>
      <c r="Q147" t="s">
        <v>42</v>
      </c>
      <c r="R147" t="s">
        <v>42</v>
      </c>
      <c r="S147" t="s">
        <v>244</v>
      </c>
      <c r="T147" t="s">
        <v>43</v>
      </c>
    </row>
    <row r="148" spans="1:20" x14ac:dyDescent="0.3">
      <c r="A148" t="s">
        <v>523</v>
      </c>
      <c r="B148" t="s">
        <v>34</v>
      </c>
      <c r="C148" t="s">
        <v>35</v>
      </c>
      <c r="D148" s="6">
        <v>20000</v>
      </c>
      <c r="E148" t="s">
        <v>49</v>
      </c>
      <c r="F148" t="s">
        <v>1918</v>
      </c>
      <c r="G148">
        <v>2</v>
      </c>
      <c r="H148">
        <v>3</v>
      </c>
      <c r="I148">
        <v>3</v>
      </c>
      <c r="J148">
        <v>3</v>
      </c>
      <c r="K148">
        <v>2</v>
      </c>
      <c r="L148">
        <v>4</v>
      </c>
      <c r="M148" t="s">
        <v>89</v>
      </c>
      <c r="N148" t="s">
        <v>60</v>
      </c>
      <c r="O148" t="s">
        <v>69</v>
      </c>
      <c r="P148">
        <v>22</v>
      </c>
      <c r="Q148" t="s">
        <v>527</v>
      </c>
      <c r="R148" t="s">
        <v>1837</v>
      </c>
      <c r="S148" t="s">
        <v>241</v>
      </c>
      <c r="T148" t="s">
        <v>380</v>
      </c>
    </row>
    <row r="149" spans="1:20" x14ac:dyDescent="0.3">
      <c r="A149" t="s">
        <v>529</v>
      </c>
      <c r="B149" t="s">
        <v>127</v>
      </c>
      <c r="C149" t="s">
        <v>47</v>
      </c>
      <c r="D149" s="6">
        <v>20000</v>
      </c>
      <c r="E149" t="s">
        <v>107</v>
      </c>
      <c r="F149" t="s">
        <v>38</v>
      </c>
      <c r="G149">
        <v>3</v>
      </c>
      <c r="H149">
        <v>5</v>
      </c>
      <c r="I149">
        <v>5</v>
      </c>
      <c r="J149">
        <v>4</v>
      </c>
      <c r="K149">
        <v>4</v>
      </c>
      <c r="L149">
        <v>5</v>
      </c>
      <c r="M149" t="s">
        <v>89</v>
      </c>
      <c r="N149" t="s">
        <v>74</v>
      </c>
      <c r="O149" t="s">
        <v>41</v>
      </c>
      <c r="P149">
        <v>27</v>
      </c>
      <c r="Q149" t="s">
        <v>151</v>
      </c>
      <c r="R149" t="s">
        <v>151</v>
      </c>
      <c r="S149" t="s">
        <v>241</v>
      </c>
      <c r="T149" t="s">
        <v>380</v>
      </c>
    </row>
    <row r="150" spans="1:20" x14ac:dyDescent="0.3">
      <c r="A150" t="s">
        <v>533</v>
      </c>
      <c r="B150" t="s">
        <v>34</v>
      </c>
      <c r="C150" t="s">
        <v>35</v>
      </c>
      <c r="D150" s="6">
        <v>115500</v>
      </c>
      <c r="E150" t="s">
        <v>380</v>
      </c>
      <c r="F150" t="s">
        <v>380</v>
      </c>
      <c r="G150">
        <v>8</v>
      </c>
      <c r="H150">
        <v>8</v>
      </c>
      <c r="I150">
        <v>8</v>
      </c>
      <c r="J150">
        <v>8</v>
      </c>
      <c r="K150">
        <v>10</v>
      </c>
      <c r="L150">
        <v>10</v>
      </c>
      <c r="M150" t="s">
        <v>59</v>
      </c>
      <c r="N150" t="s">
        <v>60</v>
      </c>
      <c r="O150" t="s">
        <v>41</v>
      </c>
      <c r="P150">
        <v>37</v>
      </c>
      <c r="Q150" t="s">
        <v>42</v>
      </c>
      <c r="R150" t="s">
        <v>42</v>
      </c>
      <c r="S150" t="s">
        <v>241</v>
      </c>
      <c r="T150" t="s">
        <v>380</v>
      </c>
    </row>
    <row r="151" spans="1:20" x14ac:dyDescent="0.3">
      <c r="A151" t="s">
        <v>539</v>
      </c>
      <c r="B151" t="s">
        <v>380</v>
      </c>
      <c r="C151" t="s">
        <v>47</v>
      </c>
      <c r="D151" s="6">
        <v>53000</v>
      </c>
      <c r="E151" t="s">
        <v>380</v>
      </c>
      <c r="F151" t="s">
        <v>50</v>
      </c>
      <c r="G151">
        <v>3</v>
      </c>
      <c r="H151">
        <v>4</v>
      </c>
      <c r="I151">
        <v>5</v>
      </c>
      <c r="J151">
        <v>5</v>
      </c>
      <c r="K151">
        <v>4</v>
      </c>
      <c r="L151">
        <v>3</v>
      </c>
      <c r="M151" t="s">
        <v>73</v>
      </c>
      <c r="N151" t="s">
        <v>74</v>
      </c>
      <c r="O151" t="s">
        <v>41</v>
      </c>
      <c r="P151">
        <v>24</v>
      </c>
      <c r="Q151" t="s">
        <v>42</v>
      </c>
      <c r="R151" t="s">
        <v>42</v>
      </c>
      <c r="S151" t="s">
        <v>244</v>
      </c>
      <c r="T151" t="s">
        <v>43</v>
      </c>
    </row>
    <row r="152" spans="1:20" x14ac:dyDescent="0.3">
      <c r="A152" t="s">
        <v>542</v>
      </c>
      <c r="B152" t="s">
        <v>34</v>
      </c>
      <c r="C152" t="s">
        <v>47</v>
      </c>
      <c r="D152" s="6">
        <v>53000</v>
      </c>
      <c r="E152" t="s">
        <v>37</v>
      </c>
      <c r="F152" t="s">
        <v>50</v>
      </c>
      <c r="G152">
        <v>1</v>
      </c>
      <c r="H152">
        <v>4</v>
      </c>
      <c r="I152">
        <v>3</v>
      </c>
      <c r="J152">
        <v>2</v>
      </c>
      <c r="K152">
        <v>0</v>
      </c>
      <c r="L152">
        <v>6</v>
      </c>
      <c r="M152" t="s">
        <v>73</v>
      </c>
      <c r="N152" t="s">
        <v>74</v>
      </c>
      <c r="O152" t="s">
        <v>41</v>
      </c>
      <c r="P152">
        <v>25</v>
      </c>
      <c r="Q152" t="s">
        <v>113</v>
      </c>
      <c r="R152" t="s">
        <v>113</v>
      </c>
      <c r="S152" t="s">
        <v>244</v>
      </c>
      <c r="T152" t="s">
        <v>52</v>
      </c>
    </row>
    <row r="153" spans="1:20" x14ac:dyDescent="0.3">
      <c r="A153" t="s">
        <v>544</v>
      </c>
      <c r="B153" t="s">
        <v>56</v>
      </c>
      <c r="C153" t="s">
        <v>47</v>
      </c>
      <c r="D153" s="6">
        <v>95500</v>
      </c>
      <c r="E153" t="s">
        <v>37</v>
      </c>
      <c r="F153" t="s">
        <v>50</v>
      </c>
      <c r="G153">
        <v>8</v>
      </c>
      <c r="H153">
        <v>10</v>
      </c>
      <c r="I153">
        <v>8</v>
      </c>
      <c r="J153">
        <v>8</v>
      </c>
      <c r="K153">
        <v>9</v>
      </c>
      <c r="L153">
        <v>10</v>
      </c>
      <c r="M153" t="s">
        <v>89</v>
      </c>
      <c r="N153" t="s">
        <v>118</v>
      </c>
      <c r="O153" t="s">
        <v>41</v>
      </c>
      <c r="P153">
        <v>28</v>
      </c>
      <c r="Q153" t="s">
        <v>42</v>
      </c>
      <c r="R153" t="s">
        <v>42</v>
      </c>
      <c r="S153" t="s">
        <v>244</v>
      </c>
      <c r="T153" t="s">
        <v>62</v>
      </c>
    </row>
    <row r="154" spans="1:20" x14ac:dyDescent="0.3">
      <c r="A154" t="s">
        <v>545</v>
      </c>
      <c r="B154" t="s">
        <v>34</v>
      </c>
      <c r="C154" t="s">
        <v>35</v>
      </c>
      <c r="D154" s="6">
        <v>53000</v>
      </c>
      <c r="E154" t="s">
        <v>380</v>
      </c>
      <c r="F154" t="s">
        <v>38</v>
      </c>
      <c r="G154">
        <v>5</v>
      </c>
      <c r="H154">
        <v>5</v>
      </c>
      <c r="I154">
        <v>7</v>
      </c>
      <c r="J154">
        <v>7</v>
      </c>
      <c r="K154">
        <v>7</v>
      </c>
      <c r="L154">
        <v>7</v>
      </c>
      <c r="M154" t="s">
        <v>59</v>
      </c>
      <c r="N154" t="s">
        <v>74</v>
      </c>
      <c r="O154" t="s">
        <v>41</v>
      </c>
      <c r="P154">
        <v>32</v>
      </c>
      <c r="Q154" t="s">
        <v>113</v>
      </c>
      <c r="R154" t="s">
        <v>113</v>
      </c>
      <c r="S154" t="s">
        <v>241</v>
      </c>
      <c r="T154" t="s">
        <v>43</v>
      </c>
    </row>
    <row r="155" spans="1:20" x14ac:dyDescent="0.3">
      <c r="A155" t="s">
        <v>548</v>
      </c>
      <c r="B155" t="s">
        <v>34</v>
      </c>
      <c r="C155" t="s">
        <v>35</v>
      </c>
      <c r="D155" s="6">
        <v>53000</v>
      </c>
      <c r="E155" t="s">
        <v>380</v>
      </c>
      <c r="F155" t="s">
        <v>38</v>
      </c>
      <c r="G155">
        <v>0</v>
      </c>
      <c r="H155">
        <v>7</v>
      </c>
      <c r="I155">
        <v>7</v>
      </c>
      <c r="J155">
        <v>7</v>
      </c>
      <c r="K155">
        <v>0</v>
      </c>
      <c r="L155">
        <v>7</v>
      </c>
      <c r="M155" t="s">
        <v>59</v>
      </c>
      <c r="N155" t="s">
        <v>118</v>
      </c>
      <c r="O155" t="s">
        <v>41</v>
      </c>
      <c r="P155">
        <v>29</v>
      </c>
      <c r="Q155" t="s">
        <v>42</v>
      </c>
      <c r="R155" t="s">
        <v>42</v>
      </c>
      <c r="S155" t="s">
        <v>241</v>
      </c>
      <c r="T155" t="s">
        <v>52</v>
      </c>
    </row>
    <row r="156" spans="1:20" x14ac:dyDescent="0.3">
      <c r="A156" t="s">
        <v>550</v>
      </c>
      <c r="B156" t="s">
        <v>34</v>
      </c>
      <c r="C156" t="s">
        <v>47</v>
      </c>
      <c r="D156" s="6">
        <v>53000</v>
      </c>
      <c r="E156" t="s">
        <v>37</v>
      </c>
      <c r="F156" t="s">
        <v>50</v>
      </c>
      <c r="G156">
        <v>7</v>
      </c>
      <c r="H156">
        <v>5</v>
      </c>
      <c r="I156">
        <v>8</v>
      </c>
      <c r="J156">
        <v>6</v>
      </c>
      <c r="K156">
        <v>5</v>
      </c>
      <c r="L156">
        <v>10</v>
      </c>
      <c r="M156" t="s">
        <v>73</v>
      </c>
      <c r="N156" t="s">
        <v>380</v>
      </c>
      <c r="O156" t="s">
        <v>69</v>
      </c>
      <c r="P156">
        <v>26</v>
      </c>
      <c r="Q156" t="s">
        <v>203</v>
      </c>
      <c r="R156" t="s">
        <v>1824</v>
      </c>
      <c r="S156" t="s">
        <v>244</v>
      </c>
      <c r="T156" t="s">
        <v>43</v>
      </c>
    </row>
    <row r="157" spans="1:20" x14ac:dyDescent="0.3">
      <c r="A157" t="s">
        <v>554</v>
      </c>
      <c r="B157" t="s">
        <v>56</v>
      </c>
      <c r="C157" t="s">
        <v>35</v>
      </c>
      <c r="D157" s="6">
        <v>53000</v>
      </c>
      <c r="E157" t="s">
        <v>107</v>
      </c>
      <c r="F157" t="s">
        <v>38</v>
      </c>
      <c r="G157">
        <v>0</v>
      </c>
      <c r="H157">
        <v>7</v>
      </c>
      <c r="I157">
        <v>5</v>
      </c>
      <c r="J157">
        <v>0</v>
      </c>
      <c r="K157">
        <v>0</v>
      </c>
      <c r="L157">
        <v>7</v>
      </c>
      <c r="M157" t="s">
        <v>89</v>
      </c>
      <c r="N157" t="s">
        <v>40</v>
      </c>
      <c r="O157" t="s">
        <v>41</v>
      </c>
      <c r="P157">
        <v>37</v>
      </c>
      <c r="Q157" t="s">
        <v>51</v>
      </c>
      <c r="R157" t="s">
        <v>51</v>
      </c>
      <c r="S157" t="s">
        <v>244</v>
      </c>
      <c r="T157" t="s">
        <v>43</v>
      </c>
    </row>
    <row r="158" spans="1:20" x14ac:dyDescent="0.3">
      <c r="A158" t="s">
        <v>557</v>
      </c>
      <c r="B158" t="s">
        <v>34</v>
      </c>
      <c r="C158" t="s">
        <v>47</v>
      </c>
      <c r="D158" s="6">
        <v>53000</v>
      </c>
      <c r="E158" t="s">
        <v>380</v>
      </c>
      <c r="F158" t="s">
        <v>50</v>
      </c>
      <c r="G158">
        <v>4</v>
      </c>
      <c r="H158">
        <v>6</v>
      </c>
      <c r="I158">
        <v>5</v>
      </c>
      <c r="J158">
        <v>4</v>
      </c>
      <c r="K158">
        <v>5</v>
      </c>
      <c r="L158">
        <v>6</v>
      </c>
      <c r="M158" t="s">
        <v>89</v>
      </c>
      <c r="N158" t="s">
        <v>74</v>
      </c>
      <c r="O158" t="s">
        <v>41</v>
      </c>
      <c r="P158">
        <v>25</v>
      </c>
      <c r="Q158" t="s">
        <v>42</v>
      </c>
      <c r="R158" t="s">
        <v>42</v>
      </c>
      <c r="S158" t="s">
        <v>241</v>
      </c>
      <c r="T158" t="s">
        <v>43</v>
      </c>
    </row>
    <row r="159" spans="1:20" x14ac:dyDescent="0.3">
      <c r="A159" t="s">
        <v>560</v>
      </c>
      <c r="B159" t="s">
        <v>34</v>
      </c>
      <c r="C159" t="s">
        <v>47</v>
      </c>
      <c r="D159" s="6">
        <v>20000</v>
      </c>
      <c r="E159" t="s">
        <v>49</v>
      </c>
      <c r="F159" t="s">
        <v>1918</v>
      </c>
      <c r="G159">
        <v>4</v>
      </c>
      <c r="H159">
        <v>4</v>
      </c>
      <c r="I159">
        <v>5</v>
      </c>
      <c r="J159">
        <v>6</v>
      </c>
      <c r="K159">
        <v>6</v>
      </c>
      <c r="L159">
        <v>0</v>
      </c>
      <c r="M159" t="s">
        <v>73</v>
      </c>
      <c r="N159" t="s">
        <v>74</v>
      </c>
      <c r="O159" t="s">
        <v>41</v>
      </c>
      <c r="P159">
        <v>24</v>
      </c>
      <c r="Q159" t="s">
        <v>562</v>
      </c>
      <c r="R159" t="s">
        <v>380</v>
      </c>
      <c r="S159" t="s">
        <v>231</v>
      </c>
      <c r="T159" t="s">
        <v>43</v>
      </c>
    </row>
    <row r="160" spans="1:20" x14ac:dyDescent="0.3">
      <c r="A160" t="s">
        <v>563</v>
      </c>
      <c r="B160" t="s">
        <v>380</v>
      </c>
      <c r="C160" t="s">
        <v>47</v>
      </c>
      <c r="D160" s="6">
        <v>137500</v>
      </c>
      <c r="E160" t="s">
        <v>49</v>
      </c>
      <c r="F160" t="s">
        <v>1918</v>
      </c>
      <c r="G160">
        <v>7</v>
      </c>
      <c r="H160">
        <v>8</v>
      </c>
      <c r="I160">
        <v>8</v>
      </c>
      <c r="J160">
        <v>8</v>
      </c>
      <c r="K160">
        <v>7</v>
      </c>
      <c r="L160">
        <v>8</v>
      </c>
      <c r="M160" t="s">
        <v>59</v>
      </c>
      <c r="N160" t="s">
        <v>74</v>
      </c>
      <c r="O160" t="s">
        <v>41</v>
      </c>
      <c r="P160">
        <v>52</v>
      </c>
      <c r="Q160" t="s">
        <v>42</v>
      </c>
      <c r="R160" t="s">
        <v>42</v>
      </c>
      <c r="S160" t="s">
        <v>241</v>
      </c>
      <c r="T160" t="s">
        <v>43</v>
      </c>
    </row>
    <row r="161" spans="1:20" x14ac:dyDescent="0.3">
      <c r="A161" t="s">
        <v>566</v>
      </c>
      <c r="B161" t="s">
        <v>34</v>
      </c>
      <c r="C161" t="s">
        <v>35</v>
      </c>
      <c r="D161" s="6">
        <v>53000</v>
      </c>
      <c r="E161" t="s">
        <v>49</v>
      </c>
      <c r="F161" t="s">
        <v>38</v>
      </c>
      <c r="G161">
        <v>6</v>
      </c>
      <c r="H161">
        <v>10</v>
      </c>
      <c r="I161">
        <v>3</v>
      </c>
      <c r="J161">
        <v>5</v>
      </c>
      <c r="K161">
        <v>0</v>
      </c>
      <c r="L161">
        <v>10</v>
      </c>
      <c r="M161" t="s">
        <v>73</v>
      </c>
      <c r="N161" t="s">
        <v>118</v>
      </c>
      <c r="O161" t="s">
        <v>41</v>
      </c>
      <c r="P161">
        <v>27</v>
      </c>
      <c r="Q161" t="s">
        <v>569</v>
      </c>
      <c r="R161" t="s">
        <v>1885</v>
      </c>
      <c r="S161" t="s">
        <v>241</v>
      </c>
      <c r="T161" t="s">
        <v>52</v>
      </c>
    </row>
    <row r="162" spans="1:20" x14ac:dyDescent="0.3">
      <c r="A162" t="s">
        <v>570</v>
      </c>
      <c r="B162" t="s">
        <v>34</v>
      </c>
      <c r="C162" t="s">
        <v>47</v>
      </c>
      <c r="D162" s="6">
        <v>115500</v>
      </c>
      <c r="E162" t="s">
        <v>37</v>
      </c>
      <c r="F162" t="s">
        <v>380</v>
      </c>
      <c r="G162">
        <v>6</v>
      </c>
      <c r="H162">
        <v>6</v>
      </c>
      <c r="I162">
        <v>3</v>
      </c>
      <c r="J162">
        <v>3</v>
      </c>
      <c r="K162">
        <v>3</v>
      </c>
      <c r="L162">
        <v>3</v>
      </c>
      <c r="M162" t="s">
        <v>89</v>
      </c>
      <c r="N162" t="s">
        <v>74</v>
      </c>
      <c r="O162" t="s">
        <v>69</v>
      </c>
      <c r="P162">
        <v>29</v>
      </c>
      <c r="Q162" t="s">
        <v>42</v>
      </c>
      <c r="R162" t="s">
        <v>42</v>
      </c>
      <c r="S162" t="s">
        <v>244</v>
      </c>
      <c r="T162" t="s">
        <v>43</v>
      </c>
    </row>
    <row r="163" spans="1:20" x14ac:dyDescent="0.3">
      <c r="A163" t="s">
        <v>573</v>
      </c>
      <c r="B163" t="s">
        <v>127</v>
      </c>
      <c r="C163" t="s">
        <v>47</v>
      </c>
      <c r="D163" s="6">
        <v>20000</v>
      </c>
      <c r="E163" t="s">
        <v>107</v>
      </c>
      <c r="F163" t="s">
        <v>38</v>
      </c>
      <c r="G163">
        <v>3</v>
      </c>
      <c r="H163">
        <v>7</v>
      </c>
      <c r="I163">
        <v>6</v>
      </c>
      <c r="J163">
        <v>7</v>
      </c>
      <c r="K163">
        <v>0</v>
      </c>
      <c r="L163">
        <v>0</v>
      </c>
      <c r="M163" t="s">
        <v>73</v>
      </c>
      <c r="N163" t="s">
        <v>74</v>
      </c>
      <c r="O163" t="s">
        <v>41</v>
      </c>
      <c r="P163">
        <v>42</v>
      </c>
      <c r="Q163" t="s">
        <v>345</v>
      </c>
      <c r="R163" t="s">
        <v>1830</v>
      </c>
      <c r="S163" t="s">
        <v>266</v>
      </c>
      <c r="T163" t="s">
        <v>43</v>
      </c>
    </row>
    <row r="164" spans="1:20" x14ac:dyDescent="0.3">
      <c r="A164" t="s">
        <v>575</v>
      </c>
      <c r="B164" t="s">
        <v>34</v>
      </c>
      <c r="C164" t="s">
        <v>35</v>
      </c>
      <c r="D164" s="6">
        <v>53000</v>
      </c>
      <c r="E164" t="s">
        <v>94</v>
      </c>
      <c r="F164" t="s">
        <v>50</v>
      </c>
      <c r="G164">
        <v>3</v>
      </c>
      <c r="H164">
        <v>5</v>
      </c>
      <c r="I164">
        <v>6</v>
      </c>
      <c r="J164">
        <v>4</v>
      </c>
      <c r="K164">
        <v>3</v>
      </c>
      <c r="L164">
        <v>7</v>
      </c>
      <c r="M164" t="s">
        <v>73</v>
      </c>
      <c r="N164" t="s">
        <v>380</v>
      </c>
      <c r="O164" t="s">
        <v>41</v>
      </c>
      <c r="P164">
        <v>28</v>
      </c>
      <c r="Q164" t="s">
        <v>42</v>
      </c>
      <c r="R164" t="s">
        <v>42</v>
      </c>
      <c r="S164" t="s">
        <v>244</v>
      </c>
      <c r="T164" t="s">
        <v>43</v>
      </c>
    </row>
    <row r="165" spans="1:20" x14ac:dyDescent="0.3">
      <c r="A165" t="s">
        <v>578</v>
      </c>
      <c r="B165" t="s">
        <v>34</v>
      </c>
      <c r="C165" t="s">
        <v>35</v>
      </c>
      <c r="D165" s="6">
        <v>20000</v>
      </c>
      <c r="E165" t="s">
        <v>107</v>
      </c>
      <c r="F165" t="s">
        <v>38</v>
      </c>
      <c r="G165">
        <v>8</v>
      </c>
      <c r="H165">
        <v>8</v>
      </c>
      <c r="I165">
        <v>8</v>
      </c>
      <c r="J165">
        <v>8</v>
      </c>
      <c r="K165">
        <v>8</v>
      </c>
      <c r="L165">
        <v>9</v>
      </c>
      <c r="M165" t="s">
        <v>89</v>
      </c>
      <c r="N165" t="s">
        <v>60</v>
      </c>
      <c r="O165" t="s">
        <v>41</v>
      </c>
      <c r="P165">
        <v>44</v>
      </c>
      <c r="Q165" t="s">
        <v>407</v>
      </c>
      <c r="R165" t="s">
        <v>1834</v>
      </c>
      <c r="S165" t="s">
        <v>241</v>
      </c>
      <c r="T165" t="s">
        <v>95</v>
      </c>
    </row>
    <row r="166" spans="1:20" x14ac:dyDescent="0.3">
      <c r="A166" t="s">
        <v>579</v>
      </c>
      <c r="B166" t="s">
        <v>56</v>
      </c>
      <c r="C166" t="s">
        <v>35</v>
      </c>
      <c r="D166" s="6">
        <v>20000</v>
      </c>
      <c r="E166" t="s">
        <v>107</v>
      </c>
      <c r="F166" t="s">
        <v>38</v>
      </c>
      <c r="G166">
        <v>5</v>
      </c>
      <c r="H166">
        <v>5</v>
      </c>
      <c r="I166">
        <v>6</v>
      </c>
      <c r="J166">
        <v>5</v>
      </c>
      <c r="K166">
        <v>6</v>
      </c>
      <c r="L166">
        <v>7</v>
      </c>
      <c r="M166" t="s">
        <v>89</v>
      </c>
      <c r="N166" t="s">
        <v>40</v>
      </c>
      <c r="O166" t="s">
        <v>41</v>
      </c>
      <c r="P166">
        <v>23</v>
      </c>
      <c r="Q166" t="s">
        <v>211</v>
      </c>
      <c r="R166" t="s">
        <v>1889</v>
      </c>
      <c r="S166" t="s">
        <v>241</v>
      </c>
      <c r="T166" t="s">
        <v>43</v>
      </c>
    </row>
    <row r="167" spans="1:20" x14ac:dyDescent="0.3">
      <c r="A167" t="s">
        <v>581</v>
      </c>
      <c r="B167" t="s">
        <v>34</v>
      </c>
      <c r="C167" t="s">
        <v>47</v>
      </c>
      <c r="D167" s="6">
        <v>53000</v>
      </c>
      <c r="E167" t="s">
        <v>380</v>
      </c>
      <c r="F167" t="s">
        <v>50</v>
      </c>
      <c r="G167">
        <v>1</v>
      </c>
      <c r="H167">
        <v>2</v>
      </c>
      <c r="I167">
        <v>6</v>
      </c>
      <c r="J167">
        <v>4</v>
      </c>
      <c r="K167">
        <v>2</v>
      </c>
      <c r="L167">
        <v>0</v>
      </c>
      <c r="M167" t="s">
        <v>59</v>
      </c>
      <c r="N167" t="s">
        <v>74</v>
      </c>
      <c r="O167" t="s">
        <v>41</v>
      </c>
      <c r="P167">
        <v>27</v>
      </c>
      <c r="Q167" t="s">
        <v>42</v>
      </c>
      <c r="R167" t="s">
        <v>42</v>
      </c>
      <c r="S167" t="s">
        <v>241</v>
      </c>
      <c r="T167" t="s">
        <v>95</v>
      </c>
    </row>
    <row r="168" spans="1:20" x14ac:dyDescent="0.3">
      <c r="A168" t="s">
        <v>583</v>
      </c>
      <c r="B168" t="s">
        <v>34</v>
      </c>
      <c r="C168" t="s">
        <v>47</v>
      </c>
      <c r="D168" s="6">
        <v>75500</v>
      </c>
      <c r="E168" t="s">
        <v>117</v>
      </c>
      <c r="F168" t="s">
        <v>38</v>
      </c>
      <c r="G168">
        <v>3</v>
      </c>
      <c r="H168">
        <v>3</v>
      </c>
      <c r="I168">
        <v>3</v>
      </c>
      <c r="J168">
        <v>2</v>
      </c>
      <c r="K168">
        <v>2</v>
      </c>
      <c r="L168">
        <v>1</v>
      </c>
      <c r="M168" t="s">
        <v>89</v>
      </c>
      <c r="N168" t="s">
        <v>118</v>
      </c>
      <c r="O168" t="s">
        <v>41</v>
      </c>
      <c r="P168">
        <v>26</v>
      </c>
      <c r="Q168" t="s">
        <v>42</v>
      </c>
      <c r="R168" t="s">
        <v>42</v>
      </c>
      <c r="S168" t="s">
        <v>244</v>
      </c>
      <c r="T168" t="s">
        <v>43</v>
      </c>
    </row>
    <row r="169" spans="1:20" x14ac:dyDescent="0.3">
      <c r="A169" t="s">
        <v>585</v>
      </c>
      <c r="B169" t="s">
        <v>34</v>
      </c>
      <c r="C169" t="s">
        <v>35</v>
      </c>
      <c r="D169" s="6">
        <v>95500</v>
      </c>
      <c r="E169" t="s">
        <v>37</v>
      </c>
      <c r="F169" t="s">
        <v>380</v>
      </c>
      <c r="G169">
        <v>3</v>
      </c>
      <c r="H169">
        <v>4</v>
      </c>
      <c r="I169">
        <v>4</v>
      </c>
      <c r="J169">
        <v>4</v>
      </c>
      <c r="K169">
        <v>1</v>
      </c>
      <c r="L169">
        <v>3</v>
      </c>
      <c r="M169" t="s">
        <v>89</v>
      </c>
      <c r="N169" t="s">
        <v>74</v>
      </c>
      <c r="O169" t="s">
        <v>41</v>
      </c>
      <c r="P169">
        <v>27</v>
      </c>
      <c r="Q169" t="s">
        <v>42</v>
      </c>
      <c r="R169" t="s">
        <v>42</v>
      </c>
      <c r="S169" t="s">
        <v>244</v>
      </c>
      <c r="T169" t="s">
        <v>95</v>
      </c>
    </row>
    <row r="170" spans="1:20" x14ac:dyDescent="0.3">
      <c r="A170" t="s">
        <v>588</v>
      </c>
      <c r="B170" t="s">
        <v>34</v>
      </c>
      <c r="C170" t="s">
        <v>35</v>
      </c>
      <c r="D170" s="6">
        <v>75500</v>
      </c>
      <c r="E170" t="s">
        <v>380</v>
      </c>
      <c r="F170" t="s">
        <v>38</v>
      </c>
      <c r="G170">
        <v>0</v>
      </c>
      <c r="H170">
        <v>0</v>
      </c>
      <c r="I170">
        <v>7</v>
      </c>
      <c r="J170">
        <v>1</v>
      </c>
      <c r="K170">
        <v>0</v>
      </c>
      <c r="L170">
        <v>9</v>
      </c>
      <c r="M170" t="s">
        <v>73</v>
      </c>
      <c r="N170" t="s">
        <v>74</v>
      </c>
      <c r="O170" t="s">
        <v>41</v>
      </c>
      <c r="P170">
        <v>33</v>
      </c>
      <c r="Q170" t="s">
        <v>51</v>
      </c>
      <c r="R170" t="s">
        <v>51</v>
      </c>
      <c r="S170" t="s">
        <v>241</v>
      </c>
      <c r="T170" t="s">
        <v>52</v>
      </c>
    </row>
    <row r="171" spans="1:20" x14ac:dyDescent="0.3">
      <c r="A171" t="s">
        <v>590</v>
      </c>
      <c r="B171" t="s">
        <v>34</v>
      </c>
      <c r="C171" t="s">
        <v>35</v>
      </c>
      <c r="D171" s="6">
        <v>75500</v>
      </c>
      <c r="E171" t="s">
        <v>380</v>
      </c>
      <c r="F171" t="s">
        <v>38</v>
      </c>
      <c r="G171">
        <v>8</v>
      </c>
      <c r="H171">
        <v>10</v>
      </c>
      <c r="I171">
        <v>10</v>
      </c>
      <c r="J171">
        <v>10</v>
      </c>
      <c r="K171">
        <v>10</v>
      </c>
      <c r="L171">
        <v>10</v>
      </c>
      <c r="M171" t="s">
        <v>59</v>
      </c>
      <c r="N171" t="s">
        <v>74</v>
      </c>
      <c r="O171" t="s">
        <v>41</v>
      </c>
      <c r="P171">
        <v>28</v>
      </c>
      <c r="Q171" t="s">
        <v>42</v>
      </c>
      <c r="R171" t="s">
        <v>42</v>
      </c>
      <c r="S171" t="s">
        <v>241</v>
      </c>
      <c r="T171" t="s">
        <v>95</v>
      </c>
    </row>
    <row r="172" spans="1:20" x14ac:dyDescent="0.3">
      <c r="A172" t="s">
        <v>592</v>
      </c>
      <c r="B172" t="s">
        <v>34</v>
      </c>
      <c r="C172" t="s">
        <v>35</v>
      </c>
      <c r="D172" s="6">
        <v>20000</v>
      </c>
      <c r="E172" t="s">
        <v>107</v>
      </c>
      <c r="F172" t="s">
        <v>50</v>
      </c>
      <c r="G172">
        <v>2</v>
      </c>
      <c r="H172">
        <v>8</v>
      </c>
      <c r="I172">
        <v>8</v>
      </c>
      <c r="J172">
        <v>7</v>
      </c>
      <c r="K172">
        <v>6</v>
      </c>
      <c r="L172">
        <v>9</v>
      </c>
      <c r="M172" t="s">
        <v>89</v>
      </c>
      <c r="N172" t="s">
        <v>74</v>
      </c>
      <c r="O172" t="s">
        <v>41</v>
      </c>
      <c r="P172">
        <v>32</v>
      </c>
      <c r="Q172" t="s">
        <v>136</v>
      </c>
      <c r="R172" t="s">
        <v>1855</v>
      </c>
      <c r="S172" t="s">
        <v>241</v>
      </c>
      <c r="T172" t="s">
        <v>62</v>
      </c>
    </row>
    <row r="173" spans="1:20" x14ac:dyDescent="0.3">
      <c r="A173" t="s">
        <v>594</v>
      </c>
      <c r="B173" t="s">
        <v>127</v>
      </c>
      <c r="C173" t="s">
        <v>35</v>
      </c>
      <c r="D173" s="6">
        <v>53000</v>
      </c>
      <c r="E173" t="s">
        <v>380</v>
      </c>
      <c r="F173" t="s">
        <v>38</v>
      </c>
      <c r="G173">
        <v>2</v>
      </c>
      <c r="H173">
        <v>4</v>
      </c>
      <c r="I173">
        <v>6</v>
      </c>
      <c r="J173">
        <v>1</v>
      </c>
      <c r="K173">
        <v>1</v>
      </c>
      <c r="L173">
        <v>1</v>
      </c>
      <c r="M173" t="s">
        <v>39</v>
      </c>
      <c r="N173" t="s">
        <v>74</v>
      </c>
      <c r="O173" t="s">
        <v>41</v>
      </c>
      <c r="P173">
        <v>34</v>
      </c>
      <c r="Q173" t="s">
        <v>51</v>
      </c>
      <c r="R173" t="s">
        <v>51</v>
      </c>
      <c r="S173" t="s">
        <v>266</v>
      </c>
      <c r="T173" t="s">
        <v>52</v>
      </c>
    </row>
    <row r="174" spans="1:20" x14ac:dyDescent="0.3">
      <c r="A174" t="s">
        <v>597</v>
      </c>
      <c r="B174" t="s">
        <v>34</v>
      </c>
      <c r="C174" t="s">
        <v>47</v>
      </c>
      <c r="D174" s="6">
        <v>187500</v>
      </c>
      <c r="E174" t="s">
        <v>107</v>
      </c>
      <c r="F174" t="s">
        <v>38</v>
      </c>
      <c r="G174">
        <v>10</v>
      </c>
      <c r="H174">
        <v>10</v>
      </c>
      <c r="I174">
        <v>10</v>
      </c>
      <c r="J174">
        <v>8</v>
      </c>
      <c r="K174">
        <v>10</v>
      </c>
      <c r="L174">
        <v>10</v>
      </c>
      <c r="M174" t="s">
        <v>59</v>
      </c>
      <c r="N174" t="s">
        <v>60</v>
      </c>
      <c r="O174" t="s">
        <v>41</v>
      </c>
      <c r="P174">
        <v>28</v>
      </c>
      <c r="Q174" t="s">
        <v>42</v>
      </c>
      <c r="R174" t="s">
        <v>42</v>
      </c>
      <c r="S174" t="s">
        <v>241</v>
      </c>
      <c r="T174" t="s">
        <v>52</v>
      </c>
    </row>
    <row r="175" spans="1:20" x14ac:dyDescent="0.3">
      <c r="A175" t="s">
        <v>598</v>
      </c>
      <c r="B175" t="s">
        <v>81</v>
      </c>
      <c r="C175" t="s">
        <v>35</v>
      </c>
      <c r="D175" s="6">
        <v>137500</v>
      </c>
      <c r="E175" t="s">
        <v>94</v>
      </c>
      <c r="F175" t="s">
        <v>38</v>
      </c>
      <c r="G175">
        <v>2</v>
      </c>
      <c r="H175">
        <v>4</v>
      </c>
      <c r="I175">
        <v>1</v>
      </c>
      <c r="J175">
        <v>3</v>
      </c>
      <c r="K175">
        <v>1</v>
      </c>
      <c r="L175">
        <v>7</v>
      </c>
      <c r="M175" t="s">
        <v>89</v>
      </c>
      <c r="N175" t="s">
        <v>74</v>
      </c>
      <c r="O175" t="s">
        <v>41</v>
      </c>
      <c r="P175">
        <v>27</v>
      </c>
      <c r="Q175" t="s">
        <v>151</v>
      </c>
      <c r="R175" t="s">
        <v>151</v>
      </c>
      <c r="S175" t="s">
        <v>241</v>
      </c>
      <c r="T175" t="s">
        <v>380</v>
      </c>
    </row>
    <row r="176" spans="1:20" x14ac:dyDescent="0.3">
      <c r="A176" t="s">
        <v>600</v>
      </c>
      <c r="B176" t="s">
        <v>56</v>
      </c>
      <c r="C176" t="s">
        <v>35</v>
      </c>
      <c r="D176" s="6">
        <v>53000</v>
      </c>
      <c r="E176" t="s">
        <v>49</v>
      </c>
      <c r="F176" t="s">
        <v>38</v>
      </c>
      <c r="G176">
        <v>2</v>
      </c>
      <c r="H176">
        <v>4</v>
      </c>
      <c r="I176">
        <v>5</v>
      </c>
      <c r="J176">
        <v>5</v>
      </c>
      <c r="K176">
        <v>4</v>
      </c>
      <c r="L176">
        <v>6</v>
      </c>
      <c r="M176" t="s">
        <v>73</v>
      </c>
      <c r="N176" t="s">
        <v>74</v>
      </c>
      <c r="O176" t="s">
        <v>41</v>
      </c>
      <c r="P176">
        <v>22</v>
      </c>
      <c r="Q176" t="s">
        <v>42</v>
      </c>
      <c r="R176" t="s">
        <v>42</v>
      </c>
      <c r="S176" t="s">
        <v>241</v>
      </c>
      <c r="T176" t="s">
        <v>43</v>
      </c>
    </row>
    <row r="177" spans="1:20" x14ac:dyDescent="0.3">
      <c r="A177" t="s">
        <v>601</v>
      </c>
      <c r="B177" t="s">
        <v>34</v>
      </c>
      <c r="C177" t="s">
        <v>47</v>
      </c>
      <c r="D177" s="6">
        <v>75500</v>
      </c>
      <c r="E177" t="s">
        <v>37</v>
      </c>
      <c r="F177" t="s">
        <v>38</v>
      </c>
      <c r="G177">
        <v>3</v>
      </c>
      <c r="H177">
        <v>3</v>
      </c>
      <c r="I177">
        <v>4</v>
      </c>
      <c r="J177">
        <v>1</v>
      </c>
      <c r="K177">
        <v>2</v>
      </c>
      <c r="L177">
        <v>2</v>
      </c>
      <c r="M177" t="s">
        <v>89</v>
      </c>
      <c r="N177" t="s">
        <v>74</v>
      </c>
      <c r="O177" t="s">
        <v>41</v>
      </c>
      <c r="P177">
        <v>29</v>
      </c>
      <c r="Q177" t="s">
        <v>42</v>
      </c>
      <c r="R177" t="s">
        <v>42</v>
      </c>
      <c r="S177" t="s">
        <v>244</v>
      </c>
      <c r="T177" t="s">
        <v>43</v>
      </c>
    </row>
    <row r="178" spans="1:20" x14ac:dyDescent="0.3">
      <c r="A178" t="s">
        <v>603</v>
      </c>
      <c r="B178" t="s">
        <v>34</v>
      </c>
      <c r="C178" t="s">
        <v>47</v>
      </c>
      <c r="D178" s="6">
        <v>75500</v>
      </c>
      <c r="E178" t="s">
        <v>37</v>
      </c>
      <c r="F178" t="s">
        <v>38</v>
      </c>
      <c r="G178">
        <v>8</v>
      </c>
      <c r="H178">
        <v>10</v>
      </c>
      <c r="I178">
        <v>10</v>
      </c>
      <c r="J178">
        <v>8</v>
      </c>
      <c r="K178">
        <v>5</v>
      </c>
      <c r="L178">
        <v>7</v>
      </c>
      <c r="M178" t="s">
        <v>89</v>
      </c>
      <c r="N178" t="s">
        <v>60</v>
      </c>
      <c r="O178" t="s">
        <v>69</v>
      </c>
      <c r="P178">
        <v>31</v>
      </c>
      <c r="Q178" t="s">
        <v>42</v>
      </c>
      <c r="R178" t="s">
        <v>42</v>
      </c>
      <c r="S178" t="s">
        <v>244</v>
      </c>
      <c r="T178" t="s">
        <v>43</v>
      </c>
    </row>
    <row r="179" spans="1:20" x14ac:dyDescent="0.3">
      <c r="A179" t="s">
        <v>605</v>
      </c>
      <c r="B179" t="s">
        <v>34</v>
      </c>
      <c r="C179" t="s">
        <v>47</v>
      </c>
      <c r="D179" s="6">
        <v>75500</v>
      </c>
      <c r="E179" t="s">
        <v>107</v>
      </c>
      <c r="F179" t="s">
        <v>38</v>
      </c>
      <c r="G179">
        <v>4</v>
      </c>
      <c r="H179">
        <v>5</v>
      </c>
      <c r="I179">
        <v>5</v>
      </c>
      <c r="J179">
        <v>5</v>
      </c>
      <c r="K179">
        <v>4</v>
      </c>
      <c r="L179">
        <v>4</v>
      </c>
      <c r="M179" t="s">
        <v>59</v>
      </c>
      <c r="N179" t="s">
        <v>40</v>
      </c>
      <c r="O179" t="s">
        <v>41</v>
      </c>
      <c r="P179">
        <v>28</v>
      </c>
      <c r="Q179" t="s">
        <v>42</v>
      </c>
      <c r="R179" t="s">
        <v>42</v>
      </c>
      <c r="S179" t="s">
        <v>241</v>
      </c>
      <c r="T179" t="s">
        <v>43</v>
      </c>
    </row>
    <row r="180" spans="1:20" x14ac:dyDescent="0.3">
      <c r="A180" t="s">
        <v>606</v>
      </c>
      <c r="B180" t="s">
        <v>127</v>
      </c>
      <c r="C180" t="s">
        <v>47</v>
      </c>
      <c r="D180" s="6">
        <v>20000</v>
      </c>
      <c r="E180" t="s">
        <v>37</v>
      </c>
      <c r="F180" t="s">
        <v>38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89</v>
      </c>
      <c r="N180" t="s">
        <v>60</v>
      </c>
      <c r="O180" t="s">
        <v>41</v>
      </c>
      <c r="P180">
        <v>24</v>
      </c>
      <c r="Q180" t="s">
        <v>42</v>
      </c>
      <c r="R180" t="s">
        <v>42</v>
      </c>
      <c r="S180" t="s">
        <v>244</v>
      </c>
      <c r="T180" t="s">
        <v>52</v>
      </c>
    </row>
    <row r="181" spans="1:20" x14ac:dyDescent="0.3">
      <c r="A181" t="s">
        <v>608</v>
      </c>
      <c r="B181" t="s">
        <v>34</v>
      </c>
      <c r="C181" t="s">
        <v>47</v>
      </c>
      <c r="D181" s="6">
        <v>95500</v>
      </c>
      <c r="E181" t="s">
        <v>380</v>
      </c>
      <c r="F181" t="s">
        <v>380</v>
      </c>
      <c r="G181">
        <v>4</v>
      </c>
      <c r="H181">
        <v>5</v>
      </c>
      <c r="I181">
        <v>3</v>
      </c>
      <c r="J181">
        <v>4</v>
      </c>
      <c r="K181">
        <v>2</v>
      </c>
      <c r="L181">
        <v>3</v>
      </c>
      <c r="M181" t="s">
        <v>59</v>
      </c>
      <c r="N181" t="s">
        <v>118</v>
      </c>
      <c r="O181" t="s">
        <v>41</v>
      </c>
      <c r="P181">
        <v>34</v>
      </c>
      <c r="Q181" t="s">
        <v>42</v>
      </c>
      <c r="R181" t="s">
        <v>42</v>
      </c>
      <c r="S181" t="s">
        <v>244</v>
      </c>
      <c r="T181" t="s">
        <v>43</v>
      </c>
    </row>
    <row r="182" spans="1:20" x14ac:dyDescent="0.3">
      <c r="A182" t="s">
        <v>612</v>
      </c>
      <c r="B182" t="s">
        <v>56</v>
      </c>
      <c r="C182" t="s">
        <v>47</v>
      </c>
      <c r="D182" s="6">
        <v>95500</v>
      </c>
      <c r="E182" t="s">
        <v>107</v>
      </c>
      <c r="F182" t="s">
        <v>38</v>
      </c>
      <c r="G182">
        <v>5</v>
      </c>
      <c r="H182">
        <v>3</v>
      </c>
      <c r="I182">
        <v>5</v>
      </c>
      <c r="J182">
        <v>5</v>
      </c>
      <c r="K182">
        <v>4</v>
      </c>
      <c r="L182">
        <v>5</v>
      </c>
      <c r="M182" t="s">
        <v>73</v>
      </c>
      <c r="N182" t="s">
        <v>74</v>
      </c>
      <c r="O182" t="s">
        <v>41</v>
      </c>
      <c r="P182">
        <v>23</v>
      </c>
      <c r="Q182" t="s">
        <v>42</v>
      </c>
      <c r="R182" t="s">
        <v>42</v>
      </c>
      <c r="S182" t="s">
        <v>241</v>
      </c>
      <c r="T182" t="s">
        <v>43</v>
      </c>
    </row>
    <row r="183" spans="1:20" x14ac:dyDescent="0.3">
      <c r="A183" t="s">
        <v>614</v>
      </c>
      <c r="B183" t="s">
        <v>127</v>
      </c>
      <c r="C183" t="s">
        <v>47</v>
      </c>
      <c r="D183" s="6">
        <v>53000</v>
      </c>
      <c r="E183" t="s">
        <v>117</v>
      </c>
      <c r="F183" t="s">
        <v>380</v>
      </c>
      <c r="G183">
        <v>10</v>
      </c>
      <c r="H183">
        <v>4</v>
      </c>
      <c r="I183">
        <v>10</v>
      </c>
      <c r="J183">
        <v>10</v>
      </c>
      <c r="K183">
        <v>4</v>
      </c>
      <c r="L183">
        <v>10</v>
      </c>
      <c r="M183" t="s">
        <v>89</v>
      </c>
      <c r="N183" t="s">
        <v>40</v>
      </c>
      <c r="O183" t="s">
        <v>41</v>
      </c>
      <c r="P183">
        <v>32</v>
      </c>
      <c r="Q183" t="s">
        <v>616</v>
      </c>
      <c r="R183" t="s">
        <v>380</v>
      </c>
      <c r="S183" t="s">
        <v>244</v>
      </c>
      <c r="T183" t="s">
        <v>43</v>
      </c>
    </row>
    <row r="184" spans="1:20" x14ac:dyDescent="0.3">
      <c r="A184" t="s">
        <v>617</v>
      </c>
      <c r="B184" t="s">
        <v>34</v>
      </c>
      <c r="C184" t="s">
        <v>35</v>
      </c>
      <c r="D184" s="6">
        <v>20000</v>
      </c>
      <c r="E184" t="s">
        <v>37</v>
      </c>
      <c r="F184" t="s">
        <v>50</v>
      </c>
      <c r="G184">
        <v>6</v>
      </c>
      <c r="H184">
        <v>8</v>
      </c>
      <c r="I184">
        <v>6</v>
      </c>
      <c r="J184">
        <v>6</v>
      </c>
      <c r="K184">
        <v>8</v>
      </c>
      <c r="L184">
        <v>10</v>
      </c>
      <c r="M184" t="s">
        <v>59</v>
      </c>
      <c r="N184" t="s">
        <v>40</v>
      </c>
      <c r="O184" t="s">
        <v>41</v>
      </c>
      <c r="P184">
        <v>29</v>
      </c>
      <c r="Q184" t="s">
        <v>108</v>
      </c>
      <c r="R184" t="s">
        <v>1820</v>
      </c>
      <c r="S184" t="s">
        <v>231</v>
      </c>
      <c r="T184" t="s">
        <v>95</v>
      </c>
    </row>
    <row r="185" spans="1:20" x14ac:dyDescent="0.3">
      <c r="A185" t="s">
        <v>620</v>
      </c>
      <c r="B185" t="s">
        <v>34</v>
      </c>
      <c r="C185" t="s">
        <v>35</v>
      </c>
      <c r="D185" s="6">
        <v>20000</v>
      </c>
      <c r="E185" t="s">
        <v>112</v>
      </c>
      <c r="F185" t="s">
        <v>38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t="s">
        <v>39</v>
      </c>
      <c r="N185" t="s">
        <v>74</v>
      </c>
      <c r="O185" t="s">
        <v>41</v>
      </c>
      <c r="P185">
        <v>34</v>
      </c>
      <c r="Q185" t="s">
        <v>61</v>
      </c>
      <c r="R185" t="s">
        <v>1868</v>
      </c>
      <c r="S185" t="s">
        <v>241</v>
      </c>
      <c r="T185" t="s">
        <v>62</v>
      </c>
    </row>
    <row r="186" spans="1:20" x14ac:dyDescent="0.3">
      <c r="A186" t="s">
        <v>622</v>
      </c>
      <c r="B186" t="s">
        <v>34</v>
      </c>
      <c r="C186" t="s">
        <v>47</v>
      </c>
      <c r="D186" s="6">
        <v>75500</v>
      </c>
      <c r="E186" t="s">
        <v>49</v>
      </c>
      <c r="F186" t="s">
        <v>38</v>
      </c>
      <c r="G186">
        <v>7</v>
      </c>
      <c r="H186">
        <v>5</v>
      </c>
      <c r="I186">
        <v>5</v>
      </c>
      <c r="J186">
        <v>7</v>
      </c>
      <c r="K186">
        <v>9</v>
      </c>
      <c r="L186">
        <v>10</v>
      </c>
      <c r="M186" t="s">
        <v>68</v>
      </c>
      <c r="N186" t="s">
        <v>40</v>
      </c>
      <c r="O186" t="s">
        <v>41</v>
      </c>
      <c r="P186">
        <v>24</v>
      </c>
      <c r="Q186" t="s">
        <v>113</v>
      </c>
      <c r="R186" t="s">
        <v>113</v>
      </c>
      <c r="S186" t="s">
        <v>241</v>
      </c>
      <c r="T186" t="s">
        <v>43</v>
      </c>
    </row>
    <row r="187" spans="1:20" x14ac:dyDescent="0.3">
      <c r="A187" t="s">
        <v>623</v>
      </c>
      <c r="B187" t="s">
        <v>380</v>
      </c>
      <c r="C187" t="s">
        <v>47</v>
      </c>
      <c r="D187" s="6">
        <v>75500</v>
      </c>
      <c r="E187" t="s">
        <v>107</v>
      </c>
      <c r="F187" t="s">
        <v>38</v>
      </c>
      <c r="G187">
        <v>0</v>
      </c>
      <c r="H187">
        <v>10</v>
      </c>
      <c r="I187">
        <v>6</v>
      </c>
      <c r="J187">
        <v>0</v>
      </c>
      <c r="K187">
        <v>0</v>
      </c>
      <c r="L187">
        <v>0</v>
      </c>
      <c r="M187" t="s">
        <v>73</v>
      </c>
      <c r="N187" t="s">
        <v>74</v>
      </c>
      <c r="O187" t="s">
        <v>41</v>
      </c>
      <c r="P187">
        <v>30</v>
      </c>
      <c r="Q187" t="s">
        <v>42</v>
      </c>
      <c r="R187" t="s">
        <v>42</v>
      </c>
      <c r="S187" t="s">
        <v>241</v>
      </c>
      <c r="T187" t="s">
        <v>380</v>
      </c>
    </row>
    <row r="188" spans="1:20" x14ac:dyDescent="0.3">
      <c r="A188" t="s">
        <v>627</v>
      </c>
      <c r="B188" t="s">
        <v>380</v>
      </c>
      <c r="C188" t="s">
        <v>47</v>
      </c>
      <c r="D188" s="6">
        <v>95500</v>
      </c>
      <c r="E188" t="s">
        <v>380</v>
      </c>
      <c r="F188" t="s">
        <v>38</v>
      </c>
      <c r="G188">
        <v>5</v>
      </c>
      <c r="H188">
        <v>5</v>
      </c>
      <c r="I188">
        <v>6</v>
      </c>
      <c r="J188">
        <v>4</v>
      </c>
      <c r="K188">
        <v>5</v>
      </c>
      <c r="L188">
        <v>5</v>
      </c>
      <c r="M188" t="s">
        <v>73</v>
      </c>
      <c r="N188" t="s">
        <v>74</v>
      </c>
      <c r="O188" t="s">
        <v>41</v>
      </c>
      <c r="P188">
        <v>24</v>
      </c>
      <c r="Q188" t="s">
        <v>42</v>
      </c>
      <c r="R188" t="s">
        <v>42</v>
      </c>
      <c r="S188" t="s">
        <v>244</v>
      </c>
      <c r="T188" t="s">
        <v>95</v>
      </c>
    </row>
    <row r="189" spans="1:20" x14ac:dyDescent="0.3">
      <c r="A189" t="s">
        <v>631</v>
      </c>
      <c r="B189" t="s">
        <v>34</v>
      </c>
      <c r="C189" t="s">
        <v>35</v>
      </c>
      <c r="D189" s="6">
        <v>53000</v>
      </c>
      <c r="E189" t="s">
        <v>380</v>
      </c>
      <c r="F189" t="s">
        <v>38</v>
      </c>
      <c r="G189">
        <v>6</v>
      </c>
      <c r="H189">
        <v>8</v>
      </c>
      <c r="I189">
        <v>10</v>
      </c>
      <c r="J189">
        <v>9</v>
      </c>
      <c r="K189">
        <v>7</v>
      </c>
      <c r="L189">
        <v>9</v>
      </c>
      <c r="M189" t="s">
        <v>59</v>
      </c>
      <c r="N189" t="s">
        <v>74</v>
      </c>
      <c r="O189" t="s">
        <v>41</v>
      </c>
      <c r="P189">
        <v>27</v>
      </c>
      <c r="Q189" t="s">
        <v>42</v>
      </c>
      <c r="R189" t="s">
        <v>42</v>
      </c>
      <c r="S189" t="s">
        <v>241</v>
      </c>
      <c r="T189" t="s">
        <v>380</v>
      </c>
    </row>
    <row r="190" spans="1:20" x14ac:dyDescent="0.3">
      <c r="A190" t="s">
        <v>633</v>
      </c>
      <c r="B190" t="s">
        <v>34</v>
      </c>
      <c r="C190" t="s">
        <v>47</v>
      </c>
      <c r="D190" s="6">
        <v>20000</v>
      </c>
      <c r="E190" t="s">
        <v>49</v>
      </c>
      <c r="F190" t="s">
        <v>38</v>
      </c>
      <c r="G190">
        <v>1</v>
      </c>
      <c r="H190">
        <v>2</v>
      </c>
      <c r="I190">
        <v>4</v>
      </c>
      <c r="J190">
        <v>4</v>
      </c>
      <c r="K190">
        <v>4</v>
      </c>
      <c r="L190">
        <v>5</v>
      </c>
      <c r="M190" t="s">
        <v>89</v>
      </c>
      <c r="N190" t="s">
        <v>74</v>
      </c>
      <c r="O190" t="s">
        <v>41</v>
      </c>
      <c r="P190">
        <v>21</v>
      </c>
      <c r="Q190" t="s">
        <v>151</v>
      </c>
      <c r="R190" t="s">
        <v>151</v>
      </c>
      <c r="S190" t="s">
        <v>241</v>
      </c>
      <c r="T190" t="s">
        <v>52</v>
      </c>
    </row>
    <row r="191" spans="1:20" x14ac:dyDescent="0.3">
      <c r="A191" t="s">
        <v>635</v>
      </c>
      <c r="B191" t="s">
        <v>34</v>
      </c>
      <c r="C191" t="s">
        <v>47</v>
      </c>
      <c r="D191" s="6">
        <v>20000</v>
      </c>
      <c r="E191" t="s">
        <v>380</v>
      </c>
      <c r="F191" t="s">
        <v>38</v>
      </c>
      <c r="G191">
        <v>3</v>
      </c>
      <c r="H191">
        <v>5</v>
      </c>
      <c r="I191">
        <v>9</v>
      </c>
      <c r="J191">
        <v>9</v>
      </c>
      <c r="K191" t="s">
        <v>32</v>
      </c>
      <c r="L191">
        <v>8</v>
      </c>
      <c r="M191" t="s">
        <v>39</v>
      </c>
      <c r="N191" t="s">
        <v>380</v>
      </c>
      <c r="O191" t="s">
        <v>41</v>
      </c>
      <c r="P191">
        <v>31</v>
      </c>
      <c r="Q191" t="s">
        <v>638</v>
      </c>
      <c r="R191" t="s">
        <v>380</v>
      </c>
      <c r="S191" t="s">
        <v>244</v>
      </c>
      <c r="T191" t="s">
        <v>62</v>
      </c>
    </row>
    <row r="192" spans="1:20" x14ac:dyDescent="0.3">
      <c r="A192" t="s">
        <v>639</v>
      </c>
      <c r="B192" t="s">
        <v>34</v>
      </c>
      <c r="C192" t="s">
        <v>35</v>
      </c>
      <c r="D192" s="6">
        <v>20000</v>
      </c>
      <c r="E192" t="s">
        <v>94</v>
      </c>
      <c r="F192" t="s">
        <v>50</v>
      </c>
      <c r="G192">
        <v>5</v>
      </c>
      <c r="H192">
        <v>7</v>
      </c>
      <c r="I192">
        <v>5</v>
      </c>
      <c r="J192">
        <v>5</v>
      </c>
      <c r="K192">
        <v>5</v>
      </c>
      <c r="L192">
        <v>7</v>
      </c>
      <c r="M192" t="s">
        <v>73</v>
      </c>
      <c r="N192" t="s">
        <v>74</v>
      </c>
      <c r="O192" t="s">
        <v>41</v>
      </c>
      <c r="P192">
        <v>41</v>
      </c>
      <c r="Q192" t="s">
        <v>448</v>
      </c>
      <c r="R192" t="s">
        <v>1837</v>
      </c>
      <c r="S192" t="s">
        <v>241</v>
      </c>
      <c r="T192" t="s">
        <v>43</v>
      </c>
    </row>
    <row r="193" spans="1:20" x14ac:dyDescent="0.3">
      <c r="A193" t="s">
        <v>641</v>
      </c>
      <c r="B193" t="s">
        <v>34</v>
      </c>
      <c r="C193" t="s">
        <v>35</v>
      </c>
      <c r="D193" s="6">
        <v>20000</v>
      </c>
      <c r="E193" t="s">
        <v>107</v>
      </c>
      <c r="F193" t="s">
        <v>38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2</v>
      </c>
      <c r="M193" t="s">
        <v>73</v>
      </c>
      <c r="N193" t="s">
        <v>74</v>
      </c>
      <c r="O193" t="s">
        <v>41</v>
      </c>
      <c r="P193">
        <v>25</v>
      </c>
      <c r="Q193" t="s">
        <v>151</v>
      </c>
      <c r="R193" t="s">
        <v>151</v>
      </c>
      <c r="S193" t="s">
        <v>241</v>
      </c>
      <c r="T193" t="s">
        <v>52</v>
      </c>
    </row>
    <row r="194" spans="1:20" x14ac:dyDescent="0.3">
      <c r="A194" t="s">
        <v>643</v>
      </c>
      <c r="B194" t="s">
        <v>34</v>
      </c>
      <c r="C194" t="s">
        <v>47</v>
      </c>
      <c r="D194" s="6">
        <v>20000</v>
      </c>
      <c r="E194" t="s">
        <v>49</v>
      </c>
      <c r="F194" t="s">
        <v>380</v>
      </c>
      <c r="G194">
        <v>4</v>
      </c>
      <c r="H194">
        <v>7</v>
      </c>
      <c r="I194">
        <v>8</v>
      </c>
      <c r="J194">
        <v>8</v>
      </c>
      <c r="K194">
        <v>8</v>
      </c>
      <c r="L194">
        <v>9</v>
      </c>
      <c r="M194" t="s">
        <v>89</v>
      </c>
      <c r="N194" t="s">
        <v>380</v>
      </c>
      <c r="O194" t="s">
        <v>41</v>
      </c>
      <c r="P194">
        <v>24</v>
      </c>
      <c r="Q194" t="s">
        <v>423</v>
      </c>
      <c r="R194" t="s">
        <v>1868</v>
      </c>
      <c r="S194" t="s">
        <v>241</v>
      </c>
      <c r="T194" t="s">
        <v>62</v>
      </c>
    </row>
    <row r="195" spans="1:20" x14ac:dyDescent="0.3">
      <c r="A195" t="s">
        <v>648</v>
      </c>
      <c r="B195" t="s">
        <v>34</v>
      </c>
      <c r="C195" t="s">
        <v>47</v>
      </c>
      <c r="D195" s="6">
        <v>20000</v>
      </c>
      <c r="E195" t="s">
        <v>49</v>
      </c>
      <c r="F195" t="s">
        <v>38</v>
      </c>
      <c r="G195">
        <v>6</v>
      </c>
      <c r="H195">
        <v>5</v>
      </c>
      <c r="I195">
        <v>6</v>
      </c>
      <c r="J195">
        <v>5</v>
      </c>
      <c r="K195">
        <v>6</v>
      </c>
      <c r="L195">
        <v>6</v>
      </c>
      <c r="M195" t="s">
        <v>89</v>
      </c>
      <c r="N195" t="s">
        <v>74</v>
      </c>
      <c r="O195" t="s">
        <v>41</v>
      </c>
      <c r="P195">
        <v>30</v>
      </c>
      <c r="Q195" t="s">
        <v>651</v>
      </c>
      <c r="R195" t="s">
        <v>380</v>
      </c>
      <c r="S195" t="s">
        <v>244</v>
      </c>
      <c r="T195" t="s">
        <v>380</v>
      </c>
    </row>
    <row r="196" spans="1:20" x14ac:dyDescent="0.3">
      <c r="A196" t="s">
        <v>653</v>
      </c>
      <c r="B196" t="s">
        <v>34</v>
      </c>
      <c r="C196" t="s">
        <v>47</v>
      </c>
      <c r="D196" s="6">
        <v>187500</v>
      </c>
      <c r="E196" t="s">
        <v>49</v>
      </c>
      <c r="F196" t="s">
        <v>380</v>
      </c>
      <c r="G196">
        <v>7</v>
      </c>
      <c r="H196">
        <v>7</v>
      </c>
      <c r="I196">
        <v>7</v>
      </c>
      <c r="J196" t="s">
        <v>32</v>
      </c>
      <c r="K196">
        <v>5</v>
      </c>
      <c r="L196">
        <v>7</v>
      </c>
      <c r="M196" t="s">
        <v>89</v>
      </c>
      <c r="N196" t="s">
        <v>60</v>
      </c>
      <c r="O196" t="s">
        <v>41</v>
      </c>
      <c r="P196">
        <v>33</v>
      </c>
      <c r="Q196" t="s">
        <v>42</v>
      </c>
      <c r="R196" t="s">
        <v>42</v>
      </c>
      <c r="S196" t="s">
        <v>241</v>
      </c>
      <c r="T196" t="s">
        <v>43</v>
      </c>
    </row>
    <row r="197" spans="1:20" x14ac:dyDescent="0.3">
      <c r="A197" t="s">
        <v>656</v>
      </c>
      <c r="B197" t="s">
        <v>34</v>
      </c>
      <c r="C197" t="s">
        <v>47</v>
      </c>
      <c r="D197" s="6">
        <v>75500</v>
      </c>
      <c r="E197" t="s">
        <v>380</v>
      </c>
      <c r="F197" t="s">
        <v>380</v>
      </c>
      <c r="G197">
        <v>7</v>
      </c>
      <c r="H197">
        <v>4</v>
      </c>
      <c r="I197">
        <v>10</v>
      </c>
      <c r="J197">
        <v>9</v>
      </c>
      <c r="K197">
        <v>7</v>
      </c>
      <c r="L197">
        <v>10</v>
      </c>
      <c r="M197" t="s">
        <v>73</v>
      </c>
      <c r="N197" t="s">
        <v>74</v>
      </c>
      <c r="O197" t="s">
        <v>41</v>
      </c>
      <c r="P197">
        <v>23</v>
      </c>
      <c r="Q197" t="s">
        <v>42</v>
      </c>
      <c r="R197" t="s">
        <v>42</v>
      </c>
      <c r="S197" t="s">
        <v>241</v>
      </c>
      <c r="T197" t="s">
        <v>95</v>
      </c>
    </row>
    <row r="198" spans="1:20" x14ac:dyDescent="0.3">
      <c r="A198" t="s">
        <v>661</v>
      </c>
      <c r="B198" t="s">
        <v>34</v>
      </c>
      <c r="C198" t="s">
        <v>35</v>
      </c>
      <c r="D198" s="6">
        <v>75500</v>
      </c>
      <c r="E198" t="s">
        <v>107</v>
      </c>
      <c r="F198" t="s">
        <v>38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6</v>
      </c>
      <c r="M198" t="s">
        <v>73</v>
      </c>
      <c r="N198" t="s">
        <v>40</v>
      </c>
      <c r="O198" t="s">
        <v>69</v>
      </c>
      <c r="P198">
        <v>33</v>
      </c>
      <c r="Q198" t="s">
        <v>113</v>
      </c>
      <c r="R198" t="s">
        <v>113</v>
      </c>
      <c r="S198" t="s">
        <v>244</v>
      </c>
      <c r="T198" t="s">
        <v>52</v>
      </c>
    </row>
    <row r="199" spans="1:20" x14ac:dyDescent="0.3">
      <c r="A199" t="s">
        <v>662</v>
      </c>
      <c r="B199" t="s">
        <v>34</v>
      </c>
      <c r="C199" t="s">
        <v>47</v>
      </c>
      <c r="D199" s="6">
        <v>115500</v>
      </c>
      <c r="E199" t="s">
        <v>49</v>
      </c>
      <c r="F199" t="s">
        <v>38</v>
      </c>
      <c r="G199">
        <v>4</v>
      </c>
      <c r="H199">
        <v>4</v>
      </c>
      <c r="I199">
        <v>4</v>
      </c>
      <c r="J199">
        <v>4</v>
      </c>
      <c r="K199">
        <v>4</v>
      </c>
      <c r="L199">
        <v>4</v>
      </c>
      <c r="M199" t="s">
        <v>89</v>
      </c>
      <c r="N199" t="s">
        <v>74</v>
      </c>
      <c r="O199" t="s">
        <v>41</v>
      </c>
      <c r="P199">
        <v>25</v>
      </c>
      <c r="Q199" t="s">
        <v>42</v>
      </c>
      <c r="R199" t="s">
        <v>42</v>
      </c>
      <c r="S199" t="s">
        <v>241</v>
      </c>
      <c r="T199" t="s">
        <v>43</v>
      </c>
    </row>
    <row r="200" spans="1:20" x14ac:dyDescent="0.3">
      <c r="A200" t="s">
        <v>664</v>
      </c>
      <c r="B200" t="s">
        <v>34</v>
      </c>
      <c r="C200" t="s">
        <v>47</v>
      </c>
      <c r="D200" s="6">
        <v>20000</v>
      </c>
      <c r="E200" t="s">
        <v>380</v>
      </c>
      <c r="F200" t="s">
        <v>38</v>
      </c>
      <c r="G200">
        <v>5</v>
      </c>
      <c r="H200">
        <v>5</v>
      </c>
      <c r="I200">
        <v>5</v>
      </c>
      <c r="J200">
        <v>5</v>
      </c>
      <c r="K200">
        <v>5</v>
      </c>
      <c r="L200">
        <v>5</v>
      </c>
      <c r="M200" t="s">
        <v>89</v>
      </c>
      <c r="N200" t="s">
        <v>40</v>
      </c>
      <c r="O200" t="s">
        <v>69</v>
      </c>
      <c r="P200">
        <v>27</v>
      </c>
      <c r="Q200" t="s">
        <v>668</v>
      </c>
      <c r="R200" t="s">
        <v>380</v>
      </c>
      <c r="S200" t="s">
        <v>244</v>
      </c>
      <c r="T200" t="s">
        <v>43</v>
      </c>
    </row>
    <row r="201" spans="1:20" x14ac:dyDescent="0.3">
      <c r="A201" t="s">
        <v>669</v>
      </c>
      <c r="B201" t="s">
        <v>34</v>
      </c>
      <c r="C201" t="s">
        <v>35</v>
      </c>
      <c r="D201" s="6">
        <v>20000</v>
      </c>
      <c r="E201" t="s">
        <v>49</v>
      </c>
      <c r="F201" t="s">
        <v>261</v>
      </c>
      <c r="G201">
        <v>5</v>
      </c>
      <c r="H201">
        <v>10</v>
      </c>
      <c r="I201">
        <v>10</v>
      </c>
      <c r="J201">
        <v>8</v>
      </c>
      <c r="K201">
        <v>10</v>
      </c>
      <c r="L201">
        <v>10</v>
      </c>
      <c r="M201" t="s">
        <v>68</v>
      </c>
      <c r="N201" t="s">
        <v>60</v>
      </c>
      <c r="O201" t="s">
        <v>41</v>
      </c>
      <c r="P201">
        <v>30</v>
      </c>
      <c r="Q201" t="s">
        <v>113</v>
      </c>
      <c r="R201" t="s">
        <v>113</v>
      </c>
      <c r="S201" t="s">
        <v>241</v>
      </c>
      <c r="T201" t="s">
        <v>43</v>
      </c>
    </row>
    <row r="202" spans="1:20" x14ac:dyDescent="0.3">
      <c r="A202" t="s">
        <v>671</v>
      </c>
      <c r="B202" t="s">
        <v>34</v>
      </c>
      <c r="C202" t="s">
        <v>35</v>
      </c>
      <c r="D202" s="6">
        <v>20000</v>
      </c>
      <c r="E202" t="s">
        <v>107</v>
      </c>
      <c r="F202" t="s">
        <v>38</v>
      </c>
      <c r="G202">
        <v>0</v>
      </c>
      <c r="H202">
        <v>3</v>
      </c>
      <c r="I202" t="s">
        <v>32</v>
      </c>
      <c r="J202" t="s">
        <v>32</v>
      </c>
      <c r="K202" t="s">
        <v>32</v>
      </c>
      <c r="L202">
        <v>6</v>
      </c>
      <c r="M202" t="s">
        <v>89</v>
      </c>
      <c r="N202" t="s">
        <v>40</v>
      </c>
      <c r="O202" t="s">
        <v>41</v>
      </c>
      <c r="P202">
        <v>29</v>
      </c>
      <c r="Q202" t="s">
        <v>423</v>
      </c>
      <c r="R202" t="s">
        <v>1868</v>
      </c>
      <c r="S202" t="s">
        <v>241</v>
      </c>
      <c r="T202" t="s">
        <v>62</v>
      </c>
    </row>
    <row r="203" spans="1:20" x14ac:dyDescent="0.3">
      <c r="A203" t="s">
        <v>673</v>
      </c>
      <c r="B203" t="s">
        <v>380</v>
      </c>
      <c r="C203" t="s">
        <v>35</v>
      </c>
      <c r="D203" s="6">
        <v>20000</v>
      </c>
      <c r="E203" t="s">
        <v>37</v>
      </c>
      <c r="F203" t="s">
        <v>38</v>
      </c>
      <c r="G203">
        <v>10</v>
      </c>
      <c r="H203">
        <v>2</v>
      </c>
      <c r="I203">
        <v>8</v>
      </c>
      <c r="J203">
        <v>5</v>
      </c>
      <c r="K203">
        <v>0</v>
      </c>
      <c r="L203">
        <v>6</v>
      </c>
      <c r="M203" t="s">
        <v>59</v>
      </c>
      <c r="N203" t="s">
        <v>74</v>
      </c>
      <c r="O203" t="s">
        <v>41</v>
      </c>
      <c r="P203">
        <v>25</v>
      </c>
      <c r="Q203" t="s">
        <v>151</v>
      </c>
      <c r="R203" t="s">
        <v>151</v>
      </c>
      <c r="S203" t="s">
        <v>244</v>
      </c>
      <c r="T203" t="s">
        <v>380</v>
      </c>
    </row>
    <row r="204" spans="1:20" x14ac:dyDescent="0.3">
      <c r="A204" t="s">
        <v>677</v>
      </c>
      <c r="B204" t="s">
        <v>34</v>
      </c>
      <c r="C204" t="s">
        <v>47</v>
      </c>
      <c r="D204" s="6">
        <v>95500</v>
      </c>
      <c r="E204" t="s">
        <v>94</v>
      </c>
      <c r="F204" t="s">
        <v>380</v>
      </c>
      <c r="G204">
        <v>7</v>
      </c>
      <c r="H204">
        <v>7</v>
      </c>
      <c r="I204">
        <v>5</v>
      </c>
      <c r="J204">
        <v>7</v>
      </c>
      <c r="K204">
        <v>7</v>
      </c>
      <c r="L204">
        <v>7</v>
      </c>
      <c r="M204" t="s">
        <v>59</v>
      </c>
      <c r="N204" t="s">
        <v>40</v>
      </c>
      <c r="O204" t="s">
        <v>41</v>
      </c>
      <c r="P204">
        <v>40</v>
      </c>
      <c r="Q204" t="s">
        <v>42</v>
      </c>
      <c r="R204" t="s">
        <v>42</v>
      </c>
      <c r="S204" t="s">
        <v>231</v>
      </c>
      <c r="T204" t="s">
        <v>95</v>
      </c>
    </row>
    <row r="205" spans="1:20" x14ac:dyDescent="0.3">
      <c r="A205" t="s">
        <v>679</v>
      </c>
      <c r="B205" t="s">
        <v>34</v>
      </c>
      <c r="C205" t="s">
        <v>47</v>
      </c>
      <c r="D205" s="6">
        <v>53000</v>
      </c>
      <c r="E205" t="s">
        <v>380</v>
      </c>
      <c r="F205" t="s">
        <v>380</v>
      </c>
      <c r="G205">
        <v>6</v>
      </c>
      <c r="H205">
        <v>10</v>
      </c>
      <c r="I205">
        <v>8</v>
      </c>
      <c r="J205">
        <v>8</v>
      </c>
      <c r="K205">
        <v>4</v>
      </c>
      <c r="L205">
        <v>4</v>
      </c>
      <c r="M205" t="s">
        <v>89</v>
      </c>
      <c r="N205" t="s">
        <v>74</v>
      </c>
      <c r="O205" t="s">
        <v>69</v>
      </c>
      <c r="P205">
        <v>29</v>
      </c>
      <c r="Q205" t="s">
        <v>51</v>
      </c>
      <c r="R205" t="s">
        <v>51</v>
      </c>
      <c r="S205" t="s">
        <v>241</v>
      </c>
      <c r="T205" t="s">
        <v>380</v>
      </c>
    </row>
    <row r="206" spans="1:20" x14ac:dyDescent="0.3">
      <c r="A206" t="s">
        <v>682</v>
      </c>
      <c r="B206" t="s">
        <v>34</v>
      </c>
      <c r="C206" t="s">
        <v>47</v>
      </c>
      <c r="D206" s="6">
        <v>53000</v>
      </c>
      <c r="E206" t="s">
        <v>380</v>
      </c>
      <c r="F206" t="s">
        <v>38</v>
      </c>
      <c r="G206">
        <v>0</v>
      </c>
      <c r="H206">
        <v>3</v>
      </c>
      <c r="I206">
        <v>3</v>
      </c>
      <c r="J206">
        <v>3</v>
      </c>
      <c r="K206">
        <v>3</v>
      </c>
      <c r="L206" t="s">
        <v>32</v>
      </c>
      <c r="M206" t="s">
        <v>73</v>
      </c>
      <c r="N206" t="s">
        <v>40</v>
      </c>
      <c r="O206" t="s">
        <v>41</v>
      </c>
      <c r="P206">
        <v>29</v>
      </c>
      <c r="Q206" t="s">
        <v>151</v>
      </c>
      <c r="R206" t="s">
        <v>151</v>
      </c>
      <c r="S206" t="s">
        <v>244</v>
      </c>
      <c r="T206" t="s">
        <v>52</v>
      </c>
    </row>
    <row r="207" spans="1:20" x14ac:dyDescent="0.3">
      <c r="A207" t="s">
        <v>684</v>
      </c>
      <c r="B207" t="s">
        <v>34</v>
      </c>
      <c r="C207" t="s">
        <v>35</v>
      </c>
      <c r="D207" s="6">
        <v>20000</v>
      </c>
      <c r="E207" t="s">
        <v>112</v>
      </c>
      <c r="F207" t="s">
        <v>38</v>
      </c>
      <c r="G207">
        <v>1</v>
      </c>
      <c r="H207">
        <v>2</v>
      </c>
      <c r="I207">
        <v>2</v>
      </c>
      <c r="J207">
        <v>3</v>
      </c>
      <c r="K207">
        <v>3</v>
      </c>
      <c r="L207">
        <v>4</v>
      </c>
      <c r="M207" t="s">
        <v>89</v>
      </c>
      <c r="N207" t="s">
        <v>74</v>
      </c>
      <c r="O207" t="s">
        <v>41</v>
      </c>
      <c r="P207">
        <v>28</v>
      </c>
      <c r="Q207" t="s">
        <v>423</v>
      </c>
      <c r="R207" t="s">
        <v>1868</v>
      </c>
      <c r="S207" t="s">
        <v>244</v>
      </c>
      <c r="T207" t="s">
        <v>62</v>
      </c>
    </row>
    <row r="208" spans="1:20" x14ac:dyDescent="0.3">
      <c r="A208" t="s">
        <v>687</v>
      </c>
      <c r="B208" t="s">
        <v>380</v>
      </c>
      <c r="C208" t="s">
        <v>47</v>
      </c>
      <c r="D208" s="6">
        <v>95500</v>
      </c>
      <c r="E208" t="s">
        <v>380</v>
      </c>
      <c r="F208" t="s">
        <v>380</v>
      </c>
      <c r="G208">
        <v>5</v>
      </c>
      <c r="H208">
        <v>2</v>
      </c>
      <c r="I208">
        <v>0</v>
      </c>
      <c r="J208">
        <v>2</v>
      </c>
      <c r="K208">
        <v>0</v>
      </c>
      <c r="L208">
        <v>0</v>
      </c>
      <c r="M208" t="s">
        <v>89</v>
      </c>
      <c r="N208" t="s">
        <v>60</v>
      </c>
      <c r="O208" t="s">
        <v>41</v>
      </c>
      <c r="P208">
        <v>34</v>
      </c>
      <c r="Q208" t="s">
        <v>113</v>
      </c>
      <c r="R208" t="s">
        <v>113</v>
      </c>
      <c r="S208" t="s">
        <v>241</v>
      </c>
      <c r="T208" t="s">
        <v>43</v>
      </c>
    </row>
    <row r="209" spans="1:20" x14ac:dyDescent="0.3">
      <c r="A209" t="s">
        <v>692</v>
      </c>
      <c r="B209" t="s">
        <v>127</v>
      </c>
      <c r="C209" t="s">
        <v>47</v>
      </c>
      <c r="D209" s="6">
        <v>20000</v>
      </c>
      <c r="E209" t="s">
        <v>107</v>
      </c>
      <c r="F209" t="s">
        <v>38</v>
      </c>
      <c r="G209">
        <v>0</v>
      </c>
      <c r="H209">
        <v>4</v>
      </c>
      <c r="I209">
        <v>7</v>
      </c>
      <c r="J209">
        <v>6</v>
      </c>
      <c r="K209">
        <v>7</v>
      </c>
      <c r="L209">
        <v>8</v>
      </c>
      <c r="M209" t="s">
        <v>59</v>
      </c>
      <c r="N209" t="s">
        <v>380</v>
      </c>
      <c r="O209" t="s">
        <v>41</v>
      </c>
      <c r="P209">
        <v>24</v>
      </c>
      <c r="Q209" t="s">
        <v>616</v>
      </c>
      <c r="R209" t="s">
        <v>380</v>
      </c>
      <c r="S209" t="s">
        <v>244</v>
      </c>
      <c r="T209" t="s">
        <v>43</v>
      </c>
    </row>
    <row r="210" spans="1:20" x14ac:dyDescent="0.3">
      <c r="A210" t="s">
        <v>696</v>
      </c>
      <c r="B210" t="s">
        <v>34</v>
      </c>
      <c r="C210" t="s">
        <v>35</v>
      </c>
      <c r="D210" s="6">
        <v>20000</v>
      </c>
      <c r="E210" t="s">
        <v>94</v>
      </c>
      <c r="F210" t="s">
        <v>38</v>
      </c>
      <c r="G210">
        <v>5</v>
      </c>
      <c r="H210">
        <v>8</v>
      </c>
      <c r="I210">
        <v>8</v>
      </c>
      <c r="J210">
        <v>9</v>
      </c>
      <c r="K210">
        <v>7</v>
      </c>
      <c r="L210">
        <v>9</v>
      </c>
      <c r="M210" t="s">
        <v>68</v>
      </c>
      <c r="N210" t="s">
        <v>74</v>
      </c>
      <c r="O210" t="s">
        <v>41</v>
      </c>
      <c r="P210">
        <v>26</v>
      </c>
      <c r="Q210" t="s">
        <v>699</v>
      </c>
      <c r="R210" t="s">
        <v>380</v>
      </c>
      <c r="S210" t="s">
        <v>241</v>
      </c>
      <c r="T210" t="s">
        <v>380</v>
      </c>
    </row>
    <row r="211" spans="1:20" x14ac:dyDescent="0.3">
      <c r="A211" t="s">
        <v>701</v>
      </c>
      <c r="B211" t="s">
        <v>34</v>
      </c>
      <c r="C211" t="s">
        <v>47</v>
      </c>
      <c r="D211" s="6">
        <v>137500</v>
      </c>
      <c r="E211" t="s">
        <v>107</v>
      </c>
      <c r="F211" t="s">
        <v>38</v>
      </c>
      <c r="G211">
        <v>10</v>
      </c>
      <c r="H211">
        <v>5</v>
      </c>
      <c r="I211">
        <v>10</v>
      </c>
      <c r="J211">
        <v>10</v>
      </c>
      <c r="K211">
        <v>6</v>
      </c>
      <c r="L211">
        <v>10</v>
      </c>
      <c r="M211" t="s">
        <v>73</v>
      </c>
      <c r="N211" t="s">
        <v>60</v>
      </c>
      <c r="O211" t="s">
        <v>41</v>
      </c>
      <c r="P211">
        <v>28</v>
      </c>
      <c r="Q211" t="s">
        <v>42</v>
      </c>
      <c r="R211" t="s">
        <v>42</v>
      </c>
      <c r="S211" t="s">
        <v>241</v>
      </c>
      <c r="T211" t="s">
        <v>95</v>
      </c>
    </row>
    <row r="212" spans="1:20" x14ac:dyDescent="0.3">
      <c r="A212" t="s">
        <v>703</v>
      </c>
      <c r="B212" t="s">
        <v>127</v>
      </c>
      <c r="C212" t="s">
        <v>47</v>
      </c>
      <c r="D212" s="6">
        <v>20000</v>
      </c>
      <c r="E212" t="s">
        <v>112</v>
      </c>
      <c r="F212" t="s">
        <v>50</v>
      </c>
      <c r="G212">
        <v>5</v>
      </c>
      <c r="H212">
        <v>4</v>
      </c>
      <c r="I212">
        <v>4</v>
      </c>
      <c r="J212">
        <v>4</v>
      </c>
      <c r="K212">
        <v>5</v>
      </c>
      <c r="L212">
        <v>5</v>
      </c>
      <c r="M212" t="s">
        <v>73</v>
      </c>
      <c r="N212" t="s">
        <v>60</v>
      </c>
      <c r="O212" t="s">
        <v>41</v>
      </c>
      <c r="P212">
        <v>25</v>
      </c>
      <c r="Q212" t="s">
        <v>271</v>
      </c>
      <c r="R212" t="s">
        <v>1841</v>
      </c>
      <c r="S212" t="s">
        <v>244</v>
      </c>
      <c r="T212" t="s">
        <v>43</v>
      </c>
    </row>
    <row r="213" spans="1:20" x14ac:dyDescent="0.3">
      <c r="A213" t="s">
        <v>705</v>
      </c>
      <c r="B213" t="s">
        <v>34</v>
      </c>
      <c r="C213" t="s">
        <v>35</v>
      </c>
      <c r="D213" s="6">
        <v>20000</v>
      </c>
      <c r="E213" t="s">
        <v>107</v>
      </c>
      <c r="F213" t="s">
        <v>38</v>
      </c>
      <c r="G213">
        <v>1</v>
      </c>
      <c r="H213">
        <v>4</v>
      </c>
      <c r="I213">
        <v>9</v>
      </c>
      <c r="J213">
        <v>7</v>
      </c>
      <c r="K213">
        <v>8</v>
      </c>
      <c r="L213">
        <v>10</v>
      </c>
      <c r="M213" t="s">
        <v>59</v>
      </c>
      <c r="N213" t="s">
        <v>74</v>
      </c>
      <c r="O213" t="s">
        <v>41</v>
      </c>
      <c r="P213">
        <v>33</v>
      </c>
      <c r="Q213" t="s">
        <v>265</v>
      </c>
      <c r="R213" t="s">
        <v>1833</v>
      </c>
      <c r="S213" t="s">
        <v>241</v>
      </c>
      <c r="T213" t="s">
        <v>95</v>
      </c>
    </row>
    <row r="214" spans="1:20" x14ac:dyDescent="0.3">
      <c r="A214" t="s">
        <v>708</v>
      </c>
      <c r="B214" t="s">
        <v>34</v>
      </c>
      <c r="C214" t="s">
        <v>35</v>
      </c>
      <c r="D214" s="6">
        <v>75500</v>
      </c>
      <c r="E214" t="s">
        <v>49</v>
      </c>
      <c r="F214" t="s">
        <v>38</v>
      </c>
      <c r="G214">
        <v>4</v>
      </c>
      <c r="H214">
        <v>4</v>
      </c>
      <c r="I214">
        <v>6</v>
      </c>
      <c r="J214">
        <v>3</v>
      </c>
      <c r="K214">
        <v>4</v>
      </c>
      <c r="L214">
        <v>0</v>
      </c>
      <c r="M214" t="s">
        <v>89</v>
      </c>
      <c r="N214" t="s">
        <v>40</v>
      </c>
      <c r="O214" t="s">
        <v>41</v>
      </c>
      <c r="P214">
        <v>30</v>
      </c>
      <c r="Q214" t="s">
        <v>496</v>
      </c>
      <c r="R214" t="s">
        <v>1850</v>
      </c>
      <c r="S214" t="s">
        <v>244</v>
      </c>
      <c r="T214" t="s">
        <v>43</v>
      </c>
    </row>
    <row r="215" spans="1:20" x14ac:dyDescent="0.3">
      <c r="A215" t="s">
        <v>709</v>
      </c>
      <c r="B215" t="s">
        <v>34</v>
      </c>
      <c r="C215" t="s">
        <v>35</v>
      </c>
      <c r="D215" s="6">
        <v>20000</v>
      </c>
      <c r="E215" t="s">
        <v>49</v>
      </c>
      <c r="F215" t="s">
        <v>38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 t="s">
        <v>39</v>
      </c>
      <c r="N215" t="s">
        <v>74</v>
      </c>
      <c r="O215" t="s">
        <v>41</v>
      </c>
      <c r="P215">
        <v>35</v>
      </c>
      <c r="Q215" t="s">
        <v>151</v>
      </c>
      <c r="R215" t="s">
        <v>151</v>
      </c>
      <c r="S215" t="s">
        <v>241</v>
      </c>
      <c r="T215" t="s">
        <v>380</v>
      </c>
    </row>
    <row r="216" spans="1:20" x14ac:dyDescent="0.3">
      <c r="A216" t="s">
        <v>711</v>
      </c>
      <c r="B216" t="s">
        <v>34</v>
      </c>
      <c r="C216" t="s">
        <v>47</v>
      </c>
      <c r="D216" s="6">
        <v>20000</v>
      </c>
      <c r="E216" t="s">
        <v>380</v>
      </c>
      <c r="F216" t="s">
        <v>380</v>
      </c>
      <c r="G216">
        <v>5</v>
      </c>
      <c r="H216">
        <v>2</v>
      </c>
      <c r="I216">
        <v>5</v>
      </c>
      <c r="J216">
        <v>5</v>
      </c>
      <c r="K216">
        <v>3</v>
      </c>
      <c r="L216">
        <v>4</v>
      </c>
      <c r="M216" t="s">
        <v>73</v>
      </c>
      <c r="N216" t="s">
        <v>74</v>
      </c>
      <c r="O216" t="s">
        <v>41</v>
      </c>
      <c r="P216">
        <v>25</v>
      </c>
      <c r="Q216" t="s">
        <v>713</v>
      </c>
      <c r="R216" t="s">
        <v>1880</v>
      </c>
      <c r="S216" t="s">
        <v>241</v>
      </c>
      <c r="T216" t="s">
        <v>43</v>
      </c>
    </row>
    <row r="217" spans="1:20" x14ac:dyDescent="0.3">
      <c r="A217" t="s">
        <v>714</v>
      </c>
      <c r="B217" t="s">
        <v>34</v>
      </c>
      <c r="C217" t="s">
        <v>47</v>
      </c>
      <c r="D217" s="6">
        <v>20000</v>
      </c>
      <c r="E217" t="s">
        <v>716</v>
      </c>
      <c r="F217" t="s">
        <v>38</v>
      </c>
      <c r="G217">
        <v>4</v>
      </c>
      <c r="H217">
        <v>7</v>
      </c>
      <c r="I217">
        <v>9</v>
      </c>
      <c r="J217">
        <v>5</v>
      </c>
      <c r="K217">
        <v>2</v>
      </c>
      <c r="L217">
        <v>8</v>
      </c>
      <c r="M217" t="s">
        <v>59</v>
      </c>
      <c r="N217" t="s">
        <v>74</v>
      </c>
      <c r="O217" t="s">
        <v>41</v>
      </c>
      <c r="P217">
        <v>23</v>
      </c>
      <c r="Q217" t="s">
        <v>211</v>
      </c>
      <c r="R217" t="s">
        <v>1889</v>
      </c>
      <c r="S217" t="s">
        <v>241</v>
      </c>
      <c r="T217" t="s">
        <v>43</v>
      </c>
    </row>
    <row r="218" spans="1:20" x14ac:dyDescent="0.3">
      <c r="A218" t="s">
        <v>717</v>
      </c>
      <c r="B218" t="s">
        <v>56</v>
      </c>
      <c r="C218" t="s">
        <v>47</v>
      </c>
      <c r="D218" s="6">
        <v>20000</v>
      </c>
      <c r="E218" t="s">
        <v>37</v>
      </c>
      <c r="F218" t="s">
        <v>38</v>
      </c>
      <c r="G218">
        <v>6</v>
      </c>
      <c r="H218">
        <v>6</v>
      </c>
      <c r="I218">
        <v>6</v>
      </c>
      <c r="J218">
        <v>5</v>
      </c>
      <c r="K218">
        <v>4</v>
      </c>
      <c r="L218">
        <v>7</v>
      </c>
      <c r="M218" t="s">
        <v>89</v>
      </c>
      <c r="N218" t="s">
        <v>60</v>
      </c>
      <c r="O218" t="s">
        <v>41</v>
      </c>
      <c r="P218">
        <v>24</v>
      </c>
      <c r="Q218" t="s">
        <v>351</v>
      </c>
      <c r="R218" t="s">
        <v>1862</v>
      </c>
      <c r="S218" t="s">
        <v>241</v>
      </c>
      <c r="T218" t="s">
        <v>95</v>
      </c>
    </row>
    <row r="219" spans="1:20" x14ac:dyDescent="0.3">
      <c r="A219" t="s">
        <v>719</v>
      </c>
      <c r="B219" t="s">
        <v>34</v>
      </c>
      <c r="C219" t="s">
        <v>35</v>
      </c>
      <c r="D219" s="6">
        <v>187500</v>
      </c>
      <c r="E219" t="s">
        <v>112</v>
      </c>
      <c r="F219" t="s">
        <v>1918</v>
      </c>
      <c r="G219">
        <v>8</v>
      </c>
      <c r="H219">
        <v>9</v>
      </c>
      <c r="I219">
        <v>9</v>
      </c>
      <c r="J219">
        <v>7</v>
      </c>
      <c r="K219">
        <v>6</v>
      </c>
      <c r="L219">
        <v>6</v>
      </c>
      <c r="M219" t="s">
        <v>89</v>
      </c>
      <c r="N219" t="s">
        <v>74</v>
      </c>
      <c r="O219" t="s">
        <v>41</v>
      </c>
      <c r="P219">
        <v>27</v>
      </c>
      <c r="Q219" t="s">
        <v>42</v>
      </c>
      <c r="R219" t="s">
        <v>42</v>
      </c>
      <c r="S219" t="s">
        <v>244</v>
      </c>
      <c r="T219" t="s">
        <v>62</v>
      </c>
    </row>
    <row r="220" spans="1:20" x14ac:dyDescent="0.3">
      <c r="A220" t="s">
        <v>722</v>
      </c>
      <c r="B220" t="s">
        <v>34</v>
      </c>
      <c r="C220" t="s">
        <v>35</v>
      </c>
      <c r="D220" s="6">
        <v>75500</v>
      </c>
      <c r="E220" t="s">
        <v>380</v>
      </c>
      <c r="F220" t="s">
        <v>38</v>
      </c>
      <c r="G220">
        <v>4</v>
      </c>
      <c r="H220">
        <v>10</v>
      </c>
      <c r="I220">
        <v>10</v>
      </c>
      <c r="J220">
        <v>8</v>
      </c>
      <c r="K220">
        <v>5</v>
      </c>
      <c r="L220">
        <v>6</v>
      </c>
      <c r="M220" t="s">
        <v>89</v>
      </c>
      <c r="N220" t="s">
        <v>40</v>
      </c>
      <c r="O220" t="s">
        <v>41</v>
      </c>
      <c r="P220">
        <v>32</v>
      </c>
      <c r="Q220" t="s">
        <v>42</v>
      </c>
      <c r="R220" t="s">
        <v>42</v>
      </c>
      <c r="S220" t="s">
        <v>241</v>
      </c>
      <c r="T220" t="s">
        <v>52</v>
      </c>
    </row>
    <row r="221" spans="1:20" x14ac:dyDescent="0.3">
      <c r="A221" t="s">
        <v>725</v>
      </c>
      <c r="B221" t="s">
        <v>34</v>
      </c>
      <c r="C221" t="s">
        <v>35</v>
      </c>
      <c r="D221" s="6">
        <v>53000</v>
      </c>
      <c r="E221" t="s">
        <v>107</v>
      </c>
      <c r="F221" t="s">
        <v>38</v>
      </c>
      <c r="G221">
        <v>3</v>
      </c>
      <c r="H221">
        <v>5</v>
      </c>
      <c r="I221">
        <v>4</v>
      </c>
      <c r="J221">
        <v>4</v>
      </c>
      <c r="K221">
        <v>4</v>
      </c>
      <c r="L221">
        <v>4</v>
      </c>
      <c r="M221" t="s">
        <v>89</v>
      </c>
      <c r="N221" t="s">
        <v>60</v>
      </c>
      <c r="O221" t="s">
        <v>41</v>
      </c>
      <c r="P221">
        <v>50</v>
      </c>
      <c r="Q221" t="s">
        <v>51</v>
      </c>
      <c r="R221" t="s">
        <v>51</v>
      </c>
      <c r="S221" t="s">
        <v>241</v>
      </c>
      <c r="T221" t="s">
        <v>43</v>
      </c>
    </row>
    <row r="222" spans="1:20" x14ac:dyDescent="0.3">
      <c r="A222" t="s">
        <v>727</v>
      </c>
      <c r="B222" t="s">
        <v>728</v>
      </c>
      <c r="C222" t="s">
        <v>35</v>
      </c>
      <c r="D222" s="6">
        <v>75500</v>
      </c>
      <c r="E222" t="s">
        <v>380</v>
      </c>
      <c r="F222" t="s">
        <v>38</v>
      </c>
      <c r="G222">
        <v>7</v>
      </c>
      <c r="H222">
        <v>7</v>
      </c>
      <c r="I222">
        <v>8</v>
      </c>
      <c r="J222">
        <v>9</v>
      </c>
      <c r="K222">
        <v>10</v>
      </c>
      <c r="L222">
        <v>10</v>
      </c>
      <c r="M222" t="s">
        <v>89</v>
      </c>
      <c r="N222" t="s">
        <v>40</v>
      </c>
      <c r="O222" t="s">
        <v>41</v>
      </c>
      <c r="P222">
        <v>29</v>
      </c>
      <c r="Q222" t="s">
        <v>42</v>
      </c>
      <c r="R222" t="s">
        <v>42</v>
      </c>
      <c r="S222" t="s">
        <v>231</v>
      </c>
      <c r="T222" t="s">
        <v>43</v>
      </c>
    </row>
    <row r="223" spans="1:20" x14ac:dyDescent="0.3">
      <c r="A223" t="s">
        <v>730</v>
      </c>
      <c r="B223" t="s">
        <v>34</v>
      </c>
      <c r="C223" t="s">
        <v>35</v>
      </c>
      <c r="D223" s="6">
        <v>20000</v>
      </c>
      <c r="E223" t="s">
        <v>94</v>
      </c>
      <c r="F223" t="s">
        <v>50</v>
      </c>
      <c r="G223">
        <v>2</v>
      </c>
      <c r="H223">
        <v>8</v>
      </c>
      <c r="I223">
        <v>7</v>
      </c>
      <c r="J223">
        <v>6</v>
      </c>
      <c r="K223">
        <v>5</v>
      </c>
      <c r="L223">
        <v>6</v>
      </c>
      <c r="M223" t="s">
        <v>89</v>
      </c>
      <c r="N223" t="s">
        <v>60</v>
      </c>
      <c r="O223" t="s">
        <v>41</v>
      </c>
      <c r="P223">
        <v>41</v>
      </c>
      <c r="Q223" t="s">
        <v>732</v>
      </c>
      <c r="R223" t="s">
        <v>1873</v>
      </c>
      <c r="S223" t="s">
        <v>241</v>
      </c>
      <c r="T223" t="s">
        <v>95</v>
      </c>
    </row>
    <row r="224" spans="1:20" x14ac:dyDescent="0.3">
      <c r="A224" t="s">
        <v>733</v>
      </c>
      <c r="B224" t="s">
        <v>380</v>
      </c>
      <c r="C224" t="s">
        <v>47</v>
      </c>
      <c r="D224" s="6">
        <v>20000</v>
      </c>
      <c r="E224" t="s">
        <v>380</v>
      </c>
      <c r="F224" t="s">
        <v>50</v>
      </c>
      <c r="G224">
        <v>1</v>
      </c>
      <c r="H224">
        <v>7</v>
      </c>
      <c r="I224">
        <v>7</v>
      </c>
      <c r="J224">
        <v>1</v>
      </c>
      <c r="K224">
        <v>4</v>
      </c>
      <c r="L224">
        <v>10</v>
      </c>
      <c r="M224" t="s">
        <v>89</v>
      </c>
      <c r="N224" t="s">
        <v>74</v>
      </c>
      <c r="O224" t="s">
        <v>41</v>
      </c>
      <c r="P224">
        <v>23</v>
      </c>
      <c r="Q224" t="s">
        <v>42</v>
      </c>
      <c r="R224" t="s">
        <v>42</v>
      </c>
      <c r="S224" t="s">
        <v>266</v>
      </c>
      <c r="T224" t="s">
        <v>43</v>
      </c>
    </row>
    <row r="225" spans="1:20" x14ac:dyDescent="0.3">
      <c r="A225" t="s">
        <v>738</v>
      </c>
      <c r="B225" t="s">
        <v>34</v>
      </c>
      <c r="C225" t="s">
        <v>35</v>
      </c>
      <c r="D225" s="6">
        <v>20000</v>
      </c>
      <c r="E225" t="s">
        <v>49</v>
      </c>
      <c r="F225" t="s">
        <v>38</v>
      </c>
      <c r="G225">
        <v>4</v>
      </c>
      <c r="H225">
        <v>7</v>
      </c>
      <c r="I225">
        <v>8</v>
      </c>
      <c r="J225">
        <v>7</v>
      </c>
      <c r="K225">
        <v>8</v>
      </c>
      <c r="L225">
        <v>8</v>
      </c>
      <c r="M225" t="s">
        <v>73</v>
      </c>
      <c r="N225" t="s">
        <v>74</v>
      </c>
      <c r="O225" t="s">
        <v>41</v>
      </c>
      <c r="P225">
        <v>31</v>
      </c>
      <c r="Q225" t="s">
        <v>61</v>
      </c>
      <c r="R225" t="s">
        <v>1868</v>
      </c>
      <c r="S225" t="s">
        <v>241</v>
      </c>
      <c r="T225" t="s">
        <v>62</v>
      </c>
    </row>
    <row r="226" spans="1:20" x14ac:dyDescent="0.3">
      <c r="A226" t="s">
        <v>741</v>
      </c>
      <c r="B226" t="s">
        <v>34</v>
      </c>
      <c r="C226" t="s">
        <v>47</v>
      </c>
      <c r="D226" s="6">
        <v>20000</v>
      </c>
      <c r="E226" t="s">
        <v>37</v>
      </c>
      <c r="F226" t="s">
        <v>38</v>
      </c>
      <c r="G226">
        <v>0</v>
      </c>
      <c r="H226">
        <v>10</v>
      </c>
      <c r="I226">
        <v>10</v>
      </c>
      <c r="J226">
        <v>10</v>
      </c>
      <c r="K226">
        <v>10</v>
      </c>
      <c r="L226">
        <v>10</v>
      </c>
      <c r="M226" t="s">
        <v>73</v>
      </c>
      <c r="N226" t="s">
        <v>74</v>
      </c>
      <c r="O226" t="s">
        <v>41</v>
      </c>
      <c r="P226">
        <v>22</v>
      </c>
      <c r="Q226" t="s">
        <v>743</v>
      </c>
      <c r="R226" t="s">
        <v>380</v>
      </c>
      <c r="S226" t="s">
        <v>241</v>
      </c>
      <c r="T226" t="s">
        <v>380</v>
      </c>
    </row>
    <row r="227" spans="1:20" x14ac:dyDescent="0.3">
      <c r="A227" t="s">
        <v>745</v>
      </c>
      <c r="B227" t="s">
        <v>34</v>
      </c>
      <c r="C227" t="s">
        <v>47</v>
      </c>
      <c r="D227" s="6">
        <v>75500</v>
      </c>
      <c r="E227" t="s">
        <v>49</v>
      </c>
      <c r="F227" t="s">
        <v>38</v>
      </c>
      <c r="G227">
        <v>3</v>
      </c>
      <c r="H227">
        <v>5</v>
      </c>
      <c r="I227">
        <v>5</v>
      </c>
      <c r="J227">
        <v>5</v>
      </c>
      <c r="K227">
        <v>3</v>
      </c>
      <c r="L227">
        <v>3</v>
      </c>
      <c r="M227" t="s">
        <v>39</v>
      </c>
      <c r="N227" t="s">
        <v>74</v>
      </c>
      <c r="O227" t="s">
        <v>41</v>
      </c>
      <c r="P227">
        <v>29</v>
      </c>
      <c r="Q227" t="s">
        <v>42</v>
      </c>
      <c r="R227" t="s">
        <v>42</v>
      </c>
      <c r="S227" t="s">
        <v>244</v>
      </c>
      <c r="T227" t="s">
        <v>95</v>
      </c>
    </row>
    <row r="228" spans="1:20" x14ac:dyDescent="0.3">
      <c r="A228" t="s">
        <v>746</v>
      </c>
      <c r="B228" t="s">
        <v>81</v>
      </c>
      <c r="C228" t="s">
        <v>35</v>
      </c>
      <c r="D228" s="6">
        <v>20000</v>
      </c>
      <c r="E228" t="s">
        <v>107</v>
      </c>
      <c r="F228" t="s">
        <v>38</v>
      </c>
      <c r="G228">
        <v>4</v>
      </c>
      <c r="H228">
        <v>4</v>
      </c>
      <c r="I228">
        <v>4</v>
      </c>
      <c r="J228">
        <v>0</v>
      </c>
      <c r="K228">
        <v>0</v>
      </c>
      <c r="L228">
        <v>6</v>
      </c>
      <c r="M228" t="s">
        <v>73</v>
      </c>
      <c r="N228" t="s">
        <v>118</v>
      </c>
      <c r="O228" t="s">
        <v>41</v>
      </c>
      <c r="P228">
        <v>23</v>
      </c>
      <c r="Q228" t="s">
        <v>748</v>
      </c>
      <c r="R228" t="s">
        <v>1861</v>
      </c>
      <c r="S228" t="s">
        <v>241</v>
      </c>
      <c r="T228" t="s">
        <v>380</v>
      </c>
    </row>
    <row r="229" spans="1:20" x14ac:dyDescent="0.3">
      <c r="A229" t="s">
        <v>749</v>
      </c>
      <c r="B229" t="s">
        <v>127</v>
      </c>
      <c r="C229" t="s">
        <v>47</v>
      </c>
      <c r="D229" s="6">
        <v>20000</v>
      </c>
      <c r="E229" t="s">
        <v>380</v>
      </c>
      <c r="F229" t="s">
        <v>380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1</v>
      </c>
      <c r="M229" t="s">
        <v>89</v>
      </c>
      <c r="N229" t="s">
        <v>40</v>
      </c>
      <c r="O229" t="s">
        <v>69</v>
      </c>
      <c r="P229">
        <v>24</v>
      </c>
      <c r="Q229" t="s">
        <v>42</v>
      </c>
      <c r="R229" t="s">
        <v>42</v>
      </c>
      <c r="S229" t="s">
        <v>231</v>
      </c>
      <c r="T229" t="s">
        <v>95</v>
      </c>
    </row>
    <row r="230" spans="1:20" x14ac:dyDescent="0.3">
      <c r="A230" t="s">
        <v>753</v>
      </c>
      <c r="B230" t="s">
        <v>34</v>
      </c>
      <c r="C230" t="s">
        <v>35</v>
      </c>
      <c r="D230" s="6">
        <v>75500</v>
      </c>
      <c r="E230" t="s">
        <v>380</v>
      </c>
      <c r="F230" t="s">
        <v>38</v>
      </c>
      <c r="G230">
        <v>5</v>
      </c>
      <c r="H230">
        <v>9</v>
      </c>
      <c r="I230">
        <v>10</v>
      </c>
      <c r="J230">
        <v>10</v>
      </c>
      <c r="K230">
        <v>5</v>
      </c>
      <c r="L230">
        <v>10</v>
      </c>
      <c r="M230" t="s">
        <v>89</v>
      </c>
      <c r="N230" t="s">
        <v>74</v>
      </c>
      <c r="O230" t="s">
        <v>41</v>
      </c>
      <c r="P230">
        <v>26</v>
      </c>
      <c r="Q230" t="s">
        <v>42</v>
      </c>
      <c r="R230" t="s">
        <v>42</v>
      </c>
      <c r="S230" t="s">
        <v>241</v>
      </c>
      <c r="T230" t="s">
        <v>62</v>
      </c>
    </row>
    <row r="231" spans="1:20" x14ac:dyDescent="0.3">
      <c r="A231" t="s">
        <v>757</v>
      </c>
      <c r="B231" t="s">
        <v>127</v>
      </c>
      <c r="C231" t="s">
        <v>35</v>
      </c>
      <c r="D231" s="6">
        <v>20000</v>
      </c>
      <c r="E231" t="s">
        <v>49</v>
      </c>
      <c r="F231" t="s">
        <v>38</v>
      </c>
      <c r="G231">
        <v>4</v>
      </c>
      <c r="H231">
        <v>3</v>
      </c>
      <c r="I231">
        <v>5</v>
      </c>
      <c r="J231">
        <v>2</v>
      </c>
      <c r="K231">
        <v>2</v>
      </c>
      <c r="L231">
        <v>3</v>
      </c>
      <c r="M231" t="s">
        <v>73</v>
      </c>
      <c r="N231" t="s">
        <v>118</v>
      </c>
      <c r="O231" t="s">
        <v>41</v>
      </c>
      <c r="P231">
        <v>31</v>
      </c>
      <c r="Q231" t="s">
        <v>151</v>
      </c>
      <c r="R231" t="s">
        <v>151</v>
      </c>
      <c r="S231" t="s">
        <v>241</v>
      </c>
      <c r="T231" t="s">
        <v>52</v>
      </c>
    </row>
    <row r="232" spans="1:20" x14ac:dyDescent="0.3">
      <c r="A232" t="s">
        <v>759</v>
      </c>
      <c r="B232" t="s">
        <v>34</v>
      </c>
      <c r="C232" t="s">
        <v>35</v>
      </c>
      <c r="D232" s="6">
        <v>20000</v>
      </c>
      <c r="E232" t="s">
        <v>380</v>
      </c>
      <c r="F232" t="s">
        <v>38</v>
      </c>
      <c r="G232">
        <v>1</v>
      </c>
      <c r="H232">
        <v>1</v>
      </c>
      <c r="I232">
        <v>1</v>
      </c>
      <c r="J232">
        <v>1</v>
      </c>
      <c r="K232">
        <v>7</v>
      </c>
      <c r="L232">
        <v>9</v>
      </c>
      <c r="M232" t="s">
        <v>89</v>
      </c>
      <c r="N232" t="s">
        <v>40</v>
      </c>
      <c r="O232" t="s">
        <v>41</v>
      </c>
      <c r="P232">
        <v>22</v>
      </c>
      <c r="Q232" t="s">
        <v>762</v>
      </c>
      <c r="R232" t="s">
        <v>1868</v>
      </c>
      <c r="S232" t="s">
        <v>241</v>
      </c>
      <c r="T232" t="s">
        <v>62</v>
      </c>
    </row>
    <row r="233" spans="1:20" x14ac:dyDescent="0.3">
      <c r="A233" t="s">
        <v>763</v>
      </c>
      <c r="B233" t="s">
        <v>34</v>
      </c>
      <c r="C233" t="s">
        <v>35</v>
      </c>
      <c r="D233" s="6">
        <v>75500</v>
      </c>
      <c r="E233" t="s">
        <v>380</v>
      </c>
      <c r="F233" t="s">
        <v>38</v>
      </c>
      <c r="G233">
        <v>7</v>
      </c>
      <c r="H233">
        <v>8</v>
      </c>
      <c r="I233">
        <v>10</v>
      </c>
      <c r="J233">
        <v>8</v>
      </c>
      <c r="K233">
        <v>7</v>
      </c>
      <c r="L233">
        <v>5</v>
      </c>
      <c r="M233" t="s">
        <v>89</v>
      </c>
      <c r="N233" t="s">
        <v>40</v>
      </c>
      <c r="O233" t="s">
        <v>41</v>
      </c>
      <c r="P233">
        <v>31</v>
      </c>
      <c r="Q233" t="s">
        <v>271</v>
      </c>
      <c r="R233" t="s">
        <v>1841</v>
      </c>
      <c r="S233" t="s">
        <v>241</v>
      </c>
      <c r="T233" t="s">
        <v>43</v>
      </c>
    </row>
    <row r="234" spans="1:20" x14ac:dyDescent="0.3">
      <c r="A234" t="s">
        <v>766</v>
      </c>
      <c r="B234" t="s">
        <v>127</v>
      </c>
      <c r="C234" t="s">
        <v>35</v>
      </c>
      <c r="D234" s="6">
        <v>20000</v>
      </c>
      <c r="E234" t="s">
        <v>107</v>
      </c>
      <c r="F234" t="s">
        <v>38</v>
      </c>
      <c r="G234">
        <v>0</v>
      </c>
      <c r="H234">
        <v>4</v>
      </c>
      <c r="I234">
        <v>0</v>
      </c>
      <c r="J234">
        <v>0</v>
      </c>
      <c r="K234">
        <v>4</v>
      </c>
      <c r="L234">
        <v>5</v>
      </c>
      <c r="M234" t="s">
        <v>89</v>
      </c>
      <c r="N234" t="s">
        <v>74</v>
      </c>
      <c r="O234" t="s">
        <v>41</v>
      </c>
      <c r="P234">
        <v>27</v>
      </c>
      <c r="Q234" t="s">
        <v>42</v>
      </c>
      <c r="R234" t="s">
        <v>42</v>
      </c>
      <c r="S234" t="s">
        <v>244</v>
      </c>
      <c r="T234" t="s">
        <v>52</v>
      </c>
    </row>
    <row r="235" spans="1:20" x14ac:dyDescent="0.3">
      <c r="A235" t="s">
        <v>768</v>
      </c>
      <c r="B235" t="s">
        <v>127</v>
      </c>
      <c r="C235" t="s">
        <v>47</v>
      </c>
      <c r="D235" s="6">
        <v>20000</v>
      </c>
      <c r="E235" t="s">
        <v>380</v>
      </c>
      <c r="F235" t="s">
        <v>38</v>
      </c>
      <c r="G235">
        <v>1</v>
      </c>
      <c r="H235">
        <v>1</v>
      </c>
      <c r="I235">
        <v>2</v>
      </c>
      <c r="J235">
        <v>1</v>
      </c>
      <c r="K235">
        <v>1</v>
      </c>
      <c r="L235">
        <v>1</v>
      </c>
      <c r="M235" t="s">
        <v>73</v>
      </c>
      <c r="N235" t="s">
        <v>74</v>
      </c>
      <c r="O235" t="s">
        <v>69</v>
      </c>
      <c r="P235">
        <v>25</v>
      </c>
      <c r="Q235" t="s">
        <v>42</v>
      </c>
      <c r="R235" t="s">
        <v>42</v>
      </c>
      <c r="S235" t="s">
        <v>241</v>
      </c>
      <c r="T235" t="s">
        <v>52</v>
      </c>
    </row>
    <row r="236" spans="1:20" x14ac:dyDescent="0.3">
      <c r="A236" t="s">
        <v>771</v>
      </c>
      <c r="B236" t="s">
        <v>34</v>
      </c>
      <c r="C236" t="s">
        <v>35</v>
      </c>
      <c r="D236" s="6">
        <v>20000</v>
      </c>
      <c r="E236" t="s">
        <v>37</v>
      </c>
      <c r="F236" t="s">
        <v>38</v>
      </c>
      <c r="G236">
        <v>4</v>
      </c>
      <c r="H236">
        <v>10</v>
      </c>
      <c r="I236">
        <v>10</v>
      </c>
      <c r="J236">
        <v>8</v>
      </c>
      <c r="K236">
        <v>8</v>
      </c>
      <c r="L236">
        <v>10</v>
      </c>
      <c r="M236" t="s">
        <v>59</v>
      </c>
      <c r="N236" t="s">
        <v>60</v>
      </c>
      <c r="O236" t="s">
        <v>41</v>
      </c>
      <c r="P236">
        <v>30</v>
      </c>
      <c r="Q236" t="s">
        <v>265</v>
      </c>
      <c r="R236" t="s">
        <v>1833</v>
      </c>
      <c r="S236" t="s">
        <v>244</v>
      </c>
      <c r="T236" t="s">
        <v>95</v>
      </c>
    </row>
    <row r="237" spans="1:20" x14ac:dyDescent="0.3">
      <c r="A237" t="s">
        <v>774</v>
      </c>
      <c r="B237" t="s">
        <v>34</v>
      </c>
      <c r="C237" t="s">
        <v>35</v>
      </c>
      <c r="D237" s="6">
        <v>53000</v>
      </c>
      <c r="E237" t="s">
        <v>37</v>
      </c>
      <c r="F237" t="s">
        <v>50</v>
      </c>
      <c r="G237">
        <v>0</v>
      </c>
      <c r="H237">
        <v>6</v>
      </c>
      <c r="I237">
        <v>5</v>
      </c>
      <c r="J237">
        <v>6</v>
      </c>
      <c r="K237">
        <v>0</v>
      </c>
      <c r="L237">
        <v>2</v>
      </c>
      <c r="M237" t="s">
        <v>59</v>
      </c>
      <c r="N237" t="s">
        <v>380</v>
      </c>
      <c r="O237" t="s">
        <v>41</v>
      </c>
      <c r="P237">
        <v>28</v>
      </c>
      <c r="Q237" t="s">
        <v>42</v>
      </c>
      <c r="R237" t="s">
        <v>42</v>
      </c>
      <c r="S237" t="s">
        <v>244</v>
      </c>
      <c r="T237" t="s">
        <v>95</v>
      </c>
    </row>
    <row r="238" spans="1:20" x14ac:dyDescent="0.3">
      <c r="A238" t="s">
        <v>777</v>
      </c>
      <c r="B238" t="s">
        <v>34</v>
      </c>
      <c r="C238" t="s">
        <v>47</v>
      </c>
      <c r="D238" s="6">
        <v>137500</v>
      </c>
      <c r="E238" t="s">
        <v>49</v>
      </c>
      <c r="F238" t="s">
        <v>38</v>
      </c>
      <c r="G238">
        <v>6</v>
      </c>
      <c r="H238">
        <v>6</v>
      </c>
      <c r="I238">
        <v>5</v>
      </c>
      <c r="J238">
        <v>4</v>
      </c>
      <c r="K238">
        <v>2</v>
      </c>
      <c r="L238">
        <v>4</v>
      </c>
      <c r="M238" t="s">
        <v>59</v>
      </c>
      <c r="N238" t="s">
        <v>40</v>
      </c>
      <c r="O238" t="s">
        <v>41</v>
      </c>
      <c r="P238">
        <v>26</v>
      </c>
      <c r="Q238" t="s">
        <v>42</v>
      </c>
      <c r="R238" t="s">
        <v>42</v>
      </c>
      <c r="S238" t="s">
        <v>241</v>
      </c>
      <c r="T238" t="s">
        <v>43</v>
      </c>
    </row>
    <row r="239" spans="1:20" x14ac:dyDescent="0.3">
      <c r="A239" t="s">
        <v>779</v>
      </c>
      <c r="B239" t="s">
        <v>81</v>
      </c>
      <c r="C239" t="s">
        <v>35</v>
      </c>
      <c r="D239" s="6">
        <v>137500</v>
      </c>
      <c r="E239" t="s">
        <v>380</v>
      </c>
      <c r="F239" t="s">
        <v>38</v>
      </c>
      <c r="G239">
        <v>6</v>
      </c>
      <c r="H239">
        <v>7</v>
      </c>
      <c r="I239">
        <v>7</v>
      </c>
      <c r="J239">
        <v>10</v>
      </c>
      <c r="K239">
        <v>6</v>
      </c>
      <c r="L239">
        <v>7</v>
      </c>
      <c r="M239" t="s">
        <v>89</v>
      </c>
      <c r="N239" t="s">
        <v>40</v>
      </c>
      <c r="O239" t="s">
        <v>69</v>
      </c>
      <c r="P239">
        <v>32</v>
      </c>
      <c r="Q239" t="s">
        <v>42</v>
      </c>
      <c r="R239" t="s">
        <v>42</v>
      </c>
      <c r="S239" t="s">
        <v>244</v>
      </c>
      <c r="T239" t="s">
        <v>43</v>
      </c>
    </row>
    <row r="240" spans="1:20" x14ac:dyDescent="0.3">
      <c r="A240" t="s">
        <v>781</v>
      </c>
      <c r="B240" t="s">
        <v>34</v>
      </c>
      <c r="C240" t="s">
        <v>35</v>
      </c>
      <c r="D240" s="6">
        <v>20000</v>
      </c>
      <c r="E240" t="s">
        <v>380</v>
      </c>
      <c r="F240" t="s">
        <v>1918</v>
      </c>
      <c r="G240">
        <v>3</v>
      </c>
      <c r="H240">
        <v>5</v>
      </c>
      <c r="I240">
        <v>6</v>
      </c>
      <c r="J240">
        <v>4</v>
      </c>
      <c r="K240">
        <v>6</v>
      </c>
      <c r="L240">
        <v>6</v>
      </c>
      <c r="M240" t="s">
        <v>89</v>
      </c>
      <c r="N240" t="s">
        <v>74</v>
      </c>
      <c r="O240" t="s">
        <v>69</v>
      </c>
      <c r="P240">
        <v>40</v>
      </c>
      <c r="Q240" t="s">
        <v>504</v>
      </c>
      <c r="R240" t="s">
        <v>1876</v>
      </c>
      <c r="S240" t="s">
        <v>328</v>
      </c>
      <c r="T240" t="s">
        <v>43</v>
      </c>
    </row>
    <row r="241" spans="1:20" x14ac:dyDescent="0.3">
      <c r="A241" t="s">
        <v>784</v>
      </c>
      <c r="B241" t="s">
        <v>56</v>
      </c>
      <c r="C241" t="s">
        <v>35</v>
      </c>
      <c r="D241" s="6">
        <v>20000</v>
      </c>
      <c r="E241" t="s">
        <v>380</v>
      </c>
      <c r="F241" t="s">
        <v>38</v>
      </c>
      <c r="G241">
        <v>4</v>
      </c>
      <c r="H241">
        <v>7</v>
      </c>
      <c r="I241">
        <v>7</v>
      </c>
      <c r="J241">
        <v>6</v>
      </c>
      <c r="K241">
        <v>8</v>
      </c>
      <c r="L241">
        <v>7</v>
      </c>
      <c r="M241" t="s">
        <v>89</v>
      </c>
      <c r="N241" t="s">
        <v>74</v>
      </c>
      <c r="O241" t="s">
        <v>41</v>
      </c>
      <c r="P241">
        <v>36</v>
      </c>
      <c r="Q241" t="s">
        <v>569</v>
      </c>
      <c r="R241" t="s">
        <v>1885</v>
      </c>
      <c r="S241" t="s">
        <v>266</v>
      </c>
      <c r="T241" t="s">
        <v>52</v>
      </c>
    </row>
    <row r="242" spans="1:20" x14ac:dyDescent="0.3">
      <c r="A242" t="s">
        <v>786</v>
      </c>
      <c r="B242" t="s">
        <v>34</v>
      </c>
      <c r="C242" t="s">
        <v>35</v>
      </c>
      <c r="D242" s="6">
        <v>75500</v>
      </c>
      <c r="E242" t="s">
        <v>49</v>
      </c>
      <c r="F242" t="s">
        <v>38</v>
      </c>
      <c r="G242">
        <v>6</v>
      </c>
      <c r="H242">
        <v>10</v>
      </c>
      <c r="I242">
        <v>9</v>
      </c>
      <c r="J242">
        <v>9</v>
      </c>
      <c r="K242">
        <v>9</v>
      </c>
      <c r="L242">
        <v>10</v>
      </c>
      <c r="M242" t="s">
        <v>73</v>
      </c>
      <c r="N242" t="s">
        <v>74</v>
      </c>
      <c r="O242" t="s">
        <v>41</v>
      </c>
      <c r="P242">
        <v>35</v>
      </c>
      <c r="Q242" t="s">
        <v>42</v>
      </c>
      <c r="R242" t="s">
        <v>42</v>
      </c>
      <c r="S242" t="s">
        <v>241</v>
      </c>
      <c r="T242" t="s">
        <v>95</v>
      </c>
    </row>
    <row r="243" spans="1:20" x14ac:dyDescent="0.3">
      <c r="A243" t="s">
        <v>787</v>
      </c>
      <c r="B243" t="s">
        <v>34</v>
      </c>
      <c r="C243" t="s">
        <v>35</v>
      </c>
      <c r="D243" s="6">
        <v>75500</v>
      </c>
      <c r="E243" t="s">
        <v>107</v>
      </c>
      <c r="F243" t="s">
        <v>38</v>
      </c>
      <c r="G243">
        <v>3</v>
      </c>
      <c r="H243">
        <v>4</v>
      </c>
      <c r="I243">
        <v>4</v>
      </c>
      <c r="J243">
        <v>4</v>
      </c>
      <c r="K243">
        <v>5</v>
      </c>
      <c r="L243">
        <v>5</v>
      </c>
      <c r="M243" t="s">
        <v>39</v>
      </c>
      <c r="N243" t="s">
        <v>60</v>
      </c>
      <c r="O243" t="s">
        <v>41</v>
      </c>
      <c r="P243">
        <v>29</v>
      </c>
      <c r="Q243" t="s">
        <v>42</v>
      </c>
      <c r="R243" t="s">
        <v>42</v>
      </c>
      <c r="S243" t="s">
        <v>244</v>
      </c>
      <c r="T243" t="s">
        <v>52</v>
      </c>
    </row>
    <row r="244" spans="1:20" x14ac:dyDescent="0.3">
      <c r="A244" t="s">
        <v>789</v>
      </c>
      <c r="B244" t="s">
        <v>34</v>
      </c>
      <c r="C244" t="s">
        <v>47</v>
      </c>
      <c r="D244" s="6">
        <v>53000</v>
      </c>
      <c r="E244" t="s">
        <v>49</v>
      </c>
      <c r="F244" t="s">
        <v>38</v>
      </c>
      <c r="G244">
        <v>6</v>
      </c>
      <c r="H244">
        <v>5</v>
      </c>
      <c r="I244">
        <v>9</v>
      </c>
      <c r="J244">
        <v>9</v>
      </c>
      <c r="K244">
        <v>7</v>
      </c>
      <c r="L244">
        <v>5</v>
      </c>
      <c r="M244" t="s">
        <v>89</v>
      </c>
      <c r="N244" t="s">
        <v>380</v>
      </c>
      <c r="O244" t="s">
        <v>69</v>
      </c>
      <c r="P244">
        <v>25</v>
      </c>
      <c r="Q244" t="s">
        <v>271</v>
      </c>
      <c r="R244" t="s">
        <v>1841</v>
      </c>
      <c r="S244" t="s">
        <v>244</v>
      </c>
      <c r="T244" t="s">
        <v>95</v>
      </c>
    </row>
    <row r="245" spans="1:20" x14ac:dyDescent="0.3">
      <c r="A245" t="s">
        <v>792</v>
      </c>
      <c r="B245" t="s">
        <v>794</v>
      </c>
      <c r="C245" t="s">
        <v>35</v>
      </c>
      <c r="D245" s="6">
        <v>53000</v>
      </c>
      <c r="E245" t="s">
        <v>380</v>
      </c>
      <c r="F245" t="s">
        <v>38</v>
      </c>
      <c r="G245">
        <v>6</v>
      </c>
      <c r="H245">
        <v>8</v>
      </c>
      <c r="I245">
        <v>8</v>
      </c>
      <c r="J245">
        <v>9</v>
      </c>
      <c r="K245">
        <v>6</v>
      </c>
      <c r="L245">
        <v>8</v>
      </c>
      <c r="M245" t="s">
        <v>73</v>
      </c>
      <c r="N245" t="s">
        <v>40</v>
      </c>
      <c r="O245" t="s">
        <v>41</v>
      </c>
      <c r="P245">
        <v>29</v>
      </c>
      <c r="Q245" t="s">
        <v>42</v>
      </c>
      <c r="R245" t="s">
        <v>42</v>
      </c>
      <c r="S245" t="s">
        <v>241</v>
      </c>
      <c r="T245" t="s">
        <v>43</v>
      </c>
    </row>
    <row r="246" spans="1:20" x14ac:dyDescent="0.3">
      <c r="A246" t="s">
        <v>796</v>
      </c>
      <c r="B246" t="s">
        <v>34</v>
      </c>
      <c r="C246" t="s">
        <v>47</v>
      </c>
      <c r="D246" s="6">
        <v>95500</v>
      </c>
      <c r="E246" t="s">
        <v>798</v>
      </c>
      <c r="F246" t="s">
        <v>38</v>
      </c>
      <c r="G246">
        <v>7</v>
      </c>
      <c r="H246">
        <v>6</v>
      </c>
      <c r="I246">
        <v>7</v>
      </c>
      <c r="J246">
        <v>4</v>
      </c>
      <c r="K246">
        <v>5</v>
      </c>
      <c r="L246">
        <v>8</v>
      </c>
      <c r="M246" t="s">
        <v>73</v>
      </c>
      <c r="N246" t="s">
        <v>60</v>
      </c>
      <c r="O246" t="s">
        <v>41</v>
      </c>
      <c r="P246">
        <v>26</v>
      </c>
      <c r="Q246" t="s">
        <v>42</v>
      </c>
      <c r="R246" t="s">
        <v>42</v>
      </c>
      <c r="S246" t="s">
        <v>241</v>
      </c>
      <c r="T246" t="s">
        <v>62</v>
      </c>
    </row>
    <row r="247" spans="1:20" x14ac:dyDescent="0.3">
      <c r="A247" t="s">
        <v>799</v>
      </c>
      <c r="B247" t="s">
        <v>34</v>
      </c>
      <c r="C247" t="s">
        <v>47</v>
      </c>
      <c r="D247" s="6">
        <v>20000</v>
      </c>
      <c r="E247" t="s">
        <v>380</v>
      </c>
      <c r="F247" t="s">
        <v>50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 t="s">
        <v>89</v>
      </c>
      <c r="N247" t="s">
        <v>40</v>
      </c>
      <c r="O247" t="s">
        <v>41</v>
      </c>
      <c r="P247">
        <v>34</v>
      </c>
      <c r="Q247" t="s">
        <v>800</v>
      </c>
      <c r="R247" t="s">
        <v>1842</v>
      </c>
      <c r="S247" t="s">
        <v>241</v>
      </c>
      <c r="T247" t="s">
        <v>62</v>
      </c>
    </row>
    <row r="248" spans="1:20" x14ac:dyDescent="0.3">
      <c r="A248" t="s">
        <v>801</v>
      </c>
      <c r="B248" t="s">
        <v>34</v>
      </c>
      <c r="C248" t="s">
        <v>35</v>
      </c>
      <c r="D248" s="6">
        <v>20000</v>
      </c>
      <c r="E248" t="s">
        <v>49</v>
      </c>
      <c r="F248" t="s">
        <v>38</v>
      </c>
      <c r="G248">
        <v>5</v>
      </c>
      <c r="H248">
        <v>2</v>
      </c>
      <c r="I248">
        <v>5</v>
      </c>
      <c r="J248">
        <v>4</v>
      </c>
      <c r="K248">
        <v>3</v>
      </c>
      <c r="L248">
        <v>5</v>
      </c>
      <c r="M248" t="s">
        <v>89</v>
      </c>
      <c r="N248" t="s">
        <v>60</v>
      </c>
      <c r="O248" t="s">
        <v>41</v>
      </c>
      <c r="P248">
        <v>26</v>
      </c>
      <c r="Q248" t="s">
        <v>448</v>
      </c>
      <c r="R248" t="s">
        <v>1837</v>
      </c>
      <c r="S248" t="s">
        <v>241</v>
      </c>
      <c r="T248" t="s">
        <v>43</v>
      </c>
    </row>
    <row r="249" spans="1:20" x14ac:dyDescent="0.3">
      <c r="A249" t="s">
        <v>803</v>
      </c>
      <c r="B249" t="s">
        <v>34</v>
      </c>
      <c r="C249" t="s">
        <v>47</v>
      </c>
      <c r="D249" s="6">
        <v>20000</v>
      </c>
      <c r="E249" t="s">
        <v>107</v>
      </c>
      <c r="F249" t="s">
        <v>38</v>
      </c>
      <c r="G249">
        <v>3</v>
      </c>
      <c r="H249">
        <v>3</v>
      </c>
      <c r="I249">
        <v>5</v>
      </c>
      <c r="J249">
        <v>4</v>
      </c>
      <c r="K249">
        <v>3</v>
      </c>
      <c r="L249">
        <v>2</v>
      </c>
      <c r="M249" t="s">
        <v>73</v>
      </c>
      <c r="N249" t="s">
        <v>380</v>
      </c>
      <c r="O249" t="s">
        <v>69</v>
      </c>
      <c r="P249">
        <v>22</v>
      </c>
      <c r="Q249" t="s">
        <v>151</v>
      </c>
      <c r="R249" t="s">
        <v>151</v>
      </c>
      <c r="S249" t="s">
        <v>241</v>
      </c>
      <c r="T249" t="s">
        <v>52</v>
      </c>
    </row>
    <row r="250" spans="1:20" x14ac:dyDescent="0.3">
      <c r="A250" t="s">
        <v>807</v>
      </c>
      <c r="B250" t="s">
        <v>127</v>
      </c>
      <c r="C250" t="s">
        <v>35</v>
      </c>
      <c r="D250" s="6">
        <v>20000</v>
      </c>
      <c r="E250" t="s">
        <v>117</v>
      </c>
      <c r="F250" t="s">
        <v>38</v>
      </c>
      <c r="G250">
        <v>0</v>
      </c>
      <c r="H250">
        <v>2</v>
      </c>
      <c r="I250">
        <v>0</v>
      </c>
      <c r="J250">
        <v>1</v>
      </c>
      <c r="K250">
        <v>1</v>
      </c>
      <c r="L250">
        <v>2</v>
      </c>
      <c r="M250" t="s">
        <v>39</v>
      </c>
      <c r="N250" t="s">
        <v>40</v>
      </c>
      <c r="O250" t="s">
        <v>69</v>
      </c>
      <c r="P250">
        <v>24</v>
      </c>
      <c r="Q250" t="s">
        <v>136</v>
      </c>
      <c r="R250" t="s">
        <v>1855</v>
      </c>
      <c r="S250" t="s">
        <v>241</v>
      </c>
      <c r="T250" t="s">
        <v>62</v>
      </c>
    </row>
    <row r="251" spans="1:20" x14ac:dyDescent="0.3">
      <c r="A251" t="s">
        <v>809</v>
      </c>
      <c r="B251" t="s">
        <v>34</v>
      </c>
      <c r="C251" t="s">
        <v>47</v>
      </c>
      <c r="D251" s="6">
        <v>20000</v>
      </c>
      <c r="E251" t="s">
        <v>380</v>
      </c>
      <c r="F251" t="s">
        <v>38</v>
      </c>
      <c r="G251">
        <v>3</v>
      </c>
      <c r="H251">
        <v>6</v>
      </c>
      <c r="I251">
        <v>6</v>
      </c>
      <c r="J251">
        <v>6</v>
      </c>
      <c r="K251">
        <v>4</v>
      </c>
      <c r="L251">
        <v>3</v>
      </c>
      <c r="M251" t="s">
        <v>89</v>
      </c>
      <c r="N251" t="s">
        <v>74</v>
      </c>
      <c r="O251" t="s">
        <v>41</v>
      </c>
      <c r="P251">
        <v>26</v>
      </c>
      <c r="Q251" t="s">
        <v>407</v>
      </c>
      <c r="R251" t="s">
        <v>1834</v>
      </c>
      <c r="S251" t="s">
        <v>241</v>
      </c>
      <c r="T251" t="s">
        <v>95</v>
      </c>
    </row>
    <row r="252" spans="1:20" x14ac:dyDescent="0.3">
      <c r="A252" t="s">
        <v>812</v>
      </c>
      <c r="B252" t="s">
        <v>728</v>
      </c>
      <c r="C252" t="s">
        <v>35</v>
      </c>
      <c r="D252" s="6">
        <v>20000</v>
      </c>
      <c r="E252" t="s">
        <v>49</v>
      </c>
      <c r="F252" t="s">
        <v>38</v>
      </c>
      <c r="G252">
        <v>5</v>
      </c>
      <c r="H252">
        <v>6</v>
      </c>
      <c r="I252">
        <v>2</v>
      </c>
      <c r="J252">
        <v>3</v>
      </c>
      <c r="K252">
        <v>3</v>
      </c>
      <c r="L252">
        <v>5</v>
      </c>
      <c r="M252" t="s">
        <v>39</v>
      </c>
      <c r="N252" t="s">
        <v>60</v>
      </c>
      <c r="O252" t="s">
        <v>69</v>
      </c>
      <c r="P252">
        <v>34</v>
      </c>
      <c r="Q252" t="s">
        <v>814</v>
      </c>
      <c r="R252" t="s">
        <v>380</v>
      </c>
      <c r="S252" t="s">
        <v>244</v>
      </c>
      <c r="T252" t="s">
        <v>43</v>
      </c>
    </row>
    <row r="253" spans="1:20" x14ac:dyDescent="0.3">
      <c r="A253" t="s">
        <v>815</v>
      </c>
      <c r="B253" t="s">
        <v>34</v>
      </c>
      <c r="C253" t="s">
        <v>47</v>
      </c>
      <c r="D253" s="6">
        <v>20000</v>
      </c>
      <c r="E253" t="s">
        <v>107</v>
      </c>
      <c r="F253" t="s">
        <v>38</v>
      </c>
      <c r="G253">
        <v>3</v>
      </c>
      <c r="H253">
        <v>5</v>
      </c>
      <c r="I253">
        <v>4</v>
      </c>
      <c r="J253">
        <v>5</v>
      </c>
      <c r="K253">
        <v>4</v>
      </c>
      <c r="L253">
        <v>2</v>
      </c>
      <c r="M253" t="s">
        <v>89</v>
      </c>
      <c r="N253" t="s">
        <v>74</v>
      </c>
      <c r="O253" t="s">
        <v>41</v>
      </c>
      <c r="P253">
        <v>29</v>
      </c>
      <c r="Q253" t="s">
        <v>151</v>
      </c>
      <c r="R253" t="s">
        <v>151</v>
      </c>
      <c r="S253" t="s">
        <v>241</v>
      </c>
      <c r="T253" t="s">
        <v>52</v>
      </c>
    </row>
    <row r="254" spans="1:20" x14ac:dyDescent="0.3">
      <c r="A254" t="s">
        <v>818</v>
      </c>
      <c r="B254" t="s">
        <v>81</v>
      </c>
      <c r="C254" t="s">
        <v>47</v>
      </c>
      <c r="D254" s="6">
        <v>20000</v>
      </c>
      <c r="E254" t="s">
        <v>107</v>
      </c>
      <c r="F254" t="s">
        <v>50</v>
      </c>
      <c r="G254">
        <v>2</v>
      </c>
      <c r="H254">
        <v>7</v>
      </c>
      <c r="I254">
        <v>7</v>
      </c>
      <c r="J254">
        <v>7</v>
      </c>
      <c r="K254">
        <v>7</v>
      </c>
      <c r="L254">
        <v>7</v>
      </c>
      <c r="M254" t="s">
        <v>59</v>
      </c>
      <c r="N254" t="s">
        <v>74</v>
      </c>
      <c r="O254" t="s">
        <v>41</v>
      </c>
      <c r="P254">
        <v>21</v>
      </c>
      <c r="Q254" t="s">
        <v>61</v>
      </c>
      <c r="R254" t="s">
        <v>1868</v>
      </c>
      <c r="S254" t="s">
        <v>241</v>
      </c>
      <c r="T254" t="s">
        <v>62</v>
      </c>
    </row>
    <row r="255" spans="1:20" x14ac:dyDescent="0.3">
      <c r="A255" t="s">
        <v>820</v>
      </c>
      <c r="B255" t="s">
        <v>380</v>
      </c>
      <c r="C255" t="s">
        <v>47</v>
      </c>
      <c r="D255" s="6">
        <v>20000</v>
      </c>
      <c r="E255" t="s">
        <v>380</v>
      </c>
      <c r="F255" t="s">
        <v>38</v>
      </c>
      <c r="G255">
        <v>2</v>
      </c>
      <c r="H255">
        <v>4</v>
      </c>
      <c r="I255">
        <v>5</v>
      </c>
      <c r="J255">
        <v>3</v>
      </c>
      <c r="K255">
        <v>1</v>
      </c>
      <c r="L255">
        <v>1</v>
      </c>
      <c r="M255" t="s">
        <v>89</v>
      </c>
      <c r="N255" t="s">
        <v>60</v>
      </c>
      <c r="O255" t="s">
        <v>69</v>
      </c>
      <c r="P255">
        <v>35</v>
      </c>
      <c r="Q255" t="s">
        <v>823</v>
      </c>
      <c r="R255" t="s">
        <v>380</v>
      </c>
      <c r="S255" t="s">
        <v>244</v>
      </c>
      <c r="T255" t="s">
        <v>43</v>
      </c>
    </row>
    <row r="256" spans="1:20" x14ac:dyDescent="0.3">
      <c r="A256" t="s">
        <v>824</v>
      </c>
      <c r="B256" t="s">
        <v>34</v>
      </c>
      <c r="C256" t="s">
        <v>47</v>
      </c>
      <c r="D256" s="6">
        <v>53000</v>
      </c>
      <c r="E256" t="s">
        <v>112</v>
      </c>
      <c r="F256" t="s">
        <v>38</v>
      </c>
      <c r="G256">
        <v>7</v>
      </c>
      <c r="H256">
        <v>7</v>
      </c>
      <c r="I256">
        <v>8</v>
      </c>
      <c r="J256">
        <v>8</v>
      </c>
      <c r="K256">
        <v>6</v>
      </c>
      <c r="L256">
        <v>7</v>
      </c>
      <c r="M256" t="s">
        <v>89</v>
      </c>
      <c r="N256" t="s">
        <v>60</v>
      </c>
      <c r="O256" t="s">
        <v>41</v>
      </c>
      <c r="P256">
        <v>26</v>
      </c>
      <c r="Q256" t="s">
        <v>42</v>
      </c>
      <c r="R256" t="s">
        <v>42</v>
      </c>
      <c r="S256" t="s">
        <v>241</v>
      </c>
      <c r="T256" t="s">
        <v>62</v>
      </c>
    </row>
    <row r="257" spans="1:20" x14ac:dyDescent="0.3">
      <c r="A257" t="s">
        <v>827</v>
      </c>
      <c r="B257" t="s">
        <v>34</v>
      </c>
      <c r="C257" t="s">
        <v>35</v>
      </c>
      <c r="D257" s="6">
        <v>53000</v>
      </c>
      <c r="E257" t="s">
        <v>380</v>
      </c>
      <c r="F257" t="s">
        <v>38</v>
      </c>
      <c r="G257">
        <v>2</v>
      </c>
      <c r="H257">
        <v>4</v>
      </c>
      <c r="I257">
        <v>7</v>
      </c>
      <c r="J257">
        <v>10</v>
      </c>
      <c r="K257">
        <v>5</v>
      </c>
      <c r="L257">
        <v>10</v>
      </c>
      <c r="M257" t="s">
        <v>89</v>
      </c>
      <c r="N257" t="s">
        <v>40</v>
      </c>
      <c r="O257" t="s">
        <v>41</v>
      </c>
      <c r="P257">
        <v>28</v>
      </c>
      <c r="Q257" t="s">
        <v>42</v>
      </c>
      <c r="R257" t="s">
        <v>42</v>
      </c>
      <c r="S257" t="s">
        <v>241</v>
      </c>
      <c r="T257" t="s">
        <v>43</v>
      </c>
    </row>
    <row r="258" spans="1:20" x14ac:dyDescent="0.3">
      <c r="A258" t="s">
        <v>831</v>
      </c>
      <c r="B258" t="s">
        <v>380</v>
      </c>
      <c r="C258" t="s">
        <v>47</v>
      </c>
      <c r="D258" s="6">
        <v>53000</v>
      </c>
      <c r="E258" t="s">
        <v>380</v>
      </c>
      <c r="F258" t="s">
        <v>38</v>
      </c>
      <c r="G258">
        <v>1</v>
      </c>
      <c r="H258">
        <v>5</v>
      </c>
      <c r="I258">
        <v>5</v>
      </c>
      <c r="J258">
        <v>1</v>
      </c>
      <c r="K258">
        <v>0</v>
      </c>
      <c r="L258">
        <v>3</v>
      </c>
      <c r="M258" t="s">
        <v>59</v>
      </c>
      <c r="N258" t="s">
        <v>74</v>
      </c>
      <c r="O258" t="s">
        <v>69</v>
      </c>
      <c r="P258">
        <v>33</v>
      </c>
      <c r="Q258" t="s">
        <v>42</v>
      </c>
      <c r="R258" t="s">
        <v>42</v>
      </c>
      <c r="S258" t="s">
        <v>241</v>
      </c>
      <c r="T258" t="s">
        <v>43</v>
      </c>
    </row>
    <row r="259" spans="1:20" x14ac:dyDescent="0.3">
      <c r="A259" t="s">
        <v>835</v>
      </c>
      <c r="B259" t="s">
        <v>34</v>
      </c>
      <c r="C259" t="s">
        <v>35</v>
      </c>
      <c r="D259" s="6">
        <v>75500</v>
      </c>
      <c r="E259" t="s">
        <v>380</v>
      </c>
      <c r="F259" t="s">
        <v>1918</v>
      </c>
      <c r="G259">
        <v>7</v>
      </c>
      <c r="H259">
        <v>6</v>
      </c>
      <c r="I259">
        <v>5</v>
      </c>
      <c r="J259">
        <v>7</v>
      </c>
      <c r="K259">
        <v>4</v>
      </c>
      <c r="L259">
        <v>4</v>
      </c>
      <c r="M259" t="s">
        <v>59</v>
      </c>
      <c r="N259" t="s">
        <v>74</v>
      </c>
      <c r="O259" t="s">
        <v>69</v>
      </c>
      <c r="P259">
        <v>56</v>
      </c>
      <c r="Q259" t="s">
        <v>42</v>
      </c>
      <c r="R259" t="s">
        <v>42</v>
      </c>
      <c r="S259" t="s">
        <v>241</v>
      </c>
      <c r="T259" t="s">
        <v>43</v>
      </c>
    </row>
    <row r="260" spans="1:20" x14ac:dyDescent="0.3">
      <c r="A260" t="s">
        <v>838</v>
      </c>
      <c r="B260" t="s">
        <v>380</v>
      </c>
      <c r="C260" t="s">
        <v>47</v>
      </c>
      <c r="D260" s="6">
        <v>20000</v>
      </c>
      <c r="E260" t="s">
        <v>380</v>
      </c>
      <c r="F260" t="s">
        <v>38</v>
      </c>
      <c r="G260">
        <v>3</v>
      </c>
      <c r="H260">
        <v>3</v>
      </c>
      <c r="I260">
        <v>6</v>
      </c>
      <c r="J260">
        <v>5</v>
      </c>
      <c r="K260" t="s">
        <v>32</v>
      </c>
      <c r="L260">
        <v>4</v>
      </c>
      <c r="M260" t="s">
        <v>73</v>
      </c>
      <c r="N260" t="s">
        <v>60</v>
      </c>
      <c r="O260" t="s">
        <v>41</v>
      </c>
      <c r="P260">
        <v>23</v>
      </c>
      <c r="Q260" t="s">
        <v>151</v>
      </c>
      <c r="R260" t="s">
        <v>151</v>
      </c>
      <c r="S260" t="s">
        <v>241</v>
      </c>
      <c r="T260" t="s">
        <v>52</v>
      </c>
    </row>
    <row r="261" spans="1:20" x14ac:dyDescent="0.3">
      <c r="A261" t="s">
        <v>843</v>
      </c>
      <c r="B261" t="s">
        <v>81</v>
      </c>
      <c r="C261" t="s">
        <v>35</v>
      </c>
      <c r="D261" s="6">
        <v>137500</v>
      </c>
      <c r="E261" t="s">
        <v>37</v>
      </c>
      <c r="F261" t="s">
        <v>38</v>
      </c>
      <c r="G261">
        <v>4</v>
      </c>
      <c r="H261">
        <v>5</v>
      </c>
      <c r="I261">
        <v>5</v>
      </c>
      <c r="J261">
        <v>5</v>
      </c>
      <c r="K261">
        <v>4</v>
      </c>
      <c r="L261">
        <v>5</v>
      </c>
      <c r="M261" t="s">
        <v>73</v>
      </c>
      <c r="N261" t="s">
        <v>74</v>
      </c>
      <c r="O261" t="s">
        <v>41</v>
      </c>
      <c r="P261">
        <v>28</v>
      </c>
      <c r="Q261" t="s">
        <v>42</v>
      </c>
      <c r="R261" t="s">
        <v>42</v>
      </c>
      <c r="S261" t="s">
        <v>244</v>
      </c>
      <c r="T261" t="s">
        <v>43</v>
      </c>
    </row>
    <row r="262" spans="1:20" x14ac:dyDescent="0.3">
      <c r="A262" t="s">
        <v>845</v>
      </c>
      <c r="B262" t="s">
        <v>127</v>
      </c>
      <c r="C262" t="s">
        <v>47</v>
      </c>
      <c r="D262" s="6">
        <v>20000</v>
      </c>
      <c r="E262" t="s">
        <v>380</v>
      </c>
      <c r="F262" t="s">
        <v>208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</v>
      </c>
      <c r="M262" t="s">
        <v>89</v>
      </c>
      <c r="N262" t="s">
        <v>40</v>
      </c>
      <c r="O262" t="s">
        <v>41</v>
      </c>
      <c r="P262">
        <v>21</v>
      </c>
      <c r="Q262" t="s">
        <v>448</v>
      </c>
      <c r="R262" t="s">
        <v>1837</v>
      </c>
      <c r="S262" t="s">
        <v>231</v>
      </c>
      <c r="T262" t="s">
        <v>43</v>
      </c>
    </row>
    <row r="263" spans="1:20" x14ac:dyDescent="0.3">
      <c r="A263" t="s">
        <v>848</v>
      </c>
      <c r="B263" t="s">
        <v>127</v>
      </c>
      <c r="C263" t="s">
        <v>47</v>
      </c>
      <c r="D263" s="6">
        <v>75500</v>
      </c>
      <c r="E263" t="s">
        <v>380</v>
      </c>
      <c r="F263" t="s">
        <v>38</v>
      </c>
      <c r="G263">
        <v>2</v>
      </c>
      <c r="H263">
        <v>2</v>
      </c>
      <c r="I263">
        <v>4</v>
      </c>
      <c r="J263">
        <v>1</v>
      </c>
      <c r="K263">
        <v>2</v>
      </c>
      <c r="L263">
        <v>1</v>
      </c>
      <c r="M263" t="s">
        <v>89</v>
      </c>
      <c r="N263" t="s">
        <v>60</v>
      </c>
      <c r="O263" t="s">
        <v>41</v>
      </c>
      <c r="P263">
        <v>35</v>
      </c>
      <c r="Q263" t="s">
        <v>42</v>
      </c>
      <c r="R263" t="s">
        <v>42</v>
      </c>
      <c r="S263" t="s">
        <v>244</v>
      </c>
      <c r="T263" t="s">
        <v>62</v>
      </c>
    </row>
    <row r="264" spans="1:20" x14ac:dyDescent="0.3">
      <c r="A264" t="s">
        <v>851</v>
      </c>
      <c r="B264" t="s">
        <v>34</v>
      </c>
      <c r="C264" t="s">
        <v>47</v>
      </c>
      <c r="D264" s="6">
        <v>53000</v>
      </c>
      <c r="E264" t="s">
        <v>37</v>
      </c>
      <c r="F264" t="s">
        <v>38</v>
      </c>
      <c r="G264">
        <v>7</v>
      </c>
      <c r="H264">
        <v>5</v>
      </c>
      <c r="I264">
        <v>9</v>
      </c>
      <c r="J264">
        <v>9</v>
      </c>
      <c r="K264">
        <v>9</v>
      </c>
      <c r="L264">
        <v>8</v>
      </c>
      <c r="M264" t="s">
        <v>89</v>
      </c>
      <c r="N264" t="s">
        <v>40</v>
      </c>
      <c r="O264" t="s">
        <v>41</v>
      </c>
      <c r="P264">
        <v>29</v>
      </c>
      <c r="Q264" t="s">
        <v>852</v>
      </c>
      <c r="R264" t="s">
        <v>1850</v>
      </c>
      <c r="S264" t="s">
        <v>244</v>
      </c>
      <c r="T264" t="s">
        <v>52</v>
      </c>
    </row>
    <row r="265" spans="1:20" x14ac:dyDescent="0.3">
      <c r="A265" t="s">
        <v>853</v>
      </c>
      <c r="B265" t="s">
        <v>34</v>
      </c>
      <c r="C265" t="s">
        <v>47</v>
      </c>
      <c r="D265" s="6">
        <v>95500</v>
      </c>
      <c r="E265" t="s">
        <v>107</v>
      </c>
      <c r="F265" t="s">
        <v>38</v>
      </c>
      <c r="G265">
        <v>9</v>
      </c>
      <c r="H265">
        <v>10</v>
      </c>
      <c r="I265">
        <v>8</v>
      </c>
      <c r="J265">
        <v>8</v>
      </c>
      <c r="K265">
        <v>7</v>
      </c>
      <c r="L265">
        <v>7</v>
      </c>
      <c r="M265" t="s">
        <v>89</v>
      </c>
      <c r="N265" t="s">
        <v>380</v>
      </c>
      <c r="O265" t="s">
        <v>69</v>
      </c>
      <c r="P265">
        <v>23</v>
      </c>
      <c r="Q265" t="s">
        <v>42</v>
      </c>
      <c r="R265" t="s">
        <v>42</v>
      </c>
      <c r="S265" t="s">
        <v>241</v>
      </c>
      <c r="T265" t="s">
        <v>52</v>
      </c>
    </row>
    <row r="266" spans="1:20" x14ac:dyDescent="0.3">
      <c r="A266" t="s">
        <v>856</v>
      </c>
      <c r="B266" t="s">
        <v>380</v>
      </c>
      <c r="C266" t="s">
        <v>47</v>
      </c>
      <c r="D266" s="6">
        <v>53000</v>
      </c>
      <c r="E266" t="s">
        <v>49</v>
      </c>
      <c r="F266" t="s">
        <v>38</v>
      </c>
      <c r="G266">
        <v>3</v>
      </c>
      <c r="H266">
        <v>3</v>
      </c>
      <c r="I266">
        <v>3</v>
      </c>
      <c r="J266">
        <v>0</v>
      </c>
      <c r="K266">
        <v>0</v>
      </c>
      <c r="L266">
        <v>1</v>
      </c>
      <c r="M266" t="s">
        <v>73</v>
      </c>
      <c r="N266" t="s">
        <v>60</v>
      </c>
      <c r="O266" t="s">
        <v>41</v>
      </c>
      <c r="P266">
        <v>25</v>
      </c>
      <c r="Q266" t="s">
        <v>151</v>
      </c>
      <c r="R266" t="s">
        <v>151</v>
      </c>
      <c r="S266" t="s">
        <v>241</v>
      </c>
      <c r="T266" t="s">
        <v>52</v>
      </c>
    </row>
    <row r="267" spans="1:20" x14ac:dyDescent="0.3">
      <c r="A267" t="s">
        <v>860</v>
      </c>
      <c r="B267" t="s">
        <v>56</v>
      </c>
      <c r="C267" t="s">
        <v>35</v>
      </c>
      <c r="D267" s="6">
        <v>95500</v>
      </c>
      <c r="E267" t="s">
        <v>380</v>
      </c>
      <c r="F267" t="s">
        <v>38</v>
      </c>
      <c r="G267">
        <v>8</v>
      </c>
      <c r="H267">
        <v>7</v>
      </c>
      <c r="I267">
        <v>10</v>
      </c>
      <c r="J267">
        <v>9</v>
      </c>
      <c r="K267">
        <v>10</v>
      </c>
      <c r="L267">
        <v>10</v>
      </c>
      <c r="M267" t="s">
        <v>59</v>
      </c>
      <c r="N267" t="s">
        <v>74</v>
      </c>
      <c r="O267" t="s">
        <v>41</v>
      </c>
      <c r="P267">
        <v>27</v>
      </c>
      <c r="Q267" t="s">
        <v>42</v>
      </c>
      <c r="R267" t="s">
        <v>42</v>
      </c>
      <c r="S267" t="s">
        <v>244</v>
      </c>
      <c r="T267" t="s">
        <v>43</v>
      </c>
    </row>
    <row r="268" spans="1:20" x14ac:dyDescent="0.3">
      <c r="A268" t="s">
        <v>863</v>
      </c>
      <c r="B268" t="s">
        <v>34</v>
      </c>
      <c r="C268" t="s">
        <v>47</v>
      </c>
      <c r="D268" s="6">
        <v>20000</v>
      </c>
      <c r="E268" t="s">
        <v>107</v>
      </c>
      <c r="F268" t="s">
        <v>38</v>
      </c>
      <c r="G268">
        <v>3</v>
      </c>
      <c r="H268">
        <v>8</v>
      </c>
      <c r="I268">
        <v>7</v>
      </c>
      <c r="J268">
        <v>5</v>
      </c>
      <c r="K268">
        <v>8</v>
      </c>
      <c r="L268">
        <v>7</v>
      </c>
      <c r="M268" t="s">
        <v>89</v>
      </c>
      <c r="N268" t="s">
        <v>74</v>
      </c>
      <c r="O268" t="s">
        <v>41</v>
      </c>
      <c r="P268">
        <v>22</v>
      </c>
      <c r="Q268" t="s">
        <v>151</v>
      </c>
      <c r="R268" t="s">
        <v>151</v>
      </c>
      <c r="S268" t="s">
        <v>241</v>
      </c>
      <c r="T268" t="s">
        <v>380</v>
      </c>
    </row>
    <row r="269" spans="1:20" x14ac:dyDescent="0.3">
      <c r="A269" t="s">
        <v>865</v>
      </c>
      <c r="B269" t="s">
        <v>34</v>
      </c>
      <c r="C269" t="s">
        <v>35</v>
      </c>
      <c r="D269" s="6">
        <v>20000</v>
      </c>
      <c r="E269" t="s">
        <v>380</v>
      </c>
      <c r="F269" t="s">
        <v>38</v>
      </c>
      <c r="G269">
        <v>6</v>
      </c>
      <c r="H269">
        <v>3</v>
      </c>
      <c r="I269">
        <v>5</v>
      </c>
      <c r="J269">
        <v>7</v>
      </c>
      <c r="K269">
        <v>5</v>
      </c>
      <c r="L269">
        <v>7</v>
      </c>
      <c r="M269" t="s">
        <v>89</v>
      </c>
      <c r="N269" t="s">
        <v>60</v>
      </c>
      <c r="O269" t="s">
        <v>41</v>
      </c>
      <c r="P269">
        <v>22</v>
      </c>
      <c r="Q269" t="s">
        <v>151</v>
      </c>
      <c r="R269" t="s">
        <v>151</v>
      </c>
      <c r="S269" t="s">
        <v>241</v>
      </c>
      <c r="T269" t="s">
        <v>52</v>
      </c>
    </row>
    <row r="270" spans="1:20" x14ac:dyDescent="0.3">
      <c r="A270" t="s">
        <v>868</v>
      </c>
      <c r="B270" t="s">
        <v>380</v>
      </c>
      <c r="C270" t="s">
        <v>47</v>
      </c>
      <c r="D270" s="6">
        <v>115500</v>
      </c>
      <c r="E270" t="s">
        <v>380</v>
      </c>
      <c r="F270" t="s">
        <v>870</v>
      </c>
      <c r="G270">
        <v>7</v>
      </c>
      <c r="H270">
        <v>7</v>
      </c>
      <c r="I270">
        <v>4</v>
      </c>
      <c r="J270">
        <v>5</v>
      </c>
      <c r="K270">
        <v>5</v>
      </c>
      <c r="L270">
        <v>4</v>
      </c>
      <c r="M270" t="s">
        <v>89</v>
      </c>
      <c r="N270" t="s">
        <v>74</v>
      </c>
      <c r="O270" t="s">
        <v>41</v>
      </c>
      <c r="P270">
        <v>43</v>
      </c>
      <c r="Q270" t="s">
        <v>42</v>
      </c>
      <c r="R270" t="s">
        <v>42</v>
      </c>
      <c r="S270" t="s">
        <v>244</v>
      </c>
      <c r="T270" t="s">
        <v>52</v>
      </c>
    </row>
    <row r="271" spans="1:20" x14ac:dyDescent="0.3">
      <c r="A271" t="s">
        <v>871</v>
      </c>
      <c r="B271" t="s">
        <v>380</v>
      </c>
      <c r="C271" t="s">
        <v>35</v>
      </c>
      <c r="D271" s="6">
        <v>20000</v>
      </c>
      <c r="E271" t="s">
        <v>107</v>
      </c>
      <c r="F271" t="s">
        <v>38</v>
      </c>
      <c r="G271">
        <v>3</v>
      </c>
      <c r="H271">
        <v>5</v>
      </c>
      <c r="I271">
        <v>8</v>
      </c>
      <c r="J271">
        <v>4</v>
      </c>
      <c r="K271">
        <v>5</v>
      </c>
      <c r="L271">
        <v>5</v>
      </c>
      <c r="M271" t="s">
        <v>73</v>
      </c>
      <c r="N271" t="s">
        <v>74</v>
      </c>
      <c r="O271" t="s">
        <v>69</v>
      </c>
      <c r="P271">
        <v>32</v>
      </c>
      <c r="Q271" t="s">
        <v>42</v>
      </c>
      <c r="R271" t="s">
        <v>42</v>
      </c>
      <c r="S271" t="s">
        <v>241</v>
      </c>
      <c r="T271" t="s">
        <v>52</v>
      </c>
    </row>
    <row r="272" spans="1:20" x14ac:dyDescent="0.3">
      <c r="A272" t="s">
        <v>875</v>
      </c>
      <c r="B272" t="s">
        <v>127</v>
      </c>
      <c r="C272" t="s">
        <v>35</v>
      </c>
      <c r="D272" s="6">
        <v>75500</v>
      </c>
      <c r="E272" t="s">
        <v>37</v>
      </c>
      <c r="F272" t="s">
        <v>380</v>
      </c>
      <c r="G272" t="s">
        <v>32</v>
      </c>
      <c r="H272" t="s">
        <v>32</v>
      </c>
      <c r="I272" t="s">
        <v>32</v>
      </c>
      <c r="J272" t="s">
        <v>32</v>
      </c>
      <c r="K272" t="s">
        <v>32</v>
      </c>
      <c r="L272">
        <v>0</v>
      </c>
      <c r="M272" t="s">
        <v>73</v>
      </c>
      <c r="N272" t="s">
        <v>60</v>
      </c>
      <c r="O272" t="s">
        <v>69</v>
      </c>
      <c r="P272">
        <v>42</v>
      </c>
      <c r="Q272" t="s">
        <v>42</v>
      </c>
      <c r="R272" t="s">
        <v>42</v>
      </c>
      <c r="S272" t="s">
        <v>244</v>
      </c>
      <c r="T272" t="s">
        <v>52</v>
      </c>
    </row>
    <row r="273" spans="1:20" x14ac:dyDescent="0.3">
      <c r="A273" t="s">
        <v>877</v>
      </c>
      <c r="B273" t="s">
        <v>380</v>
      </c>
      <c r="C273" t="s">
        <v>47</v>
      </c>
      <c r="D273" s="6">
        <v>75500</v>
      </c>
      <c r="E273" t="s">
        <v>380</v>
      </c>
      <c r="F273" t="s">
        <v>38</v>
      </c>
      <c r="G273">
        <v>4</v>
      </c>
      <c r="H273">
        <v>6</v>
      </c>
      <c r="I273">
        <v>2</v>
      </c>
      <c r="J273">
        <v>3</v>
      </c>
      <c r="K273">
        <v>3</v>
      </c>
      <c r="L273">
        <v>2</v>
      </c>
      <c r="M273" t="s">
        <v>39</v>
      </c>
      <c r="N273" t="s">
        <v>40</v>
      </c>
      <c r="O273" t="s">
        <v>41</v>
      </c>
      <c r="P273">
        <v>31</v>
      </c>
      <c r="Q273" t="s">
        <v>42</v>
      </c>
      <c r="R273" t="s">
        <v>42</v>
      </c>
      <c r="S273" t="s">
        <v>241</v>
      </c>
      <c r="T273" t="s">
        <v>95</v>
      </c>
    </row>
    <row r="274" spans="1:20" x14ac:dyDescent="0.3">
      <c r="A274" t="s">
        <v>881</v>
      </c>
      <c r="B274" t="s">
        <v>56</v>
      </c>
      <c r="C274" t="s">
        <v>47</v>
      </c>
      <c r="D274" s="6">
        <v>20000</v>
      </c>
      <c r="E274" t="s">
        <v>380</v>
      </c>
      <c r="F274" t="s">
        <v>38</v>
      </c>
      <c r="G274">
        <v>0</v>
      </c>
      <c r="H274">
        <v>10</v>
      </c>
      <c r="I274">
        <v>10</v>
      </c>
      <c r="J274">
        <v>5</v>
      </c>
      <c r="K274">
        <v>0</v>
      </c>
      <c r="L274">
        <v>3</v>
      </c>
      <c r="M274" t="s">
        <v>89</v>
      </c>
      <c r="N274" t="s">
        <v>74</v>
      </c>
      <c r="O274" t="s">
        <v>41</v>
      </c>
      <c r="P274">
        <v>25</v>
      </c>
      <c r="Q274" t="s">
        <v>113</v>
      </c>
      <c r="R274" t="s">
        <v>113</v>
      </c>
      <c r="S274" t="s">
        <v>241</v>
      </c>
      <c r="T274" t="s">
        <v>43</v>
      </c>
    </row>
    <row r="275" spans="1:20" x14ac:dyDescent="0.3">
      <c r="A275" t="s">
        <v>884</v>
      </c>
      <c r="B275" t="s">
        <v>34</v>
      </c>
      <c r="C275" t="s">
        <v>47</v>
      </c>
      <c r="D275" s="6">
        <v>53000</v>
      </c>
      <c r="E275" t="s">
        <v>798</v>
      </c>
      <c r="F275" t="s">
        <v>1918</v>
      </c>
      <c r="G275">
        <v>3</v>
      </c>
      <c r="H275">
        <v>5</v>
      </c>
      <c r="I275">
        <v>5</v>
      </c>
      <c r="J275">
        <v>5</v>
      </c>
      <c r="K275">
        <v>3</v>
      </c>
      <c r="L275">
        <v>2</v>
      </c>
      <c r="M275" t="s">
        <v>89</v>
      </c>
      <c r="N275" t="s">
        <v>74</v>
      </c>
      <c r="O275" t="s">
        <v>69</v>
      </c>
      <c r="P275">
        <v>25</v>
      </c>
      <c r="Q275" t="s">
        <v>42</v>
      </c>
      <c r="R275" t="s">
        <v>42</v>
      </c>
      <c r="S275" t="s">
        <v>244</v>
      </c>
      <c r="T275" t="s">
        <v>52</v>
      </c>
    </row>
    <row r="276" spans="1:20" x14ac:dyDescent="0.3">
      <c r="A276" t="s">
        <v>886</v>
      </c>
      <c r="B276" t="s">
        <v>34</v>
      </c>
      <c r="C276" t="s">
        <v>35</v>
      </c>
      <c r="D276" s="6">
        <v>115500</v>
      </c>
      <c r="E276" t="s">
        <v>380</v>
      </c>
      <c r="F276" t="s">
        <v>380</v>
      </c>
      <c r="G276">
        <v>9</v>
      </c>
      <c r="H276">
        <v>9</v>
      </c>
      <c r="I276">
        <v>9</v>
      </c>
      <c r="J276">
        <v>6</v>
      </c>
      <c r="K276">
        <v>9</v>
      </c>
      <c r="L276">
        <v>8</v>
      </c>
      <c r="M276" t="s">
        <v>73</v>
      </c>
      <c r="N276" t="s">
        <v>60</v>
      </c>
      <c r="O276" t="s">
        <v>41</v>
      </c>
      <c r="P276">
        <v>31</v>
      </c>
      <c r="Q276" t="s">
        <v>42</v>
      </c>
      <c r="R276" t="s">
        <v>42</v>
      </c>
      <c r="S276" t="s">
        <v>244</v>
      </c>
      <c r="T276" t="s">
        <v>52</v>
      </c>
    </row>
    <row r="277" spans="1:20" x14ac:dyDescent="0.3">
      <c r="A277" t="s">
        <v>888</v>
      </c>
      <c r="B277" t="s">
        <v>81</v>
      </c>
      <c r="C277" t="s">
        <v>35</v>
      </c>
      <c r="D277" s="6">
        <v>20000</v>
      </c>
      <c r="E277" t="s">
        <v>112</v>
      </c>
      <c r="F277" t="s">
        <v>38</v>
      </c>
      <c r="G277">
        <v>3</v>
      </c>
      <c r="H277">
        <v>3</v>
      </c>
      <c r="I277">
        <v>1</v>
      </c>
      <c r="J277">
        <v>1</v>
      </c>
      <c r="K277">
        <v>1</v>
      </c>
      <c r="L277">
        <v>6</v>
      </c>
      <c r="M277" t="s">
        <v>73</v>
      </c>
      <c r="N277" t="s">
        <v>74</v>
      </c>
      <c r="O277" t="s">
        <v>41</v>
      </c>
      <c r="P277">
        <v>36</v>
      </c>
      <c r="Q277" t="s">
        <v>890</v>
      </c>
      <c r="R277" t="s">
        <v>1863</v>
      </c>
      <c r="S277" t="s">
        <v>244</v>
      </c>
      <c r="T277" t="s">
        <v>43</v>
      </c>
    </row>
    <row r="278" spans="1:20" x14ac:dyDescent="0.3">
      <c r="A278" t="s">
        <v>891</v>
      </c>
      <c r="B278" t="s">
        <v>380</v>
      </c>
      <c r="C278" t="s">
        <v>47</v>
      </c>
      <c r="D278" s="6">
        <v>53000</v>
      </c>
      <c r="E278" t="s">
        <v>37</v>
      </c>
      <c r="F278" t="s">
        <v>38</v>
      </c>
      <c r="G278">
        <v>6</v>
      </c>
      <c r="H278">
        <v>8</v>
      </c>
      <c r="I278">
        <v>8</v>
      </c>
      <c r="J278">
        <v>8</v>
      </c>
      <c r="K278">
        <v>8</v>
      </c>
      <c r="L278">
        <v>10</v>
      </c>
      <c r="M278" t="s">
        <v>89</v>
      </c>
      <c r="N278" t="s">
        <v>60</v>
      </c>
      <c r="O278" t="s">
        <v>69</v>
      </c>
      <c r="P278">
        <v>35</v>
      </c>
      <c r="Q278" t="s">
        <v>275</v>
      </c>
      <c r="R278" t="s">
        <v>380</v>
      </c>
      <c r="S278" t="s">
        <v>244</v>
      </c>
      <c r="T278" t="s">
        <v>43</v>
      </c>
    </row>
    <row r="279" spans="1:20" x14ac:dyDescent="0.3">
      <c r="A279" t="s">
        <v>894</v>
      </c>
      <c r="B279" t="s">
        <v>34</v>
      </c>
      <c r="C279" t="s">
        <v>35</v>
      </c>
      <c r="D279" s="6">
        <v>75500</v>
      </c>
      <c r="E279" t="s">
        <v>380</v>
      </c>
      <c r="F279" t="s">
        <v>50</v>
      </c>
      <c r="G279">
        <v>6</v>
      </c>
      <c r="H279">
        <v>10</v>
      </c>
      <c r="I279">
        <v>10</v>
      </c>
      <c r="J279">
        <v>10</v>
      </c>
      <c r="K279">
        <v>9</v>
      </c>
      <c r="L279">
        <v>8</v>
      </c>
      <c r="M279" t="s">
        <v>59</v>
      </c>
      <c r="N279" t="s">
        <v>40</v>
      </c>
      <c r="O279" t="s">
        <v>41</v>
      </c>
      <c r="P279">
        <v>28</v>
      </c>
      <c r="Q279" t="s">
        <v>42</v>
      </c>
      <c r="R279" t="s">
        <v>42</v>
      </c>
      <c r="S279" t="s">
        <v>241</v>
      </c>
      <c r="T279" t="s">
        <v>43</v>
      </c>
    </row>
    <row r="280" spans="1:20" x14ac:dyDescent="0.3">
      <c r="A280" t="s">
        <v>897</v>
      </c>
      <c r="B280" t="s">
        <v>34</v>
      </c>
      <c r="C280" t="s">
        <v>47</v>
      </c>
      <c r="D280" s="6">
        <v>20000</v>
      </c>
      <c r="E280" t="s">
        <v>380</v>
      </c>
      <c r="F280" t="s">
        <v>38</v>
      </c>
      <c r="G280">
        <v>8</v>
      </c>
      <c r="H280">
        <v>8</v>
      </c>
      <c r="I280">
        <v>9</v>
      </c>
      <c r="J280">
        <v>9</v>
      </c>
      <c r="K280">
        <v>8</v>
      </c>
      <c r="L280">
        <v>7</v>
      </c>
      <c r="M280" t="s">
        <v>89</v>
      </c>
      <c r="N280" t="s">
        <v>74</v>
      </c>
      <c r="O280" t="s">
        <v>41</v>
      </c>
      <c r="P280">
        <v>27</v>
      </c>
      <c r="Q280" t="s">
        <v>732</v>
      </c>
      <c r="R280" t="s">
        <v>1873</v>
      </c>
      <c r="S280" t="s">
        <v>241</v>
      </c>
      <c r="T280" t="s">
        <v>95</v>
      </c>
    </row>
    <row r="281" spans="1:20" x14ac:dyDescent="0.3">
      <c r="A281" t="s">
        <v>900</v>
      </c>
      <c r="B281" t="s">
        <v>34</v>
      </c>
      <c r="C281" t="s">
        <v>35</v>
      </c>
      <c r="D281" s="6">
        <v>20000</v>
      </c>
      <c r="E281" t="s">
        <v>380</v>
      </c>
      <c r="F281" t="s">
        <v>38</v>
      </c>
      <c r="G281">
        <v>7</v>
      </c>
      <c r="H281">
        <v>4</v>
      </c>
      <c r="I281">
        <v>7</v>
      </c>
      <c r="J281">
        <v>4</v>
      </c>
      <c r="K281">
        <v>8</v>
      </c>
      <c r="L281">
        <v>10</v>
      </c>
      <c r="M281" t="s">
        <v>59</v>
      </c>
      <c r="N281" t="s">
        <v>60</v>
      </c>
      <c r="O281" t="s">
        <v>41</v>
      </c>
      <c r="P281">
        <v>25</v>
      </c>
      <c r="Q281" t="s">
        <v>903</v>
      </c>
      <c r="R281" t="s">
        <v>1834</v>
      </c>
      <c r="S281" t="s">
        <v>241</v>
      </c>
      <c r="T281" t="s">
        <v>95</v>
      </c>
    </row>
    <row r="282" spans="1:20" x14ac:dyDescent="0.3">
      <c r="A282" t="s">
        <v>904</v>
      </c>
      <c r="B282" t="s">
        <v>34</v>
      </c>
      <c r="C282" t="s">
        <v>47</v>
      </c>
      <c r="D282" s="6">
        <v>20000</v>
      </c>
      <c r="E282" t="s">
        <v>380</v>
      </c>
      <c r="F282" t="s">
        <v>38</v>
      </c>
      <c r="G282">
        <v>6</v>
      </c>
      <c r="H282">
        <v>6</v>
      </c>
      <c r="I282">
        <v>10</v>
      </c>
      <c r="J282">
        <v>8</v>
      </c>
      <c r="K282">
        <v>6</v>
      </c>
      <c r="L282">
        <v>8</v>
      </c>
      <c r="M282" t="s">
        <v>89</v>
      </c>
      <c r="N282" t="s">
        <v>74</v>
      </c>
      <c r="O282" t="s">
        <v>41</v>
      </c>
      <c r="P282">
        <v>25</v>
      </c>
      <c r="Q282" t="s">
        <v>504</v>
      </c>
      <c r="R282" t="s">
        <v>1876</v>
      </c>
      <c r="S282" t="s">
        <v>241</v>
      </c>
      <c r="T282" t="s">
        <v>43</v>
      </c>
    </row>
    <row r="283" spans="1:20" x14ac:dyDescent="0.3">
      <c r="A283" t="s">
        <v>906</v>
      </c>
      <c r="B283" t="s">
        <v>380</v>
      </c>
      <c r="C283" t="s">
        <v>47</v>
      </c>
      <c r="D283" s="6">
        <v>53000</v>
      </c>
      <c r="E283" t="s">
        <v>380</v>
      </c>
      <c r="F283" t="s">
        <v>50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 t="s">
        <v>73</v>
      </c>
      <c r="N283" t="s">
        <v>60</v>
      </c>
      <c r="O283" t="s">
        <v>41</v>
      </c>
      <c r="P283">
        <v>22</v>
      </c>
      <c r="Q283" t="s">
        <v>42</v>
      </c>
      <c r="R283" t="s">
        <v>42</v>
      </c>
      <c r="S283" t="s">
        <v>244</v>
      </c>
      <c r="T283" t="s">
        <v>43</v>
      </c>
    </row>
    <row r="284" spans="1:20" x14ac:dyDescent="0.3">
      <c r="A284" t="s">
        <v>910</v>
      </c>
      <c r="B284" t="s">
        <v>34</v>
      </c>
      <c r="C284" t="s">
        <v>35</v>
      </c>
      <c r="D284" s="6">
        <v>53000</v>
      </c>
      <c r="E284" t="s">
        <v>37</v>
      </c>
      <c r="F284" t="s">
        <v>380</v>
      </c>
      <c r="G284">
        <v>7</v>
      </c>
      <c r="H284">
        <v>8</v>
      </c>
      <c r="I284">
        <v>8</v>
      </c>
      <c r="J284">
        <v>4</v>
      </c>
      <c r="K284">
        <v>6</v>
      </c>
      <c r="L284">
        <v>8</v>
      </c>
      <c r="M284" t="s">
        <v>89</v>
      </c>
      <c r="N284" t="s">
        <v>118</v>
      </c>
      <c r="O284" t="s">
        <v>41</v>
      </c>
      <c r="P284">
        <v>38</v>
      </c>
      <c r="Q284" t="s">
        <v>271</v>
      </c>
      <c r="R284" t="s">
        <v>1841</v>
      </c>
      <c r="S284" t="s">
        <v>231</v>
      </c>
      <c r="T284" t="s">
        <v>43</v>
      </c>
    </row>
    <row r="285" spans="1:20" x14ac:dyDescent="0.3">
      <c r="A285" t="s">
        <v>913</v>
      </c>
      <c r="B285" t="s">
        <v>34</v>
      </c>
      <c r="C285" t="s">
        <v>35</v>
      </c>
      <c r="D285" s="6">
        <v>20000</v>
      </c>
      <c r="E285" t="s">
        <v>112</v>
      </c>
      <c r="F285" t="s">
        <v>38</v>
      </c>
      <c r="G285">
        <v>0</v>
      </c>
      <c r="H285">
        <v>0</v>
      </c>
      <c r="I285">
        <v>5</v>
      </c>
      <c r="J285">
        <v>0</v>
      </c>
      <c r="K285">
        <v>0</v>
      </c>
      <c r="L285">
        <v>0</v>
      </c>
      <c r="M285" t="s">
        <v>73</v>
      </c>
      <c r="N285" t="s">
        <v>118</v>
      </c>
      <c r="O285" t="s">
        <v>41</v>
      </c>
      <c r="P285">
        <v>27</v>
      </c>
      <c r="Q285" t="s">
        <v>136</v>
      </c>
      <c r="R285" t="s">
        <v>1855</v>
      </c>
      <c r="S285" t="s">
        <v>241</v>
      </c>
      <c r="T285" t="s">
        <v>62</v>
      </c>
    </row>
    <row r="286" spans="1:20" x14ac:dyDescent="0.3">
      <c r="A286" t="s">
        <v>915</v>
      </c>
      <c r="B286" t="s">
        <v>34</v>
      </c>
      <c r="C286" t="s">
        <v>35</v>
      </c>
      <c r="D286" s="6">
        <v>95500</v>
      </c>
      <c r="E286" t="s">
        <v>380</v>
      </c>
      <c r="F286" t="s">
        <v>380</v>
      </c>
      <c r="G286">
        <v>4</v>
      </c>
      <c r="H286">
        <v>4</v>
      </c>
      <c r="I286">
        <v>2</v>
      </c>
      <c r="J286">
        <v>2</v>
      </c>
      <c r="K286">
        <v>2</v>
      </c>
      <c r="L286">
        <v>2</v>
      </c>
      <c r="M286" t="s">
        <v>59</v>
      </c>
      <c r="N286" t="s">
        <v>40</v>
      </c>
      <c r="O286" t="s">
        <v>69</v>
      </c>
      <c r="P286">
        <v>34</v>
      </c>
      <c r="Q286" t="s">
        <v>51</v>
      </c>
      <c r="R286" t="s">
        <v>51</v>
      </c>
      <c r="S286" t="s">
        <v>241</v>
      </c>
      <c r="T286" t="s">
        <v>62</v>
      </c>
    </row>
    <row r="287" spans="1:20" x14ac:dyDescent="0.3">
      <c r="A287" t="s">
        <v>919</v>
      </c>
      <c r="B287" t="s">
        <v>34</v>
      </c>
      <c r="C287" t="s">
        <v>35</v>
      </c>
      <c r="D287" s="6">
        <v>75500</v>
      </c>
      <c r="E287" t="s">
        <v>380</v>
      </c>
      <c r="F287" t="s">
        <v>38</v>
      </c>
      <c r="G287">
        <v>9</v>
      </c>
      <c r="H287">
        <v>10</v>
      </c>
      <c r="I287">
        <v>10</v>
      </c>
      <c r="J287">
        <v>9</v>
      </c>
      <c r="K287">
        <v>8</v>
      </c>
      <c r="L287">
        <v>10</v>
      </c>
      <c r="M287" t="s">
        <v>73</v>
      </c>
      <c r="N287" t="s">
        <v>74</v>
      </c>
      <c r="O287" t="s">
        <v>69</v>
      </c>
      <c r="P287">
        <v>31</v>
      </c>
      <c r="Q287" t="s">
        <v>42</v>
      </c>
      <c r="R287" t="s">
        <v>42</v>
      </c>
      <c r="S287" t="s">
        <v>241</v>
      </c>
      <c r="T287" t="s">
        <v>43</v>
      </c>
    </row>
    <row r="288" spans="1:20" x14ac:dyDescent="0.3">
      <c r="A288" t="s">
        <v>922</v>
      </c>
      <c r="B288" t="s">
        <v>34</v>
      </c>
      <c r="C288" t="s">
        <v>35</v>
      </c>
      <c r="D288" s="6">
        <v>53000</v>
      </c>
      <c r="E288" t="s">
        <v>107</v>
      </c>
      <c r="F288" t="s">
        <v>38</v>
      </c>
      <c r="G288">
        <v>4</v>
      </c>
      <c r="H288">
        <v>9</v>
      </c>
      <c r="I288">
        <v>8</v>
      </c>
      <c r="J288">
        <v>8</v>
      </c>
      <c r="K288">
        <v>6</v>
      </c>
      <c r="L288">
        <v>10</v>
      </c>
      <c r="M288" t="s">
        <v>89</v>
      </c>
      <c r="N288" t="s">
        <v>74</v>
      </c>
      <c r="O288" t="s">
        <v>69</v>
      </c>
      <c r="P288">
        <v>33</v>
      </c>
      <c r="Q288" t="s">
        <v>51</v>
      </c>
      <c r="R288" t="s">
        <v>51</v>
      </c>
      <c r="S288" t="s">
        <v>244</v>
      </c>
      <c r="T288" t="s">
        <v>62</v>
      </c>
    </row>
    <row r="289" spans="1:20" x14ac:dyDescent="0.3">
      <c r="A289" t="s">
        <v>925</v>
      </c>
      <c r="B289" t="s">
        <v>127</v>
      </c>
      <c r="C289" t="s">
        <v>35</v>
      </c>
      <c r="D289" s="6">
        <v>20000</v>
      </c>
      <c r="E289" t="s">
        <v>107</v>
      </c>
      <c r="F289" t="s">
        <v>38</v>
      </c>
      <c r="G289">
        <v>2</v>
      </c>
      <c r="H289">
        <v>5</v>
      </c>
      <c r="I289">
        <v>5</v>
      </c>
      <c r="J289">
        <v>5</v>
      </c>
      <c r="K289">
        <v>5</v>
      </c>
      <c r="L289">
        <v>5</v>
      </c>
      <c r="M289" t="s">
        <v>39</v>
      </c>
      <c r="N289" t="s">
        <v>40</v>
      </c>
      <c r="O289" t="s">
        <v>41</v>
      </c>
      <c r="P289">
        <v>23</v>
      </c>
      <c r="Q289" t="s">
        <v>42</v>
      </c>
      <c r="R289" t="s">
        <v>42</v>
      </c>
      <c r="S289" t="s">
        <v>241</v>
      </c>
      <c r="T289" t="s">
        <v>52</v>
      </c>
    </row>
    <row r="290" spans="1:20" x14ac:dyDescent="0.3">
      <c r="A290" t="s">
        <v>927</v>
      </c>
      <c r="B290" t="s">
        <v>34</v>
      </c>
      <c r="C290" t="s">
        <v>35</v>
      </c>
      <c r="D290" s="6">
        <v>53000</v>
      </c>
      <c r="E290" t="s">
        <v>37</v>
      </c>
      <c r="F290" t="s">
        <v>380</v>
      </c>
      <c r="G290">
        <v>3</v>
      </c>
      <c r="H290">
        <v>10</v>
      </c>
      <c r="I290">
        <v>9</v>
      </c>
      <c r="J290">
        <v>10</v>
      </c>
      <c r="K290">
        <v>5</v>
      </c>
      <c r="L290">
        <v>0</v>
      </c>
      <c r="M290" t="s">
        <v>89</v>
      </c>
      <c r="N290" t="s">
        <v>74</v>
      </c>
      <c r="O290" t="s">
        <v>69</v>
      </c>
      <c r="P290">
        <v>25</v>
      </c>
      <c r="Q290" t="s">
        <v>42</v>
      </c>
      <c r="R290" t="s">
        <v>42</v>
      </c>
      <c r="S290" t="s">
        <v>241</v>
      </c>
      <c r="T290" t="s">
        <v>52</v>
      </c>
    </row>
    <row r="291" spans="1:20" x14ac:dyDescent="0.3">
      <c r="A291" t="s">
        <v>930</v>
      </c>
      <c r="B291" t="s">
        <v>34</v>
      </c>
      <c r="C291" t="s">
        <v>35</v>
      </c>
      <c r="D291" s="6">
        <v>20000</v>
      </c>
      <c r="E291" t="s">
        <v>107</v>
      </c>
      <c r="F291" t="s">
        <v>38</v>
      </c>
      <c r="G291">
        <v>4</v>
      </c>
      <c r="H291">
        <v>4</v>
      </c>
      <c r="I291">
        <v>4</v>
      </c>
      <c r="J291">
        <v>5</v>
      </c>
      <c r="K291">
        <v>2</v>
      </c>
      <c r="L291">
        <v>1</v>
      </c>
      <c r="M291" t="s">
        <v>73</v>
      </c>
      <c r="N291" t="s">
        <v>74</v>
      </c>
      <c r="O291" t="s">
        <v>41</v>
      </c>
      <c r="P291">
        <v>29</v>
      </c>
      <c r="Q291" t="s">
        <v>932</v>
      </c>
      <c r="R291" t="s">
        <v>380</v>
      </c>
      <c r="S291" t="s">
        <v>244</v>
      </c>
      <c r="T291" t="s">
        <v>43</v>
      </c>
    </row>
    <row r="292" spans="1:20" x14ac:dyDescent="0.3">
      <c r="A292" t="s">
        <v>933</v>
      </c>
      <c r="B292" t="s">
        <v>380</v>
      </c>
      <c r="C292" t="s">
        <v>35</v>
      </c>
      <c r="D292" s="6">
        <v>53000</v>
      </c>
      <c r="E292" t="s">
        <v>37</v>
      </c>
      <c r="F292" t="s">
        <v>50</v>
      </c>
      <c r="G292">
        <v>5</v>
      </c>
      <c r="H292">
        <v>7</v>
      </c>
      <c r="I292">
        <v>9</v>
      </c>
      <c r="J292">
        <v>8</v>
      </c>
      <c r="K292">
        <v>8</v>
      </c>
      <c r="L292">
        <v>8</v>
      </c>
      <c r="M292" t="s">
        <v>89</v>
      </c>
      <c r="N292" t="s">
        <v>74</v>
      </c>
      <c r="O292" t="s">
        <v>69</v>
      </c>
      <c r="P292">
        <v>29</v>
      </c>
      <c r="Q292" t="s">
        <v>42</v>
      </c>
      <c r="R292" t="s">
        <v>42</v>
      </c>
      <c r="S292" t="s">
        <v>244</v>
      </c>
      <c r="T292" t="s">
        <v>62</v>
      </c>
    </row>
    <row r="293" spans="1:20" x14ac:dyDescent="0.3">
      <c r="A293" t="s">
        <v>936</v>
      </c>
      <c r="B293" t="s">
        <v>34</v>
      </c>
      <c r="C293" t="s">
        <v>35</v>
      </c>
      <c r="D293" s="6">
        <v>20000</v>
      </c>
      <c r="E293" t="s">
        <v>107</v>
      </c>
      <c r="F293" t="s">
        <v>50</v>
      </c>
      <c r="G293">
        <v>3</v>
      </c>
      <c r="H293">
        <v>4</v>
      </c>
      <c r="I293">
        <v>4</v>
      </c>
      <c r="J293">
        <v>4</v>
      </c>
      <c r="K293">
        <v>4</v>
      </c>
      <c r="L293">
        <v>2</v>
      </c>
      <c r="M293" t="s">
        <v>59</v>
      </c>
      <c r="N293" t="s">
        <v>74</v>
      </c>
      <c r="O293" t="s">
        <v>41</v>
      </c>
      <c r="P293">
        <v>31</v>
      </c>
      <c r="Q293" t="s">
        <v>151</v>
      </c>
      <c r="R293" t="s">
        <v>151</v>
      </c>
      <c r="S293" t="s">
        <v>244</v>
      </c>
      <c r="T293" t="s">
        <v>52</v>
      </c>
    </row>
    <row r="294" spans="1:20" x14ac:dyDescent="0.3">
      <c r="A294" t="s">
        <v>938</v>
      </c>
      <c r="B294" t="s">
        <v>127</v>
      </c>
      <c r="C294" t="s">
        <v>47</v>
      </c>
      <c r="D294" s="6">
        <v>20000</v>
      </c>
      <c r="E294" t="s">
        <v>716</v>
      </c>
      <c r="F294" t="s">
        <v>50</v>
      </c>
      <c r="G294">
        <v>0</v>
      </c>
      <c r="H294">
        <v>5</v>
      </c>
      <c r="I294">
        <v>0</v>
      </c>
      <c r="J294">
        <v>0</v>
      </c>
      <c r="K294">
        <v>0</v>
      </c>
      <c r="L294">
        <v>0</v>
      </c>
      <c r="M294" t="s">
        <v>39</v>
      </c>
      <c r="N294" t="s">
        <v>40</v>
      </c>
      <c r="O294" t="s">
        <v>41</v>
      </c>
      <c r="P294">
        <v>34</v>
      </c>
      <c r="Q294" t="s">
        <v>940</v>
      </c>
      <c r="R294" t="s">
        <v>1914</v>
      </c>
      <c r="S294" t="s">
        <v>231</v>
      </c>
      <c r="T294" t="s">
        <v>62</v>
      </c>
    </row>
    <row r="295" spans="1:20" x14ac:dyDescent="0.3">
      <c r="A295" t="s">
        <v>941</v>
      </c>
      <c r="B295" t="s">
        <v>34</v>
      </c>
      <c r="C295" t="s">
        <v>35</v>
      </c>
      <c r="D295" s="6">
        <v>20000</v>
      </c>
      <c r="E295" t="s">
        <v>107</v>
      </c>
      <c r="F295" t="s">
        <v>38</v>
      </c>
      <c r="G295">
        <v>3</v>
      </c>
      <c r="H295">
        <v>2</v>
      </c>
      <c r="I295">
        <v>4</v>
      </c>
      <c r="J295">
        <v>3</v>
      </c>
      <c r="K295">
        <v>7</v>
      </c>
      <c r="L295">
        <v>8</v>
      </c>
      <c r="M295" t="s">
        <v>59</v>
      </c>
      <c r="N295" t="s">
        <v>60</v>
      </c>
      <c r="O295" t="s">
        <v>41</v>
      </c>
      <c r="P295">
        <v>26</v>
      </c>
      <c r="Q295" t="s">
        <v>943</v>
      </c>
      <c r="R295" t="s">
        <v>380</v>
      </c>
      <c r="S295" t="s">
        <v>241</v>
      </c>
      <c r="T295" t="s">
        <v>380</v>
      </c>
    </row>
    <row r="296" spans="1:20" x14ac:dyDescent="0.3">
      <c r="A296" t="s">
        <v>945</v>
      </c>
      <c r="B296" t="s">
        <v>380</v>
      </c>
      <c r="C296" t="s">
        <v>47</v>
      </c>
      <c r="D296" s="6">
        <v>95500</v>
      </c>
      <c r="E296" t="s">
        <v>37</v>
      </c>
      <c r="F296" t="s">
        <v>38</v>
      </c>
      <c r="G296">
        <v>4</v>
      </c>
      <c r="H296">
        <v>6</v>
      </c>
      <c r="I296">
        <v>5</v>
      </c>
      <c r="J296">
        <v>6</v>
      </c>
      <c r="K296">
        <v>6</v>
      </c>
      <c r="L296">
        <v>4</v>
      </c>
      <c r="M296" t="s">
        <v>89</v>
      </c>
      <c r="N296" t="s">
        <v>40</v>
      </c>
      <c r="O296" t="s">
        <v>69</v>
      </c>
      <c r="P296">
        <v>26</v>
      </c>
      <c r="Q296" t="s">
        <v>42</v>
      </c>
      <c r="R296" t="s">
        <v>42</v>
      </c>
      <c r="S296" t="s">
        <v>241</v>
      </c>
      <c r="T296" t="s">
        <v>43</v>
      </c>
    </row>
    <row r="297" spans="1:20" x14ac:dyDescent="0.3">
      <c r="A297" t="s">
        <v>948</v>
      </c>
      <c r="B297" t="s">
        <v>380</v>
      </c>
      <c r="C297" t="s">
        <v>35</v>
      </c>
      <c r="D297" s="6">
        <v>53000</v>
      </c>
      <c r="E297" t="s">
        <v>380</v>
      </c>
      <c r="F297" t="s">
        <v>380</v>
      </c>
      <c r="G297">
        <v>3</v>
      </c>
      <c r="H297">
        <v>6</v>
      </c>
      <c r="I297">
        <v>9</v>
      </c>
      <c r="J297">
        <v>6</v>
      </c>
      <c r="K297">
        <v>5</v>
      </c>
      <c r="L297">
        <v>10</v>
      </c>
      <c r="M297" t="s">
        <v>73</v>
      </c>
      <c r="N297" t="s">
        <v>380</v>
      </c>
      <c r="O297" t="s">
        <v>41</v>
      </c>
      <c r="P297">
        <v>27</v>
      </c>
      <c r="Q297" t="s">
        <v>42</v>
      </c>
      <c r="R297" t="s">
        <v>42</v>
      </c>
      <c r="S297" t="s">
        <v>244</v>
      </c>
      <c r="T297" t="s">
        <v>62</v>
      </c>
    </row>
    <row r="298" spans="1:20" x14ac:dyDescent="0.3">
      <c r="A298" t="s">
        <v>953</v>
      </c>
      <c r="B298" t="s">
        <v>34</v>
      </c>
      <c r="C298" t="s">
        <v>35</v>
      </c>
      <c r="D298" s="6">
        <v>75500</v>
      </c>
      <c r="E298" t="s">
        <v>380</v>
      </c>
      <c r="F298" t="s">
        <v>38</v>
      </c>
      <c r="G298">
        <v>8</v>
      </c>
      <c r="H298">
        <v>5</v>
      </c>
      <c r="I298">
        <v>9</v>
      </c>
      <c r="J298">
        <v>6</v>
      </c>
      <c r="K298">
        <v>6</v>
      </c>
      <c r="L298">
        <v>10</v>
      </c>
      <c r="M298" t="s">
        <v>89</v>
      </c>
      <c r="N298" t="s">
        <v>40</v>
      </c>
      <c r="O298" t="s">
        <v>41</v>
      </c>
      <c r="P298">
        <v>26</v>
      </c>
      <c r="Q298" t="s">
        <v>42</v>
      </c>
      <c r="R298" t="s">
        <v>42</v>
      </c>
      <c r="S298" t="s">
        <v>241</v>
      </c>
      <c r="T298" t="s">
        <v>43</v>
      </c>
    </row>
    <row r="299" spans="1:20" x14ac:dyDescent="0.3">
      <c r="A299" t="s">
        <v>956</v>
      </c>
      <c r="B299" t="s">
        <v>127</v>
      </c>
      <c r="C299" t="s">
        <v>35</v>
      </c>
      <c r="D299" s="6">
        <v>20000</v>
      </c>
      <c r="E299" t="s">
        <v>107</v>
      </c>
      <c r="F299" t="s">
        <v>38</v>
      </c>
      <c r="G299">
        <v>4</v>
      </c>
      <c r="H299">
        <v>5</v>
      </c>
      <c r="I299">
        <v>4</v>
      </c>
      <c r="J299">
        <v>4</v>
      </c>
      <c r="K299">
        <v>3</v>
      </c>
      <c r="L299">
        <v>4</v>
      </c>
      <c r="M299" t="s">
        <v>39</v>
      </c>
      <c r="N299" t="s">
        <v>74</v>
      </c>
      <c r="O299" t="s">
        <v>69</v>
      </c>
      <c r="P299">
        <v>26</v>
      </c>
      <c r="Q299" t="s">
        <v>42</v>
      </c>
      <c r="R299" t="s">
        <v>42</v>
      </c>
      <c r="S299" t="s">
        <v>244</v>
      </c>
      <c r="T299" t="s">
        <v>52</v>
      </c>
    </row>
    <row r="300" spans="1:20" x14ac:dyDescent="0.3">
      <c r="A300" t="s">
        <v>958</v>
      </c>
      <c r="B300" t="s">
        <v>34</v>
      </c>
      <c r="C300" t="s">
        <v>35</v>
      </c>
      <c r="D300" s="6">
        <v>53000</v>
      </c>
      <c r="E300" t="s">
        <v>49</v>
      </c>
      <c r="F300" t="s">
        <v>50</v>
      </c>
      <c r="G300">
        <v>2</v>
      </c>
      <c r="H300">
        <v>5</v>
      </c>
      <c r="I300">
        <v>5</v>
      </c>
      <c r="J300">
        <v>5</v>
      </c>
      <c r="K300">
        <v>4</v>
      </c>
      <c r="L300">
        <v>5</v>
      </c>
      <c r="M300" t="s">
        <v>59</v>
      </c>
      <c r="N300" t="s">
        <v>74</v>
      </c>
      <c r="O300" t="s">
        <v>41</v>
      </c>
      <c r="P300">
        <v>24</v>
      </c>
      <c r="Q300" t="s">
        <v>42</v>
      </c>
      <c r="R300" t="s">
        <v>42</v>
      </c>
      <c r="S300" t="s">
        <v>241</v>
      </c>
      <c r="T300" t="s">
        <v>43</v>
      </c>
    </row>
    <row r="301" spans="1:20" x14ac:dyDescent="0.3">
      <c r="A301" t="s">
        <v>960</v>
      </c>
      <c r="B301" t="s">
        <v>34</v>
      </c>
      <c r="C301" t="s">
        <v>35</v>
      </c>
      <c r="D301" s="6">
        <v>95500</v>
      </c>
      <c r="E301" t="s">
        <v>380</v>
      </c>
      <c r="F301" t="s">
        <v>38</v>
      </c>
      <c r="G301">
        <v>4</v>
      </c>
      <c r="H301">
        <v>6</v>
      </c>
      <c r="I301">
        <v>3</v>
      </c>
      <c r="J301">
        <v>4</v>
      </c>
      <c r="K301">
        <v>4</v>
      </c>
      <c r="L301">
        <v>2</v>
      </c>
      <c r="M301" t="s">
        <v>59</v>
      </c>
      <c r="N301" t="s">
        <v>74</v>
      </c>
      <c r="O301" t="s">
        <v>69</v>
      </c>
      <c r="P301">
        <v>28</v>
      </c>
      <c r="Q301" t="s">
        <v>962</v>
      </c>
      <c r="R301" t="s">
        <v>1850</v>
      </c>
      <c r="S301" t="s">
        <v>244</v>
      </c>
      <c r="T301" t="s">
        <v>380</v>
      </c>
    </row>
    <row r="302" spans="1:20" x14ac:dyDescent="0.3">
      <c r="A302" t="s">
        <v>963</v>
      </c>
      <c r="B302" t="s">
        <v>34</v>
      </c>
      <c r="C302" t="s">
        <v>35</v>
      </c>
      <c r="D302" s="6">
        <v>115500</v>
      </c>
      <c r="E302" t="s">
        <v>380</v>
      </c>
      <c r="F302" t="s">
        <v>50</v>
      </c>
      <c r="G302">
        <v>8</v>
      </c>
      <c r="H302">
        <v>8</v>
      </c>
      <c r="I302">
        <v>10</v>
      </c>
      <c r="J302">
        <v>9</v>
      </c>
      <c r="K302">
        <v>7</v>
      </c>
      <c r="L302">
        <v>5</v>
      </c>
      <c r="M302" t="s">
        <v>59</v>
      </c>
      <c r="N302" t="s">
        <v>74</v>
      </c>
      <c r="O302" t="s">
        <v>41</v>
      </c>
      <c r="P302">
        <v>29</v>
      </c>
      <c r="Q302" t="s">
        <v>42</v>
      </c>
      <c r="R302" t="s">
        <v>42</v>
      </c>
      <c r="S302" t="s">
        <v>241</v>
      </c>
      <c r="T302" t="s">
        <v>43</v>
      </c>
    </row>
    <row r="303" spans="1:20" x14ac:dyDescent="0.3">
      <c r="A303" t="s">
        <v>965</v>
      </c>
      <c r="B303" t="s">
        <v>34</v>
      </c>
      <c r="C303" t="s">
        <v>35</v>
      </c>
      <c r="D303" s="6">
        <v>75500</v>
      </c>
      <c r="E303" t="s">
        <v>49</v>
      </c>
      <c r="F303" t="s">
        <v>38</v>
      </c>
      <c r="G303">
        <v>3</v>
      </c>
      <c r="H303">
        <v>2</v>
      </c>
      <c r="I303">
        <v>1</v>
      </c>
      <c r="J303">
        <v>1</v>
      </c>
      <c r="K303">
        <v>0</v>
      </c>
      <c r="L303">
        <v>2</v>
      </c>
      <c r="M303" t="s">
        <v>39</v>
      </c>
      <c r="N303" t="s">
        <v>74</v>
      </c>
      <c r="O303" t="s">
        <v>69</v>
      </c>
      <c r="P303">
        <v>26</v>
      </c>
      <c r="Q303" t="s">
        <v>42</v>
      </c>
      <c r="R303" t="s">
        <v>42</v>
      </c>
      <c r="S303" t="s">
        <v>244</v>
      </c>
      <c r="T303" t="s">
        <v>52</v>
      </c>
    </row>
    <row r="304" spans="1:20" x14ac:dyDescent="0.3">
      <c r="A304" t="s">
        <v>968</v>
      </c>
      <c r="B304" t="s">
        <v>34</v>
      </c>
      <c r="C304" t="s">
        <v>35</v>
      </c>
      <c r="D304" s="6">
        <v>53000</v>
      </c>
      <c r="E304" t="s">
        <v>380</v>
      </c>
      <c r="F304" t="s">
        <v>38</v>
      </c>
      <c r="G304">
        <v>3</v>
      </c>
      <c r="H304">
        <v>5</v>
      </c>
      <c r="I304">
        <v>3</v>
      </c>
      <c r="J304">
        <v>3</v>
      </c>
      <c r="K304">
        <v>1</v>
      </c>
      <c r="L304">
        <v>1</v>
      </c>
      <c r="M304" t="s">
        <v>89</v>
      </c>
      <c r="N304" t="s">
        <v>74</v>
      </c>
      <c r="O304" t="s">
        <v>41</v>
      </c>
      <c r="P304">
        <v>28</v>
      </c>
      <c r="Q304" t="s">
        <v>113</v>
      </c>
      <c r="R304" t="s">
        <v>113</v>
      </c>
      <c r="S304" t="s">
        <v>241</v>
      </c>
      <c r="T304" t="s">
        <v>43</v>
      </c>
    </row>
    <row r="305" spans="1:20" x14ac:dyDescent="0.3">
      <c r="A305" t="s">
        <v>971</v>
      </c>
      <c r="B305" t="s">
        <v>34</v>
      </c>
      <c r="C305" t="s">
        <v>47</v>
      </c>
      <c r="D305" s="6">
        <v>20000</v>
      </c>
      <c r="E305" t="s">
        <v>49</v>
      </c>
      <c r="F305" t="s">
        <v>38</v>
      </c>
      <c r="G305">
        <v>6</v>
      </c>
      <c r="H305">
        <v>8</v>
      </c>
      <c r="I305">
        <v>7</v>
      </c>
      <c r="J305">
        <v>6</v>
      </c>
      <c r="K305">
        <v>2</v>
      </c>
      <c r="L305">
        <v>4</v>
      </c>
      <c r="M305" t="s">
        <v>59</v>
      </c>
      <c r="N305" t="s">
        <v>380</v>
      </c>
      <c r="O305" t="s">
        <v>41</v>
      </c>
      <c r="P305">
        <v>25</v>
      </c>
      <c r="Q305" t="s">
        <v>293</v>
      </c>
      <c r="R305" t="s">
        <v>1840</v>
      </c>
      <c r="S305" t="s">
        <v>244</v>
      </c>
      <c r="T305" t="s">
        <v>43</v>
      </c>
    </row>
    <row r="306" spans="1:20" x14ac:dyDescent="0.3">
      <c r="A306" t="s">
        <v>975</v>
      </c>
      <c r="B306" t="s">
        <v>34</v>
      </c>
      <c r="C306" t="s">
        <v>35</v>
      </c>
      <c r="D306" s="6">
        <v>75500</v>
      </c>
      <c r="E306" t="s">
        <v>49</v>
      </c>
      <c r="F306" t="s">
        <v>50</v>
      </c>
      <c r="G306">
        <v>5</v>
      </c>
      <c r="H306">
        <v>7</v>
      </c>
      <c r="I306">
        <v>7</v>
      </c>
      <c r="J306">
        <v>3</v>
      </c>
      <c r="K306">
        <v>7</v>
      </c>
      <c r="L306">
        <v>9</v>
      </c>
      <c r="M306" t="s">
        <v>73</v>
      </c>
      <c r="N306" t="s">
        <v>74</v>
      </c>
      <c r="O306" t="s">
        <v>69</v>
      </c>
      <c r="P306">
        <v>26</v>
      </c>
      <c r="Q306" t="s">
        <v>42</v>
      </c>
      <c r="R306" t="s">
        <v>42</v>
      </c>
      <c r="S306" t="s">
        <v>241</v>
      </c>
      <c r="T306" t="s">
        <v>52</v>
      </c>
    </row>
    <row r="307" spans="1:20" x14ac:dyDescent="0.3">
      <c r="A307" t="s">
        <v>977</v>
      </c>
      <c r="B307" t="s">
        <v>56</v>
      </c>
      <c r="C307" t="s">
        <v>35</v>
      </c>
      <c r="D307" s="6">
        <v>137500</v>
      </c>
      <c r="E307" t="s">
        <v>37</v>
      </c>
      <c r="F307" t="s">
        <v>38</v>
      </c>
      <c r="G307">
        <v>6</v>
      </c>
      <c r="H307">
        <v>3</v>
      </c>
      <c r="I307">
        <v>9</v>
      </c>
      <c r="J307">
        <v>5</v>
      </c>
      <c r="K307">
        <v>8</v>
      </c>
      <c r="L307">
        <v>8</v>
      </c>
      <c r="M307" t="s">
        <v>89</v>
      </c>
      <c r="N307" t="s">
        <v>40</v>
      </c>
      <c r="O307" t="s">
        <v>69</v>
      </c>
      <c r="P307">
        <v>38</v>
      </c>
      <c r="Q307" t="s">
        <v>42</v>
      </c>
      <c r="R307" t="s">
        <v>42</v>
      </c>
      <c r="S307" t="s">
        <v>244</v>
      </c>
      <c r="T307" t="s">
        <v>43</v>
      </c>
    </row>
    <row r="308" spans="1:20" x14ac:dyDescent="0.3">
      <c r="A308" t="s">
        <v>980</v>
      </c>
      <c r="B308" t="s">
        <v>380</v>
      </c>
      <c r="C308" t="s">
        <v>35</v>
      </c>
      <c r="D308" s="6">
        <v>20000</v>
      </c>
      <c r="E308" t="s">
        <v>380</v>
      </c>
      <c r="F308" t="s">
        <v>1918</v>
      </c>
      <c r="G308">
        <v>0</v>
      </c>
      <c r="H308">
        <v>3</v>
      </c>
      <c r="I308">
        <v>3</v>
      </c>
      <c r="J308">
        <v>3</v>
      </c>
      <c r="K308">
        <v>4</v>
      </c>
      <c r="L308">
        <v>4</v>
      </c>
      <c r="M308" t="s">
        <v>89</v>
      </c>
      <c r="N308" t="s">
        <v>74</v>
      </c>
      <c r="O308" t="s">
        <v>69</v>
      </c>
      <c r="P308">
        <v>20</v>
      </c>
      <c r="Q308" t="s">
        <v>423</v>
      </c>
      <c r="R308" t="s">
        <v>1868</v>
      </c>
      <c r="S308" t="s">
        <v>231</v>
      </c>
      <c r="T308" t="s">
        <v>62</v>
      </c>
    </row>
    <row r="309" spans="1:20" x14ac:dyDescent="0.3">
      <c r="A309" t="s">
        <v>983</v>
      </c>
      <c r="B309" t="s">
        <v>34</v>
      </c>
      <c r="C309" t="s">
        <v>47</v>
      </c>
      <c r="D309" s="6">
        <v>75500</v>
      </c>
      <c r="E309" t="s">
        <v>112</v>
      </c>
      <c r="F309" t="s">
        <v>1918</v>
      </c>
      <c r="G309">
        <v>4</v>
      </c>
      <c r="H309">
        <v>6</v>
      </c>
      <c r="I309">
        <v>7</v>
      </c>
      <c r="J309">
        <v>7</v>
      </c>
      <c r="K309">
        <v>2</v>
      </c>
      <c r="L309">
        <v>2</v>
      </c>
      <c r="M309" t="s">
        <v>89</v>
      </c>
      <c r="N309" t="s">
        <v>40</v>
      </c>
      <c r="O309" t="s">
        <v>69</v>
      </c>
      <c r="P309">
        <v>45</v>
      </c>
      <c r="Q309" t="s">
        <v>42</v>
      </c>
      <c r="R309" t="s">
        <v>42</v>
      </c>
      <c r="S309" t="s">
        <v>244</v>
      </c>
      <c r="T309" t="s">
        <v>62</v>
      </c>
    </row>
    <row r="310" spans="1:20" x14ac:dyDescent="0.3">
      <c r="A310" t="s">
        <v>985</v>
      </c>
      <c r="B310" t="s">
        <v>34</v>
      </c>
      <c r="C310" t="s">
        <v>47</v>
      </c>
      <c r="D310" s="6">
        <v>95500</v>
      </c>
      <c r="E310" t="s">
        <v>380</v>
      </c>
      <c r="F310" t="s">
        <v>38</v>
      </c>
      <c r="G310">
        <v>5</v>
      </c>
      <c r="H310">
        <v>3</v>
      </c>
      <c r="I310">
        <v>5</v>
      </c>
      <c r="J310">
        <v>6</v>
      </c>
      <c r="K310">
        <v>6</v>
      </c>
      <c r="L310">
        <v>4</v>
      </c>
      <c r="M310" t="s">
        <v>73</v>
      </c>
      <c r="N310" t="s">
        <v>60</v>
      </c>
      <c r="O310" t="s">
        <v>41</v>
      </c>
      <c r="P310">
        <v>27</v>
      </c>
      <c r="Q310" t="s">
        <v>51</v>
      </c>
      <c r="R310" t="s">
        <v>51</v>
      </c>
      <c r="S310" t="s">
        <v>244</v>
      </c>
      <c r="T310" t="s">
        <v>380</v>
      </c>
    </row>
    <row r="311" spans="1:20" x14ac:dyDescent="0.3">
      <c r="A311" t="s">
        <v>988</v>
      </c>
      <c r="B311" t="s">
        <v>34</v>
      </c>
      <c r="C311" t="s">
        <v>35</v>
      </c>
      <c r="D311" s="6">
        <v>53000</v>
      </c>
      <c r="E311" t="s">
        <v>380</v>
      </c>
      <c r="F311" t="s">
        <v>38</v>
      </c>
      <c r="G311">
        <v>3</v>
      </c>
      <c r="H311">
        <v>7</v>
      </c>
      <c r="I311">
        <v>7</v>
      </c>
      <c r="J311">
        <v>7</v>
      </c>
      <c r="K311">
        <v>7</v>
      </c>
      <c r="L311">
        <v>6</v>
      </c>
      <c r="M311" t="s">
        <v>73</v>
      </c>
      <c r="N311" t="s">
        <v>118</v>
      </c>
      <c r="O311" t="s">
        <v>41</v>
      </c>
      <c r="P311">
        <v>28</v>
      </c>
      <c r="Q311" t="s">
        <v>51</v>
      </c>
      <c r="R311" t="s">
        <v>51</v>
      </c>
      <c r="S311" t="s">
        <v>244</v>
      </c>
      <c r="T311" t="s">
        <v>52</v>
      </c>
    </row>
    <row r="312" spans="1:20" x14ac:dyDescent="0.3">
      <c r="A312" t="s">
        <v>990</v>
      </c>
      <c r="B312" t="s">
        <v>127</v>
      </c>
      <c r="C312" t="s">
        <v>35</v>
      </c>
      <c r="D312" s="6">
        <v>20000</v>
      </c>
      <c r="E312" t="s">
        <v>380</v>
      </c>
      <c r="F312" t="s">
        <v>50</v>
      </c>
      <c r="G312">
        <v>2</v>
      </c>
      <c r="H312">
        <v>10</v>
      </c>
      <c r="I312">
        <v>10</v>
      </c>
      <c r="J312">
        <v>10</v>
      </c>
      <c r="K312">
        <v>10</v>
      </c>
      <c r="L312">
        <v>3</v>
      </c>
      <c r="M312" t="s">
        <v>89</v>
      </c>
      <c r="N312" t="s">
        <v>40</v>
      </c>
      <c r="O312" t="s">
        <v>69</v>
      </c>
      <c r="P312">
        <v>29</v>
      </c>
      <c r="Q312" t="s">
        <v>271</v>
      </c>
      <c r="R312" t="s">
        <v>1841</v>
      </c>
      <c r="S312" t="s">
        <v>241</v>
      </c>
      <c r="T312" t="s">
        <v>380</v>
      </c>
    </row>
    <row r="313" spans="1:20" x14ac:dyDescent="0.3">
      <c r="A313" t="s">
        <v>994</v>
      </c>
      <c r="B313" t="s">
        <v>380</v>
      </c>
      <c r="C313" t="s">
        <v>47</v>
      </c>
      <c r="D313" s="6">
        <v>53000</v>
      </c>
      <c r="E313" t="s">
        <v>107</v>
      </c>
      <c r="F313" t="s">
        <v>261</v>
      </c>
      <c r="G313">
        <v>7</v>
      </c>
      <c r="H313">
        <v>7</v>
      </c>
      <c r="I313">
        <v>7</v>
      </c>
      <c r="J313">
        <v>7</v>
      </c>
      <c r="K313">
        <v>7</v>
      </c>
      <c r="L313">
        <v>7</v>
      </c>
      <c r="M313" t="s">
        <v>89</v>
      </c>
      <c r="N313" t="s">
        <v>74</v>
      </c>
      <c r="O313" t="s">
        <v>69</v>
      </c>
      <c r="P313">
        <v>43</v>
      </c>
      <c r="Q313" t="s">
        <v>569</v>
      </c>
      <c r="R313" t="s">
        <v>1885</v>
      </c>
      <c r="S313" t="s">
        <v>231</v>
      </c>
      <c r="T313" t="s">
        <v>52</v>
      </c>
    </row>
    <row r="314" spans="1:20" x14ac:dyDescent="0.3">
      <c r="A314" t="s">
        <v>997</v>
      </c>
      <c r="B314" t="s">
        <v>34</v>
      </c>
      <c r="C314" t="s">
        <v>35</v>
      </c>
      <c r="D314" s="6">
        <v>20000</v>
      </c>
      <c r="E314" t="s">
        <v>49</v>
      </c>
      <c r="F314" t="s">
        <v>38</v>
      </c>
      <c r="G314">
        <v>0</v>
      </c>
      <c r="H314">
        <v>5</v>
      </c>
      <c r="I314">
        <v>9</v>
      </c>
      <c r="J314">
        <v>9</v>
      </c>
      <c r="K314">
        <v>0</v>
      </c>
      <c r="L314">
        <v>10</v>
      </c>
      <c r="M314" t="s">
        <v>89</v>
      </c>
      <c r="N314" t="s">
        <v>40</v>
      </c>
      <c r="O314" t="s">
        <v>41</v>
      </c>
      <c r="P314">
        <v>26</v>
      </c>
      <c r="Q314" t="s">
        <v>999</v>
      </c>
      <c r="R314" t="s">
        <v>380</v>
      </c>
      <c r="S314" t="s">
        <v>241</v>
      </c>
      <c r="T314" t="s">
        <v>62</v>
      </c>
    </row>
    <row r="315" spans="1:20" x14ac:dyDescent="0.3">
      <c r="A315" t="s">
        <v>1000</v>
      </c>
      <c r="B315" t="s">
        <v>127</v>
      </c>
      <c r="C315" t="s">
        <v>47</v>
      </c>
      <c r="D315" s="6">
        <v>53000</v>
      </c>
      <c r="E315" t="s">
        <v>107</v>
      </c>
      <c r="F315" t="s">
        <v>1918</v>
      </c>
      <c r="G315">
        <v>7</v>
      </c>
      <c r="H315">
        <v>8</v>
      </c>
      <c r="I315">
        <v>7</v>
      </c>
      <c r="J315">
        <v>7</v>
      </c>
      <c r="K315">
        <v>8</v>
      </c>
      <c r="L315">
        <v>7</v>
      </c>
      <c r="M315" t="s">
        <v>89</v>
      </c>
      <c r="N315" t="s">
        <v>380</v>
      </c>
      <c r="O315" t="s">
        <v>69</v>
      </c>
      <c r="P315">
        <v>47</v>
      </c>
      <c r="Q315" t="s">
        <v>42</v>
      </c>
      <c r="R315" t="s">
        <v>42</v>
      </c>
      <c r="S315" t="s">
        <v>241</v>
      </c>
      <c r="T315" t="s">
        <v>62</v>
      </c>
    </row>
    <row r="316" spans="1:20" x14ac:dyDescent="0.3">
      <c r="A316" t="s">
        <v>1004</v>
      </c>
      <c r="B316" t="s">
        <v>127</v>
      </c>
      <c r="C316" t="s">
        <v>35</v>
      </c>
      <c r="D316" s="6">
        <v>20000</v>
      </c>
      <c r="E316" t="s">
        <v>49</v>
      </c>
      <c r="F316" t="s">
        <v>38</v>
      </c>
      <c r="G316" t="s">
        <v>32</v>
      </c>
      <c r="H316" t="s">
        <v>32</v>
      </c>
      <c r="I316" t="s">
        <v>32</v>
      </c>
      <c r="J316">
        <v>8</v>
      </c>
      <c r="K316">
        <v>10</v>
      </c>
      <c r="L316">
        <v>10</v>
      </c>
      <c r="M316" t="s">
        <v>59</v>
      </c>
      <c r="N316" t="s">
        <v>40</v>
      </c>
      <c r="O316" t="s">
        <v>41</v>
      </c>
      <c r="P316">
        <v>23</v>
      </c>
      <c r="Q316" t="s">
        <v>423</v>
      </c>
      <c r="R316" t="s">
        <v>1868</v>
      </c>
      <c r="S316" t="s">
        <v>241</v>
      </c>
      <c r="T316" t="s">
        <v>62</v>
      </c>
    </row>
    <row r="317" spans="1:20" x14ac:dyDescent="0.3">
      <c r="A317" t="s">
        <v>1006</v>
      </c>
      <c r="B317" t="s">
        <v>34</v>
      </c>
      <c r="C317" t="s">
        <v>35</v>
      </c>
      <c r="D317" s="6">
        <v>20000</v>
      </c>
      <c r="E317" t="s">
        <v>107</v>
      </c>
      <c r="F317" t="s">
        <v>38</v>
      </c>
      <c r="G317">
        <v>0</v>
      </c>
      <c r="H317">
        <v>1</v>
      </c>
      <c r="I317">
        <v>1</v>
      </c>
      <c r="J317">
        <v>1</v>
      </c>
      <c r="K317">
        <v>1</v>
      </c>
      <c r="L317">
        <v>2</v>
      </c>
      <c r="M317" t="s">
        <v>39</v>
      </c>
      <c r="N317" t="s">
        <v>74</v>
      </c>
      <c r="O317" t="s">
        <v>41</v>
      </c>
      <c r="P317">
        <v>25</v>
      </c>
      <c r="Q317" t="s">
        <v>448</v>
      </c>
      <c r="R317" t="s">
        <v>1837</v>
      </c>
      <c r="S317" t="s">
        <v>241</v>
      </c>
      <c r="T317" t="s">
        <v>380</v>
      </c>
    </row>
    <row r="318" spans="1:20" x14ac:dyDescent="0.3">
      <c r="A318" t="s">
        <v>1009</v>
      </c>
      <c r="B318" t="s">
        <v>380</v>
      </c>
      <c r="C318" t="s">
        <v>47</v>
      </c>
      <c r="D318" s="6">
        <v>20000</v>
      </c>
      <c r="E318" t="s">
        <v>49</v>
      </c>
      <c r="F318" t="s">
        <v>38</v>
      </c>
      <c r="G318">
        <v>6</v>
      </c>
      <c r="H318">
        <v>6</v>
      </c>
      <c r="I318">
        <v>3</v>
      </c>
      <c r="J318">
        <v>7</v>
      </c>
      <c r="K318">
        <v>2</v>
      </c>
      <c r="L318">
        <v>4</v>
      </c>
      <c r="M318" t="s">
        <v>39</v>
      </c>
      <c r="N318" t="s">
        <v>380</v>
      </c>
      <c r="O318" t="s">
        <v>41</v>
      </c>
      <c r="P318">
        <v>32</v>
      </c>
      <c r="Q318" t="s">
        <v>504</v>
      </c>
      <c r="R318" t="s">
        <v>1876</v>
      </c>
      <c r="S318" t="s">
        <v>244</v>
      </c>
      <c r="T318" t="s">
        <v>43</v>
      </c>
    </row>
    <row r="319" spans="1:20" x14ac:dyDescent="0.3">
      <c r="A319" t="s">
        <v>1013</v>
      </c>
      <c r="B319" t="s">
        <v>34</v>
      </c>
      <c r="C319" t="s">
        <v>35</v>
      </c>
      <c r="D319" s="6">
        <v>20000</v>
      </c>
      <c r="E319" t="s">
        <v>49</v>
      </c>
      <c r="F319" t="s">
        <v>38</v>
      </c>
      <c r="G319">
        <v>1</v>
      </c>
      <c r="H319">
        <v>10</v>
      </c>
      <c r="I319">
        <v>10</v>
      </c>
      <c r="J319">
        <v>5</v>
      </c>
      <c r="K319">
        <v>3</v>
      </c>
      <c r="L319">
        <v>1</v>
      </c>
      <c r="M319" t="s">
        <v>89</v>
      </c>
      <c r="N319" t="s">
        <v>74</v>
      </c>
      <c r="O319" t="s">
        <v>69</v>
      </c>
      <c r="P319">
        <v>25</v>
      </c>
      <c r="Q319" t="s">
        <v>42</v>
      </c>
      <c r="R319" t="s">
        <v>42</v>
      </c>
      <c r="S319" t="s">
        <v>241</v>
      </c>
      <c r="T319" t="s">
        <v>43</v>
      </c>
    </row>
    <row r="320" spans="1:20" x14ac:dyDescent="0.3">
      <c r="A320" t="s">
        <v>1015</v>
      </c>
      <c r="B320" t="s">
        <v>34</v>
      </c>
      <c r="C320" t="s">
        <v>47</v>
      </c>
      <c r="D320" s="6">
        <v>20000</v>
      </c>
      <c r="E320" t="s">
        <v>49</v>
      </c>
      <c r="F320" t="s">
        <v>38</v>
      </c>
      <c r="G320">
        <v>1</v>
      </c>
      <c r="H320">
        <v>2</v>
      </c>
      <c r="I320">
        <v>10</v>
      </c>
      <c r="J320">
        <v>1</v>
      </c>
      <c r="K320">
        <v>2</v>
      </c>
      <c r="L320">
        <v>8</v>
      </c>
      <c r="M320" t="s">
        <v>73</v>
      </c>
      <c r="N320" t="s">
        <v>40</v>
      </c>
      <c r="O320" t="s">
        <v>69</v>
      </c>
      <c r="P320">
        <v>29</v>
      </c>
      <c r="Q320" t="s">
        <v>1017</v>
      </c>
      <c r="R320" t="s">
        <v>380</v>
      </c>
      <c r="S320" t="s">
        <v>241</v>
      </c>
      <c r="T320" t="s">
        <v>95</v>
      </c>
    </row>
    <row r="321" spans="1:20" x14ac:dyDescent="0.3">
      <c r="A321" t="s">
        <v>1018</v>
      </c>
      <c r="B321" t="s">
        <v>34</v>
      </c>
      <c r="C321" t="s">
        <v>47</v>
      </c>
      <c r="D321" s="6">
        <v>53000</v>
      </c>
      <c r="E321" t="s">
        <v>37</v>
      </c>
      <c r="F321" t="s">
        <v>1918</v>
      </c>
      <c r="G321">
        <v>3</v>
      </c>
      <c r="H321">
        <v>7</v>
      </c>
      <c r="I321">
        <v>5</v>
      </c>
      <c r="J321">
        <v>5</v>
      </c>
      <c r="K321">
        <v>3</v>
      </c>
      <c r="L321">
        <v>3</v>
      </c>
      <c r="M321" t="s">
        <v>89</v>
      </c>
      <c r="N321" t="s">
        <v>74</v>
      </c>
      <c r="O321" t="s">
        <v>69</v>
      </c>
      <c r="P321">
        <v>33</v>
      </c>
      <c r="Q321" t="s">
        <v>42</v>
      </c>
      <c r="R321" t="s">
        <v>42</v>
      </c>
      <c r="S321" t="s">
        <v>241</v>
      </c>
      <c r="T321" t="s">
        <v>52</v>
      </c>
    </row>
    <row r="322" spans="1:20" x14ac:dyDescent="0.3">
      <c r="A322" t="s">
        <v>1020</v>
      </c>
      <c r="B322" t="s">
        <v>34</v>
      </c>
      <c r="C322" t="s">
        <v>47</v>
      </c>
      <c r="D322" s="6">
        <v>115500</v>
      </c>
      <c r="E322" t="s">
        <v>112</v>
      </c>
      <c r="F322" t="s">
        <v>38</v>
      </c>
      <c r="G322">
        <v>6</v>
      </c>
      <c r="H322">
        <v>10</v>
      </c>
      <c r="I322">
        <v>10</v>
      </c>
      <c r="J322">
        <v>10</v>
      </c>
      <c r="K322">
        <v>7</v>
      </c>
      <c r="L322">
        <v>6</v>
      </c>
      <c r="M322" t="s">
        <v>59</v>
      </c>
      <c r="N322" t="s">
        <v>380</v>
      </c>
      <c r="O322" t="s">
        <v>41</v>
      </c>
      <c r="P322">
        <v>36</v>
      </c>
      <c r="Q322" t="s">
        <v>42</v>
      </c>
      <c r="R322" t="s">
        <v>42</v>
      </c>
      <c r="S322" t="s">
        <v>244</v>
      </c>
      <c r="T322" t="s">
        <v>52</v>
      </c>
    </row>
    <row r="323" spans="1:20" x14ac:dyDescent="0.3">
      <c r="A323" t="s">
        <v>1024</v>
      </c>
      <c r="B323" t="s">
        <v>34</v>
      </c>
      <c r="C323" t="s">
        <v>35</v>
      </c>
      <c r="D323" s="6">
        <v>53000</v>
      </c>
      <c r="E323" t="s">
        <v>37</v>
      </c>
      <c r="F323" t="s">
        <v>38</v>
      </c>
      <c r="G323">
        <v>4</v>
      </c>
      <c r="H323">
        <v>10</v>
      </c>
      <c r="I323">
        <v>9</v>
      </c>
      <c r="J323">
        <v>3</v>
      </c>
      <c r="K323">
        <v>0</v>
      </c>
      <c r="L323">
        <v>10</v>
      </c>
      <c r="M323" t="s">
        <v>73</v>
      </c>
      <c r="N323" t="s">
        <v>60</v>
      </c>
      <c r="O323" t="s">
        <v>41</v>
      </c>
      <c r="P323">
        <v>25</v>
      </c>
      <c r="Q323" t="s">
        <v>42</v>
      </c>
      <c r="R323" t="s">
        <v>42</v>
      </c>
      <c r="S323" t="s">
        <v>241</v>
      </c>
      <c r="T323" t="s">
        <v>43</v>
      </c>
    </row>
    <row r="324" spans="1:20" x14ac:dyDescent="0.3">
      <c r="A324" t="s">
        <v>1026</v>
      </c>
      <c r="B324" t="s">
        <v>81</v>
      </c>
      <c r="C324" t="s">
        <v>47</v>
      </c>
      <c r="D324" s="6">
        <v>187500</v>
      </c>
      <c r="E324" t="s">
        <v>380</v>
      </c>
      <c r="F324" t="s">
        <v>38</v>
      </c>
      <c r="G324">
        <v>8</v>
      </c>
      <c r="H324">
        <v>7</v>
      </c>
      <c r="I324">
        <v>8</v>
      </c>
      <c r="J324">
        <v>7</v>
      </c>
      <c r="K324">
        <v>7</v>
      </c>
      <c r="L324">
        <v>8</v>
      </c>
      <c r="M324" t="s">
        <v>89</v>
      </c>
      <c r="N324" t="s">
        <v>60</v>
      </c>
      <c r="O324" t="s">
        <v>41</v>
      </c>
      <c r="P324">
        <v>38</v>
      </c>
      <c r="Q324" t="s">
        <v>42</v>
      </c>
      <c r="R324" t="s">
        <v>42</v>
      </c>
      <c r="S324" t="s">
        <v>244</v>
      </c>
      <c r="T324" t="s">
        <v>43</v>
      </c>
    </row>
    <row r="325" spans="1:20" x14ac:dyDescent="0.3">
      <c r="A325" t="s">
        <v>1029</v>
      </c>
      <c r="B325" t="s">
        <v>34</v>
      </c>
      <c r="C325" t="s">
        <v>35</v>
      </c>
      <c r="D325" s="6">
        <v>75500</v>
      </c>
      <c r="E325" t="s">
        <v>380</v>
      </c>
      <c r="F325" t="s">
        <v>50</v>
      </c>
      <c r="G325">
        <v>3</v>
      </c>
      <c r="H325">
        <v>2</v>
      </c>
      <c r="I325">
        <v>6</v>
      </c>
      <c r="J325">
        <v>6</v>
      </c>
      <c r="K325">
        <v>5</v>
      </c>
      <c r="L325">
        <v>4</v>
      </c>
      <c r="M325" t="s">
        <v>73</v>
      </c>
      <c r="N325" t="s">
        <v>60</v>
      </c>
      <c r="O325" t="s">
        <v>41</v>
      </c>
      <c r="P325">
        <v>30</v>
      </c>
      <c r="Q325" t="s">
        <v>42</v>
      </c>
      <c r="R325" t="s">
        <v>42</v>
      </c>
      <c r="S325" t="s">
        <v>244</v>
      </c>
      <c r="T325" t="s">
        <v>380</v>
      </c>
    </row>
    <row r="326" spans="1:20" x14ac:dyDescent="0.3">
      <c r="A326" t="s">
        <v>1032</v>
      </c>
      <c r="B326" t="s">
        <v>34</v>
      </c>
      <c r="C326" t="s">
        <v>35</v>
      </c>
      <c r="D326" s="6">
        <v>53000</v>
      </c>
      <c r="E326" t="s">
        <v>107</v>
      </c>
      <c r="F326" t="s">
        <v>38</v>
      </c>
      <c r="G326">
        <v>3</v>
      </c>
      <c r="H326">
        <v>5</v>
      </c>
      <c r="I326">
        <v>6</v>
      </c>
      <c r="J326">
        <v>6</v>
      </c>
      <c r="K326">
        <v>6</v>
      </c>
      <c r="L326">
        <v>7</v>
      </c>
      <c r="M326" t="s">
        <v>73</v>
      </c>
      <c r="N326" t="s">
        <v>118</v>
      </c>
      <c r="O326" t="s">
        <v>41</v>
      </c>
      <c r="P326">
        <v>35</v>
      </c>
      <c r="Q326" t="s">
        <v>42</v>
      </c>
      <c r="R326" t="s">
        <v>42</v>
      </c>
      <c r="S326" t="s">
        <v>244</v>
      </c>
      <c r="T326" t="s">
        <v>62</v>
      </c>
    </row>
    <row r="327" spans="1:20" x14ac:dyDescent="0.3">
      <c r="A327" t="s">
        <v>1034</v>
      </c>
      <c r="B327" t="s">
        <v>380</v>
      </c>
      <c r="C327" t="s">
        <v>47</v>
      </c>
      <c r="D327" s="6">
        <v>53000</v>
      </c>
      <c r="E327" t="s">
        <v>112</v>
      </c>
      <c r="F327" t="s">
        <v>1918</v>
      </c>
      <c r="G327">
        <v>0</v>
      </c>
      <c r="H327">
        <v>1</v>
      </c>
      <c r="I327">
        <v>10</v>
      </c>
      <c r="J327">
        <v>5</v>
      </c>
      <c r="K327">
        <v>0</v>
      </c>
      <c r="L327">
        <v>0</v>
      </c>
      <c r="M327" t="s">
        <v>73</v>
      </c>
      <c r="N327" t="s">
        <v>74</v>
      </c>
      <c r="O327" t="s">
        <v>69</v>
      </c>
      <c r="P327">
        <v>42</v>
      </c>
      <c r="Q327" t="s">
        <v>42</v>
      </c>
      <c r="R327" t="s">
        <v>42</v>
      </c>
      <c r="S327" t="s">
        <v>241</v>
      </c>
      <c r="T327" t="s">
        <v>43</v>
      </c>
    </row>
    <row r="328" spans="1:20" x14ac:dyDescent="0.3">
      <c r="A328" t="s">
        <v>1038</v>
      </c>
      <c r="B328" t="s">
        <v>34</v>
      </c>
      <c r="C328" t="s">
        <v>35</v>
      </c>
      <c r="D328" s="6">
        <v>75500</v>
      </c>
      <c r="E328" t="s">
        <v>37</v>
      </c>
      <c r="F328" t="s">
        <v>38</v>
      </c>
      <c r="G328">
        <v>3</v>
      </c>
      <c r="H328">
        <v>5</v>
      </c>
      <c r="I328">
        <v>4</v>
      </c>
      <c r="J328">
        <v>6</v>
      </c>
      <c r="K328">
        <v>4</v>
      </c>
      <c r="L328">
        <v>6</v>
      </c>
      <c r="M328" t="s">
        <v>59</v>
      </c>
      <c r="N328" t="s">
        <v>40</v>
      </c>
      <c r="O328" t="s">
        <v>41</v>
      </c>
      <c r="P328">
        <v>30</v>
      </c>
      <c r="Q328" t="s">
        <v>42</v>
      </c>
      <c r="R328" t="s">
        <v>42</v>
      </c>
      <c r="S328" t="s">
        <v>244</v>
      </c>
      <c r="T328" t="s">
        <v>43</v>
      </c>
    </row>
    <row r="329" spans="1:20" x14ac:dyDescent="0.3">
      <c r="A329" t="s">
        <v>1040</v>
      </c>
      <c r="B329" t="s">
        <v>127</v>
      </c>
      <c r="C329" t="s">
        <v>35</v>
      </c>
      <c r="D329" s="6">
        <v>20000</v>
      </c>
      <c r="E329" t="s">
        <v>380</v>
      </c>
      <c r="F329" t="s">
        <v>38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</v>
      </c>
      <c r="M329" t="s">
        <v>39</v>
      </c>
      <c r="N329" t="s">
        <v>74</v>
      </c>
      <c r="O329" t="s">
        <v>69</v>
      </c>
      <c r="P329">
        <v>25</v>
      </c>
      <c r="Q329" t="s">
        <v>61</v>
      </c>
      <c r="R329" t="s">
        <v>1868</v>
      </c>
      <c r="S329" t="s">
        <v>241</v>
      </c>
      <c r="T329" t="s">
        <v>62</v>
      </c>
    </row>
    <row r="330" spans="1:20" x14ac:dyDescent="0.3">
      <c r="A330" t="s">
        <v>1043</v>
      </c>
      <c r="B330" t="s">
        <v>34</v>
      </c>
      <c r="C330" t="s">
        <v>47</v>
      </c>
      <c r="D330" s="6">
        <v>95500</v>
      </c>
      <c r="E330" t="s">
        <v>37</v>
      </c>
      <c r="F330" t="s">
        <v>38</v>
      </c>
      <c r="G330">
        <v>5</v>
      </c>
      <c r="H330">
        <v>9</v>
      </c>
      <c r="I330">
        <v>5</v>
      </c>
      <c r="J330">
        <v>2</v>
      </c>
      <c r="K330">
        <v>5</v>
      </c>
      <c r="L330">
        <v>1</v>
      </c>
      <c r="M330" t="s">
        <v>73</v>
      </c>
      <c r="N330" t="s">
        <v>118</v>
      </c>
      <c r="O330" t="s">
        <v>69</v>
      </c>
      <c r="P330">
        <v>28</v>
      </c>
      <c r="Q330" t="s">
        <v>42</v>
      </c>
      <c r="R330" t="s">
        <v>42</v>
      </c>
      <c r="S330" t="s">
        <v>241</v>
      </c>
      <c r="T330" t="s">
        <v>52</v>
      </c>
    </row>
    <row r="331" spans="1:20" x14ac:dyDescent="0.3">
      <c r="A331" t="s">
        <v>1046</v>
      </c>
      <c r="B331" t="s">
        <v>34</v>
      </c>
      <c r="C331" t="s">
        <v>35</v>
      </c>
      <c r="D331" s="6">
        <v>20000</v>
      </c>
      <c r="E331" t="s">
        <v>380</v>
      </c>
      <c r="F331" t="s">
        <v>38</v>
      </c>
      <c r="G331">
        <v>5</v>
      </c>
      <c r="H331">
        <v>10</v>
      </c>
      <c r="I331">
        <v>8</v>
      </c>
      <c r="J331">
        <v>5</v>
      </c>
      <c r="K331">
        <v>7</v>
      </c>
      <c r="L331">
        <v>10</v>
      </c>
      <c r="M331" t="s">
        <v>39</v>
      </c>
      <c r="N331" t="s">
        <v>380</v>
      </c>
      <c r="O331" t="s">
        <v>41</v>
      </c>
      <c r="P331">
        <v>28</v>
      </c>
      <c r="Q331" t="s">
        <v>51</v>
      </c>
      <c r="R331" t="s">
        <v>51</v>
      </c>
      <c r="S331" t="s">
        <v>241</v>
      </c>
      <c r="T331" t="s">
        <v>52</v>
      </c>
    </row>
    <row r="332" spans="1:20" x14ac:dyDescent="0.3">
      <c r="A332" t="s">
        <v>1051</v>
      </c>
      <c r="B332" t="s">
        <v>127</v>
      </c>
      <c r="C332" t="s">
        <v>47</v>
      </c>
      <c r="D332" s="6">
        <v>20000</v>
      </c>
      <c r="E332" t="s">
        <v>380</v>
      </c>
      <c r="F332" t="s">
        <v>1918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89</v>
      </c>
      <c r="N332" t="s">
        <v>74</v>
      </c>
      <c r="O332" t="s">
        <v>41</v>
      </c>
      <c r="P332">
        <v>20</v>
      </c>
      <c r="Q332" t="s">
        <v>748</v>
      </c>
      <c r="R332" t="s">
        <v>1861</v>
      </c>
      <c r="S332" t="s">
        <v>231</v>
      </c>
      <c r="T332" t="s">
        <v>52</v>
      </c>
    </row>
    <row r="333" spans="1:20" x14ac:dyDescent="0.3">
      <c r="A333" t="s">
        <v>1054</v>
      </c>
      <c r="B333" t="s">
        <v>34</v>
      </c>
      <c r="C333" t="s">
        <v>35</v>
      </c>
      <c r="D333" s="6">
        <v>115500</v>
      </c>
      <c r="E333" t="s">
        <v>117</v>
      </c>
      <c r="F333" t="s">
        <v>380</v>
      </c>
      <c r="G333">
        <v>7</v>
      </c>
      <c r="H333">
        <v>8</v>
      </c>
      <c r="I333">
        <v>7</v>
      </c>
      <c r="J333">
        <v>7</v>
      </c>
      <c r="K333">
        <v>10</v>
      </c>
      <c r="L333">
        <v>10</v>
      </c>
      <c r="M333" t="s">
        <v>59</v>
      </c>
      <c r="N333" t="s">
        <v>118</v>
      </c>
      <c r="O333" t="s">
        <v>41</v>
      </c>
      <c r="P333">
        <v>33</v>
      </c>
      <c r="Q333" t="s">
        <v>42</v>
      </c>
      <c r="R333" t="s">
        <v>42</v>
      </c>
      <c r="S333" t="s">
        <v>244</v>
      </c>
      <c r="T333" t="s">
        <v>95</v>
      </c>
    </row>
    <row r="334" spans="1:20" x14ac:dyDescent="0.3">
      <c r="A334" t="s">
        <v>1058</v>
      </c>
      <c r="B334" t="s">
        <v>34</v>
      </c>
      <c r="C334" t="s">
        <v>47</v>
      </c>
      <c r="D334" s="6">
        <v>75500</v>
      </c>
      <c r="E334" t="s">
        <v>107</v>
      </c>
      <c r="F334" t="s">
        <v>38</v>
      </c>
      <c r="G334">
        <v>8</v>
      </c>
      <c r="H334">
        <v>6</v>
      </c>
      <c r="I334">
        <v>7</v>
      </c>
      <c r="J334">
        <v>7</v>
      </c>
      <c r="K334">
        <v>8</v>
      </c>
      <c r="L334">
        <v>8</v>
      </c>
      <c r="M334" t="s">
        <v>59</v>
      </c>
      <c r="N334" t="s">
        <v>74</v>
      </c>
      <c r="O334" t="s">
        <v>41</v>
      </c>
      <c r="P334">
        <v>23</v>
      </c>
      <c r="Q334" t="s">
        <v>42</v>
      </c>
      <c r="R334" t="s">
        <v>42</v>
      </c>
      <c r="S334" t="s">
        <v>266</v>
      </c>
      <c r="T334" t="s">
        <v>43</v>
      </c>
    </row>
    <row r="335" spans="1:20" x14ac:dyDescent="0.3">
      <c r="A335" t="s">
        <v>1061</v>
      </c>
      <c r="B335" t="s">
        <v>34</v>
      </c>
      <c r="C335" t="s">
        <v>35</v>
      </c>
      <c r="D335" s="6">
        <v>20000</v>
      </c>
      <c r="E335" t="s">
        <v>37</v>
      </c>
      <c r="F335" t="s">
        <v>50</v>
      </c>
      <c r="G335">
        <v>4</v>
      </c>
      <c r="H335">
        <v>5</v>
      </c>
      <c r="I335">
        <v>7</v>
      </c>
      <c r="J335">
        <v>7</v>
      </c>
      <c r="K335">
        <v>5</v>
      </c>
      <c r="L335">
        <v>7</v>
      </c>
      <c r="M335" t="s">
        <v>89</v>
      </c>
      <c r="N335" t="s">
        <v>74</v>
      </c>
      <c r="O335" t="s">
        <v>69</v>
      </c>
      <c r="P335">
        <v>35</v>
      </c>
      <c r="Q335" t="s">
        <v>1064</v>
      </c>
      <c r="R335" t="s">
        <v>1830</v>
      </c>
      <c r="S335" t="s">
        <v>241</v>
      </c>
      <c r="T335" t="s">
        <v>95</v>
      </c>
    </row>
    <row r="336" spans="1:20" x14ac:dyDescent="0.3">
      <c r="A336" t="s">
        <v>1065</v>
      </c>
      <c r="B336" t="s">
        <v>127</v>
      </c>
      <c r="C336" t="s">
        <v>35</v>
      </c>
      <c r="D336" s="6">
        <v>20000</v>
      </c>
      <c r="E336" t="s">
        <v>380</v>
      </c>
      <c r="F336" t="s">
        <v>38</v>
      </c>
      <c r="G336">
        <v>2</v>
      </c>
      <c r="H336">
        <v>2</v>
      </c>
      <c r="I336">
        <v>3</v>
      </c>
      <c r="J336">
        <v>3</v>
      </c>
      <c r="K336">
        <v>2</v>
      </c>
      <c r="L336">
        <v>3</v>
      </c>
      <c r="M336" t="s">
        <v>73</v>
      </c>
      <c r="N336" t="s">
        <v>60</v>
      </c>
      <c r="O336" t="s">
        <v>41</v>
      </c>
      <c r="P336">
        <v>22</v>
      </c>
      <c r="Q336" t="s">
        <v>151</v>
      </c>
      <c r="R336" t="s">
        <v>151</v>
      </c>
      <c r="S336" t="s">
        <v>241</v>
      </c>
      <c r="T336" t="s">
        <v>52</v>
      </c>
    </row>
    <row r="337" spans="1:20" x14ac:dyDescent="0.3">
      <c r="A337" t="s">
        <v>1069</v>
      </c>
      <c r="B337" t="s">
        <v>34</v>
      </c>
      <c r="C337" t="s">
        <v>35</v>
      </c>
      <c r="D337" s="6">
        <v>20000</v>
      </c>
      <c r="E337" t="s">
        <v>107</v>
      </c>
      <c r="F337" t="s">
        <v>38</v>
      </c>
      <c r="G337">
        <v>5</v>
      </c>
      <c r="H337">
        <v>10</v>
      </c>
      <c r="I337">
        <v>5</v>
      </c>
      <c r="J337">
        <v>6</v>
      </c>
      <c r="K337">
        <v>6</v>
      </c>
      <c r="L337">
        <v>8</v>
      </c>
      <c r="M337" t="s">
        <v>39</v>
      </c>
      <c r="N337" t="s">
        <v>74</v>
      </c>
      <c r="O337" t="s">
        <v>41</v>
      </c>
      <c r="P337">
        <v>33</v>
      </c>
      <c r="Q337" t="s">
        <v>151</v>
      </c>
      <c r="R337" t="s">
        <v>151</v>
      </c>
      <c r="S337" t="s">
        <v>241</v>
      </c>
      <c r="T337" t="s">
        <v>52</v>
      </c>
    </row>
    <row r="338" spans="1:20" x14ac:dyDescent="0.3">
      <c r="A338" t="s">
        <v>1071</v>
      </c>
      <c r="B338" t="s">
        <v>56</v>
      </c>
      <c r="C338" t="s">
        <v>47</v>
      </c>
      <c r="D338" s="6">
        <v>20000</v>
      </c>
      <c r="E338" t="s">
        <v>716</v>
      </c>
      <c r="F338" t="s">
        <v>38</v>
      </c>
      <c r="G338">
        <v>1</v>
      </c>
      <c r="H338">
        <v>7</v>
      </c>
      <c r="I338">
        <v>7</v>
      </c>
      <c r="J338">
        <v>7</v>
      </c>
      <c r="K338">
        <v>1</v>
      </c>
      <c r="L338">
        <v>2</v>
      </c>
      <c r="M338" t="s">
        <v>68</v>
      </c>
      <c r="N338" t="s">
        <v>74</v>
      </c>
      <c r="O338" t="s">
        <v>41</v>
      </c>
      <c r="P338">
        <v>22</v>
      </c>
      <c r="Q338" t="s">
        <v>42</v>
      </c>
      <c r="R338" t="s">
        <v>42</v>
      </c>
      <c r="S338" t="s">
        <v>241</v>
      </c>
      <c r="T338" t="s">
        <v>43</v>
      </c>
    </row>
    <row r="339" spans="1:20" x14ac:dyDescent="0.3">
      <c r="A339" t="s">
        <v>1073</v>
      </c>
      <c r="B339" t="s">
        <v>34</v>
      </c>
      <c r="C339" t="s">
        <v>35</v>
      </c>
      <c r="D339" s="6">
        <v>95500</v>
      </c>
      <c r="E339" t="s">
        <v>380</v>
      </c>
      <c r="F339" t="s">
        <v>50</v>
      </c>
      <c r="G339">
        <v>7</v>
      </c>
      <c r="H339">
        <v>8</v>
      </c>
      <c r="I339">
        <v>8</v>
      </c>
      <c r="J339">
        <v>7</v>
      </c>
      <c r="K339">
        <v>5</v>
      </c>
      <c r="L339">
        <v>9</v>
      </c>
      <c r="M339" t="s">
        <v>89</v>
      </c>
      <c r="N339" t="s">
        <v>40</v>
      </c>
      <c r="O339" t="s">
        <v>41</v>
      </c>
      <c r="P339">
        <v>35</v>
      </c>
      <c r="Q339" t="s">
        <v>42</v>
      </c>
      <c r="R339" t="s">
        <v>42</v>
      </c>
      <c r="S339" t="s">
        <v>241</v>
      </c>
      <c r="T339" t="s">
        <v>43</v>
      </c>
    </row>
    <row r="340" spans="1:20" x14ac:dyDescent="0.3">
      <c r="A340" t="s">
        <v>1076</v>
      </c>
      <c r="B340" t="s">
        <v>34</v>
      </c>
      <c r="C340" t="s">
        <v>35</v>
      </c>
      <c r="D340" s="6">
        <v>75500</v>
      </c>
      <c r="E340" t="s">
        <v>798</v>
      </c>
      <c r="F340" t="s">
        <v>1918</v>
      </c>
      <c r="G340">
        <v>8</v>
      </c>
      <c r="H340">
        <v>5</v>
      </c>
      <c r="I340">
        <v>6</v>
      </c>
      <c r="J340">
        <v>4</v>
      </c>
      <c r="K340">
        <v>4</v>
      </c>
      <c r="L340">
        <v>8</v>
      </c>
      <c r="M340" t="s">
        <v>59</v>
      </c>
      <c r="N340" t="s">
        <v>60</v>
      </c>
      <c r="O340" t="s">
        <v>69</v>
      </c>
      <c r="P340">
        <v>37</v>
      </c>
      <c r="Q340" t="s">
        <v>42</v>
      </c>
      <c r="R340" t="s">
        <v>42</v>
      </c>
      <c r="S340" t="s">
        <v>244</v>
      </c>
      <c r="T340" t="s">
        <v>43</v>
      </c>
    </row>
    <row r="341" spans="1:20" x14ac:dyDescent="0.3">
      <c r="A341" t="s">
        <v>1078</v>
      </c>
      <c r="B341" t="s">
        <v>127</v>
      </c>
      <c r="C341" t="s">
        <v>35</v>
      </c>
      <c r="D341" s="6">
        <v>20000</v>
      </c>
      <c r="E341" t="s">
        <v>49</v>
      </c>
      <c r="F341" t="s">
        <v>38</v>
      </c>
      <c r="G341">
        <v>4</v>
      </c>
      <c r="H341" t="s">
        <v>32</v>
      </c>
      <c r="I341" t="s">
        <v>32</v>
      </c>
      <c r="J341" t="s">
        <v>32</v>
      </c>
      <c r="K341" t="s">
        <v>32</v>
      </c>
      <c r="L341" t="s">
        <v>32</v>
      </c>
      <c r="M341" t="s">
        <v>68</v>
      </c>
      <c r="N341" t="s">
        <v>74</v>
      </c>
      <c r="O341" t="s">
        <v>41</v>
      </c>
      <c r="P341">
        <v>22</v>
      </c>
      <c r="Q341" t="s">
        <v>42</v>
      </c>
      <c r="R341" t="s">
        <v>42</v>
      </c>
      <c r="S341" t="s">
        <v>266</v>
      </c>
      <c r="T341" t="s">
        <v>380</v>
      </c>
    </row>
    <row r="342" spans="1:20" x14ac:dyDescent="0.3">
      <c r="A342" t="s">
        <v>1082</v>
      </c>
      <c r="B342" t="s">
        <v>34</v>
      </c>
      <c r="C342" t="s">
        <v>35</v>
      </c>
      <c r="D342" s="6">
        <v>75500</v>
      </c>
      <c r="E342" t="s">
        <v>37</v>
      </c>
      <c r="F342" t="s">
        <v>38</v>
      </c>
      <c r="G342">
        <v>10</v>
      </c>
      <c r="H342">
        <v>10</v>
      </c>
      <c r="I342">
        <v>10</v>
      </c>
      <c r="J342">
        <v>7</v>
      </c>
      <c r="K342">
        <v>10</v>
      </c>
      <c r="L342">
        <v>10</v>
      </c>
      <c r="M342" t="s">
        <v>89</v>
      </c>
      <c r="N342" t="s">
        <v>74</v>
      </c>
      <c r="O342" t="s">
        <v>41</v>
      </c>
      <c r="P342">
        <v>36</v>
      </c>
      <c r="Q342" t="s">
        <v>42</v>
      </c>
      <c r="R342" t="s">
        <v>42</v>
      </c>
      <c r="S342" t="s">
        <v>244</v>
      </c>
      <c r="T342" t="s">
        <v>43</v>
      </c>
    </row>
    <row r="343" spans="1:20" x14ac:dyDescent="0.3">
      <c r="A343" t="s">
        <v>1085</v>
      </c>
      <c r="B343" t="s">
        <v>81</v>
      </c>
      <c r="C343" t="s">
        <v>35</v>
      </c>
      <c r="D343" s="6">
        <v>95500</v>
      </c>
      <c r="E343" t="s">
        <v>380</v>
      </c>
      <c r="F343" t="s">
        <v>38</v>
      </c>
      <c r="G343">
        <v>6</v>
      </c>
      <c r="H343">
        <v>5</v>
      </c>
      <c r="I343">
        <v>8</v>
      </c>
      <c r="J343">
        <v>8</v>
      </c>
      <c r="K343">
        <v>7</v>
      </c>
      <c r="L343">
        <v>9</v>
      </c>
      <c r="M343" t="s">
        <v>59</v>
      </c>
      <c r="N343" t="s">
        <v>60</v>
      </c>
      <c r="O343" t="s">
        <v>41</v>
      </c>
      <c r="P343">
        <v>26</v>
      </c>
      <c r="Q343" t="s">
        <v>151</v>
      </c>
      <c r="R343" t="s">
        <v>151</v>
      </c>
      <c r="S343" t="s">
        <v>241</v>
      </c>
      <c r="T343" t="s">
        <v>95</v>
      </c>
    </row>
    <row r="344" spans="1:20" x14ac:dyDescent="0.3">
      <c r="A344" t="s">
        <v>1088</v>
      </c>
      <c r="B344" t="s">
        <v>34</v>
      </c>
      <c r="C344" t="s">
        <v>35</v>
      </c>
      <c r="D344" s="6">
        <v>20000</v>
      </c>
      <c r="E344" t="s">
        <v>380</v>
      </c>
      <c r="F344" t="s">
        <v>50</v>
      </c>
      <c r="G344">
        <v>3</v>
      </c>
      <c r="H344">
        <v>2</v>
      </c>
      <c r="I344">
        <v>6</v>
      </c>
      <c r="J344">
        <v>5</v>
      </c>
      <c r="K344">
        <v>5</v>
      </c>
      <c r="L344">
        <v>6</v>
      </c>
      <c r="M344" t="s">
        <v>89</v>
      </c>
      <c r="N344" t="s">
        <v>118</v>
      </c>
      <c r="O344" t="s">
        <v>69</v>
      </c>
      <c r="P344">
        <v>25</v>
      </c>
      <c r="Q344" t="s">
        <v>1091</v>
      </c>
      <c r="R344" t="s">
        <v>380</v>
      </c>
      <c r="S344" t="s">
        <v>241</v>
      </c>
      <c r="T344" t="s">
        <v>52</v>
      </c>
    </row>
    <row r="345" spans="1:20" x14ac:dyDescent="0.3">
      <c r="A345" t="s">
        <v>1092</v>
      </c>
      <c r="B345" t="s">
        <v>34</v>
      </c>
      <c r="C345" t="s">
        <v>35</v>
      </c>
      <c r="D345" s="6">
        <v>53000</v>
      </c>
      <c r="E345" t="s">
        <v>380</v>
      </c>
      <c r="F345" t="s">
        <v>50</v>
      </c>
      <c r="G345">
        <v>4</v>
      </c>
      <c r="H345">
        <v>6</v>
      </c>
      <c r="I345">
        <v>6</v>
      </c>
      <c r="J345">
        <v>5</v>
      </c>
      <c r="K345">
        <v>5</v>
      </c>
      <c r="L345">
        <v>6</v>
      </c>
      <c r="M345" t="s">
        <v>89</v>
      </c>
      <c r="N345" t="s">
        <v>40</v>
      </c>
      <c r="O345" t="s">
        <v>69</v>
      </c>
      <c r="P345">
        <v>34</v>
      </c>
      <c r="Q345" t="s">
        <v>42</v>
      </c>
      <c r="R345" t="s">
        <v>42</v>
      </c>
      <c r="S345" t="s">
        <v>231</v>
      </c>
      <c r="T345" t="s">
        <v>43</v>
      </c>
    </row>
    <row r="346" spans="1:20" x14ac:dyDescent="0.3">
      <c r="A346" t="s">
        <v>1095</v>
      </c>
      <c r="B346" t="s">
        <v>34</v>
      </c>
      <c r="C346" t="s">
        <v>35</v>
      </c>
      <c r="D346" s="6">
        <v>20000</v>
      </c>
      <c r="E346" t="s">
        <v>380</v>
      </c>
      <c r="F346" t="s">
        <v>38</v>
      </c>
      <c r="G346">
        <v>4</v>
      </c>
      <c r="H346">
        <v>8</v>
      </c>
      <c r="I346">
        <v>8</v>
      </c>
      <c r="J346">
        <v>8</v>
      </c>
      <c r="K346">
        <v>7</v>
      </c>
      <c r="L346">
        <v>8</v>
      </c>
      <c r="M346" t="s">
        <v>73</v>
      </c>
      <c r="N346" t="s">
        <v>40</v>
      </c>
      <c r="O346" t="s">
        <v>41</v>
      </c>
      <c r="P346">
        <v>33</v>
      </c>
      <c r="Q346" t="s">
        <v>363</v>
      </c>
      <c r="R346" t="s">
        <v>380</v>
      </c>
      <c r="S346" t="s">
        <v>241</v>
      </c>
      <c r="T346" t="s">
        <v>95</v>
      </c>
    </row>
    <row r="347" spans="1:20" x14ac:dyDescent="0.3">
      <c r="A347" t="s">
        <v>1098</v>
      </c>
      <c r="B347" t="s">
        <v>127</v>
      </c>
      <c r="C347" t="s">
        <v>47</v>
      </c>
      <c r="D347" s="6">
        <v>53000</v>
      </c>
      <c r="E347" t="s">
        <v>380</v>
      </c>
      <c r="F347" t="s">
        <v>38</v>
      </c>
      <c r="G347">
        <v>0</v>
      </c>
      <c r="H347">
        <v>4</v>
      </c>
      <c r="I347">
        <v>0</v>
      </c>
      <c r="J347">
        <v>1</v>
      </c>
      <c r="K347">
        <v>4</v>
      </c>
      <c r="L347">
        <v>2</v>
      </c>
      <c r="M347" t="s">
        <v>39</v>
      </c>
      <c r="N347" t="s">
        <v>60</v>
      </c>
      <c r="O347" t="s">
        <v>41</v>
      </c>
      <c r="P347">
        <v>37</v>
      </c>
      <c r="Q347" t="s">
        <v>42</v>
      </c>
      <c r="R347" t="s">
        <v>42</v>
      </c>
      <c r="S347" t="s">
        <v>241</v>
      </c>
      <c r="T347" t="s">
        <v>43</v>
      </c>
    </row>
    <row r="348" spans="1:20" x14ac:dyDescent="0.3">
      <c r="A348" t="s">
        <v>1100</v>
      </c>
      <c r="B348" t="s">
        <v>34</v>
      </c>
      <c r="C348" t="s">
        <v>47</v>
      </c>
      <c r="D348" s="6">
        <v>75500</v>
      </c>
      <c r="E348" t="s">
        <v>380</v>
      </c>
      <c r="F348" t="s">
        <v>38</v>
      </c>
      <c r="G348">
        <v>5</v>
      </c>
      <c r="H348">
        <v>5</v>
      </c>
      <c r="I348">
        <v>7</v>
      </c>
      <c r="J348">
        <v>6</v>
      </c>
      <c r="K348">
        <v>4</v>
      </c>
      <c r="L348">
        <v>6</v>
      </c>
      <c r="M348" t="s">
        <v>68</v>
      </c>
      <c r="N348" t="s">
        <v>74</v>
      </c>
      <c r="O348" t="s">
        <v>69</v>
      </c>
      <c r="P348">
        <v>54</v>
      </c>
      <c r="Q348" t="s">
        <v>42</v>
      </c>
      <c r="R348" t="s">
        <v>42</v>
      </c>
      <c r="S348" t="s">
        <v>231</v>
      </c>
      <c r="T348" t="s">
        <v>43</v>
      </c>
    </row>
    <row r="349" spans="1:20" x14ac:dyDescent="0.3">
      <c r="A349" t="s">
        <v>1102</v>
      </c>
      <c r="B349" t="s">
        <v>34</v>
      </c>
      <c r="C349" t="s">
        <v>35</v>
      </c>
      <c r="D349" s="6">
        <v>20000</v>
      </c>
      <c r="E349" t="s">
        <v>49</v>
      </c>
      <c r="F349" t="s">
        <v>38</v>
      </c>
      <c r="G349">
        <v>2</v>
      </c>
      <c r="H349" t="s">
        <v>32</v>
      </c>
      <c r="I349" t="s">
        <v>32</v>
      </c>
      <c r="J349" t="s">
        <v>32</v>
      </c>
      <c r="K349" t="s">
        <v>32</v>
      </c>
      <c r="L349" t="s">
        <v>32</v>
      </c>
      <c r="M349" t="s">
        <v>68</v>
      </c>
      <c r="N349" t="s">
        <v>74</v>
      </c>
      <c r="O349" t="s">
        <v>41</v>
      </c>
      <c r="P349">
        <v>26</v>
      </c>
      <c r="Q349" t="s">
        <v>151</v>
      </c>
      <c r="R349" t="s">
        <v>151</v>
      </c>
      <c r="S349" t="s">
        <v>241</v>
      </c>
      <c r="T349" t="s">
        <v>52</v>
      </c>
    </row>
    <row r="350" spans="1:20" x14ac:dyDescent="0.3">
      <c r="A350" t="s">
        <v>1105</v>
      </c>
      <c r="B350" t="s">
        <v>34</v>
      </c>
      <c r="C350" t="s">
        <v>47</v>
      </c>
      <c r="D350" s="6">
        <v>53000</v>
      </c>
      <c r="E350" t="s">
        <v>112</v>
      </c>
      <c r="F350" t="s">
        <v>50</v>
      </c>
      <c r="G350">
        <v>4</v>
      </c>
      <c r="H350">
        <v>7</v>
      </c>
      <c r="I350">
        <v>7</v>
      </c>
      <c r="J350">
        <v>7</v>
      </c>
      <c r="K350">
        <v>2</v>
      </c>
      <c r="L350">
        <v>7</v>
      </c>
      <c r="M350" t="s">
        <v>89</v>
      </c>
      <c r="N350" t="s">
        <v>74</v>
      </c>
      <c r="O350" t="s">
        <v>69</v>
      </c>
      <c r="P350">
        <v>27</v>
      </c>
      <c r="Q350" t="s">
        <v>42</v>
      </c>
      <c r="R350" t="s">
        <v>42</v>
      </c>
      <c r="S350" t="s">
        <v>244</v>
      </c>
      <c r="T350" t="s">
        <v>95</v>
      </c>
    </row>
    <row r="351" spans="1:20" x14ac:dyDescent="0.3">
      <c r="A351" t="s">
        <v>1107</v>
      </c>
      <c r="B351" t="s">
        <v>794</v>
      </c>
      <c r="C351" t="s">
        <v>35</v>
      </c>
      <c r="D351" s="6">
        <v>20000</v>
      </c>
      <c r="E351" t="s">
        <v>94</v>
      </c>
      <c r="F351" t="s">
        <v>1918</v>
      </c>
      <c r="G351">
        <v>2</v>
      </c>
      <c r="H351">
        <v>3</v>
      </c>
      <c r="I351">
        <v>6</v>
      </c>
      <c r="J351">
        <v>6</v>
      </c>
      <c r="K351">
        <v>3</v>
      </c>
      <c r="L351">
        <v>5</v>
      </c>
      <c r="M351" t="s">
        <v>73</v>
      </c>
      <c r="N351" t="s">
        <v>74</v>
      </c>
      <c r="O351" t="s">
        <v>41</v>
      </c>
      <c r="P351">
        <v>24</v>
      </c>
      <c r="Q351" t="s">
        <v>113</v>
      </c>
      <c r="R351" t="s">
        <v>113</v>
      </c>
      <c r="S351" t="s">
        <v>241</v>
      </c>
      <c r="T351" t="s">
        <v>43</v>
      </c>
    </row>
    <row r="352" spans="1:20" x14ac:dyDescent="0.3">
      <c r="A352" t="s">
        <v>1109</v>
      </c>
      <c r="B352" t="s">
        <v>34</v>
      </c>
      <c r="C352" t="s">
        <v>35</v>
      </c>
      <c r="D352" s="6">
        <v>20000</v>
      </c>
      <c r="E352" t="s">
        <v>49</v>
      </c>
      <c r="F352" t="s">
        <v>38</v>
      </c>
      <c r="G352">
        <v>5</v>
      </c>
      <c r="H352">
        <v>5</v>
      </c>
      <c r="I352">
        <v>5</v>
      </c>
      <c r="J352">
        <v>5</v>
      </c>
      <c r="K352">
        <v>5</v>
      </c>
      <c r="L352">
        <v>10</v>
      </c>
      <c r="M352" t="s">
        <v>89</v>
      </c>
      <c r="N352" t="s">
        <v>74</v>
      </c>
      <c r="O352" t="s">
        <v>41</v>
      </c>
      <c r="P352">
        <v>24</v>
      </c>
      <c r="Q352" t="s">
        <v>448</v>
      </c>
      <c r="R352" t="s">
        <v>1837</v>
      </c>
      <c r="S352" t="s">
        <v>241</v>
      </c>
      <c r="T352" t="s">
        <v>43</v>
      </c>
    </row>
    <row r="353" spans="1:20" x14ac:dyDescent="0.3">
      <c r="A353" t="s">
        <v>1111</v>
      </c>
      <c r="B353" t="s">
        <v>380</v>
      </c>
      <c r="C353" t="s">
        <v>35</v>
      </c>
      <c r="D353" s="6">
        <v>20000</v>
      </c>
      <c r="E353" t="s">
        <v>380</v>
      </c>
      <c r="F353" t="s">
        <v>38</v>
      </c>
      <c r="G353">
        <v>3</v>
      </c>
      <c r="H353">
        <v>4</v>
      </c>
      <c r="I353">
        <v>5</v>
      </c>
      <c r="J353">
        <v>3</v>
      </c>
      <c r="K353">
        <v>2</v>
      </c>
      <c r="L353">
        <v>3</v>
      </c>
      <c r="M353" t="s">
        <v>89</v>
      </c>
      <c r="N353" t="s">
        <v>74</v>
      </c>
      <c r="O353" t="s">
        <v>41</v>
      </c>
      <c r="P353">
        <v>27</v>
      </c>
      <c r="Q353" t="s">
        <v>1114</v>
      </c>
      <c r="R353" t="s">
        <v>380</v>
      </c>
      <c r="S353" t="s">
        <v>241</v>
      </c>
      <c r="T353" t="s">
        <v>43</v>
      </c>
    </row>
    <row r="354" spans="1:20" x14ac:dyDescent="0.3">
      <c r="A354" t="s">
        <v>1115</v>
      </c>
      <c r="B354" t="s">
        <v>127</v>
      </c>
      <c r="C354" t="s">
        <v>47</v>
      </c>
      <c r="D354" s="6">
        <v>20000</v>
      </c>
      <c r="E354" t="s">
        <v>380</v>
      </c>
      <c r="F354" t="s">
        <v>38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39</v>
      </c>
      <c r="N354" t="s">
        <v>40</v>
      </c>
      <c r="O354" t="s">
        <v>41</v>
      </c>
      <c r="P354">
        <v>25</v>
      </c>
      <c r="Q354" t="s">
        <v>1117</v>
      </c>
      <c r="R354" t="s">
        <v>1906</v>
      </c>
      <c r="S354" t="s">
        <v>241</v>
      </c>
      <c r="T354" t="s">
        <v>52</v>
      </c>
    </row>
    <row r="355" spans="1:20" x14ac:dyDescent="0.3">
      <c r="A355" t="s">
        <v>1118</v>
      </c>
      <c r="B355" t="s">
        <v>34</v>
      </c>
      <c r="C355" t="s">
        <v>35</v>
      </c>
      <c r="D355" s="6">
        <v>20000</v>
      </c>
      <c r="E355" t="s">
        <v>107</v>
      </c>
      <c r="F355" t="s">
        <v>38</v>
      </c>
      <c r="G355">
        <v>1</v>
      </c>
      <c r="H355">
        <v>7</v>
      </c>
      <c r="I355">
        <v>7</v>
      </c>
      <c r="J355">
        <v>7</v>
      </c>
      <c r="K355">
        <v>7</v>
      </c>
      <c r="L355">
        <v>1</v>
      </c>
      <c r="M355" t="s">
        <v>73</v>
      </c>
      <c r="N355" t="s">
        <v>74</v>
      </c>
      <c r="O355" t="s">
        <v>69</v>
      </c>
      <c r="P355">
        <v>28</v>
      </c>
      <c r="Q355" t="s">
        <v>113</v>
      </c>
      <c r="R355" t="s">
        <v>113</v>
      </c>
      <c r="S355" t="s">
        <v>244</v>
      </c>
      <c r="T355" t="s">
        <v>62</v>
      </c>
    </row>
    <row r="356" spans="1:20" x14ac:dyDescent="0.3">
      <c r="A356" t="s">
        <v>1120</v>
      </c>
      <c r="B356" t="s">
        <v>380</v>
      </c>
      <c r="C356" t="s">
        <v>47</v>
      </c>
      <c r="D356" s="6">
        <v>53000</v>
      </c>
      <c r="E356" t="s">
        <v>112</v>
      </c>
      <c r="F356" t="s">
        <v>38</v>
      </c>
      <c r="G356">
        <v>3</v>
      </c>
      <c r="H356">
        <v>6</v>
      </c>
      <c r="I356">
        <v>5</v>
      </c>
      <c r="J356">
        <v>5</v>
      </c>
      <c r="K356">
        <v>3</v>
      </c>
      <c r="L356">
        <v>4</v>
      </c>
      <c r="M356" t="s">
        <v>59</v>
      </c>
      <c r="N356" t="s">
        <v>40</v>
      </c>
      <c r="O356" t="s">
        <v>41</v>
      </c>
      <c r="P356">
        <v>21</v>
      </c>
      <c r="Q356" t="s">
        <v>42</v>
      </c>
      <c r="R356" t="s">
        <v>42</v>
      </c>
      <c r="S356" t="s">
        <v>241</v>
      </c>
      <c r="T356" t="s">
        <v>52</v>
      </c>
    </row>
    <row r="357" spans="1:20" x14ac:dyDescent="0.3">
      <c r="A357" t="s">
        <v>1123</v>
      </c>
      <c r="B357" t="s">
        <v>34</v>
      </c>
      <c r="C357" t="s">
        <v>35</v>
      </c>
      <c r="D357" s="6">
        <v>95500</v>
      </c>
      <c r="E357" t="s">
        <v>37</v>
      </c>
      <c r="F357" t="s">
        <v>380</v>
      </c>
      <c r="G357">
        <v>4</v>
      </c>
      <c r="H357">
        <v>4</v>
      </c>
      <c r="I357">
        <v>5</v>
      </c>
      <c r="J357">
        <v>5</v>
      </c>
      <c r="K357">
        <v>4</v>
      </c>
      <c r="L357">
        <v>6</v>
      </c>
      <c r="M357" t="s">
        <v>73</v>
      </c>
      <c r="N357" t="s">
        <v>60</v>
      </c>
      <c r="O357" t="s">
        <v>69</v>
      </c>
      <c r="P357">
        <v>28</v>
      </c>
      <c r="Q357" t="s">
        <v>42</v>
      </c>
      <c r="R357" t="s">
        <v>42</v>
      </c>
      <c r="S357" t="s">
        <v>241</v>
      </c>
      <c r="T357" t="s">
        <v>43</v>
      </c>
    </row>
    <row r="358" spans="1:20" x14ac:dyDescent="0.3">
      <c r="A358" t="s">
        <v>1125</v>
      </c>
      <c r="B358" t="s">
        <v>34</v>
      </c>
      <c r="C358" t="s">
        <v>35</v>
      </c>
      <c r="D358" s="6">
        <v>20000</v>
      </c>
      <c r="E358" t="s">
        <v>107</v>
      </c>
      <c r="F358" t="s">
        <v>38</v>
      </c>
      <c r="G358">
        <v>3</v>
      </c>
      <c r="H358">
        <v>5</v>
      </c>
      <c r="I358">
        <v>5</v>
      </c>
      <c r="J358">
        <v>5</v>
      </c>
      <c r="K358">
        <v>5</v>
      </c>
      <c r="L358">
        <v>2</v>
      </c>
      <c r="M358" t="s">
        <v>89</v>
      </c>
      <c r="N358" t="s">
        <v>40</v>
      </c>
      <c r="O358" t="s">
        <v>41</v>
      </c>
      <c r="P358">
        <v>30</v>
      </c>
      <c r="Q358" t="s">
        <v>800</v>
      </c>
      <c r="R358" t="s">
        <v>1842</v>
      </c>
      <c r="S358" t="s">
        <v>244</v>
      </c>
      <c r="T358" t="s">
        <v>62</v>
      </c>
    </row>
    <row r="359" spans="1:20" x14ac:dyDescent="0.3">
      <c r="A359" t="s">
        <v>1127</v>
      </c>
      <c r="B359" t="s">
        <v>34</v>
      </c>
      <c r="C359" t="s">
        <v>47</v>
      </c>
      <c r="D359" s="6">
        <v>20000</v>
      </c>
      <c r="E359" t="s">
        <v>112</v>
      </c>
      <c r="F359" t="s">
        <v>38</v>
      </c>
      <c r="G359">
        <v>0</v>
      </c>
      <c r="H359">
        <v>10</v>
      </c>
      <c r="I359">
        <v>0</v>
      </c>
      <c r="J359">
        <v>9</v>
      </c>
      <c r="K359">
        <v>5</v>
      </c>
      <c r="L359">
        <v>10</v>
      </c>
      <c r="M359" t="s">
        <v>59</v>
      </c>
      <c r="N359" t="s">
        <v>40</v>
      </c>
      <c r="O359" t="s">
        <v>41</v>
      </c>
      <c r="P359">
        <v>24</v>
      </c>
      <c r="Q359" t="s">
        <v>1129</v>
      </c>
      <c r="R359" t="s">
        <v>380</v>
      </c>
      <c r="S359" t="s">
        <v>266</v>
      </c>
      <c r="T359" t="s">
        <v>62</v>
      </c>
    </row>
    <row r="360" spans="1:20" x14ac:dyDescent="0.3">
      <c r="A360" t="s">
        <v>1130</v>
      </c>
      <c r="B360" t="s">
        <v>34</v>
      </c>
      <c r="C360" t="s">
        <v>35</v>
      </c>
      <c r="D360" s="6">
        <v>20000</v>
      </c>
      <c r="E360" t="s">
        <v>37</v>
      </c>
      <c r="F360" t="s">
        <v>38</v>
      </c>
      <c r="G360">
        <v>7</v>
      </c>
      <c r="H360">
        <v>4</v>
      </c>
      <c r="I360">
        <v>6</v>
      </c>
      <c r="J360">
        <v>5</v>
      </c>
      <c r="K360">
        <v>6</v>
      </c>
      <c r="L360">
        <v>6</v>
      </c>
      <c r="M360" t="s">
        <v>73</v>
      </c>
      <c r="N360" t="s">
        <v>40</v>
      </c>
      <c r="O360" t="s">
        <v>41</v>
      </c>
      <c r="P360">
        <v>26</v>
      </c>
      <c r="Q360" t="s">
        <v>151</v>
      </c>
      <c r="R360" t="s">
        <v>151</v>
      </c>
      <c r="S360" t="s">
        <v>241</v>
      </c>
      <c r="T360" t="s">
        <v>380</v>
      </c>
    </row>
    <row r="361" spans="1:20" x14ac:dyDescent="0.3">
      <c r="A361" t="s">
        <v>1132</v>
      </c>
      <c r="B361" t="s">
        <v>34</v>
      </c>
      <c r="C361" t="s">
        <v>35</v>
      </c>
      <c r="D361" s="6">
        <v>20000</v>
      </c>
      <c r="E361" t="s">
        <v>107</v>
      </c>
      <c r="F361" t="s">
        <v>38</v>
      </c>
      <c r="G361" t="s">
        <v>32</v>
      </c>
      <c r="H361" t="s">
        <v>32</v>
      </c>
      <c r="I361" t="s">
        <v>32</v>
      </c>
      <c r="J361" t="s">
        <v>32</v>
      </c>
      <c r="K361" t="s">
        <v>32</v>
      </c>
      <c r="L361">
        <v>5</v>
      </c>
      <c r="M361" t="s">
        <v>89</v>
      </c>
      <c r="N361" t="s">
        <v>60</v>
      </c>
      <c r="O361" t="s">
        <v>69</v>
      </c>
      <c r="P361">
        <v>19</v>
      </c>
      <c r="Q361" t="s">
        <v>943</v>
      </c>
      <c r="R361" t="s">
        <v>380</v>
      </c>
      <c r="S361" t="s">
        <v>231</v>
      </c>
      <c r="T361" t="s">
        <v>52</v>
      </c>
    </row>
    <row r="362" spans="1:20" x14ac:dyDescent="0.3">
      <c r="A362" t="s">
        <v>1135</v>
      </c>
      <c r="B362" t="s">
        <v>127</v>
      </c>
      <c r="C362" t="s">
        <v>47</v>
      </c>
      <c r="D362" s="6">
        <v>20000</v>
      </c>
      <c r="E362" t="s">
        <v>380</v>
      </c>
      <c r="F362" t="s">
        <v>38</v>
      </c>
      <c r="G362">
        <v>5</v>
      </c>
      <c r="H362">
        <v>6</v>
      </c>
      <c r="I362">
        <v>6</v>
      </c>
      <c r="J362">
        <v>5</v>
      </c>
      <c r="K362">
        <v>1</v>
      </c>
      <c r="L362">
        <v>3</v>
      </c>
      <c r="M362" t="s">
        <v>89</v>
      </c>
      <c r="N362" t="s">
        <v>60</v>
      </c>
      <c r="O362" t="s">
        <v>69</v>
      </c>
      <c r="P362">
        <v>92</v>
      </c>
      <c r="Q362" t="s">
        <v>151</v>
      </c>
      <c r="R362" t="s">
        <v>151</v>
      </c>
      <c r="S362" t="s">
        <v>244</v>
      </c>
      <c r="T362" t="s">
        <v>52</v>
      </c>
    </row>
    <row r="363" spans="1:20" x14ac:dyDescent="0.3">
      <c r="A363" t="s">
        <v>1138</v>
      </c>
      <c r="B363" t="s">
        <v>34</v>
      </c>
      <c r="C363" t="s">
        <v>35</v>
      </c>
      <c r="D363" s="6">
        <v>20000</v>
      </c>
      <c r="E363" t="s">
        <v>37</v>
      </c>
      <c r="F363" t="s">
        <v>38</v>
      </c>
      <c r="G363">
        <v>1</v>
      </c>
      <c r="H363">
        <v>8</v>
      </c>
      <c r="I363">
        <v>5</v>
      </c>
      <c r="J363">
        <v>1</v>
      </c>
      <c r="K363">
        <v>7</v>
      </c>
      <c r="L363">
        <v>8</v>
      </c>
      <c r="M363" t="s">
        <v>89</v>
      </c>
      <c r="N363" t="s">
        <v>40</v>
      </c>
      <c r="O363" t="s">
        <v>41</v>
      </c>
      <c r="P363">
        <v>28</v>
      </c>
      <c r="Q363" t="s">
        <v>61</v>
      </c>
      <c r="R363" t="s">
        <v>1868</v>
      </c>
      <c r="S363" t="s">
        <v>241</v>
      </c>
      <c r="T363" t="s">
        <v>62</v>
      </c>
    </row>
    <row r="364" spans="1:20" x14ac:dyDescent="0.3">
      <c r="A364" t="s">
        <v>1141</v>
      </c>
      <c r="B364" t="s">
        <v>127</v>
      </c>
      <c r="C364" t="s">
        <v>35</v>
      </c>
      <c r="D364" s="6">
        <v>20000</v>
      </c>
      <c r="E364" t="s">
        <v>112</v>
      </c>
      <c r="F364" t="s">
        <v>38</v>
      </c>
      <c r="G364">
        <v>0</v>
      </c>
      <c r="H364">
        <v>1</v>
      </c>
      <c r="I364">
        <v>2</v>
      </c>
      <c r="J364">
        <v>2</v>
      </c>
      <c r="K364">
        <v>1</v>
      </c>
      <c r="L364">
        <v>1</v>
      </c>
      <c r="M364" t="s">
        <v>89</v>
      </c>
      <c r="N364" t="s">
        <v>74</v>
      </c>
      <c r="O364" t="s">
        <v>69</v>
      </c>
      <c r="P364">
        <v>24</v>
      </c>
      <c r="Q364" t="s">
        <v>151</v>
      </c>
      <c r="R364" t="s">
        <v>151</v>
      </c>
      <c r="S364" t="s">
        <v>244</v>
      </c>
      <c r="T364" t="s">
        <v>52</v>
      </c>
    </row>
    <row r="365" spans="1:20" x14ac:dyDescent="0.3">
      <c r="A365" t="s">
        <v>1143</v>
      </c>
      <c r="B365" t="s">
        <v>380</v>
      </c>
      <c r="C365" t="s">
        <v>47</v>
      </c>
      <c r="D365" s="6">
        <v>53000</v>
      </c>
      <c r="E365" t="s">
        <v>37</v>
      </c>
      <c r="F365" t="s">
        <v>38</v>
      </c>
      <c r="G365">
        <v>7</v>
      </c>
      <c r="H365">
        <v>10</v>
      </c>
      <c r="I365">
        <v>10</v>
      </c>
      <c r="J365">
        <v>10</v>
      </c>
      <c r="K365">
        <v>5</v>
      </c>
      <c r="L365">
        <v>10</v>
      </c>
      <c r="M365" t="s">
        <v>59</v>
      </c>
      <c r="N365" t="s">
        <v>74</v>
      </c>
      <c r="O365" t="s">
        <v>41</v>
      </c>
      <c r="P365">
        <v>25</v>
      </c>
      <c r="Q365" t="s">
        <v>42</v>
      </c>
      <c r="R365" t="s">
        <v>42</v>
      </c>
      <c r="S365" t="s">
        <v>244</v>
      </c>
      <c r="T365" t="s">
        <v>52</v>
      </c>
    </row>
    <row r="366" spans="1:20" x14ac:dyDescent="0.3">
      <c r="A366" t="s">
        <v>1147</v>
      </c>
      <c r="B366" t="s">
        <v>34</v>
      </c>
      <c r="C366" t="s">
        <v>35</v>
      </c>
      <c r="D366" s="6">
        <v>53000</v>
      </c>
      <c r="E366" t="s">
        <v>49</v>
      </c>
      <c r="F366" t="s">
        <v>38</v>
      </c>
      <c r="G366">
        <v>4</v>
      </c>
      <c r="H366">
        <v>5</v>
      </c>
      <c r="I366">
        <v>5</v>
      </c>
      <c r="J366">
        <v>5</v>
      </c>
      <c r="K366">
        <v>6</v>
      </c>
      <c r="L366">
        <v>6</v>
      </c>
      <c r="M366" t="s">
        <v>89</v>
      </c>
      <c r="N366" t="s">
        <v>60</v>
      </c>
      <c r="O366" t="s">
        <v>41</v>
      </c>
      <c r="P366">
        <v>42</v>
      </c>
      <c r="Q366" t="s">
        <v>113</v>
      </c>
      <c r="R366" t="s">
        <v>113</v>
      </c>
      <c r="S366" t="s">
        <v>244</v>
      </c>
      <c r="T366" t="s">
        <v>62</v>
      </c>
    </row>
    <row r="367" spans="1:20" x14ac:dyDescent="0.3">
      <c r="A367" t="s">
        <v>1150</v>
      </c>
      <c r="B367" t="s">
        <v>34</v>
      </c>
      <c r="C367" t="s">
        <v>35</v>
      </c>
      <c r="D367" s="6">
        <v>20000</v>
      </c>
      <c r="E367" t="s">
        <v>107</v>
      </c>
      <c r="F367" t="s">
        <v>38</v>
      </c>
      <c r="G367">
        <v>2</v>
      </c>
      <c r="H367">
        <v>3</v>
      </c>
      <c r="I367">
        <v>3</v>
      </c>
      <c r="J367">
        <v>3</v>
      </c>
      <c r="K367">
        <v>3</v>
      </c>
      <c r="L367">
        <v>3</v>
      </c>
      <c r="M367" t="s">
        <v>73</v>
      </c>
      <c r="N367" t="s">
        <v>74</v>
      </c>
      <c r="O367" t="s">
        <v>41</v>
      </c>
      <c r="P367">
        <v>21</v>
      </c>
      <c r="Q367" t="s">
        <v>151</v>
      </c>
      <c r="R367" t="s">
        <v>151</v>
      </c>
      <c r="S367" t="s">
        <v>241</v>
      </c>
      <c r="T367" t="s">
        <v>52</v>
      </c>
    </row>
    <row r="368" spans="1:20" x14ac:dyDescent="0.3">
      <c r="A368" t="s">
        <v>1152</v>
      </c>
      <c r="B368" t="s">
        <v>34</v>
      </c>
      <c r="C368" t="s">
        <v>47</v>
      </c>
      <c r="D368" s="6">
        <v>75500</v>
      </c>
      <c r="E368" t="s">
        <v>37</v>
      </c>
      <c r="F368" t="s">
        <v>38</v>
      </c>
      <c r="G368">
        <v>7</v>
      </c>
      <c r="H368">
        <v>8</v>
      </c>
      <c r="I368">
        <v>9</v>
      </c>
      <c r="J368">
        <v>7</v>
      </c>
      <c r="K368">
        <v>7</v>
      </c>
      <c r="L368">
        <v>6</v>
      </c>
      <c r="M368" t="s">
        <v>59</v>
      </c>
      <c r="N368" t="s">
        <v>74</v>
      </c>
      <c r="O368" t="s">
        <v>41</v>
      </c>
      <c r="P368">
        <v>24</v>
      </c>
      <c r="Q368" t="s">
        <v>42</v>
      </c>
      <c r="R368" t="s">
        <v>42</v>
      </c>
      <c r="S368" t="s">
        <v>241</v>
      </c>
      <c r="T368" t="s">
        <v>43</v>
      </c>
    </row>
    <row r="369" spans="1:20" x14ac:dyDescent="0.3">
      <c r="A369" t="s">
        <v>1154</v>
      </c>
      <c r="B369" t="s">
        <v>34</v>
      </c>
      <c r="C369" t="s">
        <v>35</v>
      </c>
      <c r="D369" s="6">
        <v>53000</v>
      </c>
      <c r="E369" t="s">
        <v>37</v>
      </c>
      <c r="F369" t="s">
        <v>38</v>
      </c>
      <c r="G369">
        <v>4</v>
      </c>
      <c r="H369">
        <v>7</v>
      </c>
      <c r="I369">
        <v>6</v>
      </c>
      <c r="J369">
        <v>6</v>
      </c>
      <c r="K369">
        <v>6</v>
      </c>
      <c r="L369">
        <v>7</v>
      </c>
      <c r="M369" t="s">
        <v>89</v>
      </c>
      <c r="N369" t="s">
        <v>74</v>
      </c>
      <c r="O369" t="s">
        <v>69</v>
      </c>
      <c r="P369">
        <v>26</v>
      </c>
      <c r="Q369" t="s">
        <v>42</v>
      </c>
      <c r="R369" t="s">
        <v>42</v>
      </c>
      <c r="S369" t="s">
        <v>241</v>
      </c>
      <c r="T369" t="s">
        <v>43</v>
      </c>
    </row>
    <row r="370" spans="1:20" x14ac:dyDescent="0.3">
      <c r="A370" t="s">
        <v>1156</v>
      </c>
      <c r="B370" t="s">
        <v>34</v>
      </c>
      <c r="C370" t="s">
        <v>35</v>
      </c>
      <c r="D370" s="6">
        <v>20000</v>
      </c>
      <c r="E370" t="s">
        <v>380</v>
      </c>
      <c r="F370" t="s">
        <v>38</v>
      </c>
      <c r="G370">
        <v>2</v>
      </c>
      <c r="H370">
        <v>8</v>
      </c>
      <c r="I370">
        <v>8</v>
      </c>
      <c r="J370">
        <v>9</v>
      </c>
      <c r="K370">
        <v>8</v>
      </c>
      <c r="L370">
        <v>10</v>
      </c>
      <c r="M370" t="s">
        <v>73</v>
      </c>
      <c r="N370" t="s">
        <v>74</v>
      </c>
      <c r="O370" t="s">
        <v>41</v>
      </c>
      <c r="P370">
        <v>30</v>
      </c>
      <c r="Q370" t="s">
        <v>113</v>
      </c>
      <c r="R370" t="s">
        <v>113</v>
      </c>
      <c r="S370" t="s">
        <v>241</v>
      </c>
      <c r="T370" t="s">
        <v>43</v>
      </c>
    </row>
    <row r="371" spans="1:20" x14ac:dyDescent="0.3">
      <c r="A371" t="s">
        <v>1159</v>
      </c>
      <c r="B371" t="s">
        <v>56</v>
      </c>
      <c r="C371" t="s">
        <v>35</v>
      </c>
      <c r="D371" s="6">
        <v>95500</v>
      </c>
      <c r="E371" t="s">
        <v>380</v>
      </c>
      <c r="F371" t="s">
        <v>1918</v>
      </c>
      <c r="G371">
        <v>6</v>
      </c>
      <c r="H371">
        <v>10</v>
      </c>
      <c r="I371">
        <v>10</v>
      </c>
      <c r="J371">
        <v>10</v>
      </c>
      <c r="K371">
        <v>10</v>
      </c>
      <c r="L371">
        <v>10</v>
      </c>
      <c r="M371" t="s">
        <v>89</v>
      </c>
      <c r="N371" t="s">
        <v>118</v>
      </c>
      <c r="O371" t="s">
        <v>41</v>
      </c>
      <c r="P371">
        <v>27</v>
      </c>
      <c r="Q371" t="s">
        <v>42</v>
      </c>
      <c r="R371" t="s">
        <v>42</v>
      </c>
      <c r="S371" t="s">
        <v>241</v>
      </c>
      <c r="T371" t="s">
        <v>62</v>
      </c>
    </row>
    <row r="372" spans="1:20" x14ac:dyDescent="0.3">
      <c r="A372" t="s">
        <v>1163</v>
      </c>
      <c r="B372" t="s">
        <v>56</v>
      </c>
      <c r="C372" t="s">
        <v>35</v>
      </c>
      <c r="D372" s="6">
        <v>20000</v>
      </c>
      <c r="E372" t="s">
        <v>107</v>
      </c>
      <c r="F372" t="s">
        <v>38</v>
      </c>
      <c r="G372">
        <v>0</v>
      </c>
      <c r="H372">
        <v>4</v>
      </c>
      <c r="I372">
        <v>1</v>
      </c>
      <c r="J372">
        <v>0</v>
      </c>
      <c r="K372">
        <v>1</v>
      </c>
      <c r="L372">
        <v>3</v>
      </c>
      <c r="M372" t="s">
        <v>59</v>
      </c>
      <c r="N372" t="s">
        <v>74</v>
      </c>
      <c r="O372" t="s">
        <v>41</v>
      </c>
      <c r="P372">
        <v>28</v>
      </c>
      <c r="Q372" t="s">
        <v>151</v>
      </c>
      <c r="R372" t="s">
        <v>151</v>
      </c>
      <c r="S372" t="s">
        <v>241</v>
      </c>
      <c r="T372" t="s">
        <v>52</v>
      </c>
    </row>
    <row r="373" spans="1:20" x14ac:dyDescent="0.3">
      <c r="A373" t="s">
        <v>1165</v>
      </c>
      <c r="B373" t="s">
        <v>34</v>
      </c>
      <c r="C373" t="s">
        <v>47</v>
      </c>
      <c r="D373" s="6">
        <v>75500</v>
      </c>
      <c r="E373" t="s">
        <v>716</v>
      </c>
      <c r="F373" t="s">
        <v>1918</v>
      </c>
      <c r="G373">
        <v>6</v>
      </c>
      <c r="H373">
        <v>8</v>
      </c>
      <c r="I373">
        <v>7</v>
      </c>
      <c r="J373">
        <v>7</v>
      </c>
      <c r="K373">
        <v>5</v>
      </c>
      <c r="L373">
        <v>6</v>
      </c>
      <c r="M373" t="s">
        <v>59</v>
      </c>
      <c r="N373" t="s">
        <v>74</v>
      </c>
      <c r="O373" t="s">
        <v>69</v>
      </c>
      <c r="P373">
        <v>29</v>
      </c>
      <c r="Q373" t="s">
        <v>113</v>
      </c>
      <c r="R373" t="s">
        <v>113</v>
      </c>
      <c r="S373" t="s">
        <v>241</v>
      </c>
      <c r="T373" t="s">
        <v>43</v>
      </c>
    </row>
    <row r="374" spans="1:20" x14ac:dyDescent="0.3">
      <c r="A374" t="s">
        <v>1167</v>
      </c>
      <c r="B374" t="s">
        <v>34</v>
      </c>
      <c r="C374" t="s">
        <v>47</v>
      </c>
      <c r="D374" s="6">
        <v>20000</v>
      </c>
      <c r="E374" t="s">
        <v>380</v>
      </c>
      <c r="F374" t="s">
        <v>38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59</v>
      </c>
      <c r="N374" t="s">
        <v>60</v>
      </c>
      <c r="O374" t="s">
        <v>69</v>
      </c>
      <c r="P374">
        <v>26</v>
      </c>
      <c r="Q374" t="s">
        <v>151</v>
      </c>
      <c r="R374" t="s">
        <v>151</v>
      </c>
      <c r="S374" t="s">
        <v>241</v>
      </c>
      <c r="T374" t="s">
        <v>52</v>
      </c>
    </row>
    <row r="375" spans="1:20" x14ac:dyDescent="0.3">
      <c r="A375" t="s">
        <v>1170</v>
      </c>
      <c r="B375" t="s">
        <v>56</v>
      </c>
      <c r="C375" t="s">
        <v>35</v>
      </c>
      <c r="D375" s="6">
        <v>20000</v>
      </c>
      <c r="E375" t="s">
        <v>49</v>
      </c>
      <c r="F375" t="s">
        <v>38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4</v>
      </c>
      <c r="M375" t="s">
        <v>89</v>
      </c>
      <c r="N375" t="s">
        <v>40</v>
      </c>
      <c r="O375" t="s">
        <v>41</v>
      </c>
      <c r="P375">
        <v>29</v>
      </c>
      <c r="Q375" t="s">
        <v>1172</v>
      </c>
      <c r="R375" t="s">
        <v>1914</v>
      </c>
      <c r="S375" t="s">
        <v>241</v>
      </c>
      <c r="T375" t="s">
        <v>62</v>
      </c>
    </row>
    <row r="376" spans="1:20" x14ac:dyDescent="0.3">
      <c r="A376" t="s">
        <v>1173</v>
      </c>
      <c r="B376" t="s">
        <v>380</v>
      </c>
      <c r="C376" t="s">
        <v>47</v>
      </c>
      <c r="D376" s="6">
        <v>75500</v>
      </c>
      <c r="E376" t="s">
        <v>49</v>
      </c>
      <c r="F376" t="s">
        <v>380</v>
      </c>
      <c r="G376">
        <v>3</v>
      </c>
      <c r="H376">
        <v>5</v>
      </c>
      <c r="I376">
        <v>7</v>
      </c>
      <c r="J376">
        <v>2</v>
      </c>
      <c r="K376">
        <v>5</v>
      </c>
      <c r="L376">
        <v>7</v>
      </c>
      <c r="M376" t="s">
        <v>59</v>
      </c>
      <c r="N376" t="s">
        <v>40</v>
      </c>
      <c r="O376" t="s">
        <v>41</v>
      </c>
      <c r="P376">
        <v>60</v>
      </c>
      <c r="Q376" t="s">
        <v>113</v>
      </c>
      <c r="R376" t="s">
        <v>113</v>
      </c>
      <c r="S376" t="s">
        <v>244</v>
      </c>
      <c r="T376" t="s">
        <v>43</v>
      </c>
    </row>
    <row r="377" spans="1:20" x14ac:dyDescent="0.3">
      <c r="A377" t="s">
        <v>1176</v>
      </c>
      <c r="B377" t="s">
        <v>34</v>
      </c>
      <c r="C377" t="s">
        <v>35</v>
      </c>
      <c r="D377" s="6">
        <v>20000</v>
      </c>
      <c r="E377" t="s">
        <v>37</v>
      </c>
      <c r="F377" t="s">
        <v>38</v>
      </c>
      <c r="G377">
        <v>5</v>
      </c>
      <c r="H377">
        <v>8</v>
      </c>
      <c r="I377">
        <v>8</v>
      </c>
      <c r="J377">
        <v>5</v>
      </c>
      <c r="K377">
        <v>5</v>
      </c>
      <c r="L377">
        <v>6</v>
      </c>
      <c r="M377" t="s">
        <v>89</v>
      </c>
      <c r="N377" t="s">
        <v>74</v>
      </c>
      <c r="O377" t="s">
        <v>41</v>
      </c>
      <c r="P377">
        <v>25</v>
      </c>
      <c r="Q377" t="s">
        <v>423</v>
      </c>
      <c r="R377" t="s">
        <v>1868</v>
      </c>
      <c r="S377" t="s">
        <v>241</v>
      </c>
      <c r="T377" t="s">
        <v>62</v>
      </c>
    </row>
    <row r="378" spans="1:20" x14ac:dyDescent="0.3">
      <c r="A378" t="s">
        <v>1178</v>
      </c>
      <c r="B378" t="s">
        <v>380</v>
      </c>
      <c r="C378" t="s">
        <v>47</v>
      </c>
      <c r="D378" s="6">
        <v>20000</v>
      </c>
      <c r="E378" t="s">
        <v>117</v>
      </c>
      <c r="F378" t="s">
        <v>50</v>
      </c>
      <c r="G378">
        <v>0</v>
      </c>
      <c r="H378">
        <v>0</v>
      </c>
      <c r="I378">
        <v>1</v>
      </c>
      <c r="J378">
        <v>3</v>
      </c>
      <c r="K378">
        <v>2</v>
      </c>
      <c r="L378">
        <v>1</v>
      </c>
      <c r="M378" t="s">
        <v>89</v>
      </c>
      <c r="N378" t="s">
        <v>60</v>
      </c>
      <c r="O378" t="s">
        <v>69</v>
      </c>
      <c r="P378">
        <v>37</v>
      </c>
      <c r="Q378" t="s">
        <v>423</v>
      </c>
      <c r="R378" t="s">
        <v>1868</v>
      </c>
      <c r="S378" t="s">
        <v>244</v>
      </c>
      <c r="T378" t="s">
        <v>380</v>
      </c>
    </row>
    <row r="379" spans="1:20" x14ac:dyDescent="0.3">
      <c r="A379" t="s">
        <v>1181</v>
      </c>
      <c r="B379" t="s">
        <v>34</v>
      </c>
      <c r="C379" t="s">
        <v>35</v>
      </c>
      <c r="D379" s="6">
        <v>75500</v>
      </c>
      <c r="E379" t="s">
        <v>49</v>
      </c>
      <c r="F379" t="s">
        <v>38</v>
      </c>
      <c r="G379">
        <v>6</v>
      </c>
      <c r="H379">
        <v>8</v>
      </c>
      <c r="I379">
        <v>3</v>
      </c>
      <c r="J379">
        <v>4</v>
      </c>
      <c r="K379">
        <v>5</v>
      </c>
      <c r="L379">
        <v>1</v>
      </c>
      <c r="M379" t="s">
        <v>89</v>
      </c>
      <c r="N379" t="s">
        <v>74</v>
      </c>
      <c r="O379" t="s">
        <v>69</v>
      </c>
      <c r="P379">
        <v>30</v>
      </c>
      <c r="Q379" t="s">
        <v>51</v>
      </c>
      <c r="R379" t="s">
        <v>51</v>
      </c>
      <c r="S379" t="s">
        <v>241</v>
      </c>
      <c r="T379" t="s">
        <v>52</v>
      </c>
    </row>
    <row r="380" spans="1:20" x14ac:dyDescent="0.3">
      <c r="A380" t="s">
        <v>1183</v>
      </c>
      <c r="B380" t="s">
        <v>34</v>
      </c>
      <c r="C380" t="s">
        <v>35</v>
      </c>
      <c r="D380" s="6">
        <v>20000</v>
      </c>
      <c r="E380" t="s">
        <v>37</v>
      </c>
      <c r="F380" t="s">
        <v>38</v>
      </c>
      <c r="G380">
        <v>0</v>
      </c>
      <c r="H380">
        <v>1</v>
      </c>
      <c r="I380">
        <v>2</v>
      </c>
      <c r="J380">
        <v>1</v>
      </c>
      <c r="K380">
        <v>0</v>
      </c>
      <c r="L380">
        <v>3</v>
      </c>
      <c r="M380" t="s">
        <v>89</v>
      </c>
      <c r="N380" t="s">
        <v>74</v>
      </c>
      <c r="O380" t="s">
        <v>69</v>
      </c>
      <c r="P380">
        <v>27</v>
      </c>
      <c r="Q380" t="s">
        <v>423</v>
      </c>
      <c r="R380" t="s">
        <v>1868</v>
      </c>
      <c r="S380" t="s">
        <v>244</v>
      </c>
      <c r="T380" t="s">
        <v>62</v>
      </c>
    </row>
    <row r="381" spans="1:20" x14ac:dyDescent="0.3">
      <c r="A381" t="s">
        <v>1186</v>
      </c>
      <c r="B381" t="s">
        <v>81</v>
      </c>
      <c r="C381" t="s">
        <v>35</v>
      </c>
      <c r="D381" s="6">
        <v>0</v>
      </c>
      <c r="E381" t="s">
        <v>107</v>
      </c>
      <c r="F381" t="s">
        <v>50</v>
      </c>
      <c r="G381">
        <v>5</v>
      </c>
      <c r="H381">
        <v>6</v>
      </c>
      <c r="I381">
        <v>5</v>
      </c>
      <c r="J381">
        <v>5</v>
      </c>
      <c r="K381">
        <v>6</v>
      </c>
      <c r="L381">
        <v>6</v>
      </c>
      <c r="M381" t="s">
        <v>73</v>
      </c>
      <c r="N381" t="s">
        <v>380</v>
      </c>
      <c r="O381" t="s">
        <v>41</v>
      </c>
      <c r="P381">
        <v>31</v>
      </c>
      <c r="Q381" t="s">
        <v>42</v>
      </c>
      <c r="R381" t="s">
        <v>42</v>
      </c>
      <c r="S381" t="s">
        <v>328</v>
      </c>
      <c r="T381" t="s">
        <v>43</v>
      </c>
    </row>
    <row r="382" spans="1:20" x14ac:dyDescent="0.3">
      <c r="A382" t="s">
        <v>1190</v>
      </c>
      <c r="B382" t="s">
        <v>127</v>
      </c>
      <c r="C382" t="s">
        <v>47</v>
      </c>
      <c r="D382" s="6">
        <v>20000</v>
      </c>
      <c r="E382" t="s">
        <v>380</v>
      </c>
      <c r="F382" t="s">
        <v>50</v>
      </c>
      <c r="G382">
        <v>10</v>
      </c>
      <c r="H382">
        <v>10</v>
      </c>
      <c r="I382">
        <v>10</v>
      </c>
      <c r="J382">
        <v>10</v>
      </c>
      <c r="K382">
        <v>10</v>
      </c>
      <c r="L382">
        <v>10</v>
      </c>
      <c r="M382" t="s">
        <v>89</v>
      </c>
      <c r="N382" t="s">
        <v>60</v>
      </c>
      <c r="O382" t="s">
        <v>41</v>
      </c>
      <c r="P382">
        <v>24</v>
      </c>
      <c r="Q382" t="s">
        <v>113</v>
      </c>
      <c r="R382" t="s">
        <v>113</v>
      </c>
      <c r="S382" t="s">
        <v>244</v>
      </c>
      <c r="T382" t="s">
        <v>52</v>
      </c>
    </row>
    <row r="383" spans="1:20" x14ac:dyDescent="0.3">
      <c r="A383" t="s">
        <v>1193</v>
      </c>
      <c r="B383" t="s">
        <v>34</v>
      </c>
      <c r="C383" t="s">
        <v>47</v>
      </c>
      <c r="D383" s="6">
        <v>20000</v>
      </c>
      <c r="E383" t="s">
        <v>49</v>
      </c>
      <c r="F383" t="s">
        <v>380</v>
      </c>
      <c r="G383">
        <v>0</v>
      </c>
      <c r="H383">
        <v>6</v>
      </c>
      <c r="I383">
        <v>6</v>
      </c>
      <c r="J383">
        <v>6</v>
      </c>
      <c r="K383">
        <v>5</v>
      </c>
      <c r="L383">
        <v>6</v>
      </c>
      <c r="M383" t="s">
        <v>89</v>
      </c>
      <c r="N383" t="s">
        <v>74</v>
      </c>
      <c r="O383" t="s">
        <v>69</v>
      </c>
      <c r="P383">
        <v>20</v>
      </c>
      <c r="Q383" t="s">
        <v>42</v>
      </c>
      <c r="R383" t="s">
        <v>42</v>
      </c>
      <c r="S383" t="s">
        <v>241</v>
      </c>
      <c r="T383" t="s">
        <v>62</v>
      </c>
    </row>
    <row r="384" spans="1:20" x14ac:dyDescent="0.3">
      <c r="A384" t="s">
        <v>1197</v>
      </c>
      <c r="B384" t="s">
        <v>380</v>
      </c>
      <c r="C384" t="s">
        <v>47</v>
      </c>
      <c r="D384" s="6">
        <v>20000</v>
      </c>
      <c r="E384" t="s">
        <v>107</v>
      </c>
      <c r="F384" t="s">
        <v>50</v>
      </c>
      <c r="G384">
        <v>2</v>
      </c>
      <c r="H384">
        <v>1</v>
      </c>
      <c r="I384">
        <v>4</v>
      </c>
      <c r="J384">
        <v>1</v>
      </c>
      <c r="K384">
        <v>1</v>
      </c>
      <c r="L384">
        <v>1</v>
      </c>
      <c r="M384" t="s">
        <v>59</v>
      </c>
      <c r="N384" t="s">
        <v>60</v>
      </c>
      <c r="O384" t="s">
        <v>41</v>
      </c>
      <c r="P384">
        <v>24</v>
      </c>
      <c r="Q384" t="s">
        <v>151</v>
      </c>
      <c r="R384" t="s">
        <v>151</v>
      </c>
      <c r="S384" t="s">
        <v>241</v>
      </c>
      <c r="T384" t="s">
        <v>52</v>
      </c>
    </row>
    <row r="385" spans="1:20" x14ac:dyDescent="0.3">
      <c r="A385" t="s">
        <v>1201</v>
      </c>
      <c r="B385" t="s">
        <v>127</v>
      </c>
      <c r="C385" t="s">
        <v>35</v>
      </c>
      <c r="D385" s="6">
        <v>20000</v>
      </c>
      <c r="E385" t="s">
        <v>380</v>
      </c>
      <c r="F385" t="s">
        <v>50</v>
      </c>
      <c r="G385">
        <v>3</v>
      </c>
      <c r="H385">
        <v>6</v>
      </c>
      <c r="I385">
        <v>7</v>
      </c>
      <c r="J385">
        <v>6</v>
      </c>
      <c r="K385">
        <v>4</v>
      </c>
      <c r="L385">
        <v>4</v>
      </c>
      <c r="M385" t="s">
        <v>89</v>
      </c>
      <c r="N385" t="s">
        <v>60</v>
      </c>
      <c r="O385" t="s">
        <v>41</v>
      </c>
      <c r="P385">
        <v>24</v>
      </c>
      <c r="Q385" t="s">
        <v>713</v>
      </c>
      <c r="R385" t="s">
        <v>1880</v>
      </c>
      <c r="S385" t="s">
        <v>241</v>
      </c>
      <c r="T385" t="s">
        <v>43</v>
      </c>
    </row>
    <row r="386" spans="1:20" x14ac:dyDescent="0.3">
      <c r="A386" t="s">
        <v>1203</v>
      </c>
      <c r="B386" t="s">
        <v>127</v>
      </c>
      <c r="C386" t="s">
        <v>47</v>
      </c>
      <c r="D386" s="6">
        <v>20000</v>
      </c>
      <c r="E386" t="s">
        <v>380</v>
      </c>
      <c r="F386" t="s">
        <v>50</v>
      </c>
      <c r="G386">
        <v>0</v>
      </c>
      <c r="H386">
        <v>1</v>
      </c>
      <c r="I386">
        <v>3</v>
      </c>
      <c r="J386">
        <v>0</v>
      </c>
      <c r="K386">
        <v>0</v>
      </c>
      <c r="L386">
        <v>0</v>
      </c>
      <c r="M386" t="s">
        <v>89</v>
      </c>
      <c r="N386" t="s">
        <v>60</v>
      </c>
      <c r="O386" t="s">
        <v>41</v>
      </c>
      <c r="P386">
        <v>41</v>
      </c>
      <c r="Q386" t="s">
        <v>211</v>
      </c>
      <c r="R386" t="s">
        <v>1889</v>
      </c>
      <c r="S386" t="s">
        <v>241</v>
      </c>
      <c r="T386" t="s">
        <v>95</v>
      </c>
    </row>
    <row r="387" spans="1:20" x14ac:dyDescent="0.3">
      <c r="A387" t="s">
        <v>1206</v>
      </c>
      <c r="B387" t="s">
        <v>34</v>
      </c>
      <c r="C387" t="s">
        <v>35</v>
      </c>
      <c r="D387" s="6">
        <v>95500</v>
      </c>
      <c r="E387" t="s">
        <v>107</v>
      </c>
      <c r="F387" t="s">
        <v>50</v>
      </c>
      <c r="G387">
        <v>8</v>
      </c>
      <c r="H387">
        <v>8</v>
      </c>
      <c r="I387">
        <v>8</v>
      </c>
      <c r="J387">
        <v>8</v>
      </c>
      <c r="K387">
        <v>8</v>
      </c>
      <c r="L387">
        <v>8</v>
      </c>
      <c r="M387" t="s">
        <v>73</v>
      </c>
      <c r="N387" t="s">
        <v>74</v>
      </c>
      <c r="O387" t="s">
        <v>41</v>
      </c>
      <c r="P387">
        <v>41</v>
      </c>
      <c r="Q387" t="s">
        <v>42</v>
      </c>
      <c r="R387" t="s">
        <v>42</v>
      </c>
      <c r="S387" t="s">
        <v>241</v>
      </c>
      <c r="T387" t="s">
        <v>43</v>
      </c>
    </row>
    <row r="388" spans="1:20" x14ac:dyDescent="0.3">
      <c r="A388" t="s">
        <v>1208</v>
      </c>
      <c r="B388" t="s">
        <v>380</v>
      </c>
      <c r="C388" t="s">
        <v>47</v>
      </c>
      <c r="D388" s="6">
        <v>187500</v>
      </c>
      <c r="E388" t="s">
        <v>380</v>
      </c>
      <c r="F388" t="s">
        <v>38</v>
      </c>
      <c r="G388">
        <v>9</v>
      </c>
      <c r="H388">
        <v>8</v>
      </c>
      <c r="I388">
        <v>9</v>
      </c>
      <c r="J388">
        <v>10</v>
      </c>
      <c r="K388">
        <v>8</v>
      </c>
      <c r="L388">
        <v>10</v>
      </c>
      <c r="M388" t="s">
        <v>89</v>
      </c>
      <c r="N388" t="s">
        <v>118</v>
      </c>
      <c r="O388" t="s">
        <v>41</v>
      </c>
      <c r="P388">
        <v>43</v>
      </c>
      <c r="Q388" t="s">
        <v>42</v>
      </c>
      <c r="R388" t="s">
        <v>42</v>
      </c>
      <c r="S388" t="s">
        <v>241</v>
      </c>
      <c r="T388" t="s">
        <v>43</v>
      </c>
    </row>
    <row r="389" spans="1:20" x14ac:dyDescent="0.3">
      <c r="A389" t="s">
        <v>1211</v>
      </c>
      <c r="B389" t="s">
        <v>34</v>
      </c>
      <c r="C389" t="s">
        <v>47</v>
      </c>
      <c r="D389" s="6">
        <v>75500</v>
      </c>
      <c r="E389" t="s">
        <v>37</v>
      </c>
      <c r="F389" t="s">
        <v>38</v>
      </c>
      <c r="G389">
        <v>7</v>
      </c>
      <c r="H389">
        <v>7</v>
      </c>
      <c r="I389">
        <v>8</v>
      </c>
      <c r="J389">
        <v>4</v>
      </c>
      <c r="K389">
        <v>6</v>
      </c>
      <c r="L389">
        <v>9</v>
      </c>
      <c r="M389" t="s">
        <v>59</v>
      </c>
      <c r="N389" t="s">
        <v>40</v>
      </c>
      <c r="O389" t="s">
        <v>69</v>
      </c>
      <c r="P389">
        <v>38</v>
      </c>
      <c r="Q389" t="s">
        <v>42</v>
      </c>
      <c r="R389" t="s">
        <v>42</v>
      </c>
      <c r="S389" t="s">
        <v>241</v>
      </c>
      <c r="T389" t="s">
        <v>43</v>
      </c>
    </row>
    <row r="390" spans="1:20" x14ac:dyDescent="0.3">
      <c r="A390" t="s">
        <v>1214</v>
      </c>
      <c r="B390" t="s">
        <v>34</v>
      </c>
      <c r="C390" t="s">
        <v>35</v>
      </c>
      <c r="D390" s="6">
        <v>20000</v>
      </c>
      <c r="E390" t="s">
        <v>380</v>
      </c>
      <c r="F390" t="s">
        <v>38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6</v>
      </c>
      <c r="M390" t="s">
        <v>89</v>
      </c>
      <c r="N390" t="s">
        <v>74</v>
      </c>
      <c r="O390" t="s">
        <v>69</v>
      </c>
      <c r="P390">
        <v>28</v>
      </c>
      <c r="Q390" t="s">
        <v>743</v>
      </c>
      <c r="R390" t="s">
        <v>380</v>
      </c>
      <c r="S390" t="s">
        <v>241</v>
      </c>
      <c r="T390" t="s">
        <v>52</v>
      </c>
    </row>
    <row r="391" spans="1:20" x14ac:dyDescent="0.3">
      <c r="A391" t="s">
        <v>1216</v>
      </c>
      <c r="B391" t="s">
        <v>34</v>
      </c>
      <c r="C391" t="s">
        <v>35</v>
      </c>
      <c r="D391" s="6">
        <v>95500</v>
      </c>
      <c r="E391" t="s">
        <v>37</v>
      </c>
      <c r="F391" t="s">
        <v>38</v>
      </c>
      <c r="G391">
        <v>10</v>
      </c>
      <c r="H391">
        <v>8</v>
      </c>
      <c r="I391">
        <v>6</v>
      </c>
      <c r="J391">
        <v>10</v>
      </c>
      <c r="K391">
        <v>7</v>
      </c>
      <c r="L391">
        <v>5</v>
      </c>
      <c r="M391" t="s">
        <v>89</v>
      </c>
      <c r="N391" t="s">
        <v>118</v>
      </c>
      <c r="O391" t="s">
        <v>69</v>
      </c>
      <c r="P391">
        <v>31</v>
      </c>
      <c r="Q391" t="s">
        <v>271</v>
      </c>
      <c r="R391" t="s">
        <v>1841</v>
      </c>
      <c r="S391" t="s">
        <v>241</v>
      </c>
      <c r="T391" t="s">
        <v>95</v>
      </c>
    </row>
    <row r="392" spans="1:20" x14ac:dyDescent="0.3">
      <c r="A392" t="s">
        <v>1218</v>
      </c>
      <c r="B392" t="s">
        <v>34</v>
      </c>
      <c r="C392" t="s">
        <v>35</v>
      </c>
      <c r="D392" s="6">
        <v>95500</v>
      </c>
      <c r="E392" t="s">
        <v>380</v>
      </c>
      <c r="F392" t="s">
        <v>380</v>
      </c>
      <c r="G392">
        <v>8</v>
      </c>
      <c r="H392">
        <v>7</v>
      </c>
      <c r="I392">
        <v>8</v>
      </c>
      <c r="J392">
        <v>6</v>
      </c>
      <c r="K392">
        <v>7</v>
      </c>
      <c r="L392">
        <v>8</v>
      </c>
      <c r="M392" t="s">
        <v>73</v>
      </c>
      <c r="N392" t="s">
        <v>60</v>
      </c>
      <c r="O392" t="s">
        <v>69</v>
      </c>
      <c r="P392">
        <v>28</v>
      </c>
      <c r="Q392" t="s">
        <v>42</v>
      </c>
      <c r="R392" t="s">
        <v>42</v>
      </c>
      <c r="S392" t="s">
        <v>244</v>
      </c>
      <c r="T392" t="s">
        <v>43</v>
      </c>
    </row>
    <row r="393" spans="1:20" x14ac:dyDescent="0.3">
      <c r="A393" t="s">
        <v>1220</v>
      </c>
      <c r="B393" t="s">
        <v>34</v>
      </c>
      <c r="C393" t="s">
        <v>47</v>
      </c>
      <c r="D393" s="6">
        <v>53000</v>
      </c>
      <c r="E393" t="s">
        <v>37</v>
      </c>
      <c r="F393" t="s">
        <v>261</v>
      </c>
      <c r="G393">
        <v>7</v>
      </c>
      <c r="H393">
        <v>8</v>
      </c>
      <c r="I393">
        <v>9</v>
      </c>
      <c r="J393">
        <v>9</v>
      </c>
      <c r="K393">
        <v>4</v>
      </c>
      <c r="L393">
        <v>9</v>
      </c>
      <c r="M393" t="s">
        <v>59</v>
      </c>
      <c r="N393" t="s">
        <v>40</v>
      </c>
      <c r="O393" t="s">
        <v>41</v>
      </c>
      <c r="P393">
        <v>23</v>
      </c>
      <c r="Q393" t="s">
        <v>42</v>
      </c>
      <c r="R393" t="s">
        <v>42</v>
      </c>
      <c r="S393" t="s">
        <v>244</v>
      </c>
      <c r="T393" t="s">
        <v>52</v>
      </c>
    </row>
    <row r="394" spans="1:20" x14ac:dyDescent="0.3">
      <c r="A394" t="s">
        <v>1221</v>
      </c>
      <c r="B394" t="s">
        <v>34</v>
      </c>
      <c r="C394" t="s">
        <v>47</v>
      </c>
      <c r="D394" s="6">
        <v>53000</v>
      </c>
      <c r="E394" t="s">
        <v>380</v>
      </c>
      <c r="F394" t="s">
        <v>38</v>
      </c>
      <c r="G394">
        <v>5</v>
      </c>
      <c r="H394">
        <v>5</v>
      </c>
      <c r="I394">
        <v>4</v>
      </c>
      <c r="J394">
        <v>5</v>
      </c>
      <c r="K394">
        <v>6</v>
      </c>
      <c r="L394">
        <v>6</v>
      </c>
      <c r="M394" t="s">
        <v>89</v>
      </c>
      <c r="N394" t="s">
        <v>74</v>
      </c>
      <c r="O394" t="s">
        <v>41</v>
      </c>
      <c r="P394">
        <v>25</v>
      </c>
      <c r="Q394" t="s">
        <v>113</v>
      </c>
      <c r="R394" t="s">
        <v>113</v>
      </c>
      <c r="S394" t="s">
        <v>241</v>
      </c>
      <c r="T394" t="s">
        <v>62</v>
      </c>
    </row>
    <row r="395" spans="1:20" x14ac:dyDescent="0.3">
      <c r="A395" t="s">
        <v>1223</v>
      </c>
      <c r="B395" t="s">
        <v>380</v>
      </c>
      <c r="C395" t="s">
        <v>47</v>
      </c>
      <c r="D395" s="6">
        <v>20000</v>
      </c>
      <c r="E395" t="s">
        <v>107</v>
      </c>
      <c r="F395" t="s">
        <v>50</v>
      </c>
      <c r="G395">
        <v>2</v>
      </c>
      <c r="H395">
        <v>5</v>
      </c>
      <c r="I395">
        <v>2</v>
      </c>
      <c r="J395">
        <v>8</v>
      </c>
      <c r="K395">
        <v>9</v>
      </c>
      <c r="L395">
        <v>10</v>
      </c>
      <c r="M395" t="s">
        <v>73</v>
      </c>
      <c r="N395" t="s">
        <v>40</v>
      </c>
      <c r="O395" t="s">
        <v>41</v>
      </c>
      <c r="P395">
        <v>26</v>
      </c>
      <c r="Q395" t="s">
        <v>504</v>
      </c>
      <c r="R395" t="s">
        <v>1876</v>
      </c>
      <c r="S395" t="s">
        <v>244</v>
      </c>
      <c r="T395" t="s">
        <v>43</v>
      </c>
    </row>
    <row r="396" spans="1:20" x14ac:dyDescent="0.3">
      <c r="A396" t="s">
        <v>1225</v>
      </c>
      <c r="B396" t="s">
        <v>81</v>
      </c>
      <c r="C396" t="s">
        <v>35</v>
      </c>
      <c r="D396" s="6">
        <v>137500</v>
      </c>
      <c r="E396" t="s">
        <v>49</v>
      </c>
      <c r="F396" t="s">
        <v>38</v>
      </c>
      <c r="G396">
        <v>9</v>
      </c>
      <c r="H396">
        <v>4</v>
      </c>
      <c r="I396">
        <v>8</v>
      </c>
      <c r="J396">
        <v>7</v>
      </c>
      <c r="K396">
        <v>5</v>
      </c>
      <c r="L396">
        <v>6</v>
      </c>
      <c r="M396" t="s">
        <v>73</v>
      </c>
      <c r="N396" t="s">
        <v>60</v>
      </c>
      <c r="O396" t="s">
        <v>41</v>
      </c>
      <c r="P396">
        <v>35</v>
      </c>
      <c r="Q396" t="s">
        <v>42</v>
      </c>
      <c r="R396" t="s">
        <v>42</v>
      </c>
      <c r="S396" t="s">
        <v>241</v>
      </c>
      <c r="T396" t="s">
        <v>43</v>
      </c>
    </row>
    <row r="397" spans="1:20" x14ac:dyDescent="0.3">
      <c r="A397" t="s">
        <v>1226</v>
      </c>
      <c r="B397" t="s">
        <v>34</v>
      </c>
      <c r="C397" t="s">
        <v>35</v>
      </c>
      <c r="D397" s="6">
        <v>115500</v>
      </c>
      <c r="E397" t="s">
        <v>380</v>
      </c>
      <c r="F397" t="s">
        <v>50</v>
      </c>
      <c r="G397">
        <v>8</v>
      </c>
      <c r="H397">
        <v>9</v>
      </c>
      <c r="I397">
        <v>9</v>
      </c>
      <c r="J397">
        <v>7</v>
      </c>
      <c r="K397">
        <v>8</v>
      </c>
      <c r="L397">
        <v>8</v>
      </c>
      <c r="M397" t="s">
        <v>89</v>
      </c>
      <c r="N397" t="s">
        <v>40</v>
      </c>
      <c r="O397" t="s">
        <v>41</v>
      </c>
      <c r="P397">
        <v>30</v>
      </c>
      <c r="Q397" t="s">
        <v>341</v>
      </c>
      <c r="R397" t="s">
        <v>380</v>
      </c>
      <c r="S397" t="s">
        <v>244</v>
      </c>
      <c r="T397" t="s">
        <v>43</v>
      </c>
    </row>
    <row r="398" spans="1:20" x14ac:dyDescent="0.3">
      <c r="A398" t="s">
        <v>1227</v>
      </c>
      <c r="B398" t="s">
        <v>34</v>
      </c>
      <c r="C398" t="s">
        <v>35</v>
      </c>
      <c r="D398" s="6">
        <v>95500</v>
      </c>
      <c r="E398" t="s">
        <v>107</v>
      </c>
      <c r="F398" t="s">
        <v>50</v>
      </c>
      <c r="G398">
        <v>3</v>
      </c>
      <c r="H398" t="s">
        <v>32</v>
      </c>
      <c r="I398" t="s">
        <v>32</v>
      </c>
      <c r="J398" t="s">
        <v>32</v>
      </c>
      <c r="K398" t="s">
        <v>32</v>
      </c>
      <c r="L398" t="s">
        <v>32</v>
      </c>
      <c r="M398" t="s">
        <v>89</v>
      </c>
      <c r="N398" t="s">
        <v>74</v>
      </c>
      <c r="O398" t="s">
        <v>41</v>
      </c>
      <c r="P398">
        <v>35</v>
      </c>
      <c r="Q398" t="s">
        <v>113</v>
      </c>
      <c r="R398" t="s">
        <v>113</v>
      </c>
      <c r="S398" t="s">
        <v>241</v>
      </c>
      <c r="T398" t="s">
        <v>43</v>
      </c>
    </row>
    <row r="399" spans="1:20" x14ac:dyDescent="0.3">
      <c r="A399" t="s">
        <v>1228</v>
      </c>
      <c r="B399" t="s">
        <v>34</v>
      </c>
      <c r="C399" t="s">
        <v>35</v>
      </c>
      <c r="D399" s="6">
        <v>20000</v>
      </c>
      <c r="E399" t="s">
        <v>94</v>
      </c>
      <c r="F399" t="s">
        <v>38</v>
      </c>
      <c r="G399">
        <v>0</v>
      </c>
      <c r="H399">
        <v>8</v>
      </c>
      <c r="I399">
        <v>5</v>
      </c>
      <c r="J399">
        <v>5</v>
      </c>
      <c r="K399">
        <v>2</v>
      </c>
      <c r="L399">
        <v>2</v>
      </c>
      <c r="M399" t="s">
        <v>59</v>
      </c>
      <c r="N399" t="s">
        <v>74</v>
      </c>
      <c r="O399" t="s">
        <v>41</v>
      </c>
      <c r="P399">
        <v>28</v>
      </c>
      <c r="Q399" t="s">
        <v>1114</v>
      </c>
      <c r="R399" t="s">
        <v>380</v>
      </c>
      <c r="S399" t="s">
        <v>241</v>
      </c>
      <c r="T399" t="s">
        <v>95</v>
      </c>
    </row>
    <row r="400" spans="1:20" x14ac:dyDescent="0.3">
      <c r="A400" t="s">
        <v>1230</v>
      </c>
      <c r="B400" t="s">
        <v>127</v>
      </c>
      <c r="C400" t="s">
        <v>47</v>
      </c>
      <c r="D400" s="6">
        <v>20000</v>
      </c>
      <c r="E400" t="s">
        <v>107</v>
      </c>
      <c r="F400" t="s">
        <v>38</v>
      </c>
      <c r="G400">
        <v>0</v>
      </c>
      <c r="H400">
        <v>2</v>
      </c>
      <c r="I400">
        <v>3</v>
      </c>
      <c r="J400">
        <v>3</v>
      </c>
      <c r="K400">
        <v>2</v>
      </c>
      <c r="L400">
        <v>3</v>
      </c>
      <c r="M400" t="s">
        <v>59</v>
      </c>
      <c r="N400" t="s">
        <v>60</v>
      </c>
      <c r="O400" t="s">
        <v>69</v>
      </c>
      <c r="P400">
        <v>24</v>
      </c>
      <c r="Q400" t="s">
        <v>61</v>
      </c>
      <c r="R400" t="s">
        <v>1868</v>
      </c>
      <c r="S400" t="s">
        <v>241</v>
      </c>
      <c r="T400" t="s">
        <v>62</v>
      </c>
    </row>
    <row r="401" spans="1:20" x14ac:dyDescent="0.3">
      <c r="A401" t="s">
        <v>1231</v>
      </c>
      <c r="B401" t="s">
        <v>34</v>
      </c>
      <c r="C401" t="s">
        <v>35</v>
      </c>
      <c r="D401" s="6">
        <v>53000</v>
      </c>
      <c r="E401" t="s">
        <v>107</v>
      </c>
      <c r="F401" t="s">
        <v>38</v>
      </c>
      <c r="G401">
        <v>8</v>
      </c>
      <c r="H401">
        <v>10</v>
      </c>
      <c r="I401">
        <v>7</v>
      </c>
      <c r="J401">
        <v>5</v>
      </c>
      <c r="K401">
        <v>6</v>
      </c>
      <c r="L401">
        <v>5</v>
      </c>
      <c r="M401" t="s">
        <v>89</v>
      </c>
      <c r="N401" t="s">
        <v>118</v>
      </c>
      <c r="O401" t="s">
        <v>69</v>
      </c>
      <c r="P401">
        <v>34</v>
      </c>
      <c r="Q401" t="s">
        <v>42</v>
      </c>
      <c r="R401" t="s">
        <v>42</v>
      </c>
      <c r="S401" t="s">
        <v>241</v>
      </c>
      <c r="T401" t="s">
        <v>43</v>
      </c>
    </row>
    <row r="402" spans="1:20" x14ac:dyDescent="0.3">
      <c r="A402" t="s">
        <v>1233</v>
      </c>
      <c r="B402" t="s">
        <v>34</v>
      </c>
      <c r="C402" t="s">
        <v>35</v>
      </c>
      <c r="D402" s="6">
        <v>53000</v>
      </c>
      <c r="E402" t="s">
        <v>107</v>
      </c>
      <c r="F402" t="s">
        <v>38</v>
      </c>
      <c r="G402">
        <v>3</v>
      </c>
      <c r="H402">
        <v>5</v>
      </c>
      <c r="I402">
        <v>4</v>
      </c>
      <c r="J402">
        <v>5</v>
      </c>
      <c r="K402">
        <v>3</v>
      </c>
      <c r="L402">
        <v>6</v>
      </c>
      <c r="M402" t="s">
        <v>89</v>
      </c>
      <c r="N402" t="s">
        <v>60</v>
      </c>
      <c r="O402" t="s">
        <v>69</v>
      </c>
      <c r="P402">
        <v>31</v>
      </c>
      <c r="Q402" t="s">
        <v>271</v>
      </c>
      <c r="R402" t="s">
        <v>1841</v>
      </c>
      <c r="S402" t="s">
        <v>244</v>
      </c>
      <c r="T402" t="s">
        <v>43</v>
      </c>
    </row>
    <row r="403" spans="1:20" x14ac:dyDescent="0.3">
      <c r="A403" t="s">
        <v>1235</v>
      </c>
      <c r="B403" t="s">
        <v>34</v>
      </c>
      <c r="C403" t="s">
        <v>35</v>
      </c>
      <c r="D403" s="6">
        <v>20000</v>
      </c>
      <c r="E403" t="s">
        <v>107</v>
      </c>
      <c r="F403" t="s">
        <v>38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73</v>
      </c>
      <c r="N403" t="s">
        <v>60</v>
      </c>
      <c r="O403" t="s">
        <v>41</v>
      </c>
      <c r="P403">
        <v>30</v>
      </c>
      <c r="Q403" t="s">
        <v>113</v>
      </c>
      <c r="R403" t="s">
        <v>113</v>
      </c>
      <c r="S403" t="s">
        <v>244</v>
      </c>
      <c r="T403" t="s">
        <v>52</v>
      </c>
    </row>
    <row r="404" spans="1:20" x14ac:dyDescent="0.3">
      <c r="A404" t="s">
        <v>1237</v>
      </c>
      <c r="B404" t="s">
        <v>56</v>
      </c>
      <c r="C404" t="s">
        <v>35</v>
      </c>
      <c r="D404" s="6">
        <v>95500</v>
      </c>
      <c r="E404" t="s">
        <v>380</v>
      </c>
      <c r="F404" t="s">
        <v>208</v>
      </c>
      <c r="G404">
        <v>4</v>
      </c>
      <c r="H404">
        <v>4</v>
      </c>
      <c r="I404">
        <v>1</v>
      </c>
      <c r="J404">
        <v>6</v>
      </c>
      <c r="K404">
        <v>1</v>
      </c>
      <c r="L404">
        <v>5</v>
      </c>
      <c r="M404" t="s">
        <v>73</v>
      </c>
      <c r="N404" t="s">
        <v>74</v>
      </c>
      <c r="O404" t="s">
        <v>41</v>
      </c>
      <c r="P404">
        <v>40</v>
      </c>
      <c r="Q404" t="s">
        <v>113</v>
      </c>
      <c r="R404" t="s">
        <v>113</v>
      </c>
      <c r="S404" t="s">
        <v>241</v>
      </c>
      <c r="T404" t="s">
        <v>43</v>
      </c>
    </row>
    <row r="405" spans="1:20" x14ac:dyDescent="0.3">
      <c r="A405" t="s">
        <v>1238</v>
      </c>
      <c r="B405" t="s">
        <v>34</v>
      </c>
      <c r="C405" t="s">
        <v>47</v>
      </c>
      <c r="D405" s="6">
        <v>53000</v>
      </c>
      <c r="E405" t="s">
        <v>380</v>
      </c>
      <c r="F405" t="s">
        <v>50</v>
      </c>
      <c r="G405">
        <v>4</v>
      </c>
      <c r="H405">
        <v>10</v>
      </c>
      <c r="I405">
        <v>10</v>
      </c>
      <c r="J405">
        <v>10</v>
      </c>
      <c r="K405">
        <v>8</v>
      </c>
      <c r="L405">
        <v>6</v>
      </c>
      <c r="M405" t="s">
        <v>39</v>
      </c>
      <c r="N405" t="s">
        <v>74</v>
      </c>
      <c r="O405" t="s">
        <v>41</v>
      </c>
      <c r="P405">
        <v>26</v>
      </c>
      <c r="Q405" t="s">
        <v>42</v>
      </c>
      <c r="R405" t="s">
        <v>42</v>
      </c>
      <c r="S405" t="s">
        <v>241</v>
      </c>
      <c r="T405" t="s">
        <v>95</v>
      </c>
    </row>
    <row r="406" spans="1:20" x14ac:dyDescent="0.3">
      <c r="A406" t="s">
        <v>1240</v>
      </c>
      <c r="B406" t="s">
        <v>34</v>
      </c>
      <c r="C406" t="s">
        <v>47</v>
      </c>
      <c r="D406" s="6">
        <v>137500</v>
      </c>
      <c r="E406" t="s">
        <v>37</v>
      </c>
      <c r="F406" t="s">
        <v>50</v>
      </c>
      <c r="G406">
        <v>9</v>
      </c>
      <c r="H406">
        <v>9</v>
      </c>
      <c r="I406">
        <v>6</v>
      </c>
      <c r="J406">
        <v>6</v>
      </c>
      <c r="K406">
        <v>6</v>
      </c>
      <c r="L406">
        <v>7</v>
      </c>
      <c r="M406" t="s">
        <v>89</v>
      </c>
      <c r="N406" t="s">
        <v>118</v>
      </c>
      <c r="O406" t="s">
        <v>41</v>
      </c>
      <c r="P406">
        <v>25</v>
      </c>
      <c r="Q406" t="s">
        <v>42</v>
      </c>
      <c r="R406" t="s">
        <v>42</v>
      </c>
      <c r="S406" t="s">
        <v>241</v>
      </c>
      <c r="T406" t="s">
        <v>43</v>
      </c>
    </row>
    <row r="407" spans="1:20" x14ac:dyDescent="0.3">
      <c r="A407" t="s">
        <v>1242</v>
      </c>
      <c r="B407" t="s">
        <v>34</v>
      </c>
      <c r="C407" t="s">
        <v>35</v>
      </c>
      <c r="D407" s="6">
        <v>20000</v>
      </c>
      <c r="E407" t="s">
        <v>380</v>
      </c>
      <c r="F407" t="s">
        <v>1918</v>
      </c>
      <c r="G407" t="s">
        <v>32</v>
      </c>
      <c r="H407">
        <v>5</v>
      </c>
      <c r="I407">
        <v>8</v>
      </c>
      <c r="J407">
        <v>4</v>
      </c>
      <c r="K407">
        <v>8</v>
      </c>
      <c r="L407">
        <v>4</v>
      </c>
      <c r="M407" t="s">
        <v>59</v>
      </c>
      <c r="N407" t="s">
        <v>118</v>
      </c>
      <c r="O407" t="s">
        <v>41</v>
      </c>
      <c r="P407">
        <v>45</v>
      </c>
      <c r="Q407" t="s">
        <v>187</v>
      </c>
      <c r="R407" t="s">
        <v>1843</v>
      </c>
      <c r="S407" t="s">
        <v>266</v>
      </c>
      <c r="T407" t="s">
        <v>43</v>
      </c>
    </row>
    <row r="408" spans="1:20" x14ac:dyDescent="0.3">
      <c r="A408" t="s">
        <v>1245</v>
      </c>
      <c r="B408" t="s">
        <v>34</v>
      </c>
      <c r="C408" t="s">
        <v>47</v>
      </c>
      <c r="D408" s="6">
        <v>53000</v>
      </c>
      <c r="E408" t="s">
        <v>49</v>
      </c>
      <c r="F408" t="s">
        <v>50</v>
      </c>
      <c r="G408">
        <v>7</v>
      </c>
      <c r="H408">
        <v>9</v>
      </c>
      <c r="I408">
        <v>8</v>
      </c>
      <c r="J408">
        <v>6</v>
      </c>
      <c r="K408">
        <v>6</v>
      </c>
      <c r="L408">
        <v>9</v>
      </c>
      <c r="M408" t="s">
        <v>89</v>
      </c>
      <c r="N408" t="s">
        <v>118</v>
      </c>
      <c r="O408" t="s">
        <v>41</v>
      </c>
      <c r="P408">
        <v>26</v>
      </c>
      <c r="Q408" t="s">
        <v>42</v>
      </c>
      <c r="R408" t="s">
        <v>42</v>
      </c>
      <c r="S408" t="s">
        <v>244</v>
      </c>
      <c r="T408" t="s">
        <v>62</v>
      </c>
    </row>
    <row r="409" spans="1:20" x14ac:dyDescent="0.3">
      <c r="A409" t="s">
        <v>1247</v>
      </c>
      <c r="B409" t="s">
        <v>81</v>
      </c>
      <c r="C409" t="s">
        <v>47</v>
      </c>
      <c r="D409" s="6">
        <v>20000</v>
      </c>
      <c r="E409" t="s">
        <v>49</v>
      </c>
      <c r="F409" t="s">
        <v>38</v>
      </c>
      <c r="G409">
        <v>7</v>
      </c>
      <c r="H409">
        <v>7</v>
      </c>
      <c r="I409">
        <v>8</v>
      </c>
      <c r="J409">
        <v>6</v>
      </c>
      <c r="K409">
        <v>6</v>
      </c>
      <c r="L409">
        <v>4</v>
      </c>
      <c r="M409" t="s">
        <v>89</v>
      </c>
      <c r="N409" t="s">
        <v>60</v>
      </c>
      <c r="O409" t="s">
        <v>41</v>
      </c>
      <c r="P409">
        <v>26</v>
      </c>
      <c r="Q409" t="s">
        <v>151</v>
      </c>
      <c r="R409" t="s">
        <v>151</v>
      </c>
      <c r="S409" t="s">
        <v>244</v>
      </c>
      <c r="T409" t="s">
        <v>380</v>
      </c>
    </row>
    <row r="410" spans="1:20" x14ac:dyDescent="0.3">
      <c r="A410" t="s">
        <v>1249</v>
      </c>
      <c r="B410" t="s">
        <v>380</v>
      </c>
      <c r="C410" t="s">
        <v>35</v>
      </c>
      <c r="D410" s="6">
        <v>20000</v>
      </c>
      <c r="E410" t="s">
        <v>49</v>
      </c>
      <c r="F410" t="s">
        <v>38</v>
      </c>
      <c r="G410">
        <v>3</v>
      </c>
      <c r="H410">
        <v>2</v>
      </c>
      <c r="I410">
        <v>4</v>
      </c>
      <c r="J410">
        <v>2</v>
      </c>
      <c r="K410">
        <v>2</v>
      </c>
      <c r="L410">
        <v>3</v>
      </c>
      <c r="M410" t="s">
        <v>73</v>
      </c>
      <c r="N410" t="s">
        <v>74</v>
      </c>
      <c r="O410" t="s">
        <v>41</v>
      </c>
      <c r="P410">
        <v>23</v>
      </c>
      <c r="Q410" t="s">
        <v>151</v>
      </c>
      <c r="R410" t="s">
        <v>151</v>
      </c>
      <c r="S410" t="s">
        <v>244</v>
      </c>
      <c r="T410" t="s">
        <v>52</v>
      </c>
    </row>
    <row r="411" spans="1:20" x14ac:dyDescent="0.3">
      <c r="A411" t="s">
        <v>1252</v>
      </c>
      <c r="B411" t="s">
        <v>56</v>
      </c>
      <c r="C411" t="s">
        <v>35</v>
      </c>
      <c r="D411" s="6">
        <v>115500</v>
      </c>
      <c r="E411" t="s">
        <v>107</v>
      </c>
      <c r="F411" t="s">
        <v>38</v>
      </c>
      <c r="G411">
        <v>4</v>
      </c>
      <c r="H411">
        <v>4</v>
      </c>
      <c r="I411">
        <v>4</v>
      </c>
      <c r="J411">
        <v>4</v>
      </c>
      <c r="K411">
        <v>5</v>
      </c>
      <c r="L411">
        <v>6</v>
      </c>
      <c r="M411" t="s">
        <v>89</v>
      </c>
      <c r="N411" t="s">
        <v>60</v>
      </c>
      <c r="O411" t="s">
        <v>41</v>
      </c>
      <c r="P411">
        <v>25</v>
      </c>
      <c r="Q411" t="s">
        <v>151</v>
      </c>
      <c r="R411" t="s">
        <v>151</v>
      </c>
      <c r="S411" t="s">
        <v>244</v>
      </c>
      <c r="T411" t="s">
        <v>52</v>
      </c>
    </row>
    <row r="412" spans="1:20" x14ac:dyDescent="0.3">
      <c r="A412" t="s">
        <v>1253</v>
      </c>
      <c r="B412" t="s">
        <v>34</v>
      </c>
      <c r="C412" t="s">
        <v>35</v>
      </c>
      <c r="D412" s="6">
        <v>53000</v>
      </c>
      <c r="E412" t="s">
        <v>37</v>
      </c>
      <c r="F412" t="s">
        <v>50</v>
      </c>
      <c r="G412">
        <v>4</v>
      </c>
      <c r="H412">
        <v>5</v>
      </c>
      <c r="I412">
        <v>6</v>
      </c>
      <c r="J412">
        <v>6</v>
      </c>
      <c r="K412">
        <v>5</v>
      </c>
      <c r="L412">
        <v>6</v>
      </c>
      <c r="M412" t="s">
        <v>89</v>
      </c>
      <c r="N412" t="s">
        <v>74</v>
      </c>
      <c r="O412" t="s">
        <v>69</v>
      </c>
      <c r="P412">
        <v>33</v>
      </c>
      <c r="Q412" t="s">
        <v>42</v>
      </c>
      <c r="R412" t="s">
        <v>42</v>
      </c>
      <c r="S412" t="s">
        <v>231</v>
      </c>
      <c r="T412" t="s">
        <v>43</v>
      </c>
    </row>
    <row r="413" spans="1:20" x14ac:dyDescent="0.3">
      <c r="A413" t="s">
        <v>1255</v>
      </c>
      <c r="B413" t="s">
        <v>380</v>
      </c>
      <c r="C413" t="s">
        <v>47</v>
      </c>
      <c r="D413" s="6">
        <v>20000</v>
      </c>
      <c r="E413" t="s">
        <v>380</v>
      </c>
      <c r="F413" t="s">
        <v>1918</v>
      </c>
      <c r="G413">
        <v>6</v>
      </c>
      <c r="H413">
        <v>3</v>
      </c>
      <c r="I413">
        <v>3</v>
      </c>
      <c r="J413">
        <v>6</v>
      </c>
      <c r="K413">
        <v>6</v>
      </c>
      <c r="L413">
        <v>4</v>
      </c>
      <c r="M413" t="s">
        <v>68</v>
      </c>
      <c r="N413" t="s">
        <v>380</v>
      </c>
      <c r="O413" t="s">
        <v>41</v>
      </c>
      <c r="P413">
        <v>33</v>
      </c>
      <c r="Q413" t="s">
        <v>151</v>
      </c>
      <c r="R413" t="s">
        <v>151</v>
      </c>
      <c r="S413" t="s">
        <v>241</v>
      </c>
      <c r="T413" t="s">
        <v>52</v>
      </c>
    </row>
    <row r="414" spans="1:20" x14ac:dyDescent="0.3">
      <c r="A414" t="s">
        <v>1260</v>
      </c>
      <c r="B414" t="s">
        <v>34</v>
      </c>
      <c r="C414" t="s">
        <v>35</v>
      </c>
      <c r="D414" s="6">
        <v>95500</v>
      </c>
      <c r="E414" t="s">
        <v>37</v>
      </c>
      <c r="F414" t="s">
        <v>50</v>
      </c>
      <c r="G414">
        <v>7</v>
      </c>
      <c r="H414">
        <v>8</v>
      </c>
      <c r="I414">
        <v>7</v>
      </c>
      <c r="J414">
        <v>8</v>
      </c>
      <c r="K414">
        <v>3</v>
      </c>
      <c r="L414">
        <v>4</v>
      </c>
      <c r="M414" t="s">
        <v>59</v>
      </c>
      <c r="N414" t="s">
        <v>118</v>
      </c>
      <c r="O414" t="s">
        <v>41</v>
      </c>
      <c r="P414">
        <v>27</v>
      </c>
      <c r="Q414" t="s">
        <v>42</v>
      </c>
      <c r="R414" t="s">
        <v>42</v>
      </c>
      <c r="S414" t="s">
        <v>241</v>
      </c>
      <c r="T414" t="s">
        <v>43</v>
      </c>
    </row>
    <row r="415" spans="1:20" x14ac:dyDescent="0.3">
      <c r="A415" t="s">
        <v>1262</v>
      </c>
      <c r="B415" t="s">
        <v>34</v>
      </c>
      <c r="C415" t="s">
        <v>35</v>
      </c>
      <c r="D415" s="6">
        <v>115500</v>
      </c>
      <c r="E415" t="s">
        <v>107</v>
      </c>
      <c r="F415" t="s">
        <v>38</v>
      </c>
      <c r="G415">
        <v>9</v>
      </c>
      <c r="H415">
        <v>9</v>
      </c>
      <c r="I415">
        <v>9</v>
      </c>
      <c r="J415">
        <v>8</v>
      </c>
      <c r="K415">
        <v>8</v>
      </c>
      <c r="L415">
        <v>9</v>
      </c>
      <c r="M415" t="s">
        <v>73</v>
      </c>
      <c r="N415" t="s">
        <v>40</v>
      </c>
      <c r="O415" t="s">
        <v>69</v>
      </c>
      <c r="P415">
        <v>28</v>
      </c>
      <c r="Q415" t="s">
        <v>42</v>
      </c>
      <c r="R415" t="s">
        <v>42</v>
      </c>
      <c r="S415" t="s">
        <v>244</v>
      </c>
      <c r="T415" t="s">
        <v>95</v>
      </c>
    </row>
    <row r="416" spans="1:20" x14ac:dyDescent="0.3">
      <c r="A416" t="s">
        <v>1264</v>
      </c>
      <c r="B416" t="s">
        <v>34</v>
      </c>
      <c r="C416" t="s">
        <v>35</v>
      </c>
      <c r="D416" s="6">
        <v>75500</v>
      </c>
      <c r="E416" t="s">
        <v>107</v>
      </c>
      <c r="F416" t="s">
        <v>38</v>
      </c>
      <c r="G416">
        <v>5</v>
      </c>
      <c r="H416">
        <v>6</v>
      </c>
      <c r="I416">
        <v>7</v>
      </c>
      <c r="J416">
        <v>6</v>
      </c>
      <c r="K416">
        <v>6</v>
      </c>
      <c r="L416">
        <v>7</v>
      </c>
      <c r="M416" t="s">
        <v>68</v>
      </c>
      <c r="N416" t="s">
        <v>74</v>
      </c>
      <c r="O416" t="s">
        <v>41</v>
      </c>
      <c r="P416">
        <v>32</v>
      </c>
      <c r="Q416" t="s">
        <v>42</v>
      </c>
      <c r="R416" t="s">
        <v>42</v>
      </c>
      <c r="S416" t="s">
        <v>241</v>
      </c>
      <c r="T416" t="s">
        <v>95</v>
      </c>
    </row>
    <row r="417" spans="1:20" x14ac:dyDescent="0.3">
      <c r="A417" t="s">
        <v>1266</v>
      </c>
      <c r="B417" t="s">
        <v>34</v>
      </c>
      <c r="C417" t="s">
        <v>35</v>
      </c>
      <c r="D417" s="6">
        <v>20000</v>
      </c>
      <c r="E417" t="s">
        <v>107</v>
      </c>
      <c r="F417" t="s">
        <v>38</v>
      </c>
      <c r="G417">
        <v>2</v>
      </c>
      <c r="H417">
        <v>6</v>
      </c>
      <c r="I417">
        <v>3</v>
      </c>
      <c r="J417">
        <v>6</v>
      </c>
      <c r="K417">
        <v>6</v>
      </c>
      <c r="L417">
        <v>7</v>
      </c>
      <c r="M417" t="s">
        <v>89</v>
      </c>
      <c r="N417" t="s">
        <v>74</v>
      </c>
      <c r="O417" t="s">
        <v>41</v>
      </c>
      <c r="P417">
        <v>35</v>
      </c>
      <c r="Q417" t="s">
        <v>151</v>
      </c>
      <c r="R417" t="s">
        <v>151</v>
      </c>
      <c r="S417" t="s">
        <v>244</v>
      </c>
      <c r="T417" t="s">
        <v>52</v>
      </c>
    </row>
    <row r="418" spans="1:20" x14ac:dyDescent="0.3">
      <c r="A418" t="s">
        <v>1268</v>
      </c>
      <c r="B418" t="s">
        <v>34</v>
      </c>
      <c r="C418" t="s">
        <v>35</v>
      </c>
      <c r="D418" s="6">
        <v>95500</v>
      </c>
      <c r="E418" t="s">
        <v>716</v>
      </c>
      <c r="F418" t="s">
        <v>38</v>
      </c>
      <c r="G418">
        <v>8</v>
      </c>
      <c r="H418">
        <v>9</v>
      </c>
      <c r="I418">
        <v>10</v>
      </c>
      <c r="J418">
        <v>10</v>
      </c>
      <c r="K418">
        <v>9</v>
      </c>
      <c r="L418">
        <v>10</v>
      </c>
      <c r="M418" t="s">
        <v>89</v>
      </c>
      <c r="N418" t="s">
        <v>118</v>
      </c>
      <c r="O418" t="s">
        <v>41</v>
      </c>
      <c r="P418">
        <v>34</v>
      </c>
      <c r="Q418" t="s">
        <v>42</v>
      </c>
      <c r="R418" t="s">
        <v>42</v>
      </c>
      <c r="S418" t="s">
        <v>244</v>
      </c>
      <c r="T418" t="s">
        <v>95</v>
      </c>
    </row>
    <row r="419" spans="1:20" x14ac:dyDescent="0.3">
      <c r="A419" t="s">
        <v>1269</v>
      </c>
      <c r="B419" t="s">
        <v>34</v>
      </c>
      <c r="C419" t="s">
        <v>47</v>
      </c>
      <c r="D419" s="6">
        <v>53000</v>
      </c>
      <c r="E419" t="s">
        <v>380</v>
      </c>
      <c r="F419" t="s">
        <v>38</v>
      </c>
      <c r="G419">
        <v>9</v>
      </c>
      <c r="H419">
        <v>8</v>
      </c>
      <c r="I419">
        <v>3</v>
      </c>
      <c r="J419">
        <v>5</v>
      </c>
      <c r="K419">
        <v>2</v>
      </c>
      <c r="L419">
        <v>4</v>
      </c>
      <c r="M419" t="s">
        <v>59</v>
      </c>
      <c r="N419" t="s">
        <v>74</v>
      </c>
      <c r="O419" t="s">
        <v>41</v>
      </c>
      <c r="P419">
        <v>27</v>
      </c>
      <c r="Q419" t="s">
        <v>271</v>
      </c>
      <c r="R419" t="s">
        <v>1841</v>
      </c>
      <c r="S419" t="s">
        <v>244</v>
      </c>
      <c r="T419" t="s">
        <v>43</v>
      </c>
    </row>
    <row r="420" spans="1:20" x14ac:dyDescent="0.3">
      <c r="A420" t="s">
        <v>1272</v>
      </c>
      <c r="B420" t="s">
        <v>380</v>
      </c>
      <c r="C420" t="s">
        <v>35</v>
      </c>
      <c r="D420" s="6">
        <v>75500</v>
      </c>
      <c r="E420" t="s">
        <v>112</v>
      </c>
      <c r="F420" t="s">
        <v>50</v>
      </c>
      <c r="G420">
        <v>4</v>
      </c>
      <c r="H420">
        <v>5</v>
      </c>
      <c r="I420">
        <v>5</v>
      </c>
      <c r="J420">
        <v>3</v>
      </c>
      <c r="K420">
        <v>3</v>
      </c>
      <c r="L420">
        <v>4</v>
      </c>
      <c r="M420" t="s">
        <v>59</v>
      </c>
      <c r="N420" t="s">
        <v>118</v>
      </c>
      <c r="O420" t="s">
        <v>69</v>
      </c>
      <c r="P420">
        <v>30</v>
      </c>
      <c r="Q420" t="s">
        <v>42</v>
      </c>
      <c r="R420" t="s">
        <v>42</v>
      </c>
      <c r="S420" t="s">
        <v>244</v>
      </c>
      <c r="T420" t="s">
        <v>43</v>
      </c>
    </row>
    <row r="421" spans="1:20" x14ac:dyDescent="0.3">
      <c r="A421" t="s">
        <v>1275</v>
      </c>
      <c r="B421" t="s">
        <v>34</v>
      </c>
      <c r="C421" t="s">
        <v>47</v>
      </c>
      <c r="D421" s="6">
        <v>75500</v>
      </c>
      <c r="E421" t="s">
        <v>380</v>
      </c>
      <c r="F421" t="s">
        <v>38</v>
      </c>
      <c r="G421">
        <v>8</v>
      </c>
      <c r="H421">
        <v>9</v>
      </c>
      <c r="I421">
        <v>9</v>
      </c>
      <c r="J421">
        <v>9</v>
      </c>
      <c r="K421">
        <v>9</v>
      </c>
      <c r="L421">
        <v>10</v>
      </c>
      <c r="M421" t="s">
        <v>89</v>
      </c>
      <c r="N421" t="s">
        <v>74</v>
      </c>
      <c r="O421" t="s">
        <v>41</v>
      </c>
      <c r="P421">
        <v>34</v>
      </c>
      <c r="Q421" t="s">
        <v>42</v>
      </c>
      <c r="R421" t="s">
        <v>42</v>
      </c>
      <c r="S421" t="s">
        <v>244</v>
      </c>
      <c r="T421" t="s">
        <v>43</v>
      </c>
    </row>
    <row r="422" spans="1:20" x14ac:dyDescent="0.3">
      <c r="A422" t="s">
        <v>1277</v>
      </c>
      <c r="B422" t="s">
        <v>380</v>
      </c>
      <c r="C422" t="s">
        <v>47</v>
      </c>
      <c r="D422" s="6">
        <v>53000</v>
      </c>
      <c r="E422" t="s">
        <v>380</v>
      </c>
      <c r="F422" t="s">
        <v>38</v>
      </c>
      <c r="G422">
        <v>3</v>
      </c>
      <c r="H422">
        <v>10</v>
      </c>
      <c r="I422">
        <v>6</v>
      </c>
      <c r="J422">
        <v>5</v>
      </c>
      <c r="K422">
        <v>7</v>
      </c>
      <c r="L422">
        <v>8</v>
      </c>
      <c r="M422" t="s">
        <v>89</v>
      </c>
      <c r="N422" t="s">
        <v>40</v>
      </c>
      <c r="O422" t="s">
        <v>69</v>
      </c>
      <c r="P422">
        <v>22</v>
      </c>
      <c r="Q422" t="s">
        <v>42</v>
      </c>
      <c r="R422" t="s">
        <v>42</v>
      </c>
      <c r="S422" t="s">
        <v>241</v>
      </c>
      <c r="T422" t="s">
        <v>43</v>
      </c>
    </row>
    <row r="423" spans="1:20" x14ac:dyDescent="0.3">
      <c r="A423" t="s">
        <v>1280</v>
      </c>
      <c r="B423" t="s">
        <v>34</v>
      </c>
      <c r="C423" t="s">
        <v>35</v>
      </c>
      <c r="D423" s="6">
        <v>20000</v>
      </c>
      <c r="E423" t="s">
        <v>49</v>
      </c>
      <c r="F423" t="s">
        <v>38</v>
      </c>
      <c r="G423">
        <v>2</v>
      </c>
      <c r="H423">
        <v>2</v>
      </c>
      <c r="I423">
        <v>5</v>
      </c>
      <c r="J423">
        <v>5</v>
      </c>
      <c r="K423">
        <v>2</v>
      </c>
      <c r="L423">
        <v>3</v>
      </c>
      <c r="M423" t="s">
        <v>39</v>
      </c>
      <c r="N423" t="s">
        <v>60</v>
      </c>
      <c r="O423" t="s">
        <v>69</v>
      </c>
      <c r="P423">
        <v>33</v>
      </c>
      <c r="Q423" t="s">
        <v>151</v>
      </c>
      <c r="R423" t="s">
        <v>151</v>
      </c>
      <c r="S423" t="s">
        <v>244</v>
      </c>
      <c r="T423" t="s">
        <v>52</v>
      </c>
    </row>
    <row r="424" spans="1:20" x14ac:dyDescent="0.3">
      <c r="A424" t="s">
        <v>1282</v>
      </c>
      <c r="B424" t="s">
        <v>34</v>
      </c>
      <c r="C424" t="s">
        <v>47</v>
      </c>
      <c r="D424" s="6">
        <v>20000</v>
      </c>
      <c r="E424" t="s">
        <v>49</v>
      </c>
      <c r="F424" t="s">
        <v>38</v>
      </c>
      <c r="G424">
        <v>8</v>
      </c>
      <c r="H424">
        <v>9</v>
      </c>
      <c r="I424">
        <v>9</v>
      </c>
      <c r="J424">
        <v>9</v>
      </c>
      <c r="K424">
        <v>9</v>
      </c>
      <c r="L424">
        <v>9</v>
      </c>
      <c r="M424" t="s">
        <v>89</v>
      </c>
      <c r="N424" t="s">
        <v>74</v>
      </c>
      <c r="O424" t="s">
        <v>69</v>
      </c>
      <c r="P424">
        <v>26</v>
      </c>
      <c r="Q424" t="s">
        <v>151</v>
      </c>
      <c r="R424" t="s">
        <v>151</v>
      </c>
      <c r="S424" t="s">
        <v>244</v>
      </c>
      <c r="T424" t="s">
        <v>52</v>
      </c>
    </row>
    <row r="425" spans="1:20" x14ac:dyDescent="0.3">
      <c r="A425" t="s">
        <v>1284</v>
      </c>
      <c r="B425" t="s">
        <v>56</v>
      </c>
      <c r="C425" t="s">
        <v>35</v>
      </c>
      <c r="D425" s="6">
        <v>20000</v>
      </c>
      <c r="E425" t="s">
        <v>107</v>
      </c>
      <c r="F425" t="s">
        <v>38</v>
      </c>
      <c r="G425">
        <v>0</v>
      </c>
      <c r="H425">
        <v>5</v>
      </c>
      <c r="I425">
        <v>8</v>
      </c>
      <c r="J425">
        <v>6</v>
      </c>
      <c r="K425">
        <v>5</v>
      </c>
      <c r="L425">
        <v>7</v>
      </c>
      <c r="M425" t="s">
        <v>89</v>
      </c>
      <c r="N425" t="s">
        <v>74</v>
      </c>
      <c r="O425" t="s">
        <v>41</v>
      </c>
      <c r="P425">
        <v>28</v>
      </c>
      <c r="Q425" t="s">
        <v>108</v>
      </c>
      <c r="R425" t="s">
        <v>1820</v>
      </c>
      <c r="S425" t="s">
        <v>241</v>
      </c>
      <c r="T425" t="s">
        <v>95</v>
      </c>
    </row>
    <row r="426" spans="1:20" x14ac:dyDescent="0.3">
      <c r="A426" t="s">
        <v>1286</v>
      </c>
      <c r="B426" t="s">
        <v>380</v>
      </c>
      <c r="C426" t="s">
        <v>47</v>
      </c>
      <c r="D426" s="6">
        <v>20000</v>
      </c>
      <c r="E426" t="s">
        <v>380</v>
      </c>
      <c r="F426" t="s">
        <v>38</v>
      </c>
      <c r="G426">
        <v>2</v>
      </c>
      <c r="H426">
        <v>2</v>
      </c>
      <c r="I426">
        <v>7</v>
      </c>
      <c r="J426">
        <v>4</v>
      </c>
      <c r="K426">
        <v>8</v>
      </c>
      <c r="L426">
        <v>1</v>
      </c>
      <c r="M426" t="s">
        <v>73</v>
      </c>
      <c r="N426" t="s">
        <v>40</v>
      </c>
      <c r="O426" t="s">
        <v>41</v>
      </c>
      <c r="P426">
        <v>42</v>
      </c>
      <c r="Q426" t="s">
        <v>113</v>
      </c>
      <c r="R426" t="s">
        <v>113</v>
      </c>
      <c r="S426" t="s">
        <v>241</v>
      </c>
      <c r="T426" t="s">
        <v>380</v>
      </c>
    </row>
    <row r="427" spans="1:20" x14ac:dyDescent="0.3">
      <c r="A427" t="s">
        <v>1291</v>
      </c>
      <c r="B427" t="s">
        <v>34</v>
      </c>
      <c r="C427" t="s">
        <v>47</v>
      </c>
      <c r="D427" s="6">
        <v>20000</v>
      </c>
      <c r="E427" t="s">
        <v>380</v>
      </c>
      <c r="F427" t="s">
        <v>50</v>
      </c>
      <c r="G427">
        <v>4</v>
      </c>
      <c r="H427">
        <v>10</v>
      </c>
      <c r="I427">
        <v>2</v>
      </c>
      <c r="J427">
        <v>3</v>
      </c>
      <c r="K427">
        <v>2</v>
      </c>
      <c r="L427">
        <v>3</v>
      </c>
      <c r="M427" t="s">
        <v>89</v>
      </c>
      <c r="N427" t="s">
        <v>74</v>
      </c>
      <c r="O427" t="s">
        <v>41</v>
      </c>
      <c r="P427">
        <v>30</v>
      </c>
      <c r="Q427" t="s">
        <v>890</v>
      </c>
      <c r="R427" t="s">
        <v>1863</v>
      </c>
      <c r="S427" t="s">
        <v>244</v>
      </c>
      <c r="T427" t="s">
        <v>380</v>
      </c>
    </row>
    <row r="428" spans="1:20" x14ac:dyDescent="0.3">
      <c r="A428" t="s">
        <v>1295</v>
      </c>
      <c r="B428" t="s">
        <v>81</v>
      </c>
      <c r="C428" t="s">
        <v>35</v>
      </c>
      <c r="D428" s="6">
        <v>115500</v>
      </c>
      <c r="E428" t="s">
        <v>107</v>
      </c>
      <c r="F428" t="s">
        <v>1918</v>
      </c>
      <c r="G428">
        <v>10</v>
      </c>
      <c r="H428">
        <v>9</v>
      </c>
      <c r="I428">
        <v>8</v>
      </c>
      <c r="J428">
        <v>8</v>
      </c>
      <c r="K428">
        <v>9</v>
      </c>
      <c r="L428">
        <v>10</v>
      </c>
      <c r="M428" t="s">
        <v>73</v>
      </c>
      <c r="N428" t="s">
        <v>74</v>
      </c>
      <c r="O428" t="s">
        <v>41</v>
      </c>
      <c r="P428">
        <v>25</v>
      </c>
      <c r="Q428" t="s">
        <v>42</v>
      </c>
      <c r="R428" t="s">
        <v>42</v>
      </c>
      <c r="S428" t="s">
        <v>266</v>
      </c>
      <c r="T428" t="s">
        <v>43</v>
      </c>
    </row>
    <row r="429" spans="1:20" x14ac:dyDescent="0.3">
      <c r="A429" t="s">
        <v>1297</v>
      </c>
      <c r="B429" t="s">
        <v>34</v>
      </c>
      <c r="C429" t="s">
        <v>35</v>
      </c>
      <c r="D429" s="6">
        <v>53000</v>
      </c>
      <c r="E429" t="s">
        <v>117</v>
      </c>
      <c r="F429" t="s">
        <v>38</v>
      </c>
      <c r="G429">
        <v>4</v>
      </c>
      <c r="H429">
        <v>6</v>
      </c>
      <c r="I429">
        <v>6</v>
      </c>
      <c r="J429">
        <v>6</v>
      </c>
      <c r="K429">
        <v>5</v>
      </c>
      <c r="L429">
        <v>7</v>
      </c>
      <c r="M429" t="s">
        <v>59</v>
      </c>
      <c r="N429" t="s">
        <v>74</v>
      </c>
      <c r="O429" t="s">
        <v>41</v>
      </c>
      <c r="P429">
        <v>32</v>
      </c>
      <c r="Q429" t="s">
        <v>42</v>
      </c>
      <c r="R429" t="s">
        <v>42</v>
      </c>
      <c r="S429" t="s">
        <v>241</v>
      </c>
      <c r="T429" t="s">
        <v>62</v>
      </c>
    </row>
    <row r="430" spans="1:20" x14ac:dyDescent="0.3">
      <c r="A430" t="s">
        <v>1299</v>
      </c>
      <c r="B430" t="s">
        <v>34</v>
      </c>
      <c r="C430" t="s">
        <v>47</v>
      </c>
      <c r="D430" s="6">
        <v>20000</v>
      </c>
      <c r="E430" t="s">
        <v>107</v>
      </c>
      <c r="F430" t="s">
        <v>38</v>
      </c>
      <c r="G430">
        <v>3</v>
      </c>
      <c r="H430">
        <v>4</v>
      </c>
      <c r="I430">
        <v>5</v>
      </c>
      <c r="J430">
        <v>5</v>
      </c>
      <c r="K430">
        <v>6</v>
      </c>
      <c r="L430">
        <v>6</v>
      </c>
      <c r="M430" t="s">
        <v>89</v>
      </c>
      <c r="N430" t="s">
        <v>74</v>
      </c>
      <c r="O430" t="s">
        <v>41</v>
      </c>
      <c r="P430">
        <v>31</v>
      </c>
      <c r="Q430" t="s">
        <v>271</v>
      </c>
      <c r="R430" t="s">
        <v>1841</v>
      </c>
      <c r="S430" t="s">
        <v>244</v>
      </c>
      <c r="T430" t="s">
        <v>52</v>
      </c>
    </row>
    <row r="431" spans="1:20" x14ac:dyDescent="0.3">
      <c r="A431" t="s">
        <v>1300</v>
      </c>
      <c r="B431" t="s">
        <v>34</v>
      </c>
      <c r="C431" t="s">
        <v>35</v>
      </c>
      <c r="D431" s="6">
        <v>187500</v>
      </c>
      <c r="E431" t="s">
        <v>112</v>
      </c>
      <c r="F431" t="s">
        <v>38</v>
      </c>
      <c r="G431">
        <v>8</v>
      </c>
      <c r="H431">
        <v>7</v>
      </c>
      <c r="I431">
        <v>5</v>
      </c>
      <c r="J431">
        <v>4</v>
      </c>
      <c r="K431">
        <v>7</v>
      </c>
      <c r="L431">
        <v>7</v>
      </c>
      <c r="M431" t="s">
        <v>59</v>
      </c>
      <c r="N431" t="s">
        <v>40</v>
      </c>
      <c r="O431" t="s">
        <v>41</v>
      </c>
      <c r="P431">
        <v>30</v>
      </c>
      <c r="Q431" t="s">
        <v>638</v>
      </c>
      <c r="R431" t="s">
        <v>380</v>
      </c>
      <c r="S431" t="s">
        <v>231</v>
      </c>
      <c r="T431" t="s">
        <v>43</v>
      </c>
    </row>
    <row r="432" spans="1:20" x14ac:dyDescent="0.3">
      <c r="A432" t="s">
        <v>1303</v>
      </c>
      <c r="B432" t="s">
        <v>127</v>
      </c>
      <c r="C432" t="s">
        <v>35</v>
      </c>
      <c r="D432" s="6">
        <v>20000</v>
      </c>
      <c r="E432" t="s">
        <v>380</v>
      </c>
      <c r="F432" t="s">
        <v>38</v>
      </c>
      <c r="G432">
        <v>0</v>
      </c>
      <c r="H432">
        <v>6</v>
      </c>
      <c r="I432">
        <v>6</v>
      </c>
      <c r="J432">
        <v>2</v>
      </c>
      <c r="K432">
        <v>0</v>
      </c>
      <c r="L432">
        <v>3</v>
      </c>
      <c r="M432" t="s">
        <v>89</v>
      </c>
      <c r="N432" t="s">
        <v>74</v>
      </c>
      <c r="O432" t="s">
        <v>41</v>
      </c>
      <c r="P432">
        <v>23</v>
      </c>
      <c r="Q432" t="s">
        <v>51</v>
      </c>
      <c r="R432" t="s">
        <v>51</v>
      </c>
      <c r="S432" t="s">
        <v>241</v>
      </c>
      <c r="T432" t="s">
        <v>52</v>
      </c>
    </row>
    <row r="433" spans="1:20" x14ac:dyDescent="0.3">
      <c r="A433" t="s">
        <v>1306</v>
      </c>
      <c r="B433" t="s">
        <v>380</v>
      </c>
      <c r="C433" t="s">
        <v>47</v>
      </c>
      <c r="D433" s="6">
        <v>75500</v>
      </c>
      <c r="E433" t="s">
        <v>112</v>
      </c>
      <c r="F433" t="s">
        <v>50</v>
      </c>
      <c r="G433">
        <v>7</v>
      </c>
      <c r="H433">
        <v>7</v>
      </c>
      <c r="I433">
        <v>6</v>
      </c>
      <c r="J433">
        <v>7</v>
      </c>
      <c r="K433">
        <v>6</v>
      </c>
      <c r="L433">
        <v>6</v>
      </c>
      <c r="M433" t="s">
        <v>59</v>
      </c>
      <c r="N433" t="s">
        <v>40</v>
      </c>
      <c r="O433" t="s">
        <v>69</v>
      </c>
      <c r="P433">
        <v>31</v>
      </c>
      <c r="Q433" t="s">
        <v>113</v>
      </c>
      <c r="R433" t="s">
        <v>113</v>
      </c>
      <c r="S433" t="s">
        <v>241</v>
      </c>
      <c r="T433" t="s">
        <v>43</v>
      </c>
    </row>
    <row r="434" spans="1:20" x14ac:dyDescent="0.3">
      <c r="A434" t="s">
        <v>1309</v>
      </c>
      <c r="B434" t="s">
        <v>34</v>
      </c>
      <c r="C434" t="s">
        <v>47</v>
      </c>
      <c r="D434" s="6">
        <v>53000</v>
      </c>
      <c r="E434" t="s">
        <v>380</v>
      </c>
      <c r="F434" t="s">
        <v>38</v>
      </c>
      <c r="G434">
        <v>7</v>
      </c>
      <c r="H434">
        <v>5</v>
      </c>
      <c r="I434">
        <v>9</v>
      </c>
      <c r="J434">
        <v>9</v>
      </c>
      <c r="K434">
        <v>4</v>
      </c>
      <c r="L434">
        <v>9</v>
      </c>
      <c r="M434" t="s">
        <v>89</v>
      </c>
      <c r="N434" t="s">
        <v>60</v>
      </c>
      <c r="O434" t="s">
        <v>69</v>
      </c>
      <c r="P434">
        <v>29</v>
      </c>
      <c r="Q434" t="s">
        <v>1312</v>
      </c>
      <c r="R434" t="s">
        <v>380</v>
      </c>
      <c r="S434" t="s">
        <v>244</v>
      </c>
      <c r="T434" t="s">
        <v>62</v>
      </c>
    </row>
    <row r="435" spans="1:20" x14ac:dyDescent="0.3">
      <c r="A435" t="s">
        <v>1313</v>
      </c>
      <c r="B435" t="s">
        <v>34</v>
      </c>
      <c r="C435" t="s">
        <v>35</v>
      </c>
      <c r="D435" s="6">
        <v>20000</v>
      </c>
      <c r="E435" t="s">
        <v>107</v>
      </c>
      <c r="F435" t="s">
        <v>38</v>
      </c>
      <c r="G435">
        <v>5</v>
      </c>
      <c r="H435">
        <v>4</v>
      </c>
      <c r="I435">
        <v>4</v>
      </c>
      <c r="J435">
        <v>5</v>
      </c>
      <c r="K435">
        <v>7</v>
      </c>
      <c r="L435">
        <v>10</v>
      </c>
      <c r="M435" t="s">
        <v>89</v>
      </c>
      <c r="N435" t="s">
        <v>40</v>
      </c>
      <c r="O435" t="s">
        <v>41</v>
      </c>
      <c r="P435">
        <v>24</v>
      </c>
      <c r="Q435" t="s">
        <v>61</v>
      </c>
      <c r="R435" t="s">
        <v>1868</v>
      </c>
      <c r="S435" t="s">
        <v>241</v>
      </c>
      <c r="T435" t="s">
        <v>380</v>
      </c>
    </row>
    <row r="436" spans="1:20" x14ac:dyDescent="0.3">
      <c r="A436" t="s">
        <v>1314</v>
      </c>
      <c r="B436" t="s">
        <v>380</v>
      </c>
      <c r="C436" t="s">
        <v>47</v>
      </c>
      <c r="D436" s="6">
        <v>53000</v>
      </c>
      <c r="E436" t="s">
        <v>380</v>
      </c>
      <c r="F436" t="s">
        <v>38</v>
      </c>
      <c r="G436">
        <v>2</v>
      </c>
      <c r="H436">
        <v>7</v>
      </c>
      <c r="I436">
        <v>6</v>
      </c>
      <c r="J436">
        <v>5</v>
      </c>
      <c r="K436">
        <v>6</v>
      </c>
      <c r="L436">
        <v>4</v>
      </c>
      <c r="M436" t="s">
        <v>89</v>
      </c>
      <c r="N436" t="s">
        <v>74</v>
      </c>
      <c r="O436" t="s">
        <v>41</v>
      </c>
      <c r="P436">
        <v>36</v>
      </c>
      <c r="Q436" t="s">
        <v>42</v>
      </c>
      <c r="R436" t="s">
        <v>42</v>
      </c>
      <c r="S436" t="s">
        <v>244</v>
      </c>
      <c r="T436" t="s">
        <v>52</v>
      </c>
    </row>
    <row r="437" spans="1:20" x14ac:dyDescent="0.3">
      <c r="A437" t="s">
        <v>1318</v>
      </c>
      <c r="B437" t="s">
        <v>34</v>
      </c>
      <c r="C437" t="s">
        <v>35</v>
      </c>
      <c r="D437" s="6">
        <v>53000</v>
      </c>
      <c r="E437" t="s">
        <v>716</v>
      </c>
      <c r="F437" t="s">
        <v>50</v>
      </c>
      <c r="G437">
        <v>4</v>
      </c>
      <c r="H437">
        <v>6</v>
      </c>
      <c r="I437">
        <v>6</v>
      </c>
      <c r="J437">
        <v>6</v>
      </c>
      <c r="K437">
        <v>6</v>
      </c>
      <c r="L437">
        <v>6</v>
      </c>
      <c r="M437" t="s">
        <v>73</v>
      </c>
      <c r="N437" t="s">
        <v>40</v>
      </c>
      <c r="O437" t="s">
        <v>69</v>
      </c>
      <c r="P437">
        <v>32</v>
      </c>
      <c r="Q437" t="s">
        <v>42</v>
      </c>
      <c r="R437" t="s">
        <v>42</v>
      </c>
      <c r="S437" t="s">
        <v>244</v>
      </c>
      <c r="T437" t="s">
        <v>43</v>
      </c>
    </row>
    <row r="438" spans="1:20" x14ac:dyDescent="0.3">
      <c r="A438" t="s">
        <v>1320</v>
      </c>
      <c r="B438" t="s">
        <v>380</v>
      </c>
      <c r="C438" t="s">
        <v>35</v>
      </c>
      <c r="D438" s="6">
        <v>95500</v>
      </c>
      <c r="E438" t="s">
        <v>37</v>
      </c>
      <c r="F438" t="s">
        <v>38</v>
      </c>
      <c r="G438">
        <v>8</v>
      </c>
      <c r="H438">
        <v>9</v>
      </c>
      <c r="I438">
        <v>7</v>
      </c>
      <c r="J438">
        <v>7</v>
      </c>
      <c r="K438">
        <v>7</v>
      </c>
      <c r="L438">
        <v>9</v>
      </c>
      <c r="M438" t="s">
        <v>73</v>
      </c>
      <c r="N438" t="s">
        <v>40</v>
      </c>
      <c r="O438" t="s">
        <v>69</v>
      </c>
      <c r="P438">
        <v>36</v>
      </c>
      <c r="Q438" t="s">
        <v>42</v>
      </c>
      <c r="R438" t="s">
        <v>42</v>
      </c>
      <c r="S438" t="s">
        <v>241</v>
      </c>
      <c r="T438" t="s">
        <v>43</v>
      </c>
    </row>
    <row r="439" spans="1:20" x14ac:dyDescent="0.3">
      <c r="A439" t="s">
        <v>1322</v>
      </c>
      <c r="B439" t="s">
        <v>56</v>
      </c>
      <c r="C439" t="s">
        <v>47</v>
      </c>
      <c r="D439" s="6">
        <v>115500</v>
      </c>
      <c r="E439" t="s">
        <v>37</v>
      </c>
      <c r="F439" t="s">
        <v>1918</v>
      </c>
      <c r="G439">
        <v>8</v>
      </c>
      <c r="H439">
        <v>6</v>
      </c>
      <c r="I439">
        <v>5</v>
      </c>
      <c r="J439">
        <v>2</v>
      </c>
      <c r="K439">
        <v>3</v>
      </c>
      <c r="L439">
        <v>2</v>
      </c>
      <c r="M439" t="s">
        <v>59</v>
      </c>
      <c r="N439" t="s">
        <v>74</v>
      </c>
      <c r="O439" t="s">
        <v>41</v>
      </c>
      <c r="P439">
        <v>30</v>
      </c>
      <c r="Q439" t="s">
        <v>42</v>
      </c>
      <c r="R439" t="s">
        <v>42</v>
      </c>
      <c r="S439" t="s">
        <v>241</v>
      </c>
      <c r="T439" t="s">
        <v>43</v>
      </c>
    </row>
    <row r="440" spans="1:20" x14ac:dyDescent="0.3">
      <c r="A440" t="s">
        <v>1323</v>
      </c>
      <c r="B440" t="s">
        <v>127</v>
      </c>
      <c r="C440" t="s">
        <v>35</v>
      </c>
      <c r="D440" s="6">
        <v>20000</v>
      </c>
      <c r="E440" t="s">
        <v>380</v>
      </c>
      <c r="F440" t="s">
        <v>50</v>
      </c>
      <c r="G440">
        <v>0</v>
      </c>
      <c r="H440">
        <v>2</v>
      </c>
      <c r="I440">
        <v>2</v>
      </c>
      <c r="J440">
        <v>3</v>
      </c>
      <c r="K440">
        <v>3</v>
      </c>
      <c r="L440">
        <v>4</v>
      </c>
      <c r="M440" t="s">
        <v>89</v>
      </c>
      <c r="N440" t="s">
        <v>60</v>
      </c>
      <c r="O440" t="s">
        <v>41</v>
      </c>
      <c r="P440">
        <v>42</v>
      </c>
      <c r="Q440" t="s">
        <v>148</v>
      </c>
      <c r="R440" t="s">
        <v>380</v>
      </c>
      <c r="S440" t="s">
        <v>244</v>
      </c>
      <c r="T440" t="s">
        <v>62</v>
      </c>
    </row>
    <row r="441" spans="1:20" x14ac:dyDescent="0.3">
      <c r="A441" t="s">
        <v>1326</v>
      </c>
      <c r="B441" t="s">
        <v>34</v>
      </c>
      <c r="C441" t="s">
        <v>35</v>
      </c>
      <c r="D441" s="6">
        <v>95500</v>
      </c>
      <c r="E441" t="s">
        <v>37</v>
      </c>
      <c r="F441" t="s">
        <v>380</v>
      </c>
      <c r="G441">
        <v>6</v>
      </c>
      <c r="H441">
        <v>6</v>
      </c>
      <c r="I441">
        <v>6</v>
      </c>
      <c r="J441">
        <v>5</v>
      </c>
      <c r="K441">
        <v>4</v>
      </c>
      <c r="L441">
        <v>4</v>
      </c>
      <c r="M441" t="s">
        <v>59</v>
      </c>
      <c r="N441" t="s">
        <v>40</v>
      </c>
      <c r="O441" t="s">
        <v>41</v>
      </c>
      <c r="P441">
        <v>53</v>
      </c>
      <c r="Q441" t="s">
        <v>1329</v>
      </c>
      <c r="R441" t="s">
        <v>1824</v>
      </c>
      <c r="S441" t="s">
        <v>328</v>
      </c>
      <c r="T441" t="s">
        <v>43</v>
      </c>
    </row>
    <row r="442" spans="1:20" x14ac:dyDescent="0.3">
      <c r="A442" t="s">
        <v>1330</v>
      </c>
      <c r="B442" t="s">
        <v>34</v>
      </c>
      <c r="C442" t="s">
        <v>47</v>
      </c>
      <c r="D442" s="6">
        <v>20000</v>
      </c>
      <c r="E442" t="s">
        <v>49</v>
      </c>
      <c r="F442" t="s">
        <v>38</v>
      </c>
      <c r="G442">
        <v>1</v>
      </c>
      <c r="H442">
        <v>7</v>
      </c>
      <c r="I442">
        <v>4</v>
      </c>
      <c r="J442">
        <v>10</v>
      </c>
      <c r="K442">
        <v>10</v>
      </c>
      <c r="L442">
        <v>10</v>
      </c>
      <c r="M442" t="s">
        <v>89</v>
      </c>
      <c r="N442" t="s">
        <v>74</v>
      </c>
      <c r="O442" t="s">
        <v>41</v>
      </c>
      <c r="P442">
        <v>25</v>
      </c>
      <c r="Q442" t="s">
        <v>136</v>
      </c>
      <c r="R442" t="s">
        <v>1855</v>
      </c>
      <c r="S442" t="s">
        <v>231</v>
      </c>
      <c r="T442" t="s">
        <v>380</v>
      </c>
    </row>
    <row r="443" spans="1:20" x14ac:dyDescent="0.3">
      <c r="A443" t="s">
        <v>1334</v>
      </c>
      <c r="B443" t="s">
        <v>34</v>
      </c>
      <c r="C443" t="s">
        <v>47</v>
      </c>
      <c r="D443" s="6">
        <v>20000</v>
      </c>
      <c r="E443" t="s">
        <v>37</v>
      </c>
      <c r="F443" t="s">
        <v>38</v>
      </c>
      <c r="G443">
        <v>1</v>
      </c>
      <c r="H443">
        <v>5</v>
      </c>
      <c r="I443">
        <v>4</v>
      </c>
      <c r="J443">
        <v>6</v>
      </c>
      <c r="K443">
        <v>5</v>
      </c>
      <c r="L443">
        <v>6</v>
      </c>
      <c r="M443" t="s">
        <v>89</v>
      </c>
      <c r="N443" t="s">
        <v>74</v>
      </c>
      <c r="O443" t="s">
        <v>41</v>
      </c>
      <c r="P443">
        <v>23</v>
      </c>
      <c r="Q443" t="s">
        <v>1336</v>
      </c>
      <c r="R443" t="s">
        <v>380</v>
      </c>
      <c r="S443" t="s">
        <v>241</v>
      </c>
      <c r="T443" t="s">
        <v>43</v>
      </c>
    </row>
    <row r="444" spans="1:20" x14ac:dyDescent="0.3">
      <c r="A444" t="s">
        <v>1337</v>
      </c>
      <c r="B444" t="s">
        <v>34</v>
      </c>
      <c r="C444" t="s">
        <v>35</v>
      </c>
      <c r="D444" s="6">
        <v>20000</v>
      </c>
      <c r="E444" t="s">
        <v>798</v>
      </c>
      <c r="F444" t="s">
        <v>38</v>
      </c>
      <c r="G444">
        <v>2</v>
      </c>
      <c r="H444">
        <v>1</v>
      </c>
      <c r="I444">
        <v>3</v>
      </c>
      <c r="J444">
        <v>3</v>
      </c>
      <c r="K444">
        <v>3</v>
      </c>
      <c r="L444">
        <v>4</v>
      </c>
      <c r="M444" t="s">
        <v>73</v>
      </c>
      <c r="N444" t="s">
        <v>74</v>
      </c>
      <c r="O444" t="s">
        <v>41</v>
      </c>
      <c r="P444">
        <v>36</v>
      </c>
      <c r="Q444" t="s">
        <v>1340</v>
      </c>
      <c r="R444" t="s">
        <v>380</v>
      </c>
      <c r="S444" t="s">
        <v>241</v>
      </c>
      <c r="T444" t="s">
        <v>380</v>
      </c>
    </row>
    <row r="445" spans="1:20" x14ac:dyDescent="0.3">
      <c r="A445" t="s">
        <v>1342</v>
      </c>
      <c r="B445" t="s">
        <v>34</v>
      </c>
      <c r="C445" t="s">
        <v>35</v>
      </c>
      <c r="D445" s="6">
        <v>53000</v>
      </c>
      <c r="E445" t="s">
        <v>37</v>
      </c>
      <c r="F445" t="s">
        <v>1918</v>
      </c>
      <c r="G445" t="s">
        <v>32</v>
      </c>
      <c r="H445" t="s">
        <v>32</v>
      </c>
      <c r="I445" t="s">
        <v>32</v>
      </c>
      <c r="J445" t="s">
        <v>32</v>
      </c>
      <c r="K445" t="s">
        <v>32</v>
      </c>
      <c r="L445">
        <v>6</v>
      </c>
      <c r="M445" t="s">
        <v>59</v>
      </c>
      <c r="N445" t="s">
        <v>60</v>
      </c>
      <c r="O445" t="s">
        <v>41</v>
      </c>
      <c r="P445">
        <v>32</v>
      </c>
      <c r="Q445" t="s">
        <v>1346</v>
      </c>
      <c r="R445" t="s">
        <v>380</v>
      </c>
      <c r="S445" t="s">
        <v>241</v>
      </c>
      <c r="T445" t="s">
        <v>380</v>
      </c>
    </row>
    <row r="446" spans="1:20" x14ac:dyDescent="0.3">
      <c r="A446" t="s">
        <v>1348</v>
      </c>
      <c r="B446" t="s">
        <v>34</v>
      </c>
      <c r="C446" t="s">
        <v>47</v>
      </c>
      <c r="D446" s="6">
        <v>95500</v>
      </c>
      <c r="E446" t="s">
        <v>49</v>
      </c>
      <c r="F446" t="s">
        <v>38</v>
      </c>
      <c r="G446">
        <v>3</v>
      </c>
      <c r="H446">
        <v>6</v>
      </c>
      <c r="I446">
        <v>4</v>
      </c>
      <c r="J446">
        <v>2</v>
      </c>
      <c r="K446">
        <v>2</v>
      </c>
      <c r="L446">
        <v>3</v>
      </c>
      <c r="M446" t="s">
        <v>73</v>
      </c>
      <c r="N446" t="s">
        <v>380</v>
      </c>
      <c r="O446" t="s">
        <v>41</v>
      </c>
      <c r="P446">
        <v>25</v>
      </c>
      <c r="Q446" t="s">
        <v>42</v>
      </c>
      <c r="R446" t="s">
        <v>42</v>
      </c>
      <c r="S446" t="s">
        <v>244</v>
      </c>
      <c r="T446" t="s">
        <v>95</v>
      </c>
    </row>
    <row r="447" spans="1:20" x14ac:dyDescent="0.3">
      <c r="A447" t="s">
        <v>1351</v>
      </c>
      <c r="B447" t="s">
        <v>56</v>
      </c>
      <c r="C447" t="s">
        <v>35</v>
      </c>
      <c r="D447" s="6">
        <v>53000</v>
      </c>
      <c r="E447" t="s">
        <v>107</v>
      </c>
      <c r="F447" t="s">
        <v>38</v>
      </c>
      <c r="G447">
        <v>4</v>
      </c>
      <c r="H447">
        <v>4</v>
      </c>
      <c r="I447">
        <v>3</v>
      </c>
      <c r="J447">
        <v>4</v>
      </c>
      <c r="K447">
        <v>4</v>
      </c>
      <c r="L447">
        <v>5</v>
      </c>
      <c r="M447" t="s">
        <v>89</v>
      </c>
      <c r="N447" t="s">
        <v>40</v>
      </c>
      <c r="O447" t="s">
        <v>69</v>
      </c>
      <c r="P447">
        <v>35</v>
      </c>
      <c r="Q447" t="s">
        <v>113</v>
      </c>
      <c r="R447" t="s">
        <v>113</v>
      </c>
      <c r="S447" t="s">
        <v>244</v>
      </c>
      <c r="T447" t="s">
        <v>52</v>
      </c>
    </row>
    <row r="448" spans="1:20" x14ac:dyDescent="0.3">
      <c r="A448" t="s">
        <v>1353</v>
      </c>
      <c r="B448" t="s">
        <v>34</v>
      </c>
      <c r="C448" t="s">
        <v>35</v>
      </c>
      <c r="D448" s="6">
        <v>75500</v>
      </c>
      <c r="E448" t="s">
        <v>380</v>
      </c>
      <c r="F448" t="s">
        <v>50</v>
      </c>
      <c r="G448">
        <v>3</v>
      </c>
      <c r="H448">
        <v>4</v>
      </c>
      <c r="I448">
        <v>4</v>
      </c>
      <c r="J448">
        <v>5</v>
      </c>
      <c r="K448">
        <v>4</v>
      </c>
      <c r="L448">
        <v>4</v>
      </c>
      <c r="M448" t="s">
        <v>68</v>
      </c>
      <c r="N448" t="s">
        <v>74</v>
      </c>
      <c r="O448" t="s">
        <v>41</v>
      </c>
      <c r="P448">
        <v>26</v>
      </c>
      <c r="Q448" t="s">
        <v>42</v>
      </c>
      <c r="R448" t="s">
        <v>42</v>
      </c>
      <c r="S448" t="s">
        <v>241</v>
      </c>
      <c r="T448" t="s">
        <v>43</v>
      </c>
    </row>
    <row r="449" spans="1:20" x14ac:dyDescent="0.3">
      <c r="A449" t="s">
        <v>1356</v>
      </c>
      <c r="B449" t="s">
        <v>127</v>
      </c>
      <c r="C449" t="s">
        <v>47</v>
      </c>
      <c r="D449" s="6">
        <v>20000</v>
      </c>
      <c r="E449" t="s">
        <v>107</v>
      </c>
      <c r="F449" t="s">
        <v>38</v>
      </c>
      <c r="G449">
        <v>2</v>
      </c>
      <c r="H449">
        <v>7</v>
      </c>
      <c r="I449">
        <v>9</v>
      </c>
      <c r="J449">
        <v>7</v>
      </c>
      <c r="K449">
        <v>3</v>
      </c>
      <c r="L449">
        <v>3</v>
      </c>
      <c r="M449" t="s">
        <v>73</v>
      </c>
      <c r="N449" t="s">
        <v>40</v>
      </c>
      <c r="O449" t="s">
        <v>41</v>
      </c>
      <c r="P449">
        <v>22</v>
      </c>
      <c r="Q449" t="s">
        <v>42</v>
      </c>
      <c r="R449" t="s">
        <v>42</v>
      </c>
      <c r="S449" t="s">
        <v>241</v>
      </c>
      <c r="T449" t="s">
        <v>43</v>
      </c>
    </row>
    <row r="450" spans="1:20" x14ac:dyDescent="0.3">
      <c r="A450" t="s">
        <v>1358</v>
      </c>
      <c r="B450" t="s">
        <v>81</v>
      </c>
      <c r="C450" t="s">
        <v>35</v>
      </c>
      <c r="D450" s="6">
        <v>95500</v>
      </c>
      <c r="E450" t="s">
        <v>380</v>
      </c>
      <c r="F450" t="s">
        <v>38</v>
      </c>
      <c r="G450">
        <v>6</v>
      </c>
      <c r="H450">
        <v>8</v>
      </c>
      <c r="I450">
        <v>10</v>
      </c>
      <c r="J450">
        <v>9</v>
      </c>
      <c r="K450">
        <v>6</v>
      </c>
      <c r="L450">
        <v>8</v>
      </c>
      <c r="M450" t="s">
        <v>89</v>
      </c>
      <c r="N450" t="s">
        <v>74</v>
      </c>
      <c r="O450" t="s">
        <v>41</v>
      </c>
      <c r="P450">
        <v>30</v>
      </c>
      <c r="Q450" t="s">
        <v>51</v>
      </c>
      <c r="R450" t="s">
        <v>51</v>
      </c>
      <c r="S450" t="s">
        <v>244</v>
      </c>
      <c r="T450" t="s">
        <v>52</v>
      </c>
    </row>
    <row r="451" spans="1:20" x14ac:dyDescent="0.3">
      <c r="A451" t="s">
        <v>1360</v>
      </c>
      <c r="B451" t="s">
        <v>34</v>
      </c>
      <c r="C451" t="s">
        <v>35</v>
      </c>
      <c r="D451" s="6">
        <v>75500</v>
      </c>
      <c r="E451" t="s">
        <v>380</v>
      </c>
      <c r="F451" t="s">
        <v>38</v>
      </c>
      <c r="G451">
        <v>2</v>
      </c>
      <c r="H451">
        <v>8</v>
      </c>
      <c r="I451">
        <v>6</v>
      </c>
      <c r="J451">
        <v>1</v>
      </c>
      <c r="K451">
        <v>8</v>
      </c>
      <c r="L451">
        <v>10</v>
      </c>
      <c r="M451" t="s">
        <v>89</v>
      </c>
      <c r="N451" t="s">
        <v>74</v>
      </c>
      <c r="O451" t="s">
        <v>41</v>
      </c>
      <c r="P451">
        <v>36</v>
      </c>
      <c r="Q451" t="s">
        <v>42</v>
      </c>
      <c r="R451" t="s">
        <v>42</v>
      </c>
      <c r="S451" t="s">
        <v>244</v>
      </c>
      <c r="T451" t="s">
        <v>43</v>
      </c>
    </row>
    <row r="452" spans="1:20" x14ac:dyDescent="0.3">
      <c r="A452" t="s">
        <v>1363</v>
      </c>
      <c r="B452" t="s">
        <v>34</v>
      </c>
      <c r="C452" t="s">
        <v>35</v>
      </c>
      <c r="D452" s="6">
        <v>75500</v>
      </c>
      <c r="E452" t="s">
        <v>37</v>
      </c>
      <c r="F452" t="s">
        <v>50</v>
      </c>
      <c r="G452">
        <v>4</v>
      </c>
      <c r="H452">
        <v>4</v>
      </c>
      <c r="I452">
        <v>5</v>
      </c>
      <c r="J452">
        <v>5</v>
      </c>
      <c r="K452">
        <v>4</v>
      </c>
      <c r="L452">
        <v>6</v>
      </c>
      <c r="M452" t="s">
        <v>89</v>
      </c>
      <c r="N452" t="s">
        <v>380</v>
      </c>
      <c r="O452" t="s">
        <v>69</v>
      </c>
      <c r="P452">
        <v>30</v>
      </c>
      <c r="Q452" t="s">
        <v>42</v>
      </c>
      <c r="R452" t="s">
        <v>42</v>
      </c>
      <c r="S452" t="s">
        <v>244</v>
      </c>
      <c r="T452" t="s">
        <v>43</v>
      </c>
    </row>
    <row r="453" spans="1:20" x14ac:dyDescent="0.3">
      <c r="A453" t="s">
        <v>1367</v>
      </c>
      <c r="B453" t="s">
        <v>81</v>
      </c>
      <c r="C453" t="s">
        <v>35</v>
      </c>
      <c r="D453" s="6">
        <v>115500</v>
      </c>
      <c r="E453" t="s">
        <v>49</v>
      </c>
      <c r="F453" t="s">
        <v>38</v>
      </c>
      <c r="G453">
        <v>9</v>
      </c>
      <c r="H453">
        <v>8</v>
      </c>
      <c r="I453">
        <v>10</v>
      </c>
      <c r="J453">
        <v>10</v>
      </c>
      <c r="K453">
        <v>10</v>
      </c>
      <c r="L453">
        <v>10</v>
      </c>
      <c r="M453" t="s">
        <v>73</v>
      </c>
      <c r="N453" t="s">
        <v>40</v>
      </c>
      <c r="O453" t="s">
        <v>41</v>
      </c>
      <c r="P453">
        <v>29</v>
      </c>
      <c r="Q453" t="s">
        <v>42</v>
      </c>
      <c r="R453" t="s">
        <v>42</v>
      </c>
      <c r="S453" t="s">
        <v>241</v>
      </c>
      <c r="T453" t="s">
        <v>52</v>
      </c>
    </row>
    <row r="454" spans="1:20" x14ac:dyDescent="0.3">
      <c r="A454" t="s">
        <v>1369</v>
      </c>
      <c r="B454" t="s">
        <v>380</v>
      </c>
      <c r="C454" t="s">
        <v>35</v>
      </c>
      <c r="D454" s="6">
        <v>75500</v>
      </c>
      <c r="E454" t="s">
        <v>380</v>
      </c>
      <c r="F454" t="s">
        <v>50</v>
      </c>
      <c r="G454">
        <v>8</v>
      </c>
      <c r="H454">
        <v>10</v>
      </c>
      <c r="I454">
        <v>10</v>
      </c>
      <c r="J454">
        <v>7</v>
      </c>
      <c r="K454">
        <v>8</v>
      </c>
      <c r="L454">
        <v>5</v>
      </c>
      <c r="M454" t="s">
        <v>73</v>
      </c>
      <c r="N454" t="s">
        <v>380</v>
      </c>
      <c r="O454" t="s">
        <v>41</v>
      </c>
      <c r="P454">
        <v>30</v>
      </c>
      <c r="Q454" t="s">
        <v>42</v>
      </c>
      <c r="R454" t="s">
        <v>42</v>
      </c>
      <c r="S454" t="s">
        <v>244</v>
      </c>
      <c r="T454" t="s">
        <v>43</v>
      </c>
    </row>
    <row r="455" spans="1:20" x14ac:dyDescent="0.3">
      <c r="A455" t="s">
        <v>1374</v>
      </c>
      <c r="B455" t="s">
        <v>56</v>
      </c>
      <c r="C455" t="s">
        <v>47</v>
      </c>
      <c r="D455" s="6">
        <v>53000</v>
      </c>
      <c r="E455" t="s">
        <v>49</v>
      </c>
      <c r="F455" t="s">
        <v>38</v>
      </c>
      <c r="G455">
        <v>0</v>
      </c>
      <c r="H455">
        <v>6</v>
      </c>
      <c r="I455">
        <v>6</v>
      </c>
      <c r="J455">
        <v>6</v>
      </c>
      <c r="K455">
        <v>6</v>
      </c>
      <c r="L455">
        <v>6</v>
      </c>
      <c r="M455" t="s">
        <v>68</v>
      </c>
      <c r="N455" t="s">
        <v>74</v>
      </c>
      <c r="O455" t="s">
        <v>41</v>
      </c>
      <c r="P455">
        <v>24</v>
      </c>
      <c r="Q455" t="s">
        <v>42</v>
      </c>
      <c r="R455" t="s">
        <v>42</v>
      </c>
      <c r="S455" t="s">
        <v>241</v>
      </c>
      <c r="T455" t="s">
        <v>62</v>
      </c>
    </row>
    <row r="456" spans="1:20" x14ac:dyDescent="0.3">
      <c r="A456" t="s">
        <v>1376</v>
      </c>
      <c r="B456" t="s">
        <v>56</v>
      </c>
      <c r="C456" t="s">
        <v>35</v>
      </c>
      <c r="D456" s="6">
        <v>0</v>
      </c>
      <c r="E456" t="s">
        <v>107</v>
      </c>
      <c r="F456" t="s">
        <v>1918</v>
      </c>
      <c r="G456">
        <v>3</v>
      </c>
      <c r="H456">
        <v>3</v>
      </c>
      <c r="I456">
        <v>4</v>
      </c>
      <c r="J456">
        <v>4</v>
      </c>
      <c r="K456">
        <v>3</v>
      </c>
      <c r="L456">
        <v>5</v>
      </c>
      <c r="M456" t="s">
        <v>89</v>
      </c>
      <c r="N456" t="s">
        <v>74</v>
      </c>
      <c r="O456" t="s">
        <v>41</v>
      </c>
      <c r="P456">
        <v>33</v>
      </c>
      <c r="Q456" t="s">
        <v>42</v>
      </c>
      <c r="R456" t="s">
        <v>42</v>
      </c>
      <c r="S456" t="s">
        <v>241</v>
      </c>
      <c r="T456" t="s">
        <v>52</v>
      </c>
    </row>
    <row r="457" spans="1:20" x14ac:dyDescent="0.3">
      <c r="A457" t="s">
        <v>1379</v>
      </c>
      <c r="B457" t="s">
        <v>34</v>
      </c>
      <c r="C457" t="s">
        <v>47</v>
      </c>
      <c r="D457" s="6">
        <v>115500</v>
      </c>
      <c r="E457" t="s">
        <v>380</v>
      </c>
      <c r="F457" t="s">
        <v>38</v>
      </c>
      <c r="G457">
        <v>10</v>
      </c>
      <c r="H457">
        <v>10</v>
      </c>
      <c r="I457">
        <v>10</v>
      </c>
      <c r="J457">
        <v>10</v>
      </c>
      <c r="K457">
        <v>10</v>
      </c>
      <c r="L457">
        <v>6</v>
      </c>
      <c r="M457" t="s">
        <v>59</v>
      </c>
      <c r="N457" t="s">
        <v>74</v>
      </c>
      <c r="O457" t="s">
        <v>69</v>
      </c>
      <c r="P457">
        <v>42</v>
      </c>
      <c r="Q457" t="s">
        <v>42</v>
      </c>
      <c r="R457" t="s">
        <v>42</v>
      </c>
      <c r="S457" t="s">
        <v>241</v>
      </c>
      <c r="T457" t="s">
        <v>43</v>
      </c>
    </row>
    <row r="458" spans="1:20" x14ac:dyDescent="0.3">
      <c r="A458" t="s">
        <v>1382</v>
      </c>
      <c r="B458" t="s">
        <v>34</v>
      </c>
      <c r="C458" t="s">
        <v>35</v>
      </c>
      <c r="D458" s="6">
        <v>53000</v>
      </c>
      <c r="E458" t="s">
        <v>37</v>
      </c>
      <c r="F458" t="s">
        <v>38</v>
      </c>
      <c r="G458">
        <v>1</v>
      </c>
      <c r="H458">
        <v>10</v>
      </c>
      <c r="I458">
        <v>10</v>
      </c>
      <c r="J458">
        <v>8</v>
      </c>
      <c r="K458">
        <v>10</v>
      </c>
      <c r="L458">
        <v>3</v>
      </c>
      <c r="M458" t="s">
        <v>89</v>
      </c>
      <c r="N458" t="s">
        <v>74</v>
      </c>
      <c r="O458" t="s">
        <v>69</v>
      </c>
      <c r="P458">
        <v>36</v>
      </c>
      <c r="Q458" t="s">
        <v>42</v>
      </c>
      <c r="R458" t="s">
        <v>42</v>
      </c>
      <c r="S458" t="s">
        <v>241</v>
      </c>
      <c r="T458" t="s">
        <v>43</v>
      </c>
    </row>
    <row r="459" spans="1:20" x14ac:dyDescent="0.3">
      <c r="A459" t="s">
        <v>1384</v>
      </c>
      <c r="B459" t="s">
        <v>34</v>
      </c>
      <c r="C459" t="s">
        <v>35</v>
      </c>
      <c r="D459" s="6">
        <v>53000</v>
      </c>
      <c r="E459" t="s">
        <v>380</v>
      </c>
      <c r="F459" t="s">
        <v>38</v>
      </c>
      <c r="G459">
        <v>2</v>
      </c>
      <c r="H459">
        <v>3</v>
      </c>
      <c r="I459">
        <v>7</v>
      </c>
      <c r="J459">
        <v>6</v>
      </c>
      <c r="K459">
        <v>5</v>
      </c>
      <c r="L459">
        <v>6</v>
      </c>
      <c r="M459" t="s">
        <v>89</v>
      </c>
      <c r="N459" t="s">
        <v>74</v>
      </c>
      <c r="O459" t="s">
        <v>41</v>
      </c>
      <c r="P459">
        <v>27</v>
      </c>
      <c r="Q459" t="s">
        <v>42</v>
      </c>
      <c r="R459" t="s">
        <v>42</v>
      </c>
      <c r="S459" t="s">
        <v>241</v>
      </c>
      <c r="T459" t="s">
        <v>43</v>
      </c>
    </row>
    <row r="460" spans="1:20" x14ac:dyDescent="0.3">
      <c r="A460" t="s">
        <v>1387</v>
      </c>
      <c r="B460" t="s">
        <v>34</v>
      </c>
      <c r="C460" t="s">
        <v>47</v>
      </c>
      <c r="D460" s="6">
        <v>20000</v>
      </c>
      <c r="E460" t="s">
        <v>107</v>
      </c>
      <c r="F460" t="s">
        <v>38</v>
      </c>
      <c r="G460">
        <v>8</v>
      </c>
      <c r="H460">
        <v>7</v>
      </c>
      <c r="I460">
        <v>8</v>
      </c>
      <c r="J460">
        <v>7</v>
      </c>
      <c r="K460">
        <v>7</v>
      </c>
      <c r="L460">
        <v>9</v>
      </c>
      <c r="M460" t="s">
        <v>59</v>
      </c>
      <c r="N460" t="s">
        <v>380</v>
      </c>
      <c r="O460" t="s">
        <v>69</v>
      </c>
      <c r="P460">
        <v>21</v>
      </c>
      <c r="Q460" t="s">
        <v>151</v>
      </c>
      <c r="R460" t="s">
        <v>151</v>
      </c>
      <c r="S460" t="s">
        <v>241</v>
      </c>
      <c r="T460" t="s">
        <v>52</v>
      </c>
    </row>
    <row r="461" spans="1:20" x14ac:dyDescent="0.3">
      <c r="A461" t="s">
        <v>1390</v>
      </c>
      <c r="B461" t="s">
        <v>34</v>
      </c>
      <c r="C461" t="s">
        <v>35</v>
      </c>
      <c r="D461" s="6">
        <v>53000</v>
      </c>
      <c r="E461" t="s">
        <v>37</v>
      </c>
      <c r="F461" t="s">
        <v>38</v>
      </c>
      <c r="G461">
        <v>8</v>
      </c>
      <c r="H461">
        <v>5</v>
      </c>
      <c r="I461">
        <v>8</v>
      </c>
      <c r="J461">
        <v>8</v>
      </c>
      <c r="K461">
        <v>5</v>
      </c>
      <c r="L461">
        <v>10</v>
      </c>
      <c r="M461" t="s">
        <v>73</v>
      </c>
      <c r="N461" t="s">
        <v>40</v>
      </c>
      <c r="O461" t="s">
        <v>69</v>
      </c>
      <c r="P461">
        <v>34</v>
      </c>
      <c r="Q461" t="s">
        <v>562</v>
      </c>
      <c r="R461" t="s">
        <v>380</v>
      </c>
      <c r="S461" t="s">
        <v>244</v>
      </c>
      <c r="T461" t="s">
        <v>43</v>
      </c>
    </row>
    <row r="462" spans="1:20" x14ac:dyDescent="0.3">
      <c r="A462" t="s">
        <v>1392</v>
      </c>
      <c r="B462" t="s">
        <v>127</v>
      </c>
      <c r="C462" t="s">
        <v>47</v>
      </c>
      <c r="D462" s="6">
        <v>20000</v>
      </c>
      <c r="E462" t="s">
        <v>112</v>
      </c>
      <c r="F462" t="s">
        <v>38</v>
      </c>
      <c r="G462">
        <v>2</v>
      </c>
      <c r="H462">
        <v>5</v>
      </c>
      <c r="I462">
        <v>5</v>
      </c>
      <c r="J462">
        <v>5</v>
      </c>
      <c r="K462">
        <v>2</v>
      </c>
      <c r="L462">
        <v>4</v>
      </c>
      <c r="M462" t="s">
        <v>73</v>
      </c>
      <c r="N462" t="s">
        <v>74</v>
      </c>
      <c r="O462" t="s">
        <v>41</v>
      </c>
      <c r="P462">
        <v>27</v>
      </c>
      <c r="Q462" t="s">
        <v>323</v>
      </c>
      <c r="R462" t="s">
        <v>1866</v>
      </c>
      <c r="S462" t="s">
        <v>241</v>
      </c>
      <c r="T462" t="s">
        <v>43</v>
      </c>
    </row>
    <row r="463" spans="1:20" x14ac:dyDescent="0.3">
      <c r="A463" t="s">
        <v>1394</v>
      </c>
      <c r="B463" t="s">
        <v>380</v>
      </c>
      <c r="C463" t="s">
        <v>35</v>
      </c>
      <c r="D463" s="6">
        <v>20000</v>
      </c>
      <c r="E463" t="s">
        <v>107</v>
      </c>
      <c r="F463" t="s">
        <v>38</v>
      </c>
      <c r="G463">
        <v>7</v>
      </c>
      <c r="H463">
        <v>8</v>
      </c>
      <c r="I463">
        <v>8</v>
      </c>
      <c r="J463">
        <v>8</v>
      </c>
      <c r="K463">
        <v>8</v>
      </c>
      <c r="L463">
        <v>7</v>
      </c>
      <c r="M463" t="s">
        <v>89</v>
      </c>
      <c r="N463" t="s">
        <v>118</v>
      </c>
      <c r="O463" t="s">
        <v>41</v>
      </c>
      <c r="P463">
        <v>27</v>
      </c>
      <c r="Q463" t="s">
        <v>293</v>
      </c>
      <c r="R463" t="s">
        <v>1840</v>
      </c>
      <c r="S463" t="s">
        <v>244</v>
      </c>
      <c r="T463" t="s">
        <v>43</v>
      </c>
    </row>
    <row r="464" spans="1:20" x14ac:dyDescent="0.3">
      <c r="A464" t="s">
        <v>1397</v>
      </c>
      <c r="B464" t="s">
        <v>127</v>
      </c>
      <c r="C464" t="s">
        <v>47</v>
      </c>
      <c r="D464" s="6">
        <v>20000</v>
      </c>
      <c r="E464" t="s">
        <v>112</v>
      </c>
      <c r="F464" t="s">
        <v>50</v>
      </c>
      <c r="G464">
        <v>1</v>
      </c>
      <c r="H464">
        <v>1</v>
      </c>
      <c r="I464">
        <v>2</v>
      </c>
      <c r="J464">
        <v>1</v>
      </c>
      <c r="K464">
        <v>0</v>
      </c>
      <c r="L464">
        <v>3</v>
      </c>
      <c r="M464" t="s">
        <v>89</v>
      </c>
      <c r="N464" t="s">
        <v>60</v>
      </c>
      <c r="O464" t="s">
        <v>41</v>
      </c>
      <c r="P464">
        <v>30</v>
      </c>
      <c r="Q464" t="s">
        <v>136</v>
      </c>
      <c r="R464" t="s">
        <v>1855</v>
      </c>
      <c r="S464" t="s">
        <v>266</v>
      </c>
      <c r="T464" t="s">
        <v>380</v>
      </c>
    </row>
    <row r="465" spans="1:20" x14ac:dyDescent="0.3">
      <c r="A465" t="s">
        <v>1399</v>
      </c>
      <c r="B465" t="s">
        <v>34</v>
      </c>
      <c r="C465" t="s">
        <v>35</v>
      </c>
      <c r="D465" s="6">
        <v>75500</v>
      </c>
      <c r="E465" t="s">
        <v>380</v>
      </c>
      <c r="F465" t="s">
        <v>1918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2</v>
      </c>
      <c r="M465" t="s">
        <v>73</v>
      </c>
      <c r="N465" t="s">
        <v>74</v>
      </c>
      <c r="O465" t="s">
        <v>69</v>
      </c>
      <c r="P465">
        <v>33</v>
      </c>
      <c r="Q465" t="s">
        <v>42</v>
      </c>
      <c r="R465" t="s">
        <v>42</v>
      </c>
      <c r="S465" t="s">
        <v>241</v>
      </c>
      <c r="T465" t="s">
        <v>43</v>
      </c>
    </row>
    <row r="466" spans="1:20" x14ac:dyDescent="0.3">
      <c r="A466" t="s">
        <v>1402</v>
      </c>
      <c r="B466" t="s">
        <v>34</v>
      </c>
      <c r="C466" t="s">
        <v>35</v>
      </c>
      <c r="D466" s="6">
        <v>95500</v>
      </c>
      <c r="E466" t="s">
        <v>49</v>
      </c>
      <c r="F466" t="s">
        <v>38</v>
      </c>
      <c r="G466">
        <v>3</v>
      </c>
      <c r="H466">
        <v>3</v>
      </c>
      <c r="I466">
        <v>4</v>
      </c>
      <c r="J466">
        <v>4</v>
      </c>
      <c r="K466">
        <v>4</v>
      </c>
      <c r="L466">
        <v>4</v>
      </c>
      <c r="M466" t="s">
        <v>73</v>
      </c>
      <c r="N466" t="s">
        <v>118</v>
      </c>
      <c r="O466" t="s">
        <v>41</v>
      </c>
      <c r="P466">
        <v>47</v>
      </c>
      <c r="Q466" t="s">
        <v>151</v>
      </c>
      <c r="R466" t="s">
        <v>151</v>
      </c>
      <c r="S466" t="s">
        <v>244</v>
      </c>
      <c r="T466" t="s">
        <v>1404</v>
      </c>
    </row>
    <row r="467" spans="1:20" x14ac:dyDescent="0.3">
      <c r="A467" t="s">
        <v>1405</v>
      </c>
      <c r="B467" t="s">
        <v>34</v>
      </c>
      <c r="C467" t="s">
        <v>35</v>
      </c>
      <c r="D467" s="6">
        <v>75500</v>
      </c>
      <c r="E467" t="s">
        <v>380</v>
      </c>
      <c r="F467" t="s">
        <v>1918</v>
      </c>
      <c r="G467">
        <v>4</v>
      </c>
      <c r="H467">
        <v>5</v>
      </c>
      <c r="I467">
        <v>4</v>
      </c>
      <c r="J467">
        <v>5</v>
      </c>
      <c r="K467">
        <v>4</v>
      </c>
      <c r="L467">
        <v>4</v>
      </c>
      <c r="M467" t="s">
        <v>73</v>
      </c>
      <c r="N467" t="s">
        <v>380</v>
      </c>
      <c r="O467" t="s">
        <v>41</v>
      </c>
      <c r="P467">
        <v>27</v>
      </c>
      <c r="Q467" t="s">
        <v>42</v>
      </c>
      <c r="R467" t="s">
        <v>42</v>
      </c>
      <c r="S467" t="s">
        <v>244</v>
      </c>
      <c r="T467" t="s">
        <v>52</v>
      </c>
    </row>
    <row r="468" spans="1:20" x14ac:dyDescent="0.3">
      <c r="A468" t="s">
        <v>1408</v>
      </c>
      <c r="B468" t="s">
        <v>34</v>
      </c>
      <c r="C468" t="s">
        <v>47</v>
      </c>
      <c r="D468" s="6">
        <v>20000</v>
      </c>
      <c r="E468" t="s">
        <v>37</v>
      </c>
      <c r="F468" t="s">
        <v>38</v>
      </c>
      <c r="G468">
        <v>6</v>
      </c>
      <c r="H468">
        <v>7</v>
      </c>
      <c r="I468">
        <v>8</v>
      </c>
      <c r="J468">
        <v>7</v>
      </c>
      <c r="K468">
        <v>6</v>
      </c>
      <c r="L468">
        <v>7</v>
      </c>
      <c r="M468" t="s">
        <v>89</v>
      </c>
      <c r="N468" t="s">
        <v>74</v>
      </c>
      <c r="O468" t="s">
        <v>41</v>
      </c>
      <c r="P468">
        <v>26</v>
      </c>
      <c r="Q468" t="s">
        <v>151</v>
      </c>
      <c r="R468" t="s">
        <v>151</v>
      </c>
      <c r="S468" t="s">
        <v>241</v>
      </c>
      <c r="T468" t="s">
        <v>52</v>
      </c>
    </row>
    <row r="469" spans="1:20" x14ac:dyDescent="0.3">
      <c r="A469" t="s">
        <v>1410</v>
      </c>
      <c r="B469" t="s">
        <v>34</v>
      </c>
      <c r="C469" t="s">
        <v>47</v>
      </c>
      <c r="D469" s="6">
        <v>20000</v>
      </c>
      <c r="E469" t="s">
        <v>49</v>
      </c>
      <c r="F469" t="s">
        <v>38</v>
      </c>
      <c r="G469">
        <v>2</v>
      </c>
      <c r="H469">
        <v>3</v>
      </c>
      <c r="I469">
        <v>2</v>
      </c>
      <c r="J469">
        <v>5</v>
      </c>
      <c r="K469">
        <v>5</v>
      </c>
      <c r="L469">
        <v>6</v>
      </c>
      <c r="M469" t="s">
        <v>89</v>
      </c>
      <c r="N469" t="s">
        <v>40</v>
      </c>
      <c r="O469" t="s">
        <v>69</v>
      </c>
      <c r="P469">
        <v>35</v>
      </c>
      <c r="Q469" t="s">
        <v>151</v>
      </c>
      <c r="R469" t="s">
        <v>151</v>
      </c>
      <c r="S469" t="s">
        <v>244</v>
      </c>
      <c r="T469" t="s">
        <v>52</v>
      </c>
    </row>
    <row r="470" spans="1:20" x14ac:dyDescent="0.3">
      <c r="A470" t="s">
        <v>1412</v>
      </c>
      <c r="B470" t="s">
        <v>34</v>
      </c>
      <c r="C470" t="s">
        <v>35</v>
      </c>
      <c r="D470" s="6">
        <v>95500</v>
      </c>
      <c r="E470" t="s">
        <v>112</v>
      </c>
      <c r="F470" t="s">
        <v>38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 t="s">
        <v>89</v>
      </c>
      <c r="N470" t="s">
        <v>118</v>
      </c>
      <c r="O470" t="s">
        <v>41</v>
      </c>
      <c r="P470">
        <v>31</v>
      </c>
      <c r="Q470" t="s">
        <v>42</v>
      </c>
      <c r="R470" t="s">
        <v>42</v>
      </c>
      <c r="S470" t="s">
        <v>244</v>
      </c>
      <c r="T470" t="s">
        <v>95</v>
      </c>
    </row>
    <row r="471" spans="1:20" x14ac:dyDescent="0.3">
      <c r="A471" t="s">
        <v>1414</v>
      </c>
      <c r="B471" t="s">
        <v>34</v>
      </c>
      <c r="C471" t="s">
        <v>35</v>
      </c>
      <c r="D471" s="6">
        <v>20000</v>
      </c>
      <c r="E471" t="s">
        <v>112</v>
      </c>
      <c r="F471" t="s">
        <v>38</v>
      </c>
      <c r="G471">
        <v>2</v>
      </c>
      <c r="H471">
        <v>1</v>
      </c>
      <c r="I471">
        <v>2</v>
      </c>
      <c r="J471">
        <v>3</v>
      </c>
      <c r="K471">
        <v>4</v>
      </c>
      <c r="L471">
        <v>3</v>
      </c>
      <c r="M471" t="s">
        <v>73</v>
      </c>
      <c r="N471" t="s">
        <v>40</v>
      </c>
      <c r="O471" t="s">
        <v>41</v>
      </c>
      <c r="P471">
        <v>25</v>
      </c>
      <c r="Q471" t="s">
        <v>1417</v>
      </c>
      <c r="R471" t="s">
        <v>380</v>
      </c>
      <c r="S471" t="s">
        <v>241</v>
      </c>
      <c r="T471" t="s">
        <v>62</v>
      </c>
    </row>
    <row r="472" spans="1:20" x14ac:dyDescent="0.3">
      <c r="A472" t="s">
        <v>1418</v>
      </c>
      <c r="B472" t="s">
        <v>56</v>
      </c>
      <c r="C472" t="s">
        <v>35</v>
      </c>
      <c r="D472" s="6">
        <v>75500</v>
      </c>
      <c r="E472" t="s">
        <v>716</v>
      </c>
      <c r="F472" t="s">
        <v>38</v>
      </c>
      <c r="G472">
        <v>3</v>
      </c>
      <c r="H472">
        <v>10</v>
      </c>
      <c r="I472">
        <v>8</v>
      </c>
      <c r="J472">
        <v>8</v>
      </c>
      <c r="K472">
        <v>10</v>
      </c>
      <c r="L472">
        <v>10</v>
      </c>
      <c r="M472" t="s">
        <v>59</v>
      </c>
      <c r="N472" t="s">
        <v>40</v>
      </c>
      <c r="O472" t="s">
        <v>41</v>
      </c>
      <c r="P472">
        <v>27</v>
      </c>
      <c r="Q472" t="s">
        <v>42</v>
      </c>
      <c r="R472" t="s">
        <v>42</v>
      </c>
      <c r="S472" t="s">
        <v>241</v>
      </c>
      <c r="T472" t="s">
        <v>43</v>
      </c>
    </row>
    <row r="473" spans="1:20" x14ac:dyDescent="0.3">
      <c r="A473" t="s">
        <v>1420</v>
      </c>
      <c r="B473" t="s">
        <v>34</v>
      </c>
      <c r="C473" t="s">
        <v>35</v>
      </c>
      <c r="D473" s="6">
        <v>53000</v>
      </c>
      <c r="E473" t="s">
        <v>107</v>
      </c>
      <c r="F473" t="s">
        <v>38</v>
      </c>
      <c r="G473">
        <v>5</v>
      </c>
      <c r="H473">
        <v>8</v>
      </c>
      <c r="I473">
        <v>3</v>
      </c>
      <c r="J473">
        <v>2</v>
      </c>
      <c r="K473">
        <v>4</v>
      </c>
      <c r="L473">
        <v>8</v>
      </c>
      <c r="M473" t="s">
        <v>89</v>
      </c>
      <c r="N473" t="s">
        <v>118</v>
      </c>
      <c r="O473" t="s">
        <v>41</v>
      </c>
      <c r="P473">
        <v>32</v>
      </c>
      <c r="Q473" t="s">
        <v>323</v>
      </c>
      <c r="R473" t="s">
        <v>1866</v>
      </c>
      <c r="S473" t="s">
        <v>241</v>
      </c>
      <c r="T473" t="s">
        <v>43</v>
      </c>
    </row>
    <row r="474" spans="1:20" x14ac:dyDescent="0.3">
      <c r="A474" t="s">
        <v>1422</v>
      </c>
      <c r="B474" t="s">
        <v>127</v>
      </c>
      <c r="C474" t="s">
        <v>35</v>
      </c>
      <c r="D474" s="6">
        <v>20000</v>
      </c>
      <c r="E474" t="s">
        <v>716</v>
      </c>
      <c r="F474" t="s">
        <v>38</v>
      </c>
      <c r="G474">
        <v>0</v>
      </c>
      <c r="H474">
        <v>3</v>
      </c>
      <c r="I474">
        <v>3</v>
      </c>
      <c r="J474">
        <v>3</v>
      </c>
      <c r="K474">
        <v>3</v>
      </c>
      <c r="L474">
        <v>6</v>
      </c>
      <c r="M474" t="s">
        <v>73</v>
      </c>
      <c r="N474" t="s">
        <v>60</v>
      </c>
      <c r="O474" t="s">
        <v>41</v>
      </c>
      <c r="P474">
        <v>47</v>
      </c>
      <c r="Q474" t="s">
        <v>427</v>
      </c>
      <c r="R474" t="s">
        <v>1877</v>
      </c>
      <c r="S474" t="s">
        <v>241</v>
      </c>
      <c r="T474" t="s">
        <v>43</v>
      </c>
    </row>
    <row r="475" spans="1:20" x14ac:dyDescent="0.3">
      <c r="A475" t="s">
        <v>1425</v>
      </c>
      <c r="B475" t="s">
        <v>380</v>
      </c>
      <c r="C475" t="s">
        <v>47</v>
      </c>
      <c r="D475" s="6">
        <v>75500</v>
      </c>
      <c r="E475" t="s">
        <v>49</v>
      </c>
      <c r="F475" t="s">
        <v>38</v>
      </c>
      <c r="G475">
        <v>0</v>
      </c>
      <c r="H475">
        <v>10</v>
      </c>
      <c r="I475">
        <v>10</v>
      </c>
      <c r="J475">
        <v>5</v>
      </c>
      <c r="K475">
        <v>0</v>
      </c>
      <c r="L475">
        <v>0</v>
      </c>
      <c r="M475" t="s">
        <v>89</v>
      </c>
      <c r="N475" t="s">
        <v>60</v>
      </c>
      <c r="O475" t="s">
        <v>69</v>
      </c>
      <c r="P475">
        <v>30</v>
      </c>
      <c r="Q475" t="s">
        <v>42</v>
      </c>
      <c r="R475" t="s">
        <v>42</v>
      </c>
      <c r="S475" t="s">
        <v>244</v>
      </c>
      <c r="T475" t="s">
        <v>52</v>
      </c>
    </row>
    <row r="476" spans="1:20" x14ac:dyDescent="0.3">
      <c r="A476" t="s">
        <v>1427</v>
      </c>
      <c r="B476" t="s">
        <v>34</v>
      </c>
      <c r="C476" t="s">
        <v>35</v>
      </c>
      <c r="D476" s="6">
        <v>115500</v>
      </c>
      <c r="E476" t="s">
        <v>380</v>
      </c>
      <c r="F476" t="s">
        <v>38</v>
      </c>
      <c r="G476">
        <v>8</v>
      </c>
      <c r="H476">
        <v>6</v>
      </c>
      <c r="I476">
        <v>6</v>
      </c>
      <c r="J476">
        <v>7</v>
      </c>
      <c r="K476">
        <v>9</v>
      </c>
      <c r="L476">
        <v>10</v>
      </c>
      <c r="M476" t="s">
        <v>59</v>
      </c>
      <c r="N476" t="s">
        <v>74</v>
      </c>
      <c r="O476" t="s">
        <v>69</v>
      </c>
      <c r="P476">
        <v>35</v>
      </c>
      <c r="Q476" t="s">
        <v>42</v>
      </c>
      <c r="R476" t="s">
        <v>42</v>
      </c>
      <c r="S476" t="s">
        <v>244</v>
      </c>
      <c r="T476" t="s">
        <v>62</v>
      </c>
    </row>
    <row r="477" spans="1:20" x14ac:dyDescent="0.3">
      <c r="A477" t="s">
        <v>1429</v>
      </c>
      <c r="B477" t="s">
        <v>34</v>
      </c>
      <c r="C477" t="s">
        <v>35</v>
      </c>
      <c r="D477" s="6">
        <v>53000</v>
      </c>
      <c r="E477" t="s">
        <v>49</v>
      </c>
      <c r="F477" t="s">
        <v>38</v>
      </c>
      <c r="G477">
        <v>6</v>
      </c>
      <c r="H477">
        <v>9</v>
      </c>
      <c r="I477">
        <v>5</v>
      </c>
      <c r="J477">
        <v>7</v>
      </c>
      <c r="K477">
        <v>8</v>
      </c>
      <c r="L477">
        <v>9</v>
      </c>
      <c r="M477" t="s">
        <v>73</v>
      </c>
      <c r="N477" t="s">
        <v>40</v>
      </c>
      <c r="O477" t="s">
        <v>41</v>
      </c>
      <c r="P477">
        <v>25</v>
      </c>
      <c r="Q477" t="s">
        <v>42</v>
      </c>
      <c r="R477" t="s">
        <v>42</v>
      </c>
      <c r="S477" t="s">
        <v>231</v>
      </c>
      <c r="T477" t="s">
        <v>95</v>
      </c>
    </row>
    <row r="478" spans="1:20" x14ac:dyDescent="0.3">
      <c r="A478" t="s">
        <v>1430</v>
      </c>
      <c r="B478" t="s">
        <v>380</v>
      </c>
      <c r="C478" t="s">
        <v>47</v>
      </c>
      <c r="D478" s="6">
        <v>75500</v>
      </c>
      <c r="E478" t="s">
        <v>380</v>
      </c>
      <c r="F478" t="s">
        <v>38</v>
      </c>
      <c r="G478">
        <v>3</v>
      </c>
      <c r="H478">
        <v>6</v>
      </c>
      <c r="I478">
        <v>6</v>
      </c>
      <c r="J478">
        <v>6</v>
      </c>
      <c r="K478">
        <v>6</v>
      </c>
      <c r="L478">
        <v>6</v>
      </c>
      <c r="M478" t="s">
        <v>89</v>
      </c>
      <c r="N478" t="s">
        <v>74</v>
      </c>
      <c r="O478" t="s">
        <v>41</v>
      </c>
      <c r="P478">
        <v>27</v>
      </c>
      <c r="Q478" t="s">
        <v>42</v>
      </c>
      <c r="R478" t="s">
        <v>42</v>
      </c>
      <c r="S478" t="s">
        <v>241</v>
      </c>
      <c r="T478" t="s">
        <v>43</v>
      </c>
    </row>
    <row r="479" spans="1:20" x14ac:dyDescent="0.3">
      <c r="A479" t="s">
        <v>1434</v>
      </c>
      <c r="B479" t="s">
        <v>34</v>
      </c>
      <c r="C479" t="s">
        <v>35</v>
      </c>
      <c r="D479" s="6">
        <v>53000</v>
      </c>
      <c r="E479" t="s">
        <v>37</v>
      </c>
      <c r="F479" t="s">
        <v>50</v>
      </c>
      <c r="G479">
        <v>1</v>
      </c>
      <c r="H479">
        <v>5</v>
      </c>
      <c r="I479">
        <v>3</v>
      </c>
      <c r="J479">
        <v>3</v>
      </c>
      <c r="K479">
        <v>6</v>
      </c>
      <c r="L479">
        <v>5</v>
      </c>
      <c r="M479" t="s">
        <v>73</v>
      </c>
      <c r="N479" t="s">
        <v>40</v>
      </c>
      <c r="O479" t="s">
        <v>69</v>
      </c>
      <c r="P479">
        <v>27</v>
      </c>
      <c r="Q479" t="s">
        <v>42</v>
      </c>
      <c r="R479" t="s">
        <v>42</v>
      </c>
      <c r="S479" t="s">
        <v>244</v>
      </c>
      <c r="T479" t="s">
        <v>62</v>
      </c>
    </row>
    <row r="480" spans="1:20" x14ac:dyDescent="0.3">
      <c r="A480" t="s">
        <v>1435</v>
      </c>
      <c r="B480" t="s">
        <v>127</v>
      </c>
      <c r="C480" t="s">
        <v>47</v>
      </c>
      <c r="D480" s="6">
        <v>20000</v>
      </c>
      <c r="E480" t="s">
        <v>380</v>
      </c>
      <c r="F480" t="s">
        <v>38</v>
      </c>
      <c r="G480">
        <v>1</v>
      </c>
      <c r="H480">
        <v>8</v>
      </c>
      <c r="I480">
        <v>8</v>
      </c>
      <c r="J480">
        <v>1</v>
      </c>
      <c r="K480">
        <v>3</v>
      </c>
      <c r="L480">
        <v>7</v>
      </c>
      <c r="M480" t="s">
        <v>68</v>
      </c>
      <c r="N480" t="s">
        <v>74</v>
      </c>
      <c r="O480" t="s">
        <v>69</v>
      </c>
      <c r="P480">
        <v>23</v>
      </c>
      <c r="Q480" t="s">
        <v>151</v>
      </c>
      <c r="R480" t="s">
        <v>151</v>
      </c>
      <c r="S480" t="s">
        <v>244</v>
      </c>
      <c r="T480" t="s">
        <v>52</v>
      </c>
    </row>
    <row r="481" spans="1:20" x14ac:dyDescent="0.3">
      <c r="A481" t="s">
        <v>1438</v>
      </c>
      <c r="B481" t="s">
        <v>81</v>
      </c>
      <c r="C481" t="s">
        <v>47</v>
      </c>
      <c r="D481" s="6">
        <v>53000</v>
      </c>
      <c r="E481" t="s">
        <v>380</v>
      </c>
      <c r="F481" t="s">
        <v>38</v>
      </c>
      <c r="G481">
        <v>9</v>
      </c>
      <c r="H481">
        <v>10</v>
      </c>
      <c r="I481">
        <v>10</v>
      </c>
      <c r="J481">
        <v>10</v>
      </c>
      <c r="K481">
        <v>10</v>
      </c>
      <c r="L481">
        <v>10</v>
      </c>
      <c r="M481" t="s">
        <v>89</v>
      </c>
      <c r="N481" t="s">
        <v>118</v>
      </c>
      <c r="O481" t="s">
        <v>41</v>
      </c>
      <c r="P481">
        <v>18</v>
      </c>
      <c r="Q481" t="s">
        <v>42</v>
      </c>
      <c r="R481" t="s">
        <v>42</v>
      </c>
      <c r="S481" t="s">
        <v>241</v>
      </c>
      <c r="T481" t="s">
        <v>43</v>
      </c>
    </row>
    <row r="482" spans="1:20" x14ac:dyDescent="0.3">
      <c r="A482" t="s">
        <v>1440</v>
      </c>
      <c r="B482" t="s">
        <v>34</v>
      </c>
      <c r="C482" t="s">
        <v>35</v>
      </c>
      <c r="D482" s="6">
        <v>20000</v>
      </c>
      <c r="E482" t="s">
        <v>37</v>
      </c>
      <c r="F482" t="s">
        <v>38</v>
      </c>
      <c r="G482">
        <v>8</v>
      </c>
      <c r="H482">
        <v>10</v>
      </c>
      <c r="I482">
        <v>9</v>
      </c>
      <c r="J482">
        <v>6</v>
      </c>
      <c r="K482">
        <v>8</v>
      </c>
      <c r="L482">
        <v>9</v>
      </c>
      <c r="M482" t="s">
        <v>59</v>
      </c>
      <c r="N482" t="s">
        <v>40</v>
      </c>
      <c r="O482" t="s">
        <v>69</v>
      </c>
      <c r="P482">
        <v>28</v>
      </c>
      <c r="Q482" t="s">
        <v>903</v>
      </c>
      <c r="R482" t="s">
        <v>1834</v>
      </c>
      <c r="S482" t="s">
        <v>244</v>
      </c>
      <c r="T482" t="s">
        <v>95</v>
      </c>
    </row>
    <row r="483" spans="1:20" x14ac:dyDescent="0.3">
      <c r="A483" t="s">
        <v>1442</v>
      </c>
      <c r="B483" t="s">
        <v>380</v>
      </c>
      <c r="C483" t="s">
        <v>35</v>
      </c>
      <c r="D483" s="6">
        <v>137500</v>
      </c>
      <c r="E483" t="s">
        <v>37</v>
      </c>
      <c r="F483" t="s">
        <v>38</v>
      </c>
      <c r="G483">
        <v>7</v>
      </c>
      <c r="H483">
        <v>6</v>
      </c>
      <c r="I483">
        <v>8</v>
      </c>
      <c r="J483">
        <v>8</v>
      </c>
      <c r="K483">
        <v>8</v>
      </c>
      <c r="L483">
        <v>7</v>
      </c>
      <c r="M483" t="s">
        <v>59</v>
      </c>
      <c r="N483" t="s">
        <v>40</v>
      </c>
      <c r="O483" t="s">
        <v>41</v>
      </c>
      <c r="P483">
        <v>28</v>
      </c>
      <c r="Q483" t="s">
        <v>42</v>
      </c>
      <c r="R483" t="s">
        <v>42</v>
      </c>
      <c r="S483" t="s">
        <v>241</v>
      </c>
      <c r="T483" t="s">
        <v>43</v>
      </c>
    </row>
    <row r="484" spans="1:20" x14ac:dyDescent="0.3">
      <c r="A484" t="s">
        <v>1444</v>
      </c>
      <c r="B484" t="s">
        <v>127</v>
      </c>
      <c r="C484" t="s">
        <v>47</v>
      </c>
      <c r="D484" s="6">
        <v>20000</v>
      </c>
      <c r="E484" t="s">
        <v>380</v>
      </c>
      <c r="F484" t="s">
        <v>38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59</v>
      </c>
      <c r="N484" t="s">
        <v>60</v>
      </c>
      <c r="O484" t="s">
        <v>69</v>
      </c>
      <c r="P484">
        <v>26</v>
      </c>
      <c r="Q484" t="s">
        <v>42</v>
      </c>
      <c r="R484" t="s">
        <v>42</v>
      </c>
      <c r="S484" t="s">
        <v>241</v>
      </c>
      <c r="T484" t="s">
        <v>1404</v>
      </c>
    </row>
    <row r="485" spans="1:20" x14ac:dyDescent="0.3">
      <c r="A485" t="s">
        <v>1446</v>
      </c>
      <c r="B485" t="s">
        <v>127</v>
      </c>
      <c r="C485" t="s">
        <v>47</v>
      </c>
      <c r="D485" s="6">
        <v>20000</v>
      </c>
      <c r="E485" t="s">
        <v>112</v>
      </c>
      <c r="F485" t="s">
        <v>38</v>
      </c>
      <c r="G485">
        <v>0</v>
      </c>
      <c r="H485">
        <v>0</v>
      </c>
      <c r="I485">
        <v>3</v>
      </c>
      <c r="J485">
        <v>0</v>
      </c>
      <c r="K485">
        <v>0</v>
      </c>
      <c r="L485">
        <v>8</v>
      </c>
      <c r="M485" t="s">
        <v>73</v>
      </c>
      <c r="N485" t="s">
        <v>74</v>
      </c>
      <c r="O485" t="s">
        <v>41</v>
      </c>
      <c r="P485">
        <v>27</v>
      </c>
      <c r="Q485" t="s">
        <v>1447</v>
      </c>
      <c r="R485" t="s">
        <v>1842</v>
      </c>
      <c r="S485" t="s">
        <v>241</v>
      </c>
      <c r="T485" t="s">
        <v>62</v>
      </c>
    </row>
    <row r="486" spans="1:20" x14ac:dyDescent="0.3">
      <c r="A486" t="s">
        <v>1448</v>
      </c>
      <c r="B486" t="s">
        <v>34</v>
      </c>
      <c r="C486" t="s">
        <v>47</v>
      </c>
      <c r="D486" s="6">
        <v>53000</v>
      </c>
      <c r="E486" t="s">
        <v>107</v>
      </c>
      <c r="F486" t="s">
        <v>38</v>
      </c>
      <c r="G486">
        <v>9</v>
      </c>
      <c r="H486">
        <v>7</v>
      </c>
      <c r="I486">
        <v>9</v>
      </c>
      <c r="J486">
        <v>10</v>
      </c>
      <c r="K486">
        <v>10</v>
      </c>
      <c r="L486">
        <v>10</v>
      </c>
      <c r="M486" t="s">
        <v>89</v>
      </c>
      <c r="N486" t="s">
        <v>60</v>
      </c>
      <c r="O486" t="s">
        <v>69</v>
      </c>
      <c r="P486">
        <v>22</v>
      </c>
      <c r="Q486" t="s">
        <v>151</v>
      </c>
      <c r="R486" t="s">
        <v>151</v>
      </c>
      <c r="S486" t="s">
        <v>244</v>
      </c>
      <c r="T486" t="s">
        <v>52</v>
      </c>
    </row>
    <row r="487" spans="1:20" x14ac:dyDescent="0.3">
      <c r="A487" t="s">
        <v>1451</v>
      </c>
      <c r="B487" t="s">
        <v>34</v>
      </c>
      <c r="C487" t="s">
        <v>35</v>
      </c>
      <c r="D487" s="6">
        <v>20000</v>
      </c>
      <c r="E487" t="s">
        <v>107</v>
      </c>
      <c r="F487" t="s">
        <v>50</v>
      </c>
      <c r="G487">
        <v>0</v>
      </c>
      <c r="H487">
        <v>8</v>
      </c>
      <c r="I487">
        <v>7</v>
      </c>
      <c r="J487">
        <v>6</v>
      </c>
      <c r="K487">
        <v>3</v>
      </c>
      <c r="L487">
        <v>9</v>
      </c>
      <c r="M487" t="s">
        <v>39</v>
      </c>
      <c r="N487" t="s">
        <v>74</v>
      </c>
      <c r="O487" t="s">
        <v>41</v>
      </c>
      <c r="P487">
        <v>27</v>
      </c>
      <c r="Q487" t="s">
        <v>42</v>
      </c>
      <c r="R487" t="s">
        <v>42</v>
      </c>
      <c r="S487" t="s">
        <v>231</v>
      </c>
      <c r="T487" t="s">
        <v>43</v>
      </c>
    </row>
    <row r="488" spans="1:20" x14ac:dyDescent="0.3">
      <c r="A488" t="s">
        <v>1452</v>
      </c>
      <c r="B488" t="s">
        <v>56</v>
      </c>
      <c r="C488" t="s">
        <v>35</v>
      </c>
      <c r="D488" s="6">
        <v>20000</v>
      </c>
      <c r="E488" t="s">
        <v>380</v>
      </c>
      <c r="F488" t="s">
        <v>38</v>
      </c>
      <c r="G488">
        <v>5</v>
      </c>
      <c r="H488">
        <v>7</v>
      </c>
      <c r="I488">
        <v>6</v>
      </c>
      <c r="J488">
        <v>8</v>
      </c>
      <c r="K488">
        <v>7</v>
      </c>
      <c r="L488">
        <v>7</v>
      </c>
      <c r="M488" t="s">
        <v>89</v>
      </c>
      <c r="N488" t="s">
        <v>60</v>
      </c>
      <c r="O488" t="s">
        <v>41</v>
      </c>
      <c r="P488">
        <v>28</v>
      </c>
      <c r="Q488" t="s">
        <v>151</v>
      </c>
      <c r="R488" t="s">
        <v>151</v>
      </c>
      <c r="S488" t="s">
        <v>241</v>
      </c>
      <c r="T488" t="s">
        <v>52</v>
      </c>
    </row>
    <row r="489" spans="1:20" x14ac:dyDescent="0.3">
      <c r="A489" t="s">
        <v>1454</v>
      </c>
      <c r="B489" t="s">
        <v>34</v>
      </c>
      <c r="C489" t="s">
        <v>35</v>
      </c>
      <c r="D489" s="6">
        <v>20000</v>
      </c>
      <c r="E489" t="s">
        <v>107</v>
      </c>
      <c r="F489" t="s">
        <v>38</v>
      </c>
      <c r="G489">
        <v>3</v>
      </c>
      <c r="H489">
        <v>2</v>
      </c>
      <c r="I489">
        <v>4</v>
      </c>
      <c r="J489">
        <v>3</v>
      </c>
      <c r="K489">
        <v>3</v>
      </c>
      <c r="L489">
        <v>3</v>
      </c>
      <c r="M489" t="s">
        <v>89</v>
      </c>
      <c r="N489" t="s">
        <v>74</v>
      </c>
      <c r="O489" t="s">
        <v>41</v>
      </c>
      <c r="P489">
        <v>25</v>
      </c>
      <c r="Q489" t="s">
        <v>61</v>
      </c>
      <c r="R489" t="s">
        <v>1868</v>
      </c>
      <c r="S489" t="s">
        <v>231</v>
      </c>
      <c r="T489" t="s">
        <v>62</v>
      </c>
    </row>
    <row r="490" spans="1:20" x14ac:dyDescent="0.3">
      <c r="A490" t="s">
        <v>1455</v>
      </c>
      <c r="B490" t="s">
        <v>34</v>
      </c>
      <c r="C490" t="s">
        <v>47</v>
      </c>
      <c r="D490" s="6">
        <v>20000</v>
      </c>
      <c r="E490" t="s">
        <v>37</v>
      </c>
      <c r="F490" t="s">
        <v>38</v>
      </c>
      <c r="G490">
        <v>2</v>
      </c>
      <c r="H490">
        <v>6</v>
      </c>
      <c r="I490">
        <v>6</v>
      </c>
      <c r="J490">
        <v>7</v>
      </c>
      <c r="K490">
        <v>7</v>
      </c>
      <c r="L490">
        <v>9</v>
      </c>
      <c r="M490" t="s">
        <v>73</v>
      </c>
      <c r="N490" t="s">
        <v>74</v>
      </c>
      <c r="O490" t="s">
        <v>41</v>
      </c>
      <c r="P490">
        <v>32</v>
      </c>
      <c r="Q490" t="s">
        <v>113</v>
      </c>
      <c r="R490" t="s">
        <v>113</v>
      </c>
      <c r="S490" t="s">
        <v>241</v>
      </c>
      <c r="T490" t="s">
        <v>95</v>
      </c>
    </row>
    <row r="491" spans="1:20" x14ac:dyDescent="0.3">
      <c r="A491" t="s">
        <v>1457</v>
      </c>
      <c r="B491" t="s">
        <v>127</v>
      </c>
      <c r="C491" t="s">
        <v>35</v>
      </c>
      <c r="D491" s="6">
        <v>20000</v>
      </c>
      <c r="E491" t="s">
        <v>49</v>
      </c>
      <c r="F491" t="s">
        <v>1918</v>
      </c>
      <c r="G491">
        <v>7</v>
      </c>
      <c r="H491">
        <v>9</v>
      </c>
      <c r="I491">
        <v>10</v>
      </c>
      <c r="J491">
        <v>10</v>
      </c>
      <c r="K491">
        <v>3</v>
      </c>
      <c r="L491">
        <v>4</v>
      </c>
      <c r="M491" t="s">
        <v>59</v>
      </c>
      <c r="N491" t="s">
        <v>40</v>
      </c>
      <c r="O491" t="s">
        <v>41</v>
      </c>
      <c r="P491">
        <v>33</v>
      </c>
      <c r="Q491" t="s">
        <v>1460</v>
      </c>
      <c r="R491" t="s">
        <v>380</v>
      </c>
      <c r="S491" t="s">
        <v>241</v>
      </c>
      <c r="T491" t="s">
        <v>43</v>
      </c>
    </row>
    <row r="492" spans="1:20" x14ac:dyDescent="0.3">
      <c r="A492" t="s">
        <v>1461</v>
      </c>
      <c r="B492" t="s">
        <v>34</v>
      </c>
      <c r="C492" t="s">
        <v>47</v>
      </c>
      <c r="D492" s="6">
        <v>53000</v>
      </c>
      <c r="E492" t="s">
        <v>380</v>
      </c>
      <c r="F492" t="s">
        <v>38</v>
      </c>
      <c r="G492">
        <v>5</v>
      </c>
      <c r="H492">
        <v>6</v>
      </c>
      <c r="I492">
        <v>5</v>
      </c>
      <c r="J492">
        <v>2</v>
      </c>
      <c r="K492">
        <v>3</v>
      </c>
      <c r="L492">
        <v>3</v>
      </c>
      <c r="M492" t="s">
        <v>59</v>
      </c>
      <c r="N492" t="s">
        <v>40</v>
      </c>
      <c r="O492" t="s">
        <v>41</v>
      </c>
      <c r="P492">
        <v>23</v>
      </c>
      <c r="Q492" t="s">
        <v>51</v>
      </c>
      <c r="R492" t="s">
        <v>51</v>
      </c>
      <c r="S492" t="s">
        <v>244</v>
      </c>
      <c r="T492" t="s">
        <v>62</v>
      </c>
    </row>
    <row r="493" spans="1:20" x14ac:dyDescent="0.3">
      <c r="A493" t="s">
        <v>1464</v>
      </c>
      <c r="B493" t="s">
        <v>127</v>
      </c>
      <c r="C493" t="s">
        <v>35</v>
      </c>
      <c r="D493" s="6">
        <v>20000</v>
      </c>
      <c r="E493" t="s">
        <v>49</v>
      </c>
      <c r="F493" t="s">
        <v>50</v>
      </c>
      <c r="G493">
        <v>4</v>
      </c>
      <c r="H493">
        <v>5</v>
      </c>
      <c r="I493">
        <v>4</v>
      </c>
      <c r="J493">
        <v>4</v>
      </c>
      <c r="K493">
        <v>5</v>
      </c>
      <c r="L493">
        <v>6</v>
      </c>
      <c r="M493" t="s">
        <v>89</v>
      </c>
      <c r="N493" t="s">
        <v>40</v>
      </c>
      <c r="O493" t="s">
        <v>69</v>
      </c>
      <c r="P493">
        <v>40</v>
      </c>
      <c r="Q493" t="s">
        <v>61</v>
      </c>
      <c r="R493" t="s">
        <v>1868</v>
      </c>
      <c r="S493" t="s">
        <v>241</v>
      </c>
      <c r="T493" t="s">
        <v>62</v>
      </c>
    </row>
    <row r="494" spans="1:20" x14ac:dyDescent="0.3">
      <c r="A494" t="s">
        <v>1466</v>
      </c>
      <c r="B494" t="s">
        <v>34</v>
      </c>
      <c r="C494" t="s">
        <v>35</v>
      </c>
      <c r="D494" s="6">
        <v>53000</v>
      </c>
      <c r="E494" t="s">
        <v>380</v>
      </c>
      <c r="F494" t="s">
        <v>38</v>
      </c>
      <c r="G494">
        <v>7</v>
      </c>
      <c r="H494">
        <v>9</v>
      </c>
      <c r="I494">
        <v>9</v>
      </c>
      <c r="J494">
        <v>9</v>
      </c>
      <c r="K494">
        <v>7</v>
      </c>
      <c r="L494">
        <v>9</v>
      </c>
      <c r="M494" t="s">
        <v>59</v>
      </c>
      <c r="N494" t="s">
        <v>74</v>
      </c>
      <c r="O494" t="s">
        <v>69</v>
      </c>
      <c r="P494">
        <v>28</v>
      </c>
      <c r="Q494" t="s">
        <v>113</v>
      </c>
      <c r="R494" t="s">
        <v>113</v>
      </c>
      <c r="S494" t="s">
        <v>241</v>
      </c>
      <c r="T494" t="s">
        <v>52</v>
      </c>
    </row>
    <row r="495" spans="1:20" x14ac:dyDescent="0.3">
      <c r="A495" t="s">
        <v>1469</v>
      </c>
      <c r="B495" t="s">
        <v>34</v>
      </c>
      <c r="C495" t="s">
        <v>47</v>
      </c>
      <c r="D495" s="6">
        <v>20000</v>
      </c>
      <c r="E495" t="s">
        <v>716</v>
      </c>
      <c r="F495" t="s">
        <v>50</v>
      </c>
      <c r="G495">
        <v>3</v>
      </c>
      <c r="H495">
        <v>7</v>
      </c>
      <c r="I495">
        <v>8</v>
      </c>
      <c r="J495">
        <v>6</v>
      </c>
      <c r="K495">
        <v>6</v>
      </c>
      <c r="L495">
        <v>9</v>
      </c>
      <c r="M495" t="s">
        <v>73</v>
      </c>
      <c r="N495" t="s">
        <v>40</v>
      </c>
      <c r="O495" t="s">
        <v>41</v>
      </c>
      <c r="P495">
        <v>26</v>
      </c>
      <c r="Q495" t="s">
        <v>61</v>
      </c>
      <c r="R495" t="s">
        <v>1868</v>
      </c>
      <c r="S495" t="s">
        <v>231</v>
      </c>
      <c r="T495" t="s">
        <v>62</v>
      </c>
    </row>
    <row r="496" spans="1:20" x14ac:dyDescent="0.3">
      <c r="A496" t="s">
        <v>1472</v>
      </c>
      <c r="B496" t="s">
        <v>380</v>
      </c>
      <c r="C496" t="s">
        <v>35</v>
      </c>
      <c r="D496" s="6">
        <v>20000</v>
      </c>
      <c r="E496" t="s">
        <v>107</v>
      </c>
      <c r="F496" t="s">
        <v>38</v>
      </c>
      <c r="G496">
        <v>3</v>
      </c>
      <c r="H496">
        <v>5</v>
      </c>
      <c r="I496">
        <v>5</v>
      </c>
      <c r="J496">
        <v>4</v>
      </c>
      <c r="K496">
        <v>3</v>
      </c>
      <c r="L496">
        <v>2</v>
      </c>
      <c r="M496" t="s">
        <v>73</v>
      </c>
      <c r="N496" t="s">
        <v>74</v>
      </c>
      <c r="O496" t="s">
        <v>69</v>
      </c>
      <c r="P496">
        <v>24</v>
      </c>
      <c r="Q496" t="s">
        <v>151</v>
      </c>
      <c r="R496" t="s">
        <v>151</v>
      </c>
      <c r="S496" t="s">
        <v>241</v>
      </c>
      <c r="T496" t="s">
        <v>52</v>
      </c>
    </row>
    <row r="497" spans="1:20" x14ac:dyDescent="0.3">
      <c r="A497" t="s">
        <v>1475</v>
      </c>
      <c r="B497" t="s">
        <v>380</v>
      </c>
      <c r="C497" t="s">
        <v>35</v>
      </c>
      <c r="D497" s="6">
        <v>95500</v>
      </c>
      <c r="E497" t="s">
        <v>49</v>
      </c>
      <c r="F497" t="s">
        <v>38</v>
      </c>
      <c r="G497">
        <v>7</v>
      </c>
      <c r="H497">
        <v>5</v>
      </c>
      <c r="I497">
        <v>5</v>
      </c>
      <c r="J497">
        <v>8</v>
      </c>
      <c r="K497">
        <v>8</v>
      </c>
      <c r="L497">
        <v>8</v>
      </c>
      <c r="M497" t="s">
        <v>89</v>
      </c>
      <c r="N497" t="s">
        <v>40</v>
      </c>
      <c r="O497" t="s">
        <v>69</v>
      </c>
      <c r="P497">
        <v>40</v>
      </c>
      <c r="Q497" t="s">
        <v>42</v>
      </c>
      <c r="R497" t="s">
        <v>42</v>
      </c>
      <c r="S497" t="s">
        <v>266</v>
      </c>
      <c r="T497" t="s">
        <v>380</v>
      </c>
    </row>
    <row r="498" spans="1:20" x14ac:dyDescent="0.3">
      <c r="A498" t="s">
        <v>1478</v>
      </c>
      <c r="B498" t="s">
        <v>34</v>
      </c>
      <c r="C498" t="s">
        <v>35</v>
      </c>
      <c r="D498" s="6">
        <v>75500</v>
      </c>
      <c r="E498" t="s">
        <v>380</v>
      </c>
      <c r="F498" t="s">
        <v>38</v>
      </c>
      <c r="G498">
        <v>8</v>
      </c>
      <c r="H498">
        <v>10</v>
      </c>
      <c r="I498">
        <v>10</v>
      </c>
      <c r="J498">
        <v>10</v>
      </c>
      <c r="K498">
        <v>7</v>
      </c>
      <c r="L498">
        <v>9</v>
      </c>
      <c r="M498" t="s">
        <v>89</v>
      </c>
      <c r="N498" t="s">
        <v>74</v>
      </c>
      <c r="O498" t="s">
        <v>41</v>
      </c>
      <c r="P498">
        <v>26</v>
      </c>
      <c r="Q498" t="s">
        <v>42</v>
      </c>
      <c r="R498" t="s">
        <v>42</v>
      </c>
      <c r="S498" t="s">
        <v>241</v>
      </c>
      <c r="T498" t="s">
        <v>62</v>
      </c>
    </row>
    <row r="499" spans="1:20" x14ac:dyDescent="0.3">
      <c r="A499" t="s">
        <v>1479</v>
      </c>
      <c r="B499" t="s">
        <v>81</v>
      </c>
      <c r="C499" t="s">
        <v>35</v>
      </c>
      <c r="D499" s="6">
        <v>53000</v>
      </c>
      <c r="E499" t="s">
        <v>380</v>
      </c>
      <c r="F499" t="s">
        <v>38</v>
      </c>
      <c r="G499">
        <v>8</v>
      </c>
      <c r="H499">
        <v>8</v>
      </c>
      <c r="I499">
        <v>10</v>
      </c>
      <c r="J499">
        <v>10</v>
      </c>
      <c r="K499">
        <v>10</v>
      </c>
      <c r="L499">
        <v>10</v>
      </c>
      <c r="M499" t="s">
        <v>59</v>
      </c>
      <c r="N499" t="s">
        <v>118</v>
      </c>
      <c r="O499" t="s">
        <v>69</v>
      </c>
      <c r="P499">
        <v>44</v>
      </c>
      <c r="Q499" t="s">
        <v>113</v>
      </c>
      <c r="R499" t="s">
        <v>113</v>
      </c>
      <c r="S499" t="s">
        <v>241</v>
      </c>
      <c r="T499" t="s">
        <v>43</v>
      </c>
    </row>
    <row r="500" spans="1:20" x14ac:dyDescent="0.3">
      <c r="A500" t="s">
        <v>1482</v>
      </c>
      <c r="B500" t="s">
        <v>380</v>
      </c>
      <c r="C500" t="s">
        <v>35</v>
      </c>
      <c r="D500" s="6">
        <v>75500</v>
      </c>
      <c r="E500" t="s">
        <v>380</v>
      </c>
      <c r="F500" t="s">
        <v>38</v>
      </c>
      <c r="G500">
        <v>7</v>
      </c>
      <c r="H500">
        <v>9</v>
      </c>
      <c r="I500">
        <v>8</v>
      </c>
      <c r="J500">
        <v>8</v>
      </c>
      <c r="K500">
        <v>6</v>
      </c>
      <c r="L500">
        <v>6</v>
      </c>
      <c r="M500" t="s">
        <v>89</v>
      </c>
      <c r="N500" t="s">
        <v>74</v>
      </c>
      <c r="O500" t="s">
        <v>41</v>
      </c>
      <c r="P500">
        <v>36</v>
      </c>
      <c r="Q500" t="s">
        <v>42</v>
      </c>
      <c r="R500" t="s">
        <v>42</v>
      </c>
      <c r="S500" t="s">
        <v>244</v>
      </c>
      <c r="T500" t="s">
        <v>43</v>
      </c>
    </row>
    <row r="501" spans="1:20" x14ac:dyDescent="0.3">
      <c r="A501" t="s">
        <v>1485</v>
      </c>
      <c r="B501" t="s">
        <v>380</v>
      </c>
      <c r="C501" t="s">
        <v>35</v>
      </c>
      <c r="D501" s="6">
        <v>20000</v>
      </c>
      <c r="E501" t="s">
        <v>380</v>
      </c>
      <c r="F501" t="s">
        <v>38</v>
      </c>
      <c r="G501">
        <v>1</v>
      </c>
      <c r="H501">
        <v>5</v>
      </c>
      <c r="I501">
        <v>10</v>
      </c>
      <c r="J501">
        <v>10</v>
      </c>
      <c r="K501">
        <v>8</v>
      </c>
      <c r="L501">
        <v>10</v>
      </c>
      <c r="M501" t="s">
        <v>89</v>
      </c>
      <c r="N501" t="s">
        <v>74</v>
      </c>
      <c r="O501" t="s">
        <v>41</v>
      </c>
      <c r="P501">
        <v>30</v>
      </c>
      <c r="Q501" t="s">
        <v>407</v>
      </c>
      <c r="R501" t="s">
        <v>1834</v>
      </c>
      <c r="S501" t="s">
        <v>241</v>
      </c>
      <c r="T501" t="s">
        <v>95</v>
      </c>
    </row>
    <row r="502" spans="1:20" x14ac:dyDescent="0.3">
      <c r="A502" t="s">
        <v>1487</v>
      </c>
      <c r="B502" t="s">
        <v>380</v>
      </c>
      <c r="C502" t="s">
        <v>35</v>
      </c>
      <c r="D502" s="6">
        <v>20000</v>
      </c>
      <c r="E502" t="s">
        <v>380</v>
      </c>
      <c r="F502" t="s">
        <v>38</v>
      </c>
      <c r="G502">
        <v>3</v>
      </c>
      <c r="H502">
        <v>3</v>
      </c>
      <c r="I502">
        <v>3</v>
      </c>
      <c r="J502">
        <v>2</v>
      </c>
      <c r="K502">
        <v>2</v>
      </c>
      <c r="L502">
        <v>2</v>
      </c>
      <c r="M502" t="s">
        <v>68</v>
      </c>
      <c r="N502" t="s">
        <v>60</v>
      </c>
      <c r="O502" t="s">
        <v>41</v>
      </c>
      <c r="P502">
        <v>48</v>
      </c>
      <c r="Q502" t="s">
        <v>1492</v>
      </c>
      <c r="R502" t="s">
        <v>1906</v>
      </c>
      <c r="S502" t="s">
        <v>244</v>
      </c>
      <c r="T502" t="s">
        <v>380</v>
      </c>
    </row>
    <row r="503" spans="1:20" x14ac:dyDescent="0.3">
      <c r="A503" t="s">
        <v>1494</v>
      </c>
      <c r="B503" t="s">
        <v>34</v>
      </c>
      <c r="C503" t="s">
        <v>35</v>
      </c>
      <c r="D503" s="6">
        <v>53000</v>
      </c>
      <c r="E503" t="s">
        <v>117</v>
      </c>
      <c r="F503" t="s">
        <v>380</v>
      </c>
      <c r="G503">
        <v>1</v>
      </c>
      <c r="H503">
        <v>4</v>
      </c>
      <c r="I503">
        <v>1</v>
      </c>
      <c r="J503">
        <v>2</v>
      </c>
      <c r="K503">
        <v>2</v>
      </c>
      <c r="L503">
        <v>3</v>
      </c>
      <c r="M503" t="s">
        <v>59</v>
      </c>
      <c r="N503" t="s">
        <v>74</v>
      </c>
      <c r="O503" t="s">
        <v>69</v>
      </c>
      <c r="P503">
        <v>30</v>
      </c>
      <c r="Q503" t="s">
        <v>51</v>
      </c>
      <c r="R503" t="s">
        <v>51</v>
      </c>
      <c r="S503" t="s">
        <v>244</v>
      </c>
      <c r="T503" t="s">
        <v>52</v>
      </c>
    </row>
    <row r="504" spans="1:20" x14ac:dyDescent="0.3">
      <c r="A504" t="s">
        <v>1497</v>
      </c>
      <c r="B504" t="s">
        <v>380</v>
      </c>
      <c r="C504" t="s">
        <v>47</v>
      </c>
      <c r="D504" s="6">
        <v>20000</v>
      </c>
      <c r="E504" t="s">
        <v>94</v>
      </c>
      <c r="F504" t="s">
        <v>38</v>
      </c>
      <c r="G504">
        <v>3</v>
      </c>
      <c r="H504">
        <v>8</v>
      </c>
      <c r="I504">
        <v>8</v>
      </c>
      <c r="J504">
        <v>5</v>
      </c>
      <c r="K504">
        <v>3</v>
      </c>
      <c r="L504">
        <v>5</v>
      </c>
      <c r="M504" t="s">
        <v>73</v>
      </c>
      <c r="N504" t="s">
        <v>74</v>
      </c>
      <c r="O504" t="s">
        <v>41</v>
      </c>
      <c r="P504">
        <v>28</v>
      </c>
      <c r="Q504" t="s">
        <v>151</v>
      </c>
      <c r="R504" t="s">
        <v>151</v>
      </c>
      <c r="S504" t="s">
        <v>241</v>
      </c>
      <c r="T504" t="s">
        <v>380</v>
      </c>
    </row>
    <row r="505" spans="1:20" x14ac:dyDescent="0.3">
      <c r="A505" t="s">
        <v>1502</v>
      </c>
      <c r="B505" t="s">
        <v>380</v>
      </c>
      <c r="C505" t="s">
        <v>47</v>
      </c>
      <c r="D505" s="6">
        <v>20000</v>
      </c>
      <c r="E505" t="s">
        <v>107</v>
      </c>
      <c r="F505" t="s">
        <v>38</v>
      </c>
      <c r="G505">
        <v>5</v>
      </c>
      <c r="H505">
        <v>8</v>
      </c>
      <c r="I505">
        <v>7</v>
      </c>
      <c r="J505">
        <v>7</v>
      </c>
      <c r="K505">
        <v>3</v>
      </c>
      <c r="L505">
        <v>2</v>
      </c>
      <c r="M505" t="s">
        <v>73</v>
      </c>
      <c r="N505" t="s">
        <v>74</v>
      </c>
      <c r="O505" t="s">
        <v>41</v>
      </c>
      <c r="P505">
        <v>25</v>
      </c>
      <c r="Q505" t="s">
        <v>151</v>
      </c>
      <c r="R505" t="s">
        <v>151</v>
      </c>
      <c r="S505" t="s">
        <v>241</v>
      </c>
      <c r="T505" t="s">
        <v>380</v>
      </c>
    </row>
    <row r="506" spans="1:20" x14ac:dyDescent="0.3">
      <c r="A506" t="s">
        <v>1504</v>
      </c>
      <c r="B506" t="s">
        <v>380</v>
      </c>
      <c r="C506" t="s">
        <v>47</v>
      </c>
      <c r="D506" s="6">
        <v>115500</v>
      </c>
      <c r="E506" t="s">
        <v>107</v>
      </c>
      <c r="F506" t="s">
        <v>1918</v>
      </c>
      <c r="G506">
        <v>6</v>
      </c>
      <c r="H506">
        <v>5</v>
      </c>
      <c r="I506">
        <v>4</v>
      </c>
      <c r="J506">
        <v>4</v>
      </c>
      <c r="K506">
        <v>3</v>
      </c>
      <c r="L506">
        <v>4</v>
      </c>
      <c r="M506" t="s">
        <v>59</v>
      </c>
      <c r="N506" t="s">
        <v>74</v>
      </c>
      <c r="O506" t="s">
        <v>41</v>
      </c>
      <c r="P506">
        <v>24</v>
      </c>
      <c r="Q506" t="s">
        <v>42</v>
      </c>
      <c r="R506" t="s">
        <v>42</v>
      </c>
      <c r="S506" t="s">
        <v>244</v>
      </c>
      <c r="T506" t="s">
        <v>1404</v>
      </c>
    </row>
    <row r="507" spans="1:20" x14ac:dyDescent="0.3">
      <c r="A507" t="s">
        <v>1506</v>
      </c>
      <c r="B507" t="s">
        <v>34</v>
      </c>
      <c r="C507" t="s">
        <v>35</v>
      </c>
      <c r="D507" s="6">
        <v>53000</v>
      </c>
      <c r="E507" t="s">
        <v>380</v>
      </c>
      <c r="F507" t="s">
        <v>38</v>
      </c>
      <c r="G507">
        <v>5</v>
      </c>
      <c r="H507">
        <v>10</v>
      </c>
      <c r="I507">
        <v>7</v>
      </c>
      <c r="J507">
        <v>7</v>
      </c>
      <c r="K507">
        <v>4</v>
      </c>
      <c r="L507">
        <v>8</v>
      </c>
      <c r="M507" t="s">
        <v>59</v>
      </c>
      <c r="N507" t="s">
        <v>74</v>
      </c>
      <c r="O507" t="s">
        <v>41</v>
      </c>
      <c r="P507">
        <v>31</v>
      </c>
      <c r="Q507" t="s">
        <v>42</v>
      </c>
      <c r="R507" t="s">
        <v>42</v>
      </c>
      <c r="S507" t="s">
        <v>241</v>
      </c>
      <c r="T507" t="s">
        <v>62</v>
      </c>
    </row>
    <row r="508" spans="1:20" x14ac:dyDescent="0.3">
      <c r="A508" t="s">
        <v>1507</v>
      </c>
      <c r="B508" t="s">
        <v>56</v>
      </c>
      <c r="C508" t="s">
        <v>47</v>
      </c>
      <c r="D508" s="6">
        <v>20000</v>
      </c>
      <c r="E508" t="s">
        <v>716</v>
      </c>
      <c r="F508" t="s">
        <v>38</v>
      </c>
      <c r="G508">
        <v>3</v>
      </c>
      <c r="H508">
        <v>3</v>
      </c>
      <c r="I508">
        <v>8</v>
      </c>
      <c r="J508">
        <v>9</v>
      </c>
      <c r="K508">
        <v>5</v>
      </c>
      <c r="L508">
        <v>3</v>
      </c>
      <c r="M508" t="s">
        <v>59</v>
      </c>
      <c r="N508" t="s">
        <v>74</v>
      </c>
      <c r="O508" t="s">
        <v>41</v>
      </c>
      <c r="P508">
        <v>23</v>
      </c>
      <c r="Q508" t="s">
        <v>113</v>
      </c>
      <c r="R508" t="s">
        <v>113</v>
      </c>
      <c r="S508" t="s">
        <v>241</v>
      </c>
      <c r="T508" t="s">
        <v>380</v>
      </c>
    </row>
    <row r="509" spans="1:20" x14ac:dyDescent="0.3">
      <c r="A509" t="s">
        <v>1510</v>
      </c>
      <c r="B509" t="s">
        <v>34</v>
      </c>
      <c r="C509" t="s">
        <v>47</v>
      </c>
      <c r="D509" s="6">
        <v>53000</v>
      </c>
      <c r="E509" t="s">
        <v>380</v>
      </c>
      <c r="F509" t="s">
        <v>380</v>
      </c>
      <c r="G509">
        <v>1</v>
      </c>
      <c r="H509">
        <v>4</v>
      </c>
      <c r="I509">
        <v>4</v>
      </c>
      <c r="J509">
        <v>1</v>
      </c>
      <c r="K509">
        <v>1</v>
      </c>
      <c r="L509">
        <v>4</v>
      </c>
      <c r="M509" t="s">
        <v>59</v>
      </c>
      <c r="N509" t="s">
        <v>118</v>
      </c>
      <c r="O509" t="s">
        <v>69</v>
      </c>
      <c r="P509">
        <v>48</v>
      </c>
      <c r="Q509" t="s">
        <v>113</v>
      </c>
      <c r="R509" t="s">
        <v>113</v>
      </c>
      <c r="S509" t="s">
        <v>244</v>
      </c>
      <c r="T509" t="s">
        <v>43</v>
      </c>
    </row>
    <row r="510" spans="1:20" x14ac:dyDescent="0.3">
      <c r="A510" t="s">
        <v>1513</v>
      </c>
      <c r="B510" t="s">
        <v>34</v>
      </c>
      <c r="C510" t="s">
        <v>35</v>
      </c>
      <c r="D510" s="6">
        <v>75500</v>
      </c>
      <c r="E510" t="s">
        <v>37</v>
      </c>
      <c r="F510" t="s">
        <v>38</v>
      </c>
      <c r="G510">
        <v>6</v>
      </c>
      <c r="H510">
        <v>9</v>
      </c>
      <c r="I510">
        <v>8</v>
      </c>
      <c r="J510">
        <v>8</v>
      </c>
      <c r="K510">
        <v>8</v>
      </c>
      <c r="L510">
        <v>7</v>
      </c>
      <c r="M510" t="s">
        <v>89</v>
      </c>
      <c r="N510" t="s">
        <v>74</v>
      </c>
      <c r="O510" t="s">
        <v>41</v>
      </c>
      <c r="P510">
        <v>28</v>
      </c>
      <c r="Q510" t="s">
        <v>42</v>
      </c>
      <c r="R510" t="s">
        <v>42</v>
      </c>
      <c r="S510" t="s">
        <v>241</v>
      </c>
      <c r="T510" t="s">
        <v>62</v>
      </c>
    </row>
    <row r="511" spans="1:20" x14ac:dyDescent="0.3">
      <c r="A511" t="s">
        <v>1515</v>
      </c>
      <c r="B511" t="s">
        <v>34</v>
      </c>
      <c r="C511" t="s">
        <v>35</v>
      </c>
      <c r="D511" s="6">
        <v>53000</v>
      </c>
      <c r="E511" t="s">
        <v>380</v>
      </c>
      <c r="F511" t="s">
        <v>38</v>
      </c>
      <c r="G511">
        <v>5</v>
      </c>
      <c r="H511">
        <v>7</v>
      </c>
      <c r="I511">
        <v>7</v>
      </c>
      <c r="J511">
        <v>7</v>
      </c>
      <c r="K511">
        <v>7</v>
      </c>
      <c r="L511">
        <v>7</v>
      </c>
      <c r="M511" t="s">
        <v>73</v>
      </c>
      <c r="N511" t="s">
        <v>74</v>
      </c>
      <c r="O511" t="s">
        <v>41</v>
      </c>
      <c r="P511">
        <v>32</v>
      </c>
      <c r="Q511" t="s">
        <v>113</v>
      </c>
      <c r="R511" t="s">
        <v>113</v>
      </c>
      <c r="S511" t="s">
        <v>244</v>
      </c>
      <c r="T511" t="s">
        <v>95</v>
      </c>
    </row>
    <row r="512" spans="1:20" x14ac:dyDescent="0.3">
      <c r="A512" t="s">
        <v>1517</v>
      </c>
      <c r="B512" t="s">
        <v>81</v>
      </c>
      <c r="C512" t="s">
        <v>35</v>
      </c>
      <c r="D512" s="6">
        <v>53000</v>
      </c>
      <c r="E512" t="s">
        <v>49</v>
      </c>
      <c r="F512" t="s">
        <v>38</v>
      </c>
      <c r="G512">
        <v>5</v>
      </c>
      <c r="H512">
        <v>7</v>
      </c>
      <c r="I512">
        <v>7</v>
      </c>
      <c r="J512">
        <v>4</v>
      </c>
      <c r="K512">
        <v>5</v>
      </c>
      <c r="L512">
        <v>7</v>
      </c>
      <c r="M512" t="s">
        <v>89</v>
      </c>
      <c r="N512" t="s">
        <v>74</v>
      </c>
      <c r="O512" t="s">
        <v>41</v>
      </c>
      <c r="P512">
        <v>30</v>
      </c>
      <c r="Q512" t="s">
        <v>1519</v>
      </c>
      <c r="R512" t="s">
        <v>380</v>
      </c>
      <c r="S512" t="s">
        <v>241</v>
      </c>
      <c r="T512" t="s">
        <v>52</v>
      </c>
    </row>
    <row r="513" spans="1:20" x14ac:dyDescent="0.3">
      <c r="A513" t="s">
        <v>1520</v>
      </c>
      <c r="B513" t="s">
        <v>34</v>
      </c>
      <c r="C513" t="s">
        <v>35</v>
      </c>
      <c r="D513" s="6">
        <v>20000</v>
      </c>
      <c r="E513" t="s">
        <v>380</v>
      </c>
      <c r="F513" t="s">
        <v>38</v>
      </c>
      <c r="G513">
        <v>5</v>
      </c>
      <c r="H513">
        <v>5</v>
      </c>
      <c r="I513">
        <v>7</v>
      </c>
      <c r="J513">
        <v>7</v>
      </c>
      <c r="K513">
        <v>7</v>
      </c>
      <c r="L513">
        <v>8</v>
      </c>
      <c r="M513" t="s">
        <v>89</v>
      </c>
      <c r="N513" t="s">
        <v>60</v>
      </c>
      <c r="O513" t="s">
        <v>41</v>
      </c>
      <c r="P513">
        <v>32</v>
      </c>
      <c r="Q513" t="s">
        <v>1521</v>
      </c>
      <c r="R513" t="s">
        <v>380</v>
      </c>
      <c r="S513" t="s">
        <v>244</v>
      </c>
      <c r="T513" t="s">
        <v>43</v>
      </c>
    </row>
    <row r="514" spans="1:20" x14ac:dyDescent="0.3">
      <c r="A514" t="s">
        <v>1522</v>
      </c>
      <c r="B514" t="s">
        <v>34</v>
      </c>
      <c r="C514" t="s">
        <v>35</v>
      </c>
      <c r="D514" s="6">
        <v>20000</v>
      </c>
      <c r="E514" t="s">
        <v>107</v>
      </c>
      <c r="F514" t="s">
        <v>38</v>
      </c>
      <c r="G514">
        <v>0</v>
      </c>
      <c r="H514">
        <v>3</v>
      </c>
      <c r="I514">
        <v>0</v>
      </c>
      <c r="J514">
        <v>1</v>
      </c>
      <c r="K514">
        <v>0</v>
      </c>
      <c r="L514">
        <v>0</v>
      </c>
      <c r="M514" t="s">
        <v>59</v>
      </c>
      <c r="N514" t="s">
        <v>118</v>
      </c>
      <c r="O514" t="s">
        <v>69</v>
      </c>
      <c r="P514">
        <v>30</v>
      </c>
      <c r="Q514" t="s">
        <v>1525</v>
      </c>
      <c r="R514" t="s">
        <v>380</v>
      </c>
      <c r="S514" t="s">
        <v>244</v>
      </c>
      <c r="T514" t="s">
        <v>380</v>
      </c>
    </row>
    <row r="515" spans="1:20" x14ac:dyDescent="0.3">
      <c r="A515" t="s">
        <v>1527</v>
      </c>
      <c r="B515" t="s">
        <v>34</v>
      </c>
      <c r="C515" t="s">
        <v>35</v>
      </c>
      <c r="D515" s="6">
        <v>20000</v>
      </c>
      <c r="E515" t="s">
        <v>380</v>
      </c>
      <c r="F515" t="s">
        <v>38</v>
      </c>
      <c r="G515">
        <v>4</v>
      </c>
      <c r="H515">
        <v>2</v>
      </c>
      <c r="I515">
        <v>5</v>
      </c>
      <c r="J515">
        <v>2</v>
      </c>
      <c r="K515">
        <v>4</v>
      </c>
      <c r="L515">
        <v>4</v>
      </c>
      <c r="M515" t="s">
        <v>89</v>
      </c>
      <c r="N515" t="s">
        <v>60</v>
      </c>
      <c r="O515" t="s">
        <v>69</v>
      </c>
      <c r="P515">
        <v>35</v>
      </c>
      <c r="Q515" t="s">
        <v>211</v>
      </c>
      <c r="R515" t="s">
        <v>1889</v>
      </c>
      <c r="S515" t="s">
        <v>244</v>
      </c>
      <c r="T515" t="s">
        <v>43</v>
      </c>
    </row>
    <row r="516" spans="1:20" x14ac:dyDescent="0.3">
      <c r="A516" t="s">
        <v>1530</v>
      </c>
      <c r="B516" t="s">
        <v>127</v>
      </c>
      <c r="C516" t="s">
        <v>35</v>
      </c>
      <c r="D516" s="6">
        <v>20000</v>
      </c>
      <c r="E516" t="s">
        <v>107</v>
      </c>
      <c r="F516" t="s">
        <v>50</v>
      </c>
      <c r="G516" t="s">
        <v>32</v>
      </c>
      <c r="H516" t="s">
        <v>32</v>
      </c>
      <c r="I516" t="s">
        <v>32</v>
      </c>
      <c r="J516" t="s">
        <v>32</v>
      </c>
      <c r="K516" t="s">
        <v>32</v>
      </c>
      <c r="L516">
        <v>10</v>
      </c>
      <c r="M516" t="s">
        <v>59</v>
      </c>
      <c r="N516" t="s">
        <v>40</v>
      </c>
      <c r="O516" t="s">
        <v>69</v>
      </c>
      <c r="P516">
        <v>38</v>
      </c>
      <c r="Q516" t="s">
        <v>113</v>
      </c>
      <c r="R516" t="s">
        <v>113</v>
      </c>
      <c r="S516" t="s">
        <v>244</v>
      </c>
      <c r="T516" t="s">
        <v>62</v>
      </c>
    </row>
    <row r="517" spans="1:20" x14ac:dyDescent="0.3">
      <c r="A517" t="s">
        <v>1532</v>
      </c>
      <c r="B517" t="s">
        <v>380</v>
      </c>
      <c r="C517" t="s">
        <v>35</v>
      </c>
      <c r="D517" s="6">
        <v>75500</v>
      </c>
      <c r="E517" t="s">
        <v>380</v>
      </c>
      <c r="F517" t="s">
        <v>38</v>
      </c>
      <c r="G517">
        <v>6</v>
      </c>
      <c r="H517">
        <v>6</v>
      </c>
      <c r="I517">
        <v>7</v>
      </c>
      <c r="J517">
        <v>7</v>
      </c>
      <c r="K517">
        <v>6</v>
      </c>
      <c r="L517">
        <v>7</v>
      </c>
      <c r="M517" t="s">
        <v>59</v>
      </c>
      <c r="N517" t="s">
        <v>118</v>
      </c>
      <c r="O517" t="s">
        <v>69</v>
      </c>
      <c r="P517">
        <v>30</v>
      </c>
      <c r="Q517" t="s">
        <v>42</v>
      </c>
      <c r="R517" t="s">
        <v>42</v>
      </c>
      <c r="S517" t="s">
        <v>244</v>
      </c>
      <c r="T517" t="s">
        <v>52</v>
      </c>
    </row>
    <row r="518" spans="1:20" x14ac:dyDescent="0.3">
      <c r="A518" t="s">
        <v>1535</v>
      </c>
      <c r="B518" t="s">
        <v>34</v>
      </c>
      <c r="C518" t="s">
        <v>35</v>
      </c>
      <c r="D518" s="6">
        <v>53000</v>
      </c>
      <c r="E518" t="s">
        <v>107</v>
      </c>
      <c r="F518" t="s">
        <v>38</v>
      </c>
      <c r="G518">
        <v>3</v>
      </c>
      <c r="H518">
        <v>3</v>
      </c>
      <c r="I518">
        <v>5</v>
      </c>
      <c r="J518">
        <v>4</v>
      </c>
      <c r="K518">
        <v>4</v>
      </c>
      <c r="L518">
        <v>4</v>
      </c>
      <c r="M518" t="s">
        <v>89</v>
      </c>
      <c r="N518" t="s">
        <v>74</v>
      </c>
      <c r="O518" t="s">
        <v>41</v>
      </c>
      <c r="P518">
        <v>48</v>
      </c>
      <c r="Q518" t="s">
        <v>42</v>
      </c>
      <c r="R518" t="s">
        <v>42</v>
      </c>
      <c r="S518" t="s">
        <v>241</v>
      </c>
      <c r="T518" t="s">
        <v>43</v>
      </c>
    </row>
    <row r="519" spans="1:20" x14ac:dyDescent="0.3">
      <c r="A519" t="s">
        <v>1537</v>
      </c>
      <c r="B519" t="s">
        <v>34</v>
      </c>
      <c r="C519" t="s">
        <v>35</v>
      </c>
      <c r="D519" s="6">
        <v>75500</v>
      </c>
      <c r="E519" t="s">
        <v>49</v>
      </c>
      <c r="F519" t="s">
        <v>1918</v>
      </c>
      <c r="G519">
        <v>5</v>
      </c>
      <c r="H519">
        <v>8</v>
      </c>
      <c r="I519">
        <v>5</v>
      </c>
      <c r="J519">
        <v>5</v>
      </c>
      <c r="K519">
        <v>5</v>
      </c>
      <c r="L519">
        <v>4</v>
      </c>
      <c r="M519" t="s">
        <v>59</v>
      </c>
      <c r="N519" t="s">
        <v>40</v>
      </c>
      <c r="O519" t="s">
        <v>41</v>
      </c>
      <c r="P519">
        <v>32</v>
      </c>
      <c r="Q519" t="s">
        <v>51</v>
      </c>
      <c r="R519" t="s">
        <v>51</v>
      </c>
      <c r="S519" t="s">
        <v>244</v>
      </c>
      <c r="T519" t="s">
        <v>52</v>
      </c>
    </row>
    <row r="520" spans="1:20" x14ac:dyDescent="0.3">
      <c r="A520" t="s">
        <v>1539</v>
      </c>
      <c r="B520" t="s">
        <v>380</v>
      </c>
      <c r="C520" t="s">
        <v>35</v>
      </c>
      <c r="D520" s="6">
        <v>53000</v>
      </c>
      <c r="E520" t="s">
        <v>94</v>
      </c>
      <c r="F520" t="s">
        <v>38</v>
      </c>
      <c r="G520">
        <v>4</v>
      </c>
      <c r="H520">
        <v>5</v>
      </c>
      <c r="I520">
        <v>4</v>
      </c>
      <c r="J520">
        <v>5</v>
      </c>
      <c r="K520">
        <v>5</v>
      </c>
      <c r="L520">
        <v>6</v>
      </c>
      <c r="M520" t="s">
        <v>73</v>
      </c>
      <c r="N520" t="s">
        <v>60</v>
      </c>
      <c r="O520" t="s">
        <v>41</v>
      </c>
      <c r="P520">
        <v>27</v>
      </c>
      <c r="Q520" t="s">
        <v>151</v>
      </c>
      <c r="R520" t="s">
        <v>151</v>
      </c>
      <c r="S520" t="s">
        <v>241</v>
      </c>
      <c r="T520" t="s">
        <v>1404</v>
      </c>
    </row>
    <row r="521" spans="1:20" x14ac:dyDescent="0.3">
      <c r="A521" t="s">
        <v>1542</v>
      </c>
      <c r="B521" t="s">
        <v>380</v>
      </c>
      <c r="C521" t="s">
        <v>47</v>
      </c>
      <c r="D521" s="6">
        <v>53000</v>
      </c>
      <c r="E521" t="s">
        <v>107</v>
      </c>
      <c r="F521" t="s">
        <v>38</v>
      </c>
      <c r="G521">
        <v>7</v>
      </c>
      <c r="H521">
        <v>9</v>
      </c>
      <c r="I521">
        <v>5</v>
      </c>
      <c r="J521">
        <v>6</v>
      </c>
      <c r="K521">
        <v>6</v>
      </c>
      <c r="L521">
        <v>7</v>
      </c>
      <c r="M521" t="s">
        <v>59</v>
      </c>
      <c r="N521" t="s">
        <v>380</v>
      </c>
      <c r="O521" t="s">
        <v>41</v>
      </c>
      <c r="P521">
        <v>27</v>
      </c>
      <c r="Q521" t="s">
        <v>113</v>
      </c>
      <c r="R521" t="s">
        <v>113</v>
      </c>
      <c r="S521" t="s">
        <v>244</v>
      </c>
      <c r="T521" t="s">
        <v>43</v>
      </c>
    </row>
    <row r="522" spans="1:20" x14ac:dyDescent="0.3">
      <c r="A522" t="s">
        <v>1546</v>
      </c>
      <c r="B522" t="s">
        <v>127</v>
      </c>
      <c r="C522" t="s">
        <v>47</v>
      </c>
      <c r="D522" s="6">
        <v>20000</v>
      </c>
      <c r="E522" t="s">
        <v>49</v>
      </c>
      <c r="F522" t="s">
        <v>38</v>
      </c>
      <c r="G522">
        <v>8</v>
      </c>
      <c r="H522">
        <v>7</v>
      </c>
      <c r="I522">
        <v>6</v>
      </c>
      <c r="J522">
        <v>7</v>
      </c>
      <c r="K522">
        <v>8</v>
      </c>
      <c r="L522">
        <v>10</v>
      </c>
      <c r="M522" t="s">
        <v>89</v>
      </c>
      <c r="N522" t="s">
        <v>40</v>
      </c>
      <c r="O522" t="s">
        <v>41</v>
      </c>
      <c r="P522">
        <v>24</v>
      </c>
      <c r="Q522" t="s">
        <v>1548</v>
      </c>
      <c r="R522" t="s">
        <v>380</v>
      </c>
      <c r="S522" t="s">
        <v>241</v>
      </c>
      <c r="T522" t="s">
        <v>380</v>
      </c>
    </row>
    <row r="523" spans="1:20" x14ac:dyDescent="0.3">
      <c r="A523" t="s">
        <v>1549</v>
      </c>
      <c r="B523" t="s">
        <v>81</v>
      </c>
      <c r="C523" t="s">
        <v>35</v>
      </c>
      <c r="D523" s="6">
        <v>187500</v>
      </c>
      <c r="E523" t="s">
        <v>49</v>
      </c>
      <c r="F523" t="s">
        <v>50</v>
      </c>
      <c r="G523">
        <v>9</v>
      </c>
      <c r="H523">
        <v>9</v>
      </c>
      <c r="I523">
        <v>9</v>
      </c>
      <c r="J523">
        <v>9</v>
      </c>
      <c r="K523">
        <v>8</v>
      </c>
      <c r="L523">
        <v>8</v>
      </c>
      <c r="M523" t="s">
        <v>73</v>
      </c>
      <c r="N523" t="s">
        <v>74</v>
      </c>
      <c r="O523" t="s">
        <v>41</v>
      </c>
      <c r="P523">
        <v>42</v>
      </c>
      <c r="Q523" t="s">
        <v>42</v>
      </c>
      <c r="R523" t="s">
        <v>42</v>
      </c>
      <c r="S523" t="s">
        <v>328</v>
      </c>
      <c r="T523" t="s">
        <v>52</v>
      </c>
    </row>
    <row r="524" spans="1:20" x14ac:dyDescent="0.3">
      <c r="A524" t="s">
        <v>1550</v>
      </c>
      <c r="B524" t="s">
        <v>380</v>
      </c>
      <c r="C524" t="s">
        <v>47</v>
      </c>
      <c r="D524" s="6">
        <v>53000</v>
      </c>
      <c r="E524" t="s">
        <v>107</v>
      </c>
      <c r="F524" t="s">
        <v>38</v>
      </c>
      <c r="G524">
        <v>8</v>
      </c>
      <c r="H524">
        <v>6</v>
      </c>
      <c r="I524">
        <v>6</v>
      </c>
      <c r="J524">
        <v>8</v>
      </c>
      <c r="K524">
        <v>7</v>
      </c>
      <c r="L524">
        <v>8</v>
      </c>
      <c r="M524" t="s">
        <v>89</v>
      </c>
      <c r="N524" t="s">
        <v>74</v>
      </c>
      <c r="O524" t="s">
        <v>41</v>
      </c>
      <c r="P524">
        <v>24</v>
      </c>
      <c r="Q524" t="s">
        <v>42</v>
      </c>
      <c r="R524" t="s">
        <v>42</v>
      </c>
      <c r="S524" t="s">
        <v>241</v>
      </c>
      <c r="T524" t="s">
        <v>95</v>
      </c>
    </row>
    <row r="525" spans="1:20" x14ac:dyDescent="0.3">
      <c r="A525" t="s">
        <v>1552</v>
      </c>
      <c r="B525" t="s">
        <v>794</v>
      </c>
      <c r="C525" t="s">
        <v>35</v>
      </c>
      <c r="D525" s="6">
        <v>20000</v>
      </c>
      <c r="E525" t="s">
        <v>107</v>
      </c>
      <c r="F525" t="s">
        <v>38</v>
      </c>
      <c r="G525">
        <v>5</v>
      </c>
      <c r="H525">
        <v>9</v>
      </c>
      <c r="I525">
        <v>7</v>
      </c>
      <c r="J525">
        <v>7</v>
      </c>
      <c r="K525">
        <v>6</v>
      </c>
      <c r="L525">
        <v>9</v>
      </c>
      <c r="M525" t="s">
        <v>59</v>
      </c>
      <c r="N525" t="s">
        <v>74</v>
      </c>
      <c r="O525" t="s">
        <v>41</v>
      </c>
      <c r="P525">
        <v>23</v>
      </c>
      <c r="Q525" t="s">
        <v>151</v>
      </c>
      <c r="R525" t="s">
        <v>151</v>
      </c>
      <c r="S525" t="s">
        <v>241</v>
      </c>
      <c r="T525" t="s">
        <v>52</v>
      </c>
    </row>
    <row r="526" spans="1:20" x14ac:dyDescent="0.3">
      <c r="A526" t="s">
        <v>1554</v>
      </c>
      <c r="B526" t="s">
        <v>34</v>
      </c>
      <c r="C526" t="s">
        <v>47</v>
      </c>
      <c r="D526" s="6">
        <v>20000</v>
      </c>
      <c r="E526" t="s">
        <v>107</v>
      </c>
      <c r="F526" t="s">
        <v>38</v>
      </c>
      <c r="G526">
        <v>7</v>
      </c>
      <c r="H526">
        <v>9</v>
      </c>
      <c r="I526">
        <v>8</v>
      </c>
      <c r="J526">
        <v>8</v>
      </c>
      <c r="K526">
        <v>4</v>
      </c>
      <c r="L526">
        <v>2</v>
      </c>
      <c r="M526" t="s">
        <v>89</v>
      </c>
      <c r="N526" t="s">
        <v>74</v>
      </c>
      <c r="O526" t="s">
        <v>41</v>
      </c>
      <c r="P526">
        <v>26</v>
      </c>
      <c r="Q526" t="s">
        <v>151</v>
      </c>
      <c r="R526" t="s">
        <v>151</v>
      </c>
      <c r="S526" t="s">
        <v>241</v>
      </c>
      <c r="T526" t="s">
        <v>52</v>
      </c>
    </row>
    <row r="527" spans="1:20" x14ac:dyDescent="0.3">
      <c r="A527" t="s">
        <v>1555</v>
      </c>
      <c r="B527" t="s">
        <v>34</v>
      </c>
      <c r="C527" t="s">
        <v>47</v>
      </c>
      <c r="D527" s="6">
        <v>53000</v>
      </c>
      <c r="E527" t="s">
        <v>380</v>
      </c>
      <c r="F527" t="s">
        <v>1918</v>
      </c>
      <c r="G527">
        <v>5</v>
      </c>
      <c r="H527">
        <v>6</v>
      </c>
      <c r="I527">
        <v>6</v>
      </c>
      <c r="J527">
        <v>2</v>
      </c>
      <c r="K527">
        <v>2</v>
      </c>
      <c r="L527">
        <v>3</v>
      </c>
      <c r="M527" t="s">
        <v>89</v>
      </c>
      <c r="N527" t="s">
        <v>74</v>
      </c>
      <c r="O527" t="s">
        <v>41</v>
      </c>
      <c r="P527">
        <v>32</v>
      </c>
      <c r="Q527" t="s">
        <v>271</v>
      </c>
      <c r="R527" t="s">
        <v>1841</v>
      </c>
      <c r="S527" t="s">
        <v>241</v>
      </c>
      <c r="T527" t="s">
        <v>62</v>
      </c>
    </row>
    <row r="528" spans="1:20" x14ac:dyDescent="0.3">
      <c r="A528" t="s">
        <v>1557</v>
      </c>
      <c r="B528" t="s">
        <v>380</v>
      </c>
      <c r="C528" t="s">
        <v>47</v>
      </c>
      <c r="D528" s="6">
        <v>20000</v>
      </c>
      <c r="E528" t="s">
        <v>94</v>
      </c>
      <c r="F528" t="s">
        <v>38</v>
      </c>
      <c r="G528">
        <v>4</v>
      </c>
      <c r="H528">
        <v>3</v>
      </c>
      <c r="I528">
        <v>2</v>
      </c>
      <c r="J528">
        <v>0</v>
      </c>
      <c r="K528">
        <v>0</v>
      </c>
      <c r="L528">
        <v>0</v>
      </c>
      <c r="M528" t="s">
        <v>89</v>
      </c>
      <c r="N528" t="s">
        <v>60</v>
      </c>
      <c r="O528" t="s">
        <v>41</v>
      </c>
      <c r="P528">
        <v>35</v>
      </c>
      <c r="Q528" t="s">
        <v>1560</v>
      </c>
      <c r="R528" t="s">
        <v>1820</v>
      </c>
      <c r="S528" t="s">
        <v>241</v>
      </c>
      <c r="T528" t="s">
        <v>43</v>
      </c>
    </row>
    <row r="529" spans="1:20" x14ac:dyDescent="0.3">
      <c r="A529" t="s">
        <v>1561</v>
      </c>
      <c r="B529" t="s">
        <v>34</v>
      </c>
      <c r="C529" t="s">
        <v>35</v>
      </c>
      <c r="D529" s="6">
        <v>115500</v>
      </c>
      <c r="E529" t="s">
        <v>37</v>
      </c>
      <c r="F529" t="s">
        <v>38</v>
      </c>
      <c r="G529">
        <v>4</v>
      </c>
      <c r="H529">
        <v>3</v>
      </c>
      <c r="I529">
        <v>4</v>
      </c>
      <c r="J529">
        <v>2</v>
      </c>
      <c r="K529">
        <v>2</v>
      </c>
      <c r="L529">
        <v>2</v>
      </c>
      <c r="M529" t="s">
        <v>59</v>
      </c>
      <c r="N529" t="s">
        <v>60</v>
      </c>
      <c r="O529" t="s">
        <v>41</v>
      </c>
      <c r="P529">
        <v>41</v>
      </c>
      <c r="Q529" t="s">
        <v>42</v>
      </c>
      <c r="R529" t="s">
        <v>42</v>
      </c>
      <c r="S529" t="s">
        <v>231</v>
      </c>
      <c r="T529" t="s">
        <v>43</v>
      </c>
    </row>
    <row r="530" spans="1:20" x14ac:dyDescent="0.3">
      <c r="A530" t="s">
        <v>1562</v>
      </c>
      <c r="B530" t="s">
        <v>380</v>
      </c>
      <c r="C530" t="s">
        <v>47</v>
      </c>
      <c r="D530" s="6">
        <v>53000</v>
      </c>
      <c r="E530" t="s">
        <v>112</v>
      </c>
      <c r="F530" t="s">
        <v>38</v>
      </c>
      <c r="G530">
        <v>4</v>
      </c>
      <c r="H530">
        <v>9</v>
      </c>
      <c r="I530">
        <v>8</v>
      </c>
      <c r="J530">
        <v>8</v>
      </c>
      <c r="K530">
        <v>6</v>
      </c>
      <c r="L530">
        <v>7</v>
      </c>
      <c r="M530" t="s">
        <v>89</v>
      </c>
      <c r="N530" t="s">
        <v>74</v>
      </c>
      <c r="O530" t="s">
        <v>41</v>
      </c>
      <c r="P530">
        <v>25</v>
      </c>
      <c r="Q530" t="s">
        <v>42</v>
      </c>
      <c r="R530" t="s">
        <v>42</v>
      </c>
      <c r="S530" t="s">
        <v>244</v>
      </c>
      <c r="T530" t="s">
        <v>43</v>
      </c>
    </row>
    <row r="531" spans="1:20" x14ac:dyDescent="0.3">
      <c r="A531" t="s">
        <v>1564</v>
      </c>
      <c r="B531" t="s">
        <v>34</v>
      </c>
      <c r="C531" t="s">
        <v>35</v>
      </c>
      <c r="D531" s="6">
        <v>20000</v>
      </c>
      <c r="E531" t="s">
        <v>117</v>
      </c>
      <c r="F531" t="s">
        <v>38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39</v>
      </c>
      <c r="N531" t="s">
        <v>74</v>
      </c>
      <c r="O531" t="s">
        <v>69</v>
      </c>
      <c r="P531">
        <v>28</v>
      </c>
      <c r="Q531" t="s">
        <v>42</v>
      </c>
      <c r="R531" t="s">
        <v>42</v>
      </c>
      <c r="S531" t="s">
        <v>244</v>
      </c>
      <c r="T531" t="s">
        <v>52</v>
      </c>
    </row>
    <row r="532" spans="1:20" x14ac:dyDescent="0.3">
      <c r="A532" t="s">
        <v>1565</v>
      </c>
      <c r="B532" t="s">
        <v>34</v>
      </c>
      <c r="C532" t="s">
        <v>35</v>
      </c>
      <c r="D532" s="6">
        <v>53000</v>
      </c>
      <c r="E532" t="s">
        <v>798</v>
      </c>
      <c r="F532" t="s">
        <v>38</v>
      </c>
      <c r="G532">
        <v>3</v>
      </c>
      <c r="H532">
        <v>6</v>
      </c>
      <c r="I532">
        <v>5</v>
      </c>
      <c r="J532">
        <v>5</v>
      </c>
      <c r="K532">
        <v>5</v>
      </c>
      <c r="L532">
        <v>6</v>
      </c>
      <c r="M532" t="s">
        <v>89</v>
      </c>
      <c r="N532" t="s">
        <v>74</v>
      </c>
      <c r="O532" t="s">
        <v>41</v>
      </c>
      <c r="P532">
        <v>29</v>
      </c>
      <c r="Q532" t="s">
        <v>42</v>
      </c>
      <c r="R532" t="s">
        <v>42</v>
      </c>
      <c r="S532" t="s">
        <v>241</v>
      </c>
      <c r="T532" t="s">
        <v>43</v>
      </c>
    </row>
    <row r="533" spans="1:20" x14ac:dyDescent="0.3">
      <c r="A533" t="s">
        <v>1568</v>
      </c>
      <c r="B533" t="s">
        <v>127</v>
      </c>
      <c r="C533" t="s">
        <v>47</v>
      </c>
      <c r="D533" s="6">
        <v>20000</v>
      </c>
      <c r="E533" t="s">
        <v>94</v>
      </c>
      <c r="F533" t="s">
        <v>38</v>
      </c>
      <c r="G533">
        <v>8</v>
      </c>
      <c r="H533">
        <v>10</v>
      </c>
      <c r="I533">
        <v>6</v>
      </c>
      <c r="J533">
        <v>7</v>
      </c>
      <c r="K533">
        <v>8</v>
      </c>
      <c r="L533">
        <v>8</v>
      </c>
      <c r="M533" t="s">
        <v>89</v>
      </c>
      <c r="N533" t="s">
        <v>74</v>
      </c>
      <c r="O533" t="s">
        <v>41</v>
      </c>
      <c r="P533">
        <v>19</v>
      </c>
      <c r="Q533" t="s">
        <v>42</v>
      </c>
      <c r="R533" t="s">
        <v>42</v>
      </c>
      <c r="S533" t="s">
        <v>231</v>
      </c>
      <c r="T533" t="s">
        <v>43</v>
      </c>
    </row>
    <row r="534" spans="1:20" x14ac:dyDescent="0.3">
      <c r="A534" t="s">
        <v>1569</v>
      </c>
      <c r="B534" t="s">
        <v>34</v>
      </c>
      <c r="C534" t="s">
        <v>35</v>
      </c>
      <c r="D534" s="6">
        <v>53000</v>
      </c>
      <c r="E534" t="s">
        <v>380</v>
      </c>
      <c r="F534" t="s">
        <v>38</v>
      </c>
      <c r="G534">
        <v>5</v>
      </c>
      <c r="H534">
        <v>6</v>
      </c>
      <c r="I534">
        <v>9</v>
      </c>
      <c r="J534">
        <v>6</v>
      </c>
      <c r="K534">
        <v>7</v>
      </c>
      <c r="L534">
        <v>10</v>
      </c>
      <c r="M534" t="s">
        <v>89</v>
      </c>
      <c r="N534" t="s">
        <v>74</v>
      </c>
      <c r="O534" t="s">
        <v>41</v>
      </c>
      <c r="P534">
        <v>27</v>
      </c>
      <c r="Q534" t="s">
        <v>151</v>
      </c>
      <c r="R534" t="s">
        <v>151</v>
      </c>
      <c r="S534" t="s">
        <v>241</v>
      </c>
      <c r="T534" t="s">
        <v>52</v>
      </c>
    </row>
    <row r="535" spans="1:20" x14ac:dyDescent="0.3">
      <c r="A535" t="s">
        <v>1571</v>
      </c>
      <c r="B535" t="s">
        <v>127</v>
      </c>
      <c r="C535" t="s">
        <v>35</v>
      </c>
      <c r="D535" s="6">
        <v>20000</v>
      </c>
      <c r="E535" t="s">
        <v>49</v>
      </c>
      <c r="F535" t="s">
        <v>38</v>
      </c>
      <c r="G535">
        <v>8</v>
      </c>
      <c r="H535">
        <v>9</v>
      </c>
      <c r="I535">
        <v>9</v>
      </c>
      <c r="J535">
        <v>7</v>
      </c>
      <c r="K535">
        <v>8</v>
      </c>
      <c r="L535">
        <v>8</v>
      </c>
      <c r="M535" t="s">
        <v>89</v>
      </c>
      <c r="N535" t="s">
        <v>74</v>
      </c>
      <c r="O535" t="s">
        <v>41</v>
      </c>
      <c r="P535">
        <v>25</v>
      </c>
      <c r="Q535" t="s">
        <v>82</v>
      </c>
      <c r="R535" t="s">
        <v>380</v>
      </c>
      <c r="S535" t="s">
        <v>241</v>
      </c>
      <c r="T535" t="s">
        <v>43</v>
      </c>
    </row>
    <row r="536" spans="1:20" x14ac:dyDescent="0.3">
      <c r="A536" t="s">
        <v>1572</v>
      </c>
      <c r="B536" t="s">
        <v>34</v>
      </c>
      <c r="C536" t="s">
        <v>35</v>
      </c>
      <c r="D536" s="6">
        <v>53000</v>
      </c>
      <c r="E536" t="s">
        <v>380</v>
      </c>
      <c r="F536" t="s">
        <v>38</v>
      </c>
      <c r="G536">
        <v>6</v>
      </c>
      <c r="H536">
        <v>10</v>
      </c>
      <c r="I536">
        <v>10</v>
      </c>
      <c r="J536">
        <v>10</v>
      </c>
      <c r="K536">
        <v>10</v>
      </c>
      <c r="L536">
        <v>8</v>
      </c>
      <c r="M536" t="s">
        <v>73</v>
      </c>
      <c r="N536" t="s">
        <v>74</v>
      </c>
      <c r="O536" t="s">
        <v>69</v>
      </c>
      <c r="P536">
        <v>26</v>
      </c>
      <c r="Q536" t="s">
        <v>51</v>
      </c>
      <c r="R536" t="s">
        <v>51</v>
      </c>
      <c r="S536" t="s">
        <v>244</v>
      </c>
      <c r="T536" t="s">
        <v>52</v>
      </c>
    </row>
    <row r="537" spans="1:20" x14ac:dyDescent="0.3">
      <c r="A537" t="s">
        <v>1575</v>
      </c>
      <c r="B537" t="s">
        <v>34</v>
      </c>
      <c r="C537" t="s">
        <v>35</v>
      </c>
      <c r="D537" s="6">
        <v>20000</v>
      </c>
      <c r="E537" t="s">
        <v>37</v>
      </c>
      <c r="F537" t="s">
        <v>38</v>
      </c>
      <c r="G537">
        <v>3</v>
      </c>
      <c r="H537">
        <v>4</v>
      </c>
      <c r="I537">
        <v>5</v>
      </c>
      <c r="J537">
        <v>5</v>
      </c>
      <c r="K537">
        <v>4</v>
      </c>
      <c r="L537">
        <v>5</v>
      </c>
      <c r="M537" t="s">
        <v>73</v>
      </c>
      <c r="N537" t="s">
        <v>60</v>
      </c>
      <c r="O537" t="s">
        <v>41</v>
      </c>
      <c r="P537">
        <v>25</v>
      </c>
      <c r="Q537" t="s">
        <v>211</v>
      </c>
      <c r="R537" t="s">
        <v>1889</v>
      </c>
      <c r="S537" t="s">
        <v>241</v>
      </c>
      <c r="T537" t="s">
        <v>43</v>
      </c>
    </row>
    <row r="538" spans="1:20" x14ac:dyDescent="0.3">
      <c r="A538" t="s">
        <v>1576</v>
      </c>
      <c r="B538" t="s">
        <v>34</v>
      </c>
      <c r="C538" t="s">
        <v>35</v>
      </c>
      <c r="D538" s="6">
        <v>20000</v>
      </c>
      <c r="E538" t="s">
        <v>380</v>
      </c>
      <c r="F538" t="s">
        <v>38</v>
      </c>
      <c r="G538">
        <v>6</v>
      </c>
      <c r="H538">
        <v>6</v>
      </c>
      <c r="I538">
        <v>9</v>
      </c>
      <c r="J538">
        <v>9</v>
      </c>
      <c r="K538">
        <v>10</v>
      </c>
      <c r="L538">
        <v>10</v>
      </c>
      <c r="M538" t="s">
        <v>89</v>
      </c>
      <c r="N538" t="s">
        <v>40</v>
      </c>
      <c r="O538" t="s">
        <v>41</v>
      </c>
      <c r="P538">
        <v>25</v>
      </c>
      <c r="Q538" t="s">
        <v>427</v>
      </c>
      <c r="R538" t="s">
        <v>1877</v>
      </c>
      <c r="S538" t="s">
        <v>241</v>
      </c>
      <c r="T538" t="s">
        <v>43</v>
      </c>
    </row>
    <row r="539" spans="1:20" x14ac:dyDescent="0.3">
      <c r="A539" t="s">
        <v>1578</v>
      </c>
      <c r="B539" t="s">
        <v>34</v>
      </c>
      <c r="C539" t="s">
        <v>35</v>
      </c>
      <c r="D539" s="6">
        <v>20000</v>
      </c>
      <c r="E539" t="s">
        <v>37</v>
      </c>
      <c r="F539" t="s">
        <v>50</v>
      </c>
      <c r="G539">
        <v>2</v>
      </c>
      <c r="H539">
        <v>3</v>
      </c>
      <c r="I539">
        <v>4</v>
      </c>
      <c r="J539">
        <v>3</v>
      </c>
      <c r="K539">
        <v>3</v>
      </c>
      <c r="L539">
        <v>5</v>
      </c>
      <c r="M539" t="s">
        <v>89</v>
      </c>
      <c r="N539" t="s">
        <v>60</v>
      </c>
      <c r="O539" t="s">
        <v>41</v>
      </c>
      <c r="P539">
        <v>26</v>
      </c>
      <c r="Q539" t="s">
        <v>1580</v>
      </c>
      <c r="R539" t="s">
        <v>380</v>
      </c>
      <c r="S539" t="s">
        <v>241</v>
      </c>
      <c r="T539" t="s">
        <v>62</v>
      </c>
    </row>
    <row r="540" spans="1:20" x14ac:dyDescent="0.3">
      <c r="A540" t="s">
        <v>1581</v>
      </c>
      <c r="B540" t="s">
        <v>34</v>
      </c>
      <c r="C540" t="s">
        <v>35</v>
      </c>
      <c r="D540" s="6">
        <v>137500</v>
      </c>
      <c r="E540" t="s">
        <v>112</v>
      </c>
      <c r="F540" t="s">
        <v>38</v>
      </c>
      <c r="G540">
        <v>8</v>
      </c>
      <c r="H540">
        <v>8</v>
      </c>
      <c r="I540">
        <v>7</v>
      </c>
      <c r="J540">
        <v>6</v>
      </c>
      <c r="K540">
        <v>7</v>
      </c>
      <c r="L540">
        <v>9</v>
      </c>
      <c r="M540" t="s">
        <v>89</v>
      </c>
      <c r="N540" t="s">
        <v>118</v>
      </c>
      <c r="O540" t="s">
        <v>41</v>
      </c>
      <c r="P540">
        <v>35</v>
      </c>
      <c r="Q540" t="s">
        <v>42</v>
      </c>
      <c r="R540" t="s">
        <v>42</v>
      </c>
      <c r="S540" t="s">
        <v>241</v>
      </c>
      <c r="T540" t="s">
        <v>43</v>
      </c>
    </row>
    <row r="541" spans="1:20" x14ac:dyDescent="0.3">
      <c r="A541" t="s">
        <v>1582</v>
      </c>
      <c r="B541" t="s">
        <v>34</v>
      </c>
      <c r="C541" t="s">
        <v>35</v>
      </c>
      <c r="D541" s="6">
        <v>95500</v>
      </c>
      <c r="E541" t="s">
        <v>380</v>
      </c>
      <c r="F541" t="s">
        <v>38</v>
      </c>
      <c r="G541">
        <v>6</v>
      </c>
      <c r="H541">
        <v>7</v>
      </c>
      <c r="I541">
        <v>7</v>
      </c>
      <c r="J541">
        <v>6</v>
      </c>
      <c r="K541">
        <v>7</v>
      </c>
      <c r="L541">
        <v>6</v>
      </c>
      <c r="M541" t="s">
        <v>73</v>
      </c>
      <c r="N541" t="s">
        <v>40</v>
      </c>
      <c r="O541" t="s">
        <v>41</v>
      </c>
      <c r="P541">
        <v>29</v>
      </c>
      <c r="Q541" t="s">
        <v>42</v>
      </c>
      <c r="R541" t="s">
        <v>42</v>
      </c>
      <c r="S541" t="s">
        <v>244</v>
      </c>
      <c r="T541" t="s">
        <v>62</v>
      </c>
    </row>
    <row r="542" spans="1:20" x14ac:dyDescent="0.3">
      <c r="A542" t="s">
        <v>1584</v>
      </c>
      <c r="B542" t="s">
        <v>34</v>
      </c>
      <c r="C542" t="s">
        <v>35</v>
      </c>
      <c r="D542" s="6">
        <v>95500</v>
      </c>
      <c r="E542" t="s">
        <v>107</v>
      </c>
      <c r="F542" t="s">
        <v>38</v>
      </c>
      <c r="G542">
        <v>7</v>
      </c>
      <c r="H542">
        <v>6</v>
      </c>
      <c r="I542">
        <v>5</v>
      </c>
      <c r="J542">
        <v>4</v>
      </c>
      <c r="K542">
        <v>3</v>
      </c>
      <c r="L542">
        <v>6</v>
      </c>
      <c r="M542" t="s">
        <v>89</v>
      </c>
      <c r="N542" t="s">
        <v>74</v>
      </c>
      <c r="O542" t="s">
        <v>69</v>
      </c>
      <c r="P542">
        <v>41</v>
      </c>
      <c r="Q542" t="s">
        <v>42</v>
      </c>
      <c r="R542" t="s">
        <v>42</v>
      </c>
      <c r="S542" t="s">
        <v>266</v>
      </c>
      <c r="T542" t="s">
        <v>95</v>
      </c>
    </row>
    <row r="543" spans="1:20" x14ac:dyDescent="0.3">
      <c r="A543" t="s">
        <v>1586</v>
      </c>
      <c r="B543" t="s">
        <v>127</v>
      </c>
      <c r="C543" t="s">
        <v>47</v>
      </c>
      <c r="D543" s="6">
        <v>20000</v>
      </c>
      <c r="E543" t="s">
        <v>112</v>
      </c>
      <c r="F543" t="s">
        <v>38</v>
      </c>
      <c r="G543">
        <v>0</v>
      </c>
      <c r="H543">
        <v>6</v>
      </c>
      <c r="I543">
        <v>4</v>
      </c>
      <c r="J543">
        <v>5</v>
      </c>
      <c r="K543">
        <v>2</v>
      </c>
      <c r="L543">
        <v>4</v>
      </c>
      <c r="M543" t="s">
        <v>39</v>
      </c>
      <c r="N543" t="s">
        <v>40</v>
      </c>
      <c r="O543" t="s">
        <v>69</v>
      </c>
      <c r="P543">
        <v>22</v>
      </c>
      <c r="Q543" t="s">
        <v>42</v>
      </c>
      <c r="R543" t="s">
        <v>42</v>
      </c>
      <c r="S543" t="s">
        <v>241</v>
      </c>
      <c r="T543" t="s">
        <v>95</v>
      </c>
    </row>
    <row r="544" spans="1:20" x14ac:dyDescent="0.3">
      <c r="A544" t="s">
        <v>1588</v>
      </c>
      <c r="B544" t="s">
        <v>34</v>
      </c>
      <c r="C544" t="s">
        <v>35</v>
      </c>
      <c r="D544" s="6">
        <v>75500</v>
      </c>
      <c r="E544" t="s">
        <v>37</v>
      </c>
      <c r="F544" t="s">
        <v>380</v>
      </c>
      <c r="G544">
        <v>2</v>
      </c>
      <c r="H544">
        <v>6</v>
      </c>
      <c r="I544">
        <v>6</v>
      </c>
      <c r="J544">
        <v>4</v>
      </c>
      <c r="K544">
        <v>3</v>
      </c>
      <c r="L544">
        <v>3</v>
      </c>
      <c r="M544" t="s">
        <v>73</v>
      </c>
      <c r="N544" t="s">
        <v>74</v>
      </c>
      <c r="O544" t="s">
        <v>41</v>
      </c>
      <c r="P544">
        <v>35</v>
      </c>
      <c r="Q544" t="s">
        <v>42</v>
      </c>
      <c r="R544" t="s">
        <v>42</v>
      </c>
      <c r="S544" t="s">
        <v>241</v>
      </c>
      <c r="T544" t="s">
        <v>95</v>
      </c>
    </row>
    <row r="545" spans="1:20" x14ac:dyDescent="0.3">
      <c r="A545" t="s">
        <v>1590</v>
      </c>
      <c r="B545" t="s">
        <v>34</v>
      </c>
      <c r="C545" t="s">
        <v>35</v>
      </c>
      <c r="D545" s="6">
        <v>75500</v>
      </c>
      <c r="E545" t="s">
        <v>49</v>
      </c>
      <c r="F545" t="s">
        <v>38</v>
      </c>
      <c r="G545">
        <v>4</v>
      </c>
      <c r="H545">
        <v>3</v>
      </c>
      <c r="I545">
        <v>4</v>
      </c>
      <c r="J545">
        <v>4</v>
      </c>
      <c r="K545">
        <v>4</v>
      </c>
      <c r="L545">
        <v>6</v>
      </c>
      <c r="M545" t="s">
        <v>39</v>
      </c>
      <c r="N545" t="s">
        <v>74</v>
      </c>
      <c r="O545" t="s">
        <v>41</v>
      </c>
      <c r="P545">
        <v>30</v>
      </c>
      <c r="Q545" t="s">
        <v>1592</v>
      </c>
      <c r="R545" t="s">
        <v>380</v>
      </c>
      <c r="S545" t="s">
        <v>241</v>
      </c>
      <c r="T545" t="s">
        <v>52</v>
      </c>
    </row>
    <row r="546" spans="1:20" x14ac:dyDescent="0.3">
      <c r="A546" t="s">
        <v>1593</v>
      </c>
      <c r="B546" t="s">
        <v>56</v>
      </c>
      <c r="C546" t="s">
        <v>47</v>
      </c>
      <c r="D546" s="6">
        <v>187500</v>
      </c>
      <c r="E546" t="s">
        <v>716</v>
      </c>
      <c r="F546" t="s">
        <v>38</v>
      </c>
      <c r="G546">
        <v>4</v>
      </c>
      <c r="H546">
        <v>6</v>
      </c>
      <c r="I546">
        <v>3</v>
      </c>
      <c r="J546">
        <v>2</v>
      </c>
      <c r="K546">
        <v>3</v>
      </c>
      <c r="L546">
        <v>3</v>
      </c>
      <c r="M546" t="s">
        <v>89</v>
      </c>
      <c r="N546" t="s">
        <v>118</v>
      </c>
      <c r="O546" t="s">
        <v>41</v>
      </c>
      <c r="P546">
        <v>37</v>
      </c>
      <c r="Q546" t="s">
        <v>51</v>
      </c>
      <c r="R546" t="s">
        <v>51</v>
      </c>
      <c r="S546" t="s">
        <v>241</v>
      </c>
      <c r="T546" t="s">
        <v>52</v>
      </c>
    </row>
    <row r="547" spans="1:20" x14ac:dyDescent="0.3">
      <c r="A547" t="s">
        <v>1595</v>
      </c>
      <c r="B547" t="s">
        <v>34</v>
      </c>
      <c r="C547" t="s">
        <v>35</v>
      </c>
      <c r="D547" s="6">
        <v>75500</v>
      </c>
      <c r="E547" t="s">
        <v>380</v>
      </c>
      <c r="F547" t="s">
        <v>38</v>
      </c>
      <c r="G547">
        <v>6</v>
      </c>
      <c r="H547">
        <v>7</v>
      </c>
      <c r="I547">
        <v>7</v>
      </c>
      <c r="J547">
        <v>5</v>
      </c>
      <c r="K547">
        <v>5</v>
      </c>
      <c r="L547">
        <v>9</v>
      </c>
      <c r="M547" t="s">
        <v>73</v>
      </c>
      <c r="N547" t="s">
        <v>74</v>
      </c>
      <c r="O547" t="s">
        <v>69</v>
      </c>
      <c r="P547">
        <v>28</v>
      </c>
      <c r="Q547" t="s">
        <v>42</v>
      </c>
      <c r="R547" t="s">
        <v>42</v>
      </c>
      <c r="S547" t="s">
        <v>244</v>
      </c>
      <c r="T547" t="s">
        <v>62</v>
      </c>
    </row>
    <row r="548" spans="1:20" x14ac:dyDescent="0.3">
      <c r="A548" t="s">
        <v>1598</v>
      </c>
      <c r="B548" t="s">
        <v>34</v>
      </c>
      <c r="C548" t="s">
        <v>47</v>
      </c>
      <c r="D548" s="6">
        <v>95500</v>
      </c>
      <c r="E548" t="s">
        <v>716</v>
      </c>
      <c r="F548" t="s">
        <v>38</v>
      </c>
      <c r="G548">
        <v>7</v>
      </c>
      <c r="H548">
        <v>5</v>
      </c>
      <c r="I548">
        <v>6</v>
      </c>
      <c r="J548">
        <v>6</v>
      </c>
      <c r="K548">
        <v>4</v>
      </c>
      <c r="L548">
        <v>6</v>
      </c>
      <c r="M548" t="s">
        <v>89</v>
      </c>
      <c r="N548" t="s">
        <v>118</v>
      </c>
      <c r="O548" t="s">
        <v>41</v>
      </c>
      <c r="P548">
        <v>23</v>
      </c>
      <c r="Q548" t="s">
        <v>42</v>
      </c>
      <c r="R548" t="s">
        <v>42</v>
      </c>
      <c r="S548" t="s">
        <v>231</v>
      </c>
      <c r="T548" t="s">
        <v>43</v>
      </c>
    </row>
    <row r="549" spans="1:20" x14ac:dyDescent="0.3">
      <c r="A549" t="s">
        <v>1600</v>
      </c>
      <c r="B549" t="s">
        <v>127</v>
      </c>
      <c r="C549" t="s">
        <v>47</v>
      </c>
      <c r="D549" s="6">
        <v>20000</v>
      </c>
      <c r="E549" t="s">
        <v>49</v>
      </c>
      <c r="F549" t="s">
        <v>38</v>
      </c>
      <c r="G549">
        <v>3</v>
      </c>
      <c r="H549">
        <v>4</v>
      </c>
      <c r="I549">
        <v>8</v>
      </c>
      <c r="J549">
        <v>5</v>
      </c>
      <c r="K549">
        <v>5</v>
      </c>
      <c r="L549">
        <v>3</v>
      </c>
      <c r="M549" t="s">
        <v>89</v>
      </c>
      <c r="N549" t="s">
        <v>74</v>
      </c>
      <c r="O549" t="s">
        <v>41</v>
      </c>
      <c r="P549">
        <v>26</v>
      </c>
      <c r="Q549" t="s">
        <v>42</v>
      </c>
      <c r="R549" t="s">
        <v>42</v>
      </c>
      <c r="S549" t="s">
        <v>231</v>
      </c>
      <c r="T549" t="s">
        <v>52</v>
      </c>
    </row>
    <row r="550" spans="1:20" x14ac:dyDescent="0.3">
      <c r="A550" t="s">
        <v>1603</v>
      </c>
      <c r="B550" t="s">
        <v>34</v>
      </c>
      <c r="C550" t="s">
        <v>47</v>
      </c>
      <c r="D550" s="6">
        <v>75500</v>
      </c>
      <c r="E550" t="s">
        <v>380</v>
      </c>
      <c r="F550" t="s">
        <v>38</v>
      </c>
      <c r="G550">
        <v>2</v>
      </c>
      <c r="H550">
        <v>4</v>
      </c>
      <c r="I550">
        <v>4</v>
      </c>
      <c r="J550">
        <v>3</v>
      </c>
      <c r="K550">
        <v>4</v>
      </c>
      <c r="L550">
        <v>4</v>
      </c>
      <c r="M550" t="s">
        <v>89</v>
      </c>
      <c r="N550" t="s">
        <v>60</v>
      </c>
      <c r="O550" t="s">
        <v>41</v>
      </c>
      <c r="P550">
        <v>25</v>
      </c>
      <c r="Q550" t="s">
        <v>203</v>
      </c>
      <c r="R550" t="s">
        <v>1824</v>
      </c>
      <c r="S550" t="s">
        <v>241</v>
      </c>
      <c r="T550" t="s">
        <v>380</v>
      </c>
    </row>
    <row r="551" spans="1:20" x14ac:dyDescent="0.3">
      <c r="A551" t="s">
        <v>1605</v>
      </c>
      <c r="B551" t="s">
        <v>34</v>
      </c>
      <c r="C551" t="s">
        <v>47</v>
      </c>
      <c r="D551" s="6">
        <v>20000</v>
      </c>
      <c r="E551" t="s">
        <v>107</v>
      </c>
      <c r="F551" t="s">
        <v>38</v>
      </c>
      <c r="G551">
        <v>0</v>
      </c>
      <c r="H551">
        <v>1</v>
      </c>
      <c r="I551">
        <v>2</v>
      </c>
      <c r="J551">
        <v>1</v>
      </c>
      <c r="K551">
        <v>1</v>
      </c>
      <c r="L551">
        <v>1</v>
      </c>
      <c r="M551" t="s">
        <v>89</v>
      </c>
      <c r="N551" t="s">
        <v>40</v>
      </c>
      <c r="O551" t="s">
        <v>41</v>
      </c>
      <c r="P551">
        <v>23</v>
      </c>
      <c r="Q551" t="s">
        <v>151</v>
      </c>
      <c r="R551" t="s">
        <v>151</v>
      </c>
      <c r="S551" t="s">
        <v>241</v>
      </c>
      <c r="T551" t="s">
        <v>52</v>
      </c>
    </row>
    <row r="552" spans="1:20" x14ac:dyDescent="0.3">
      <c r="A552" t="s">
        <v>1607</v>
      </c>
      <c r="B552" t="s">
        <v>127</v>
      </c>
      <c r="C552" t="s">
        <v>35</v>
      </c>
      <c r="D552" s="6">
        <v>20000</v>
      </c>
      <c r="E552" t="s">
        <v>380</v>
      </c>
      <c r="F552" t="s">
        <v>380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 t="s">
        <v>89</v>
      </c>
      <c r="N552" t="s">
        <v>118</v>
      </c>
      <c r="O552" t="s">
        <v>41</v>
      </c>
      <c r="P552">
        <v>53</v>
      </c>
      <c r="Q552" t="s">
        <v>61</v>
      </c>
      <c r="R552" t="s">
        <v>1868</v>
      </c>
      <c r="S552" t="s">
        <v>241</v>
      </c>
      <c r="T552" t="s">
        <v>62</v>
      </c>
    </row>
    <row r="553" spans="1:20" x14ac:dyDescent="0.3">
      <c r="A553" t="s">
        <v>1611</v>
      </c>
      <c r="B553" t="s">
        <v>56</v>
      </c>
      <c r="C553" t="s">
        <v>35</v>
      </c>
      <c r="D553" s="6">
        <v>20000</v>
      </c>
      <c r="E553" t="s">
        <v>107</v>
      </c>
      <c r="F553" t="s">
        <v>38</v>
      </c>
      <c r="G553">
        <v>4</v>
      </c>
      <c r="H553">
        <v>6</v>
      </c>
      <c r="I553">
        <v>6</v>
      </c>
      <c r="J553">
        <v>3</v>
      </c>
      <c r="K553">
        <v>7</v>
      </c>
      <c r="L553">
        <v>9</v>
      </c>
      <c r="M553" t="s">
        <v>89</v>
      </c>
      <c r="N553" t="s">
        <v>74</v>
      </c>
      <c r="O553" t="s">
        <v>69</v>
      </c>
      <c r="P553">
        <v>33</v>
      </c>
      <c r="Q553" t="s">
        <v>713</v>
      </c>
      <c r="R553" t="s">
        <v>1880</v>
      </c>
      <c r="S553" t="s">
        <v>241</v>
      </c>
      <c r="T553" t="s">
        <v>43</v>
      </c>
    </row>
    <row r="554" spans="1:20" x14ac:dyDescent="0.3">
      <c r="A554" t="s">
        <v>1613</v>
      </c>
      <c r="B554" t="s">
        <v>127</v>
      </c>
      <c r="C554" t="s">
        <v>35</v>
      </c>
      <c r="D554" s="6">
        <v>20000</v>
      </c>
      <c r="E554" t="s">
        <v>49</v>
      </c>
      <c r="F554" t="s">
        <v>50</v>
      </c>
      <c r="G554">
        <v>3</v>
      </c>
      <c r="H554">
        <v>5</v>
      </c>
      <c r="I554">
        <v>5</v>
      </c>
      <c r="J554">
        <v>4</v>
      </c>
      <c r="K554">
        <v>5</v>
      </c>
      <c r="L554">
        <v>6</v>
      </c>
      <c r="M554" t="s">
        <v>73</v>
      </c>
      <c r="N554" t="s">
        <v>74</v>
      </c>
      <c r="O554" t="s">
        <v>41</v>
      </c>
      <c r="P554">
        <v>39</v>
      </c>
      <c r="Q554" t="s">
        <v>82</v>
      </c>
      <c r="R554" t="s">
        <v>380</v>
      </c>
      <c r="S554" t="s">
        <v>231</v>
      </c>
      <c r="T554" t="s">
        <v>62</v>
      </c>
    </row>
    <row r="555" spans="1:20" x14ac:dyDescent="0.3">
      <c r="A555" t="s">
        <v>1616</v>
      </c>
      <c r="B555" t="s">
        <v>34</v>
      </c>
      <c r="C555" t="s">
        <v>35</v>
      </c>
      <c r="D555" s="6">
        <v>20000</v>
      </c>
      <c r="E555" t="s">
        <v>37</v>
      </c>
      <c r="F555" t="s">
        <v>380</v>
      </c>
      <c r="G555">
        <v>6</v>
      </c>
      <c r="H555">
        <v>7</v>
      </c>
      <c r="I555">
        <v>5</v>
      </c>
      <c r="J555">
        <v>7</v>
      </c>
      <c r="K555">
        <v>7</v>
      </c>
      <c r="L555">
        <v>9</v>
      </c>
      <c r="M555" t="s">
        <v>73</v>
      </c>
      <c r="N555" t="s">
        <v>74</v>
      </c>
      <c r="O555" t="s">
        <v>69</v>
      </c>
      <c r="P555">
        <v>22</v>
      </c>
      <c r="Q555" t="s">
        <v>113</v>
      </c>
      <c r="R555" t="s">
        <v>113</v>
      </c>
      <c r="S555" t="s">
        <v>241</v>
      </c>
      <c r="T555" t="s">
        <v>43</v>
      </c>
    </row>
    <row r="556" spans="1:20" x14ac:dyDescent="0.3">
      <c r="A556" t="s">
        <v>1619</v>
      </c>
      <c r="B556" t="s">
        <v>34</v>
      </c>
      <c r="C556" t="s">
        <v>47</v>
      </c>
      <c r="D556" s="6">
        <v>53000</v>
      </c>
      <c r="E556" t="s">
        <v>49</v>
      </c>
      <c r="F556" t="s">
        <v>38</v>
      </c>
      <c r="G556">
        <v>4</v>
      </c>
      <c r="H556">
        <v>7</v>
      </c>
      <c r="I556">
        <v>7</v>
      </c>
      <c r="J556">
        <v>7</v>
      </c>
      <c r="K556">
        <v>5</v>
      </c>
      <c r="L556">
        <v>5</v>
      </c>
      <c r="M556" t="s">
        <v>59</v>
      </c>
      <c r="N556" t="s">
        <v>74</v>
      </c>
      <c r="O556" t="s">
        <v>41</v>
      </c>
      <c r="P556">
        <v>24</v>
      </c>
      <c r="Q556" t="s">
        <v>271</v>
      </c>
      <c r="R556" t="s">
        <v>1841</v>
      </c>
      <c r="S556" t="s">
        <v>241</v>
      </c>
      <c r="T556" t="s">
        <v>43</v>
      </c>
    </row>
    <row r="557" spans="1:20" x14ac:dyDescent="0.3">
      <c r="A557" t="s">
        <v>1621</v>
      </c>
      <c r="B557" t="s">
        <v>728</v>
      </c>
      <c r="C557" t="s">
        <v>47</v>
      </c>
      <c r="D557" s="6">
        <v>95500</v>
      </c>
      <c r="E557" t="s">
        <v>380</v>
      </c>
      <c r="F557" t="s">
        <v>38</v>
      </c>
      <c r="G557">
        <v>5</v>
      </c>
      <c r="H557">
        <v>1</v>
      </c>
      <c r="I557">
        <v>3</v>
      </c>
      <c r="J557">
        <v>1</v>
      </c>
      <c r="K557">
        <v>4</v>
      </c>
      <c r="L557">
        <v>5</v>
      </c>
      <c r="M557" t="s">
        <v>73</v>
      </c>
      <c r="N557" t="s">
        <v>60</v>
      </c>
      <c r="O557" t="s">
        <v>41</v>
      </c>
      <c r="P557">
        <v>31</v>
      </c>
      <c r="Q557" t="s">
        <v>51</v>
      </c>
      <c r="R557" t="s">
        <v>51</v>
      </c>
      <c r="S557" t="s">
        <v>231</v>
      </c>
      <c r="T557" t="s">
        <v>43</v>
      </c>
    </row>
    <row r="558" spans="1:20" x14ac:dyDescent="0.3">
      <c r="A558" t="s">
        <v>1622</v>
      </c>
      <c r="B558" t="s">
        <v>34</v>
      </c>
      <c r="C558" t="s">
        <v>35</v>
      </c>
      <c r="D558" s="6">
        <v>20000</v>
      </c>
      <c r="E558" t="s">
        <v>380</v>
      </c>
      <c r="F558" t="s">
        <v>38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39</v>
      </c>
      <c r="N558" t="s">
        <v>74</v>
      </c>
      <c r="O558" t="s">
        <v>41</v>
      </c>
      <c r="P558">
        <v>25</v>
      </c>
      <c r="Q558" t="s">
        <v>1624</v>
      </c>
      <c r="R558" t="s">
        <v>380</v>
      </c>
      <c r="S558" t="s">
        <v>241</v>
      </c>
      <c r="T558" t="s">
        <v>52</v>
      </c>
    </row>
    <row r="559" spans="1:20" x14ac:dyDescent="0.3">
      <c r="A559" t="s">
        <v>1625</v>
      </c>
      <c r="B559" t="s">
        <v>127</v>
      </c>
      <c r="C559" t="s">
        <v>47</v>
      </c>
      <c r="D559" s="6">
        <v>20000</v>
      </c>
      <c r="E559" t="s">
        <v>107</v>
      </c>
      <c r="F559" t="s">
        <v>50</v>
      </c>
      <c r="G559">
        <v>4</v>
      </c>
      <c r="H559">
        <v>7</v>
      </c>
      <c r="I559">
        <v>7</v>
      </c>
      <c r="J559">
        <v>6</v>
      </c>
      <c r="K559">
        <v>6</v>
      </c>
      <c r="L559">
        <v>6</v>
      </c>
      <c r="M559" t="s">
        <v>89</v>
      </c>
      <c r="N559" t="s">
        <v>74</v>
      </c>
      <c r="O559" t="s">
        <v>41</v>
      </c>
      <c r="P559">
        <v>25</v>
      </c>
      <c r="Q559" t="s">
        <v>151</v>
      </c>
      <c r="R559" t="s">
        <v>151</v>
      </c>
      <c r="S559" t="s">
        <v>241</v>
      </c>
      <c r="T559" t="s">
        <v>52</v>
      </c>
    </row>
    <row r="560" spans="1:20" x14ac:dyDescent="0.3">
      <c r="A560" t="s">
        <v>1627</v>
      </c>
      <c r="B560" t="s">
        <v>34</v>
      </c>
      <c r="C560" t="s">
        <v>47</v>
      </c>
      <c r="D560" s="6">
        <v>20000</v>
      </c>
      <c r="E560" t="s">
        <v>107</v>
      </c>
      <c r="F560" t="s">
        <v>38</v>
      </c>
      <c r="G560">
        <v>3</v>
      </c>
      <c r="H560">
        <v>4</v>
      </c>
      <c r="I560">
        <v>4</v>
      </c>
      <c r="J560">
        <v>4</v>
      </c>
      <c r="K560">
        <v>2</v>
      </c>
      <c r="L560">
        <v>0</v>
      </c>
      <c r="M560" t="s">
        <v>89</v>
      </c>
      <c r="N560" t="s">
        <v>60</v>
      </c>
      <c r="O560" t="s">
        <v>41</v>
      </c>
      <c r="P560">
        <v>23</v>
      </c>
      <c r="Q560" t="s">
        <v>151</v>
      </c>
      <c r="R560" t="s">
        <v>151</v>
      </c>
      <c r="S560" t="s">
        <v>241</v>
      </c>
      <c r="T560" t="s">
        <v>52</v>
      </c>
    </row>
    <row r="561" spans="1:20" x14ac:dyDescent="0.3">
      <c r="A561" t="s">
        <v>1629</v>
      </c>
      <c r="B561" t="s">
        <v>380</v>
      </c>
      <c r="C561" t="s">
        <v>35</v>
      </c>
      <c r="D561" s="6">
        <v>53000</v>
      </c>
      <c r="E561" t="s">
        <v>380</v>
      </c>
      <c r="F561" t="s">
        <v>1918</v>
      </c>
      <c r="G561">
        <v>6</v>
      </c>
      <c r="H561">
        <v>7</v>
      </c>
      <c r="I561">
        <v>7</v>
      </c>
      <c r="J561">
        <v>7</v>
      </c>
      <c r="K561">
        <v>7</v>
      </c>
      <c r="L561">
        <v>6</v>
      </c>
      <c r="M561" t="s">
        <v>89</v>
      </c>
      <c r="N561" t="s">
        <v>380</v>
      </c>
      <c r="O561" t="s">
        <v>41</v>
      </c>
      <c r="P561">
        <v>23</v>
      </c>
      <c r="Q561" t="s">
        <v>151</v>
      </c>
      <c r="R561" t="s">
        <v>151</v>
      </c>
      <c r="S561" t="s">
        <v>241</v>
      </c>
      <c r="T561" t="s">
        <v>52</v>
      </c>
    </row>
    <row r="562" spans="1:20" x14ac:dyDescent="0.3">
      <c r="A562" t="s">
        <v>1633</v>
      </c>
      <c r="B562" t="s">
        <v>34</v>
      </c>
      <c r="C562" t="s">
        <v>47</v>
      </c>
      <c r="D562" s="6">
        <v>95500</v>
      </c>
      <c r="E562" t="s">
        <v>37</v>
      </c>
      <c r="F562" t="s">
        <v>38</v>
      </c>
      <c r="G562">
        <v>8</v>
      </c>
      <c r="H562">
        <v>9</v>
      </c>
      <c r="I562">
        <v>8</v>
      </c>
      <c r="J562">
        <v>8</v>
      </c>
      <c r="K562">
        <v>8</v>
      </c>
      <c r="L562">
        <v>9</v>
      </c>
      <c r="M562" t="s">
        <v>73</v>
      </c>
      <c r="N562" t="s">
        <v>74</v>
      </c>
      <c r="O562" t="s">
        <v>41</v>
      </c>
      <c r="P562">
        <v>40</v>
      </c>
      <c r="Q562" t="s">
        <v>42</v>
      </c>
      <c r="R562" t="s">
        <v>42</v>
      </c>
      <c r="S562" t="s">
        <v>231</v>
      </c>
      <c r="T562" t="s">
        <v>43</v>
      </c>
    </row>
    <row r="563" spans="1:20" x14ac:dyDescent="0.3">
      <c r="A563" t="s">
        <v>1634</v>
      </c>
      <c r="B563" t="s">
        <v>34</v>
      </c>
      <c r="C563" t="s">
        <v>47</v>
      </c>
      <c r="D563" s="6">
        <v>53000</v>
      </c>
      <c r="E563" t="s">
        <v>380</v>
      </c>
      <c r="F563" t="s">
        <v>261</v>
      </c>
      <c r="G563">
        <v>5</v>
      </c>
      <c r="H563">
        <v>6</v>
      </c>
      <c r="I563">
        <v>6</v>
      </c>
      <c r="J563">
        <v>2</v>
      </c>
      <c r="K563">
        <v>0</v>
      </c>
      <c r="L563">
        <v>4</v>
      </c>
      <c r="M563" t="s">
        <v>89</v>
      </c>
      <c r="N563" t="s">
        <v>74</v>
      </c>
      <c r="O563" t="s">
        <v>41</v>
      </c>
      <c r="P563">
        <v>29</v>
      </c>
      <c r="Q563" t="s">
        <v>42</v>
      </c>
      <c r="R563" t="s">
        <v>42</v>
      </c>
      <c r="S563" t="s">
        <v>241</v>
      </c>
      <c r="T563" t="s">
        <v>95</v>
      </c>
    </row>
    <row r="564" spans="1:20" x14ac:dyDescent="0.3">
      <c r="A564" t="s">
        <v>1637</v>
      </c>
      <c r="B564" t="s">
        <v>34</v>
      </c>
      <c r="C564" t="s">
        <v>35</v>
      </c>
      <c r="D564" s="6">
        <v>20000</v>
      </c>
      <c r="E564" t="s">
        <v>107</v>
      </c>
      <c r="F564" t="s">
        <v>38</v>
      </c>
      <c r="G564">
        <v>1</v>
      </c>
      <c r="H564">
        <v>7</v>
      </c>
      <c r="I564">
        <v>5</v>
      </c>
      <c r="J564">
        <v>5</v>
      </c>
      <c r="K564">
        <v>4</v>
      </c>
      <c r="L564">
        <v>4</v>
      </c>
      <c r="M564" t="s">
        <v>73</v>
      </c>
      <c r="N564" t="s">
        <v>74</v>
      </c>
      <c r="O564" t="s">
        <v>41</v>
      </c>
      <c r="P564">
        <v>28</v>
      </c>
      <c r="Q564" t="s">
        <v>151</v>
      </c>
      <c r="R564" t="s">
        <v>151</v>
      </c>
      <c r="S564" t="s">
        <v>241</v>
      </c>
      <c r="T564" t="s">
        <v>380</v>
      </c>
    </row>
    <row r="565" spans="1:20" x14ac:dyDescent="0.3">
      <c r="A565" t="s">
        <v>1640</v>
      </c>
      <c r="B565" t="s">
        <v>34</v>
      </c>
      <c r="C565" t="s">
        <v>35</v>
      </c>
      <c r="D565" s="6">
        <v>20000</v>
      </c>
      <c r="E565" t="s">
        <v>37</v>
      </c>
      <c r="F565" t="s">
        <v>50</v>
      </c>
      <c r="G565">
        <v>3</v>
      </c>
      <c r="H565">
        <v>6</v>
      </c>
      <c r="I565">
        <v>6</v>
      </c>
      <c r="J565">
        <v>4</v>
      </c>
      <c r="K565">
        <v>6</v>
      </c>
      <c r="L565">
        <v>3</v>
      </c>
      <c r="M565" t="s">
        <v>68</v>
      </c>
      <c r="N565" t="s">
        <v>74</v>
      </c>
      <c r="O565" t="s">
        <v>69</v>
      </c>
      <c r="P565">
        <v>28</v>
      </c>
      <c r="Q565" t="s">
        <v>113</v>
      </c>
      <c r="R565" t="s">
        <v>113</v>
      </c>
      <c r="S565" t="s">
        <v>244</v>
      </c>
      <c r="T565" t="s">
        <v>62</v>
      </c>
    </row>
    <row r="566" spans="1:20" x14ac:dyDescent="0.3">
      <c r="A566" t="s">
        <v>1642</v>
      </c>
      <c r="B566" t="s">
        <v>127</v>
      </c>
      <c r="C566" t="s">
        <v>35</v>
      </c>
      <c r="D566" s="6">
        <v>20000</v>
      </c>
      <c r="E566" t="s">
        <v>94</v>
      </c>
      <c r="F566" t="s">
        <v>38</v>
      </c>
      <c r="G566">
        <v>0</v>
      </c>
      <c r="H566">
        <v>3</v>
      </c>
      <c r="I566">
        <v>3</v>
      </c>
      <c r="J566">
        <v>4</v>
      </c>
      <c r="K566">
        <v>5</v>
      </c>
      <c r="L566">
        <v>5</v>
      </c>
      <c r="M566" t="s">
        <v>73</v>
      </c>
      <c r="N566" t="s">
        <v>60</v>
      </c>
      <c r="O566" t="s">
        <v>69</v>
      </c>
      <c r="P566">
        <v>26</v>
      </c>
      <c r="Q566" t="s">
        <v>151</v>
      </c>
      <c r="R566" t="s">
        <v>151</v>
      </c>
      <c r="S566" t="s">
        <v>244</v>
      </c>
      <c r="T566" t="s">
        <v>52</v>
      </c>
    </row>
    <row r="567" spans="1:20" x14ac:dyDescent="0.3">
      <c r="A567" t="s">
        <v>1644</v>
      </c>
      <c r="B567" t="s">
        <v>56</v>
      </c>
      <c r="C567" t="s">
        <v>47</v>
      </c>
      <c r="D567" s="6">
        <v>53000</v>
      </c>
      <c r="E567" t="s">
        <v>117</v>
      </c>
      <c r="F567" t="s">
        <v>38</v>
      </c>
      <c r="G567">
        <v>6</v>
      </c>
      <c r="H567">
        <v>8</v>
      </c>
      <c r="I567">
        <v>8</v>
      </c>
      <c r="J567">
        <v>5</v>
      </c>
      <c r="K567">
        <v>5</v>
      </c>
      <c r="L567">
        <v>5</v>
      </c>
      <c r="M567" t="s">
        <v>89</v>
      </c>
      <c r="N567" t="s">
        <v>74</v>
      </c>
      <c r="O567" t="s">
        <v>41</v>
      </c>
      <c r="P567">
        <v>30</v>
      </c>
      <c r="Q567" t="s">
        <v>323</v>
      </c>
      <c r="R567" t="s">
        <v>1866</v>
      </c>
      <c r="S567" t="s">
        <v>244</v>
      </c>
      <c r="T567" t="s">
        <v>43</v>
      </c>
    </row>
    <row r="568" spans="1:20" x14ac:dyDescent="0.3">
      <c r="A568" t="s">
        <v>1647</v>
      </c>
      <c r="B568" t="s">
        <v>34</v>
      </c>
      <c r="C568" t="s">
        <v>35</v>
      </c>
      <c r="D568" s="6">
        <v>75500</v>
      </c>
      <c r="E568" t="s">
        <v>112</v>
      </c>
      <c r="F568" t="s">
        <v>1918</v>
      </c>
      <c r="G568">
        <v>5</v>
      </c>
      <c r="H568">
        <v>9</v>
      </c>
      <c r="I568">
        <v>7</v>
      </c>
      <c r="J568">
        <v>9</v>
      </c>
      <c r="K568">
        <v>8</v>
      </c>
      <c r="L568">
        <v>9</v>
      </c>
      <c r="M568" t="s">
        <v>89</v>
      </c>
      <c r="N568" t="s">
        <v>74</v>
      </c>
      <c r="O568" t="s">
        <v>41</v>
      </c>
      <c r="P568">
        <v>27</v>
      </c>
      <c r="Q568" t="s">
        <v>203</v>
      </c>
      <c r="R568" t="s">
        <v>1824</v>
      </c>
      <c r="S568" t="s">
        <v>241</v>
      </c>
      <c r="T568" t="s">
        <v>52</v>
      </c>
    </row>
    <row r="569" spans="1:20" x14ac:dyDescent="0.3">
      <c r="A569" t="s">
        <v>1649</v>
      </c>
      <c r="B569" t="s">
        <v>34</v>
      </c>
      <c r="C569" t="s">
        <v>35</v>
      </c>
      <c r="D569" s="6">
        <v>20000</v>
      </c>
      <c r="E569" t="s">
        <v>380</v>
      </c>
      <c r="F569" t="s">
        <v>380</v>
      </c>
      <c r="G569">
        <v>2</v>
      </c>
      <c r="H569">
        <v>0</v>
      </c>
      <c r="I569">
        <v>5</v>
      </c>
      <c r="J569">
        <v>3</v>
      </c>
      <c r="K569">
        <v>0</v>
      </c>
      <c r="L569">
        <v>3</v>
      </c>
      <c r="M569" t="s">
        <v>39</v>
      </c>
      <c r="N569" t="s">
        <v>40</v>
      </c>
      <c r="O569" t="s">
        <v>41</v>
      </c>
      <c r="P569">
        <v>28</v>
      </c>
      <c r="Q569" t="s">
        <v>61</v>
      </c>
      <c r="R569" t="s">
        <v>1868</v>
      </c>
      <c r="S569" t="s">
        <v>241</v>
      </c>
      <c r="T569" t="s">
        <v>62</v>
      </c>
    </row>
    <row r="570" spans="1:20" x14ac:dyDescent="0.3">
      <c r="A570" t="s">
        <v>1652</v>
      </c>
      <c r="B570" t="s">
        <v>34</v>
      </c>
      <c r="C570" t="s">
        <v>47</v>
      </c>
      <c r="D570" s="6">
        <v>75500</v>
      </c>
      <c r="E570" t="s">
        <v>112</v>
      </c>
      <c r="F570" t="s">
        <v>38</v>
      </c>
      <c r="G570">
        <v>3</v>
      </c>
      <c r="H570">
        <v>3</v>
      </c>
      <c r="I570">
        <v>5</v>
      </c>
      <c r="J570">
        <v>3</v>
      </c>
      <c r="K570">
        <v>3</v>
      </c>
      <c r="L570">
        <v>4</v>
      </c>
      <c r="M570" t="s">
        <v>89</v>
      </c>
      <c r="N570" t="s">
        <v>60</v>
      </c>
      <c r="O570" t="s">
        <v>69</v>
      </c>
      <c r="P570">
        <v>38</v>
      </c>
      <c r="Q570" t="s">
        <v>61</v>
      </c>
      <c r="R570" t="s">
        <v>1868</v>
      </c>
      <c r="S570" t="s">
        <v>244</v>
      </c>
      <c r="T570" t="s">
        <v>62</v>
      </c>
    </row>
    <row r="571" spans="1:20" x14ac:dyDescent="0.3">
      <c r="A571" t="s">
        <v>1654</v>
      </c>
      <c r="B571" t="s">
        <v>34</v>
      </c>
      <c r="C571" t="s">
        <v>47</v>
      </c>
      <c r="D571" s="6">
        <v>20000</v>
      </c>
      <c r="E571" t="s">
        <v>49</v>
      </c>
      <c r="F571" t="s">
        <v>38</v>
      </c>
      <c r="G571">
        <v>2</v>
      </c>
      <c r="H571">
        <v>6</v>
      </c>
      <c r="I571">
        <v>5</v>
      </c>
      <c r="J571">
        <v>5</v>
      </c>
      <c r="K571">
        <v>6</v>
      </c>
      <c r="L571">
        <v>6</v>
      </c>
      <c r="M571" t="s">
        <v>59</v>
      </c>
      <c r="N571" t="s">
        <v>118</v>
      </c>
      <c r="O571" t="s">
        <v>41</v>
      </c>
      <c r="P571">
        <v>22</v>
      </c>
      <c r="Q571" t="s">
        <v>351</v>
      </c>
      <c r="R571" t="s">
        <v>1862</v>
      </c>
      <c r="S571" t="s">
        <v>241</v>
      </c>
      <c r="T571" t="s">
        <v>43</v>
      </c>
    </row>
    <row r="572" spans="1:20" x14ac:dyDescent="0.3">
      <c r="A572" t="s">
        <v>1656</v>
      </c>
      <c r="B572" t="s">
        <v>34</v>
      </c>
      <c r="C572" t="s">
        <v>35</v>
      </c>
      <c r="D572" s="6">
        <v>95500</v>
      </c>
      <c r="E572" t="s">
        <v>380</v>
      </c>
      <c r="F572" t="s">
        <v>38</v>
      </c>
      <c r="G572">
        <v>7</v>
      </c>
      <c r="H572">
        <v>8</v>
      </c>
      <c r="I572">
        <v>9</v>
      </c>
      <c r="J572">
        <v>9</v>
      </c>
      <c r="K572">
        <v>9</v>
      </c>
      <c r="L572">
        <v>9</v>
      </c>
      <c r="M572" t="s">
        <v>73</v>
      </c>
      <c r="N572" t="s">
        <v>74</v>
      </c>
      <c r="O572" t="s">
        <v>41</v>
      </c>
      <c r="P572">
        <v>34</v>
      </c>
      <c r="Q572" t="s">
        <v>42</v>
      </c>
      <c r="R572" t="s">
        <v>42</v>
      </c>
      <c r="S572" t="s">
        <v>241</v>
      </c>
      <c r="T572" t="s">
        <v>95</v>
      </c>
    </row>
    <row r="573" spans="1:20" x14ac:dyDescent="0.3">
      <c r="A573" t="s">
        <v>1658</v>
      </c>
      <c r="B573" t="s">
        <v>34</v>
      </c>
      <c r="C573" t="s">
        <v>47</v>
      </c>
      <c r="D573" s="6">
        <v>20000</v>
      </c>
      <c r="E573" t="s">
        <v>107</v>
      </c>
      <c r="F573" t="s">
        <v>38</v>
      </c>
      <c r="G573">
        <v>3</v>
      </c>
      <c r="H573">
        <v>8</v>
      </c>
      <c r="I573">
        <v>8</v>
      </c>
      <c r="J573">
        <v>5</v>
      </c>
      <c r="K573">
        <v>7</v>
      </c>
      <c r="L573">
        <v>9</v>
      </c>
      <c r="M573" t="s">
        <v>59</v>
      </c>
      <c r="N573" t="s">
        <v>74</v>
      </c>
      <c r="O573" t="s">
        <v>41</v>
      </c>
      <c r="P573">
        <v>26</v>
      </c>
      <c r="Q573" t="s">
        <v>1492</v>
      </c>
      <c r="R573" t="s">
        <v>1906</v>
      </c>
      <c r="S573" t="s">
        <v>241</v>
      </c>
      <c r="T573" t="s">
        <v>52</v>
      </c>
    </row>
    <row r="574" spans="1:20" x14ac:dyDescent="0.3">
      <c r="A574" t="s">
        <v>1660</v>
      </c>
      <c r="B574" t="s">
        <v>34</v>
      </c>
      <c r="C574" t="s">
        <v>35</v>
      </c>
      <c r="D574" s="6">
        <v>75500</v>
      </c>
      <c r="E574" t="s">
        <v>107</v>
      </c>
      <c r="F574" t="s">
        <v>38</v>
      </c>
      <c r="G574">
        <v>5</v>
      </c>
      <c r="H574">
        <v>9</v>
      </c>
      <c r="I574">
        <v>7</v>
      </c>
      <c r="J574">
        <v>7</v>
      </c>
      <c r="K574">
        <v>8</v>
      </c>
      <c r="L574">
        <v>9</v>
      </c>
      <c r="M574" t="s">
        <v>89</v>
      </c>
      <c r="N574" t="s">
        <v>74</v>
      </c>
      <c r="O574" t="s">
        <v>69</v>
      </c>
      <c r="P574">
        <v>26</v>
      </c>
      <c r="Q574" t="s">
        <v>51</v>
      </c>
      <c r="R574" t="s">
        <v>51</v>
      </c>
      <c r="S574" t="s">
        <v>241</v>
      </c>
      <c r="T574" t="s">
        <v>52</v>
      </c>
    </row>
    <row r="575" spans="1:20" x14ac:dyDescent="0.3">
      <c r="A575" t="s">
        <v>1661</v>
      </c>
      <c r="B575" t="s">
        <v>56</v>
      </c>
      <c r="C575" t="s">
        <v>47</v>
      </c>
      <c r="D575" s="6">
        <v>75500</v>
      </c>
      <c r="E575" t="s">
        <v>112</v>
      </c>
      <c r="F575" t="s">
        <v>38</v>
      </c>
      <c r="G575">
        <v>10</v>
      </c>
      <c r="H575">
        <v>10</v>
      </c>
      <c r="I575">
        <v>10</v>
      </c>
      <c r="J575">
        <v>9</v>
      </c>
      <c r="K575">
        <v>9</v>
      </c>
      <c r="L575">
        <v>10</v>
      </c>
      <c r="M575" t="s">
        <v>73</v>
      </c>
      <c r="N575" t="s">
        <v>40</v>
      </c>
      <c r="O575" t="s">
        <v>41</v>
      </c>
      <c r="P575">
        <v>25</v>
      </c>
      <c r="Q575" t="s">
        <v>187</v>
      </c>
      <c r="R575" t="s">
        <v>1843</v>
      </c>
      <c r="S575" t="s">
        <v>241</v>
      </c>
      <c r="T575" t="s">
        <v>380</v>
      </c>
    </row>
    <row r="576" spans="1:20" x14ac:dyDescent="0.3">
      <c r="A576" t="s">
        <v>1663</v>
      </c>
      <c r="B576" t="s">
        <v>81</v>
      </c>
      <c r="C576" t="s">
        <v>35</v>
      </c>
      <c r="D576" s="6">
        <v>137500</v>
      </c>
      <c r="E576" t="s">
        <v>107</v>
      </c>
      <c r="F576" t="s">
        <v>38</v>
      </c>
      <c r="G576">
        <v>5</v>
      </c>
      <c r="H576">
        <v>3</v>
      </c>
      <c r="I576">
        <v>7</v>
      </c>
      <c r="J576">
        <v>4</v>
      </c>
      <c r="K576">
        <v>5</v>
      </c>
      <c r="L576">
        <v>3</v>
      </c>
      <c r="M576" t="s">
        <v>59</v>
      </c>
      <c r="N576" t="s">
        <v>380</v>
      </c>
      <c r="O576" t="s">
        <v>41</v>
      </c>
      <c r="P576">
        <v>34</v>
      </c>
      <c r="Q576" t="s">
        <v>42</v>
      </c>
      <c r="R576" t="s">
        <v>42</v>
      </c>
      <c r="S576" t="s">
        <v>241</v>
      </c>
      <c r="T576" t="s">
        <v>62</v>
      </c>
    </row>
    <row r="577" spans="1:20" x14ac:dyDescent="0.3">
      <c r="A577" t="s">
        <v>1665</v>
      </c>
      <c r="B577" t="s">
        <v>380</v>
      </c>
      <c r="C577" t="s">
        <v>35</v>
      </c>
      <c r="D577" s="6">
        <v>53000</v>
      </c>
      <c r="E577" t="s">
        <v>49</v>
      </c>
      <c r="F577" t="s">
        <v>380</v>
      </c>
      <c r="G577">
        <v>7</v>
      </c>
      <c r="H577">
        <v>10</v>
      </c>
      <c r="I577">
        <v>10</v>
      </c>
      <c r="J577">
        <v>10</v>
      </c>
      <c r="K577">
        <v>4</v>
      </c>
      <c r="L577">
        <v>5</v>
      </c>
      <c r="M577" t="s">
        <v>89</v>
      </c>
      <c r="N577" t="s">
        <v>60</v>
      </c>
      <c r="O577" t="s">
        <v>69</v>
      </c>
      <c r="P577">
        <v>32</v>
      </c>
      <c r="Q577" t="s">
        <v>504</v>
      </c>
      <c r="R577" t="s">
        <v>1876</v>
      </c>
      <c r="S577" t="s">
        <v>241</v>
      </c>
      <c r="T577" t="s">
        <v>95</v>
      </c>
    </row>
    <row r="578" spans="1:20" x14ac:dyDescent="0.3">
      <c r="A578" t="s">
        <v>1668</v>
      </c>
      <c r="B578" t="s">
        <v>127</v>
      </c>
      <c r="C578" t="s">
        <v>47</v>
      </c>
      <c r="D578" s="6">
        <v>20000</v>
      </c>
      <c r="E578" t="s">
        <v>117</v>
      </c>
      <c r="F578" t="s">
        <v>50</v>
      </c>
      <c r="G578">
        <v>2</v>
      </c>
      <c r="H578">
        <v>2</v>
      </c>
      <c r="I578">
        <v>2</v>
      </c>
      <c r="J578">
        <v>2</v>
      </c>
      <c r="K578">
        <v>2</v>
      </c>
      <c r="L578">
        <v>2</v>
      </c>
      <c r="M578" t="s">
        <v>73</v>
      </c>
      <c r="N578" t="s">
        <v>74</v>
      </c>
      <c r="O578" t="s">
        <v>41</v>
      </c>
      <c r="P578">
        <v>24</v>
      </c>
      <c r="Q578" t="s">
        <v>42</v>
      </c>
      <c r="R578" t="s">
        <v>42</v>
      </c>
      <c r="S578" t="s">
        <v>266</v>
      </c>
      <c r="T578" t="s">
        <v>62</v>
      </c>
    </row>
    <row r="579" spans="1:20" x14ac:dyDescent="0.3">
      <c r="A579" t="s">
        <v>1669</v>
      </c>
      <c r="B579" t="s">
        <v>56</v>
      </c>
      <c r="C579" t="s">
        <v>35</v>
      </c>
      <c r="D579" s="6">
        <v>20000</v>
      </c>
      <c r="E579" t="s">
        <v>107</v>
      </c>
      <c r="F579" t="s">
        <v>38</v>
      </c>
      <c r="G579">
        <v>7</v>
      </c>
      <c r="H579">
        <v>3</v>
      </c>
      <c r="I579">
        <v>3</v>
      </c>
      <c r="J579">
        <v>2</v>
      </c>
      <c r="K579">
        <v>5</v>
      </c>
      <c r="L579">
        <v>9</v>
      </c>
      <c r="M579" t="s">
        <v>73</v>
      </c>
      <c r="N579" t="s">
        <v>74</v>
      </c>
      <c r="O579" t="s">
        <v>41</v>
      </c>
      <c r="P579">
        <v>26</v>
      </c>
      <c r="Q579" t="s">
        <v>1671</v>
      </c>
      <c r="R579" t="s">
        <v>1820</v>
      </c>
      <c r="S579" t="s">
        <v>241</v>
      </c>
      <c r="T579" t="s">
        <v>95</v>
      </c>
    </row>
    <row r="580" spans="1:20" x14ac:dyDescent="0.3">
      <c r="A580" t="s">
        <v>1672</v>
      </c>
      <c r="B580" t="s">
        <v>34</v>
      </c>
      <c r="C580" t="s">
        <v>35</v>
      </c>
      <c r="D580" s="6">
        <v>53000</v>
      </c>
      <c r="E580" t="s">
        <v>94</v>
      </c>
      <c r="F580" t="s">
        <v>1918</v>
      </c>
      <c r="G580">
        <v>4</v>
      </c>
      <c r="H580">
        <v>7</v>
      </c>
      <c r="I580">
        <v>5</v>
      </c>
      <c r="J580">
        <v>6</v>
      </c>
      <c r="K580">
        <v>4</v>
      </c>
      <c r="L580">
        <v>6</v>
      </c>
      <c r="M580" t="s">
        <v>73</v>
      </c>
      <c r="N580" t="s">
        <v>74</v>
      </c>
      <c r="O580" t="s">
        <v>69</v>
      </c>
      <c r="P580">
        <v>32</v>
      </c>
      <c r="Q580" t="s">
        <v>1674</v>
      </c>
      <c r="R580" t="s">
        <v>380</v>
      </c>
      <c r="S580" t="s">
        <v>244</v>
      </c>
      <c r="T580" t="s">
        <v>62</v>
      </c>
    </row>
    <row r="581" spans="1:20" x14ac:dyDescent="0.3">
      <c r="A581" t="s">
        <v>1675</v>
      </c>
      <c r="B581" t="s">
        <v>81</v>
      </c>
      <c r="C581" t="s">
        <v>47</v>
      </c>
      <c r="D581" s="6">
        <v>53000</v>
      </c>
      <c r="E581" t="s">
        <v>107</v>
      </c>
      <c r="F581" t="s">
        <v>50</v>
      </c>
      <c r="G581">
        <v>5</v>
      </c>
      <c r="H581">
        <v>1</v>
      </c>
      <c r="I581">
        <v>7</v>
      </c>
      <c r="J581">
        <v>1</v>
      </c>
      <c r="K581">
        <v>1</v>
      </c>
      <c r="L581">
        <v>2</v>
      </c>
      <c r="M581" t="s">
        <v>89</v>
      </c>
      <c r="N581" t="s">
        <v>60</v>
      </c>
      <c r="O581" t="s">
        <v>41</v>
      </c>
      <c r="P581">
        <v>40</v>
      </c>
      <c r="Q581" t="s">
        <v>427</v>
      </c>
      <c r="R581" t="s">
        <v>1877</v>
      </c>
      <c r="S581" t="s">
        <v>244</v>
      </c>
      <c r="T581" t="s">
        <v>43</v>
      </c>
    </row>
    <row r="582" spans="1:20" x14ac:dyDescent="0.3">
      <c r="A582" t="s">
        <v>1677</v>
      </c>
      <c r="B582" t="s">
        <v>34</v>
      </c>
      <c r="C582" t="s">
        <v>47</v>
      </c>
      <c r="D582" s="6">
        <v>20000</v>
      </c>
      <c r="E582" t="s">
        <v>380</v>
      </c>
      <c r="F582" t="s">
        <v>38</v>
      </c>
      <c r="G582">
        <v>0</v>
      </c>
      <c r="H582">
        <v>7</v>
      </c>
      <c r="I582">
        <v>1</v>
      </c>
      <c r="J582">
        <v>6</v>
      </c>
      <c r="K582">
        <v>0</v>
      </c>
      <c r="L582">
        <v>0</v>
      </c>
      <c r="M582" t="s">
        <v>59</v>
      </c>
      <c r="N582" t="s">
        <v>74</v>
      </c>
      <c r="O582" t="s">
        <v>41</v>
      </c>
      <c r="P582">
        <v>27</v>
      </c>
      <c r="Q582" t="s">
        <v>42</v>
      </c>
      <c r="R582" t="s">
        <v>42</v>
      </c>
      <c r="S582" t="s">
        <v>241</v>
      </c>
      <c r="T582" t="s">
        <v>62</v>
      </c>
    </row>
    <row r="583" spans="1:20" x14ac:dyDescent="0.3">
      <c r="A583" t="s">
        <v>1680</v>
      </c>
      <c r="B583" t="s">
        <v>34</v>
      </c>
      <c r="C583" t="s">
        <v>35</v>
      </c>
      <c r="D583" s="6">
        <v>75500</v>
      </c>
      <c r="E583" t="s">
        <v>107</v>
      </c>
      <c r="F583" t="s">
        <v>50</v>
      </c>
      <c r="G583">
        <v>4</v>
      </c>
      <c r="H583">
        <v>3</v>
      </c>
      <c r="I583">
        <v>6</v>
      </c>
      <c r="J583">
        <v>7</v>
      </c>
      <c r="K583">
        <v>4</v>
      </c>
      <c r="L583">
        <v>7</v>
      </c>
      <c r="M583" t="s">
        <v>59</v>
      </c>
      <c r="N583" t="s">
        <v>74</v>
      </c>
      <c r="O583" t="s">
        <v>41</v>
      </c>
      <c r="P583">
        <v>28</v>
      </c>
      <c r="Q583" t="s">
        <v>42</v>
      </c>
      <c r="R583" t="s">
        <v>42</v>
      </c>
      <c r="S583" t="s">
        <v>244</v>
      </c>
      <c r="T583" t="s">
        <v>62</v>
      </c>
    </row>
    <row r="584" spans="1:20" x14ac:dyDescent="0.3">
      <c r="A584" t="s">
        <v>1681</v>
      </c>
      <c r="B584" t="s">
        <v>34</v>
      </c>
      <c r="C584" t="s">
        <v>35</v>
      </c>
      <c r="D584" s="6">
        <v>20000</v>
      </c>
      <c r="E584" t="s">
        <v>380</v>
      </c>
      <c r="F584" t="s">
        <v>38</v>
      </c>
      <c r="G584">
        <v>1</v>
      </c>
      <c r="H584">
        <v>9</v>
      </c>
      <c r="I584">
        <v>5</v>
      </c>
      <c r="J584">
        <v>5</v>
      </c>
      <c r="K584">
        <v>1</v>
      </c>
      <c r="L584">
        <v>1</v>
      </c>
      <c r="M584" t="s">
        <v>73</v>
      </c>
      <c r="N584" t="s">
        <v>74</v>
      </c>
      <c r="O584" t="s">
        <v>41</v>
      </c>
      <c r="P584">
        <v>30</v>
      </c>
      <c r="Q584" t="s">
        <v>61</v>
      </c>
      <c r="R584" t="s">
        <v>1868</v>
      </c>
      <c r="S584" t="s">
        <v>241</v>
      </c>
      <c r="T584" t="s">
        <v>380</v>
      </c>
    </row>
    <row r="585" spans="1:20" x14ac:dyDescent="0.3">
      <c r="A585" t="s">
        <v>1685</v>
      </c>
      <c r="B585" t="s">
        <v>34</v>
      </c>
      <c r="C585" t="s">
        <v>35</v>
      </c>
      <c r="D585" s="6">
        <v>20000</v>
      </c>
      <c r="E585" t="s">
        <v>380</v>
      </c>
      <c r="F585" t="s">
        <v>38</v>
      </c>
      <c r="G585">
        <v>0</v>
      </c>
      <c r="H585">
        <v>6</v>
      </c>
      <c r="I585">
        <v>5</v>
      </c>
      <c r="J585">
        <v>5</v>
      </c>
      <c r="K585">
        <v>5</v>
      </c>
      <c r="L585">
        <v>6</v>
      </c>
      <c r="M585" t="s">
        <v>73</v>
      </c>
      <c r="N585" t="s">
        <v>40</v>
      </c>
      <c r="O585" t="s">
        <v>41</v>
      </c>
      <c r="P585">
        <v>37</v>
      </c>
      <c r="Q585" t="s">
        <v>42</v>
      </c>
      <c r="R585" t="s">
        <v>42</v>
      </c>
      <c r="S585" t="s">
        <v>241</v>
      </c>
      <c r="T585" t="s">
        <v>43</v>
      </c>
    </row>
    <row r="586" spans="1:20" x14ac:dyDescent="0.3">
      <c r="A586" t="s">
        <v>1688</v>
      </c>
      <c r="B586" t="s">
        <v>380</v>
      </c>
      <c r="C586" t="s">
        <v>47</v>
      </c>
      <c r="D586" s="6">
        <v>53000</v>
      </c>
      <c r="E586" t="s">
        <v>107</v>
      </c>
      <c r="F586" t="s">
        <v>208</v>
      </c>
      <c r="G586">
        <v>7</v>
      </c>
      <c r="H586">
        <v>7</v>
      </c>
      <c r="I586">
        <v>5</v>
      </c>
      <c r="J586">
        <v>5</v>
      </c>
      <c r="K586">
        <v>0</v>
      </c>
      <c r="L586">
        <v>0</v>
      </c>
      <c r="M586" t="s">
        <v>73</v>
      </c>
      <c r="N586" t="s">
        <v>118</v>
      </c>
      <c r="O586" t="s">
        <v>41</v>
      </c>
      <c r="P586">
        <v>32</v>
      </c>
      <c r="Q586" t="s">
        <v>203</v>
      </c>
      <c r="R586" t="s">
        <v>1824</v>
      </c>
      <c r="S586" t="s">
        <v>241</v>
      </c>
      <c r="T586" t="s">
        <v>52</v>
      </c>
    </row>
    <row r="587" spans="1:20" x14ac:dyDescent="0.3">
      <c r="A587" t="s">
        <v>1692</v>
      </c>
      <c r="B587" t="s">
        <v>34</v>
      </c>
      <c r="C587" t="s">
        <v>35</v>
      </c>
      <c r="D587" s="6">
        <v>53000</v>
      </c>
      <c r="E587" t="s">
        <v>107</v>
      </c>
      <c r="F587" t="s">
        <v>38</v>
      </c>
      <c r="G587">
        <v>9</v>
      </c>
      <c r="H587">
        <v>7</v>
      </c>
      <c r="I587">
        <v>10</v>
      </c>
      <c r="J587">
        <v>10</v>
      </c>
      <c r="K587">
        <v>5</v>
      </c>
      <c r="L587">
        <v>8</v>
      </c>
      <c r="M587" t="s">
        <v>89</v>
      </c>
      <c r="N587" t="s">
        <v>74</v>
      </c>
      <c r="O587" t="s">
        <v>41</v>
      </c>
      <c r="P587">
        <v>24</v>
      </c>
      <c r="Q587" t="s">
        <v>1694</v>
      </c>
      <c r="R587" t="s">
        <v>380</v>
      </c>
      <c r="S587" t="s">
        <v>241</v>
      </c>
      <c r="T587" t="s">
        <v>380</v>
      </c>
    </row>
    <row r="588" spans="1:20" x14ac:dyDescent="0.3">
      <c r="A588" t="s">
        <v>1696</v>
      </c>
      <c r="B588" t="s">
        <v>34</v>
      </c>
      <c r="C588" t="s">
        <v>35</v>
      </c>
      <c r="D588" s="6">
        <v>20000</v>
      </c>
      <c r="E588" t="s">
        <v>107</v>
      </c>
      <c r="F588" t="s">
        <v>38</v>
      </c>
      <c r="G588">
        <v>6</v>
      </c>
      <c r="H588">
        <v>7</v>
      </c>
      <c r="I588">
        <v>7</v>
      </c>
      <c r="J588">
        <v>7</v>
      </c>
      <c r="K588">
        <v>5</v>
      </c>
      <c r="L588">
        <v>6</v>
      </c>
      <c r="M588" t="s">
        <v>89</v>
      </c>
      <c r="N588" t="s">
        <v>74</v>
      </c>
      <c r="O588" t="s">
        <v>41</v>
      </c>
      <c r="P588">
        <v>39</v>
      </c>
      <c r="Q588" t="s">
        <v>108</v>
      </c>
      <c r="R588" t="s">
        <v>1820</v>
      </c>
      <c r="S588" t="s">
        <v>266</v>
      </c>
      <c r="T588" t="s">
        <v>43</v>
      </c>
    </row>
    <row r="589" spans="1:20" x14ac:dyDescent="0.3">
      <c r="A589" t="s">
        <v>1697</v>
      </c>
      <c r="B589" t="s">
        <v>34</v>
      </c>
      <c r="C589" t="s">
        <v>35</v>
      </c>
      <c r="D589" s="6">
        <v>137500</v>
      </c>
      <c r="E589" t="s">
        <v>49</v>
      </c>
      <c r="F589" t="s">
        <v>38</v>
      </c>
      <c r="G589">
        <v>6</v>
      </c>
      <c r="H589">
        <v>8</v>
      </c>
      <c r="I589">
        <v>7</v>
      </c>
      <c r="J589">
        <v>4</v>
      </c>
      <c r="K589">
        <v>4</v>
      </c>
      <c r="L589">
        <v>2</v>
      </c>
      <c r="M589" t="s">
        <v>59</v>
      </c>
      <c r="N589" t="s">
        <v>380</v>
      </c>
      <c r="O589" t="s">
        <v>41</v>
      </c>
      <c r="P589">
        <v>34</v>
      </c>
      <c r="Q589" t="s">
        <v>203</v>
      </c>
      <c r="R589" t="s">
        <v>1824</v>
      </c>
      <c r="S589" t="s">
        <v>241</v>
      </c>
      <c r="T589" t="s">
        <v>52</v>
      </c>
    </row>
    <row r="590" spans="1:20" x14ac:dyDescent="0.3">
      <c r="A590" t="s">
        <v>1700</v>
      </c>
      <c r="B590" t="s">
        <v>34</v>
      </c>
      <c r="C590" t="s">
        <v>47</v>
      </c>
      <c r="D590" s="6">
        <v>53000</v>
      </c>
      <c r="E590" t="s">
        <v>380</v>
      </c>
      <c r="F590" t="s">
        <v>38</v>
      </c>
      <c r="G590">
        <v>5</v>
      </c>
      <c r="H590">
        <v>6</v>
      </c>
      <c r="I590">
        <v>10</v>
      </c>
      <c r="J590">
        <v>7</v>
      </c>
      <c r="K590">
        <v>3</v>
      </c>
      <c r="L590">
        <v>3</v>
      </c>
      <c r="M590" t="s">
        <v>89</v>
      </c>
      <c r="N590" t="s">
        <v>40</v>
      </c>
      <c r="O590" t="s">
        <v>41</v>
      </c>
      <c r="P590">
        <v>27</v>
      </c>
      <c r="Q590" t="s">
        <v>42</v>
      </c>
      <c r="R590" t="s">
        <v>42</v>
      </c>
      <c r="S590" t="s">
        <v>241</v>
      </c>
      <c r="T590" t="s">
        <v>62</v>
      </c>
    </row>
    <row r="591" spans="1:20" x14ac:dyDescent="0.3">
      <c r="A591" t="s">
        <v>1702</v>
      </c>
      <c r="B591" t="s">
        <v>34</v>
      </c>
      <c r="C591" t="s">
        <v>35</v>
      </c>
      <c r="D591" s="6">
        <v>75500</v>
      </c>
      <c r="E591" t="s">
        <v>37</v>
      </c>
      <c r="F591" t="s">
        <v>1918</v>
      </c>
      <c r="G591">
        <v>7</v>
      </c>
      <c r="H591">
        <v>7</v>
      </c>
      <c r="I591">
        <v>4</v>
      </c>
      <c r="J591">
        <v>7</v>
      </c>
      <c r="K591">
        <v>7</v>
      </c>
      <c r="L591">
        <v>7</v>
      </c>
      <c r="M591" t="s">
        <v>73</v>
      </c>
      <c r="N591" t="s">
        <v>74</v>
      </c>
      <c r="O591" t="s">
        <v>41</v>
      </c>
      <c r="P591">
        <v>54</v>
      </c>
      <c r="Q591" t="s">
        <v>42</v>
      </c>
      <c r="R591" t="s">
        <v>42</v>
      </c>
      <c r="S591" t="s">
        <v>231</v>
      </c>
      <c r="T591" t="s">
        <v>43</v>
      </c>
    </row>
    <row r="592" spans="1:20" x14ac:dyDescent="0.3">
      <c r="A592" t="s">
        <v>1704</v>
      </c>
      <c r="B592" t="s">
        <v>127</v>
      </c>
      <c r="C592" t="s">
        <v>47</v>
      </c>
      <c r="D592" s="6">
        <v>20000</v>
      </c>
      <c r="E592" t="s">
        <v>107</v>
      </c>
      <c r="F592" t="s">
        <v>38</v>
      </c>
      <c r="G592">
        <v>0</v>
      </c>
      <c r="H592" t="s">
        <v>32</v>
      </c>
      <c r="I592" t="s">
        <v>32</v>
      </c>
      <c r="J592" t="s">
        <v>32</v>
      </c>
      <c r="K592" t="s">
        <v>32</v>
      </c>
      <c r="L592" t="s">
        <v>32</v>
      </c>
      <c r="M592" t="s">
        <v>73</v>
      </c>
      <c r="N592" t="s">
        <v>40</v>
      </c>
      <c r="O592" t="s">
        <v>69</v>
      </c>
      <c r="P592">
        <v>20</v>
      </c>
      <c r="Q592" t="s">
        <v>151</v>
      </c>
      <c r="R592" t="s">
        <v>151</v>
      </c>
      <c r="S592" t="s">
        <v>241</v>
      </c>
      <c r="T592" t="s">
        <v>52</v>
      </c>
    </row>
    <row r="593" spans="1:20" x14ac:dyDescent="0.3">
      <c r="A593" t="s">
        <v>1706</v>
      </c>
      <c r="B593" t="s">
        <v>127</v>
      </c>
      <c r="C593" t="s">
        <v>35</v>
      </c>
      <c r="D593" s="6">
        <v>20000</v>
      </c>
      <c r="E593" t="s">
        <v>49</v>
      </c>
      <c r="F593" t="s">
        <v>1918</v>
      </c>
      <c r="G593">
        <v>3</v>
      </c>
      <c r="H593">
        <v>3</v>
      </c>
      <c r="I593">
        <v>3</v>
      </c>
      <c r="J593">
        <v>3</v>
      </c>
      <c r="K593">
        <v>3</v>
      </c>
      <c r="L593">
        <v>3</v>
      </c>
      <c r="M593" t="s">
        <v>89</v>
      </c>
      <c r="N593" t="s">
        <v>60</v>
      </c>
      <c r="O593" t="s">
        <v>41</v>
      </c>
      <c r="P593">
        <v>25</v>
      </c>
      <c r="Q593" t="s">
        <v>151</v>
      </c>
      <c r="R593" t="s">
        <v>151</v>
      </c>
      <c r="S593" t="s">
        <v>244</v>
      </c>
      <c r="T593" t="s">
        <v>52</v>
      </c>
    </row>
    <row r="594" spans="1:20" x14ac:dyDescent="0.3">
      <c r="A594" t="s">
        <v>1709</v>
      </c>
      <c r="B594" t="s">
        <v>127</v>
      </c>
      <c r="C594" t="s">
        <v>47</v>
      </c>
      <c r="D594" s="6">
        <v>20000</v>
      </c>
      <c r="E594" t="s">
        <v>107</v>
      </c>
      <c r="F594" t="s">
        <v>38</v>
      </c>
      <c r="G594">
        <v>7</v>
      </c>
      <c r="H594">
        <v>7</v>
      </c>
      <c r="I594">
        <v>2</v>
      </c>
      <c r="J594">
        <v>2</v>
      </c>
      <c r="K594">
        <v>7</v>
      </c>
      <c r="L594">
        <v>9</v>
      </c>
      <c r="M594" t="s">
        <v>59</v>
      </c>
      <c r="N594" t="s">
        <v>60</v>
      </c>
      <c r="O594" t="s">
        <v>41</v>
      </c>
      <c r="P594">
        <v>33</v>
      </c>
      <c r="Q594" t="s">
        <v>151</v>
      </c>
      <c r="R594" t="s">
        <v>151</v>
      </c>
      <c r="S594" t="s">
        <v>241</v>
      </c>
      <c r="T594" t="s">
        <v>52</v>
      </c>
    </row>
    <row r="595" spans="1:20" x14ac:dyDescent="0.3">
      <c r="A595" t="s">
        <v>1711</v>
      </c>
      <c r="B595" t="s">
        <v>34</v>
      </c>
      <c r="C595" t="s">
        <v>35</v>
      </c>
      <c r="D595" s="6">
        <v>53000</v>
      </c>
      <c r="E595" t="s">
        <v>107</v>
      </c>
      <c r="F595" t="s">
        <v>38</v>
      </c>
      <c r="G595">
        <v>4</v>
      </c>
      <c r="H595">
        <v>8</v>
      </c>
      <c r="I595">
        <v>8</v>
      </c>
      <c r="J595">
        <v>8</v>
      </c>
      <c r="K595">
        <v>10</v>
      </c>
      <c r="L595">
        <v>10</v>
      </c>
      <c r="M595" t="s">
        <v>68</v>
      </c>
      <c r="N595" t="s">
        <v>40</v>
      </c>
      <c r="O595" t="s">
        <v>41</v>
      </c>
      <c r="P595">
        <v>30</v>
      </c>
      <c r="Q595" t="s">
        <v>113</v>
      </c>
      <c r="R595" t="s">
        <v>113</v>
      </c>
      <c r="S595" t="s">
        <v>244</v>
      </c>
      <c r="T595" t="s">
        <v>43</v>
      </c>
    </row>
    <row r="596" spans="1:20" x14ac:dyDescent="0.3">
      <c r="A596" t="s">
        <v>1713</v>
      </c>
      <c r="B596" t="s">
        <v>127</v>
      </c>
      <c r="C596" t="s">
        <v>35</v>
      </c>
      <c r="D596" s="6">
        <v>20000</v>
      </c>
      <c r="E596" t="s">
        <v>107</v>
      </c>
      <c r="F596" t="s">
        <v>38</v>
      </c>
      <c r="G596">
        <v>0</v>
      </c>
      <c r="H596">
        <v>4</v>
      </c>
      <c r="I596">
        <v>2</v>
      </c>
      <c r="J596">
        <v>0</v>
      </c>
      <c r="K596">
        <v>1</v>
      </c>
      <c r="L596">
        <v>3</v>
      </c>
      <c r="M596" t="s">
        <v>89</v>
      </c>
      <c r="N596" t="s">
        <v>74</v>
      </c>
      <c r="O596" t="s">
        <v>41</v>
      </c>
      <c r="P596">
        <v>31</v>
      </c>
      <c r="Q596" t="s">
        <v>124</v>
      </c>
      <c r="R596" t="s">
        <v>380</v>
      </c>
      <c r="S596" t="s">
        <v>231</v>
      </c>
      <c r="T596" t="s">
        <v>62</v>
      </c>
    </row>
    <row r="597" spans="1:20" x14ac:dyDescent="0.3">
      <c r="A597" t="s">
        <v>1716</v>
      </c>
      <c r="B597" t="s">
        <v>127</v>
      </c>
      <c r="C597" t="s">
        <v>35</v>
      </c>
      <c r="D597" s="6">
        <v>20000</v>
      </c>
      <c r="E597" t="s">
        <v>380</v>
      </c>
      <c r="F597" t="s">
        <v>38</v>
      </c>
      <c r="G597">
        <v>5</v>
      </c>
      <c r="H597">
        <v>6</v>
      </c>
      <c r="I597">
        <v>5</v>
      </c>
      <c r="J597">
        <v>6</v>
      </c>
      <c r="K597">
        <v>2</v>
      </c>
      <c r="L597">
        <v>1</v>
      </c>
      <c r="M597" t="s">
        <v>73</v>
      </c>
      <c r="N597" t="s">
        <v>40</v>
      </c>
      <c r="O597" t="s">
        <v>41</v>
      </c>
      <c r="P597">
        <v>22</v>
      </c>
      <c r="Q597" t="s">
        <v>293</v>
      </c>
      <c r="R597" t="s">
        <v>1840</v>
      </c>
      <c r="S597" t="s">
        <v>244</v>
      </c>
      <c r="T597" t="s">
        <v>380</v>
      </c>
    </row>
    <row r="598" spans="1:20" x14ac:dyDescent="0.3">
      <c r="A598" t="s">
        <v>1720</v>
      </c>
      <c r="B598" t="s">
        <v>34</v>
      </c>
      <c r="C598" t="s">
        <v>35</v>
      </c>
      <c r="D598" s="6">
        <v>75500</v>
      </c>
      <c r="E598" t="s">
        <v>107</v>
      </c>
      <c r="F598" t="s">
        <v>50</v>
      </c>
      <c r="G598">
        <v>8</v>
      </c>
      <c r="H598">
        <v>10</v>
      </c>
      <c r="I598">
        <v>10</v>
      </c>
      <c r="J598">
        <v>10</v>
      </c>
      <c r="K598">
        <v>8</v>
      </c>
      <c r="L598">
        <v>9</v>
      </c>
      <c r="M598" t="s">
        <v>89</v>
      </c>
      <c r="N598" t="s">
        <v>40</v>
      </c>
      <c r="O598" t="s">
        <v>69</v>
      </c>
      <c r="P598">
        <v>38</v>
      </c>
      <c r="Q598" t="s">
        <v>42</v>
      </c>
      <c r="R598" t="s">
        <v>42</v>
      </c>
      <c r="S598" t="s">
        <v>241</v>
      </c>
      <c r="T598" t="s">
        <v>62</v>
      </c>
    </row>
    <row r="599" spans="1:20" x14ac:dyDescent="0.3">
      <c r="A599" t="s">
        <v>1722</v>
      </c>
      <c r="B599" t="s">
        <v>34</v>
      </c>
      <c r="C599" t="s">
        <v>47</v>
      </c>
      <c r="D599" s="6">
        <v>20000</v>
      </c>
      <c r="E599" t="s">
        <v>380</v>
      </c>
      <c r="F599" t="s">
        <v>38</v>
      </c>
      <c r="G599">
        <v>6</v>
      </c>
      <c r="H599">
        <v>9</v>
      </c>
      <c r="I599">
        <v>7</v>
      </c>
      <c r="J599">
        <v>7</v>
      </c>
      <c r="K599">
        <v>5</v>
      </c>
      <c r="L599">
        <v>8</v>
      </c>
      <c r="M599" t="s">
        <v>89</v>
      </c>
      <c r="N599" t="s">
        <v>60</v>
      </c>
      <c r="O599" t="s">
        <v>41</v>
      </c>
      <c r="P599">
        <v>22</v>
      </c>
      <c r="Q599" t="s">
        <v>748</v>
      </c>
      <c r="R599" t="s">
        <v>1861</v>
      </c>
      <c r="S599" t="s">
        <v>241</v>
      </c>
      <c r="T599" t="s">
        <v>380</v>
      </c>
    </row>
    <row r="600" spans="1:20" x14ac:dyDescent="0.3">
      <c r="A600" t="s">
        <v>1724</v>
      </c>
      <c r="B600" t="s">
        <v>81</v>
      </c>
      <c r="C600" t="s">
        <v>35</v>
      </c>
      <c r="D600" s="6">
        <v>20000</v>
      </c>
      <c r="E600" t="s">
        <v>716</v>
      </c>
      <c r="F600" t="s">
        <v>38</v>
      </c>
      <c r="G600">
        <v>2</v>
      </c>
      <c r="H600">
        <v>3</v>
      </c>
      <c r="I600">
        <v>4</v>
      </c>
      <c r="J600">
        <v>5</v>
      </c>
      <c r="K600">
        <v>3</v>
      </c>
      <c r="L600">
        <v>6</v>
      </c>
      <c r="M600" t="s">
        <v>68</v>
      </c>
      <c r="N600" t="s">
        <v>74</v>
      </c>
      <c r="O600" t="s">
        <v>41</v>
      </c>
      <c r="P600">
        <v>33</v>
      </c>
      <c r="Q600" t="s">
        <v>151</v>
      </c>
      <c r="R600" t="s">
        <v>151</v>
      </c>
      <c r="S600" t="s">
        <v>241</v>
      </c>
      <c r="T600" t="s">
        <v>52</v>
      </c>
    </row>
    <row r="601" spans="1:20" x14ac:dyDescent="0.3">
      <c r="A601" t="s">
        <v>1726</v>
      </c>
      <c r="B601" t="s">
        <v>34</v>
      </c>
      <c r="C601" t="s">
        <v>35</v>
      </c>
      <c r="D601" s="6">
        <v>53000</v>
      </c>
      <c r="E601" t="s">
        <v>107</v>
      </c>
      <c r="F601" t="s">
        <v>38</v>
      </c>
      <c r="G601">
        <v>3</v>
      </c>
      <c r="H601">
        <v>6</v>
      </c>
      <c r="I601">
        <v>6</v>
      </c>
      <c r="J601">
        <v>6</v>
      </c>
      <c r="K601">
        <v>5</v>
      </c>
      <c r="L601">
        <v>5</v>
      </c>
      <c r="M601" t="s">
        <v>89</v>
      </c>
      <c r="N601" t="s">
        <v>74</v>
      </c>
      <c r="O601" t="s">
        <v>41</v>
      </c>
      <c r="P601">
        <v>27</v>
      </c>
      <c r="Q601" t="s">
        <v>51</v>
      </c>
      <c r="R601" t="s">
        <v>51</v>
      </c>
      <c r="S601" t="s">
        <v>241</v>
      </c>
      <c r="T601" t="s">
        <v>43</v>
      </c>
    </row>
    <row r="602" spans="1:20" x14ac:dyDescent="0.3">
      <c r="A602" t="s">
        <v>1727</v>
      </c>
      <c r="B602" t="s">
        <v>34</v>
      </c>
      <c r="C602" t="s">
        <v>47</v>
      </c>
      <c r="D602" s="6">
        <v>20000</v>
      </c>
      <c r="E602" t="s">
        <v>107</v>
      </c>
      <c r="F602" t="s">
        <v>50</v>
      </c>
      <c r="G602">
        <v>0</v>
      </c>
      <c r="H602">
        <v>6</v>
      </c>
      <c r="I602">
        <v>3</v>
      </c>
      <c r="J602">
        <v>0</v>
      </c>
      <c r="K602">
        <v>0</v>
      </c>
      <c r="L602">
        <v>10</v>
      </c>
      <c r="M602" t="s">
        <v>89</v>
      </c>
      <c r="N602" t="s">
        <v>40</v>
      </c>
      <c r="O602" t="s">
        <v>41</v>
      </c>
      <c r="P602">
        <v>19</v>
      </c>
      <c r="Q602" t="s">
        <v>1729</v>
      </c>
      <c r="R602" t="s">
        <v>380</v>
      </c>
      <c r="S602" t="s">
        <v>241</v>
      </c>
      <c r="T602" t="s">
        <v>43</v>
      </c>
    </row>
    <row r="603" spans="1:20" x14ac:dyDescent="0.3">
      <c r="A603" t="s">
        <v>1730</v>
      </c>
      <c r="B603" t="s">
        <v>380</v>
      </c>
      <c r="C603" t="s">
        <v>47</v>
      </c>
      <c r="D603" s="6">
        <v>20000</v>
      </c>
      <c r="E603" t="s">
        <v>380</v>
      </c>
      <c r="F603" t="s">
        <v>38</v>
      </c>
      <c r="G603">
        <v>1</v>
      </c>
      <c r="H603">
        <v>6</v>
      </c>
      <c r="I603">
        <v>2</v>
      </c>
      <c r="J603">
        <v>5</v>
      </c>
      <c r="K603">
        <v>1</v>
      </c>
      <c r="L603">
        <v>0</v>
      </c>
      <c r="M603" t="s">
        <v>89</v>
      </c>
      <c r="N603" t="s">
        <v>74</v>
      </c>
      <c r="O603" t="s">
        <v>41</v>
      </c>
      <c r="P603">
        <v>24</v>
      </c>
      <c r="Q603" t="s">
        <v>151</v>
      </c>
      <c r="R603" t="s">
        <v>151</v>
      </c>
      <c r="S603" t="s">
        <v>241</v>
      </c>
      <c r="T603" t="s">
        <v>380</v>
      </c>
    </row>
    <row r="604" spans="1:20" x14ac:dyDescent="0.3">
      <c r="A604" t="s">
        <v>1733</v>
      </c>
      <c r="B604" t="s">
        <v>380</v>
      </c>
      <c r="C604" t="s">
        <v>47</v>
      </c>
      <c r="D604" s="6">
        <v>187500</v>
      </c>
      <c r="E604" t="s">
        <v>49</v>
      </c>
      <c r="F604" t="s">
        <v>380</v>
      </c>
      <c r="G604">
        <v>8</v>
      </c>
      <c r="H604">
        <v>10</v>
      </c>
      <c r="I604">
        <v>9</v>
      </c>
      <c r="J604">
        <v>10</v>
      </c>
      <c r="K604">
        <v>8</v>
      </c>
      <c r="L604">
        <v>10</v>
      </c>
      <c r="M604" t="s">
        <v>68</v>
      </c>
      <c r="N604" t="s">
        <v>118</v>
      </c>
      <c r="O604" t="s">
        <v>69</v>
      </c>
      <c r="P604">
        <v>58</v>
      </c>
      <c r="Q604" t="s">
        <v>42</v>
      </c>
      <c r="R604" t="s">
        <v>42</v>
      </c>
      <c r="S604" t="s">
        <v>244</v>
      </c>
      <c r="T604" t="s">
        <v>43</v>
      </c>
    </row>
    <row r="605" spans="1:20" x14ac:dyDescent="0.3">
      <c r="A605" t="s">
        <v>1737</v>
      </c>
      <c r="B605" t="s">
        <v>34</v>
      </c>
      <c r="C605" t="s">
        <v>47</v>
      </c>
      <c r="D605" s="6">
        <v>20000</v>
      </c>
      <c r="E605" t="s">
        <v>107</v>
      </c>
      <c r="F605" t="s">
        <v>38</v>
      </c>
      <c r="G605">
        <v>2</v>
      </c>
      <c r="H605">
        <v>2</v>
      </c>
      <c r="I605">
        <v>5</v>
      </c>
      <c r="J605">
        <v>6</v>
      </c>
      <c r="K605">
        <v>6</v>
      </c>
      <c r="L605">
        <v>3</v>
      </c>
      <c r="M605" t="s">
        <v>89</v>
      </c>
      <c r="N605" t="s">
        <v>60</v>
      </c>
      <c r="O605" t="s">
        <v>41</v>
      </c>
      <c r="P605">
        <v>22</v>
      </c>
      <c r="Q605" t="s">
        <v>423</v>
      </c>
      <c r="R605" t="s">
        <v>1868</v>
      </c>
      <c r="S605" t="s">
        <v>241</v>
      </c>
      <c r="T605" t="s">
        <v>62</v>
      </c>
    </row>
    <row r="606" spans="1:20" x14ac:dyDescent="0.3">
      <c r="A606" t="s">
        <v>1739</v>
      </c>
      <c r="B606" t="s">
        <v>34</v>
      </c>
      <c r="C606" t="s">
        <v>47</v>
      </c>
      <c r="D606" s="6">
        <v>95500</v>
      </c>
      <c r="E606" t="s">
        <v>107</v>
      </c>
      <c r="F606" t="s">
        <v>38</v>
      </c>
      <c r="G606">
        <v>4</v>
      </c>
      <c r="H606">
        <v>4</v>
      </c>
      <c r="I606">
        <v>4</v>
      </c>
      <c r="J606">
        <v>4</v>
      </c>
      <c r="K606">
        <v>3</v>
      </c>
      <c r="L606">
        <v>4</v>
      </c>
      <c r="M606" t="s">
        <v>89</v>
      </c>
      <c r="N606" t="s">
        <v>74</v>
      </c>
      <c r="O606" t="s">
        <v>41</v>
      </c>
      <c r="P606">
        <v>26</v>
      </c>
      <c r="Q606" t="s">
        <v>1741</v>
      </c>
      <c r="R606" t="s">
        <v>1850</v>
      </c>
      <c r="S606" t="s">
        <v>244</v>
      </c>
      <c r="T606" t="s">
        <v>52</v>
      </c>
    </row>
    <row r="607" spans="1:20" x14ac:dyDescent="0.3">
      <c r="A607" t="s">
        <v>1742</v>
      </c>
      <c r="B607" t="s">
        <v>380</v>
      </c>
      <c r="C607" t="s">
        <v>47</v>
      </c>
      <c r="D607" s="6">
        <v>53000</v>
      </c>
      <c r="E607" t="s">
        <v>107</v>
      </c>
      <c r="F607" t="s">
        <v>380</v>
      </c>
      <c r="G607">
        <v>4</v>
      </c>
      <c r="H607">
        <v>5</v>
      </c>
      <c r="I607">
        <v>4</v>
      </c>
      <c r="J607">
        <v>5</v>
      </c>
      <c r="K607">
        <v>5</v>
      </c>
      <c r="L607">
        <v>3</v>
      </c>
      <c r="M607" t="s">
        <v>59</v>
      </c>
      <c r="N607" t="s">
        <v>118</v>
      </c>
      <c r="O607" t="s">
        <v>69</v>
      </c>
      <c r="P607">
        <v>31</v>
      </c>
      <c r="Q607" t="s">
        <v>113</v>
      </c>
      <c r="R607" t="s">
        <v>113</v>
      </c>
      <c r="S607" t="s">
        <v>241</v>
      </c>
      <c r="T607" t="s">
        <v>43</v>
      </c>
    </row>
    <row r="608" spans="1:20" x14ac:dyDescent="0.3">
      <c r="A608" t="s">
        <v>1745</v>
      </c>
      <c r="B608" t="s">
        <v>34</v>
      </c>
      <c r="C608" t="s">
        <v>47</v>
      </c>
      <c r="D608" s="6">
        <v>53000</v>
      </c>
      <c r="E608" t="s">
        <v>798</v>
      </c>
      <c r="F608" t="s">
        <v>38</v>
      </c>
      <c r="G608">
        <v>2</v>
      </c>
      <c r="H608">
        <v>2</v>
      </c>
      <c r="I608">
        <v>4</v>
      </c>
      <c r="J608">
        <v>5</v>
      </c>
      <c r="K608">
        <v>1</v>
      </c>
      <c r="L608">
        <v>1</v>
      </c>
      <c r="M608" t="s">
        <v>89</v>
      </c>
      <c r="N608" t="s">
        <v>74</v>
      </c>
      <c r="O608" t="s">
        <v>41</v>
      </c>
      <c r="P608">
        <v>23</v>
      </c>
      <c r="Q608" t="s">
        <v>42</v>
      </c>
      <c r="R608" t="s">
        <v>42</v>
      </c>
      <c r="S608" t="s">
        <v>231</v>
      </c>
      <c r="T608" t="s">
        <v>95</v>
      </c>
    </row>
    <row r="609" spans="1:20" x14ac:dyDescent="0.3">
      <c r="A609" t="s">
        <v>1748</v>
      </c>
      <c r="B609" t="s">
        <v>34</v>
      </c>
      <c r="C609" t="s">
        <v>47</v>
      </c>
      <c r="D609" s="6">
        <v>95500</v>
      </c>
      <c r="E609" t="s">
        <v>37</v>
      </c>
      <c r="F609" t="s">
        <v>38</v>
      </c>
      <c r="G609">
        <v>7</v>
      </c>
      <c r="H609">
        <v>10</v>
      </c>
      <c r="I609">
        <v>10</v>
      </c>
      <c r="J609">
        <v>10</v>
      </c>
      <c r="K609">
        <v>7</v>
      </c>
      <c r="L609">
        <v>8</v>
      </c>
      <c r="M609" t="s">
        <v>89</v>
      </c>
      <c r="N609" t="s">
        <v>40</v>
      </c>
      <c r="O609" t="s">
        <v>69</v>
      </c>
      <c r="P609">
        <v>31</v>
      </c>
      <c r="Q609" t="s">
        <v>42</v>
      </c>
      <c r="R609" t="s">
        <v>42</v>
      </c>
      <c r="S609" t="s">
        <v>244</v>
      </c>
      <c r="T609" t="s">
        <v>52</v>
      </c>
    </row>
    <row r="610" spans="1:20" x14ac:dyDescent="0.3">
      <c r="A610" t="s">
        <v>1749</v>
      </c>
      <c r="B610" t="s">
        <v>127</v>
      </c>
      <c r="C610" t="s">
        <v>47</v>
      </c>
      <c r="D610" s="6">
        <v>75500</v>
      </c>
      <c r="E610" t="s">
        <v>117</v>
      </c>
      <c r="F610" t="s">
        <v>380</v>
      </c>
      <c r="G610">
        <v>5</v>
      </c>
      <c r="H610">
        <v>5</v>
      </c>
      <c r="I610">
        <v>7</v>
      </c>
      <c r="J610">
        <v>7</v>
      </c>
      <c r="K610">
        <v>9</v>
      </c>
      <c r="L610">
        <v>10</v>
      </c>
      <c r="M610" t="s">
        <v>73</v>
      </c>
      <c r="N610" t="s">
        <v>74</v>
      </c>
      <c r="O610" t="s">
        <v>69</v>
      </c>
      <c r="P610">
        <v>24</v>
      </c>
      <c r="Q610" t="s">
        <v>42</v>
      </c>
      <c r="R610" t="s">
        <v>42</v>
      </c>
      <c r="S610" t="s">
        <v>241</v>
      </c>
      <c r="T610" t="s">
        <v>52</v>
      </c>
    </row>
    <row r="611" spans="1:20" x14ac:dyDescent="0.3">
      <c r="A611" t="s">
        <v>1751</v>
      </c>
      <c r="B611" t="s">
        <v>380</v>
      </c>
      <c r="C611" t="s">
        <v>35</v>
      </c>
      <c r="D611" s="6">
        <v>53000</v>
      </c>
      <c r="E611" t="s">
        <v>49</v>
      </c>
      <c r="F611" t="s">
        <v>38</v>
      </c>
      <c r="G611">
        <v>8</v>
      </c>
      <c r="H611">
        <v>10</v>
      </c>
      <c r="I611">
        <v>10</v>
      </c>
      <c r="J611">
        <v>10</v>
      </c>
      <c r="K611">
        <v>10</v>
      </c>
      <c r="L611">
        <v>10</v>
      </c>
      <c r="M611" t="s">
        <v>89</v>
      </c>
      <c r="N611" t="s">
        <v>74</v>
      </c>
      <c r="O611" t="s">
        <v>41</v>
      </c>
      <c r="P611">
        <v>29</v>
      </c>
      <c r="Q611" t="s">
        <v>351</v>
      </c>
      <c r="R611" t="s">
        <v>1862</v>
      </c>
      <c r="S611" t="s">
        <v>241</v>
      </c>
      <c r="T611" t="s">
        <v>95</v>
      </c>
    </row>
    <row r="612" spans="1:20" x14ac:dyDescent="0.3">
      <c r="A612" t="s">
        <v>1753</v>
      </c>
      <c r="B612" t="s">
        <v>127</v>
      </c>
      <c r="C612" t="s">
        <v>35</v>
      </c>
      <c r="D612" s="6">
        <v>20000</v>
      </c>
      <c r="E612" t="s">
        <v>112</v>
      </c>
      <c r="F612" t="s">
        <v>38</v>
      </c>
      <c r="G612">
        <v>7</v>
      </c>
      <c r="H612">
        <v>8</v>
      </c>
      <c r="I612">
        <v>9</v>
      </c>
      <c r="J612">
        <v>8</v>
      </c>
      <c r="K612">
        <v>9</v>
      </c>
      <c r="L612">
        <v>10</v>
      </c>
      <c r="M612" t="s">
        <v>73</v>
      </c>
      <c r="N612" t="s">
        <v>60</v>
      </c>
      <c r="O612" t="s">
        <v>41</v>
      </c>
      <c r="P612">
        <v>26</v>
      </c>
      <c r="Q612" t="s">
        <v>1492</v>
      </c>
      <c r="R612" t="s">
        <v>1906</v>
      </c>
      <c r="S612" t="s">
        <v>241</v>
      </c>
      <c r="T612" t="s">
        <v>52</v>
      </c>
    </row>
    <row r="613" spans="1:20" x14ac:dyDescent="0.3">
      <c r="A613" t="s">
        <v>1756</v>
      </c>
      <c r="B613" t="s">
        <v>127</v>
      </c>
      <c r="C613" t="s">
        <v>35</v>
      </c>
      <c r="D613" s="6">
        <v>20000</v>
      </c>
      <c r="E613" t="s">
        <v>380</v>
      </c>
      <c r="F613" t="s">
        <v>38</v>
      </c>
      <c r="G613">
        <v>3</v>
      </c>
      <c r="H613">
        <v>9</v>
      </c>
      <c r="I613">
        <v>9</v>
      </c>
      <c r="J613">
        <v>9</v>
      </c>
      <c r="K613">
        <v>9</v>
      </c>
      <c r="L613">
        <v>9</v>
      </c>
      <c r="M613" t="s">
        <v>89</v>
      </c>
      <c r="N613" t="s">
        <v>74</v>
      </c>
      <c r="O613" t="s">
        <v>41</v>
      </c>
      <c r="P613">
        <v>20</v>
      </c>
      <c r="Q613" t="s">
        <v>151</v>
      </c>
      <c r="R613" t="s">
        <v>151</v>
      </c>
      <c r="S613" t="s">
        <v>231</v>
      </c>
      <c r="T613" t="s">
        <v>52</v>
      </c>
    </row>
    <row r="614" spans="1:20" x14ac:dyDescent="0.3">
      <c r="A614" t="s">
        <v>1759</v>
      </c>
      <c r="B614" t="s">
        <v>34</v>
      </c>
      <c r="C614" t="s">
        <v>35</v>
      </c>
      <c r="D614" s="6">
        <v>20000</v>
      </c>
      <c r="E614" t="s">
        <v>112</v>
      </c>
      <c r="F614" t="s">
        <v>38</v>
      </c>
      <c r="G614">
        <v>0</v>
      </c>
      <c r="H614">
        <v>2</v>
      </c>
      <c r="I614">
        <v>3</v>
      </c>
      <c r="J614">
        <v>2</v>
      </c>
      <c r="K614">
        <v>4</v>
      </c>
      <c r="L614">
        <v>2</v>
      </c>
      <c r="M614" t="s">
        <v>89</v>
      </c>
      <c r="N614" t="s">
        <v>74</v>
      </c>
      <c r="O614" t="s">
        <v>41</v>
      </c>
      <c r="P614">
        <v>23</v>
      </c>
      <c r="Q614" t="s">
        <v>151</v>
      </c>
      <c r="R614" t="s">
        <v>151</v>
      </c>
      <c r="S614" t="s">
        <v>241</v>
      </c>
      <c r="T614" t="s">
        <v>52</v>
      </c>
    </row>
    <row r="615" spans="1:20" x14ac:dyDescent="0.3">
      <c r="A615" t="s">
        <v>1761</v>
      </c>
      <c r="B615" t="s">
        <v>34</v>
      </c>
      <c r="C615" t="s">
        <v>47</v>
      </c>
      <c r="D615" s="6">
        <v>115500</v>
      </c>
      <c r="E615" t="s">
        <v>107</v>
      </c>
      <c r="F615" t="s">
        <v>38</v>
      </c>
      <c r="G615">
        <v>8</v>
      </c>
      <c r="H615">
        <v>8</v>
      </c>
      <c r="I615">
        <v>9</v>
      </c>
      <c r="J615">
        <v>8</v>
      </c>
      <c r="K615">
        <v>7</v>
      </c>
      <c r="L615">
        <v>7</v>
      </c>
      <c r="M615" t="s">
        <v>89</v>
      </c>
      <c r="N615" t="s">
        <v>60</v>
      </c>
      <c r="O615" t="s">
        <v>41</v>
      </c>
      <c r="P615">
        <v>33</v>
      </c>
      <c r="Q615" t="s">
        <v>42</v>
      </c>
      <c r="R615" t="s">
        <v>42</v>
      </c>
      <c r="S615" t="s">
        <v>244</v>
      </c>
      <c r="T615" t="s">
        <v>43</v>
      </c>
    </row>
    <row r="616" spans="1:20" x14ac:dyDescent="0.3">
      <c r="A616" t="s">
        <v>1762</v>
      </c>
      <c r="B616" t="s">
        <v>127</v>
      </c>
      <c r="C616" t="s">
        <v>35</v>
      </c>
      <c r="D616" s="6">
        <v>20000</v>
      </c>
      <c r="E616" t="s">
        <v>107</v>
      </c>
      <c r="F616" t="s">
        <v>38</v>
      </c>
      <c r="G616">
        <v>2</v>
      </c>
      <c r="H616">
        <v>3</v>
      </c>
      <c r="I616">
        <v>3</v>
      </c>
      <c r="J616">
        <v>5</v>
      </c>
      <c r="K616">
        <v>5</v>
      </c>
      <c r="L616">
        <v>9</v>
      </c>
      <c r="M616" t="s">
        <v>59</v>
      </c>
      <c r="N616" t="s">
        <v>40</v>
      </c>
      <c r="O616" t="s">
        <v>41</v>
      </c>
      <c r="P616">
        <v>26</v>
      </c>
      <c r="Q616" t="s">
        <v>61</v>
      </c>
      <c r="R616" t="s">
        <v>1868</v>
      </c>
      <c r="S616" t="s">
        <v>241</v>
      </c>
      <c r="T616" t="s">
        <v>62</v>
      </c>
    </row>
    <row r="617" spans="1:20" x14ac:dyDescent="0.3">
      <c r="A617" t="s">
        <v>1763</v>
      </c>
      <c r="B617" t="s">
        <v>34</v>
      </c>
      <c r="C617" t="s">
        <v>35</v>
      </c>
      <c r="D617" s="6">
        <v>20000</v>
      </c>
      <c r="E617" t="s">
        <v>380</v>
      </c>
      <c r="F617" t="s">
        <v>50</v>
      </c>
      <c r="G617">
        <v>3</v>
      </c>
      <c r="H617">
        <v>9</v>
      </c>
      <c r="I617">
        <v>8</v>
      </c>
      <c r="J617">
        <v>8</v>
      </c>
      <c r="K617">
        <v>6</v>
      </c>
      <c r="L617">
        <v>6</v>
      </c>
      <c r="M617" t="s">
        <v>73</v>
      </c>
      <c r="N617" t="s">
        <v>74</v>
      </c>
      <c r="O617" t="s">
        <v>41</v>
      </c>
      <c r="P617">
        <v>27</v>
      </c>
      <c r="Q617" t="s">
        <v>151</v>
      </c>
      <c r="R617" t="s">
        <v>151</v>
      </c>
      <c r="S617" t="s">
        <v>241</v>
      </c>
      <c r="T617" t="s">
        <v>52</v>
      </c>
    </row>
    <row r="618" spans="1:20" x14ac:dyDescent="0.3">
      <c r="A618" t="s">
        <v>1764</v>
      </c>
      <c r="B618" t="s">
        <v>127</v>
      </c>
      <c r="C618" t="s">
        <v>47</v>
      </c>
      <c r="D618" s="6">
        <v>20000</v>
      </c>
      <c r="E618" t="s">
        <v>798</v>
      </c>
      <c r="F618" t="s">
        <v>1918</v>
      </c>
      <c r="G618">
        <v>0</v>
      </c>
      <c r="H618">
        <v>8</v>
      </c>
      <c r="I618">
        <v>8</v>
      </c>
      <c r="J618">
        <v>8</v>
      </c>
      <c r="K618">
        <v>8</v>
      </c>
      <c r="L618">
        <v>8</v>
      </c>
      <c r="M618" t="s">
        <v>89</v>
      </c>
      <c r="N618" t="s">
        <v>74</v>
      </c>
      <c r="O618" t="s">
        <v>41</v>
      </c>
      <c r="P618">
        <v>22</v>
      </c>
      <c r="Q618" t="s">
        <v>1766</v>
      </c>
      <c r="R618" t="s">
        <v>380</v>
      </c>
      <c r="S618" t="s">
        <v>241</v>
      </c>
      <c r="T618" t="s">
        <v>52</v>
      </c>
    </row>
    <row r="619" spans="1:20" x14ac:dyDescent="0.3">
      <c r="A619" t="s">
        <v>1767</v>
      </c>
      <c r="B619" t="s">
        <v>34</v>
      </c>
      <c r="C619" t="s">
        <v>35</v>
      </c>
      <c r="D619" s="6">
        <v>20000</v>
      </c>
      <c r="E619" t="s">
        <v>107</v>
      </c>
      <c r="F619" t="s">
        <v>38</v>
      </c>
      <c r="G619">
        <v>3</v>
      </c>
      <c r="H619">
        <v>9</v>
      </c>
      <c r="I619">
        <v>9</v>
      </c>
      <c r="J619">
        <v>6</v>
      </c>
      <c r="K619">
        <v>9</v>
      </c>
      <c r="L619">
        <v>4</v>
      </c>
      <c r="M619" t="s">
        <v>59</v>
      </c>
      <c r="N619" t="s">
        <v>74</v>
      </c>
      <c r="O619" t="s">
        <v>41</v>
      </c>
      <c r="P619">
        <v>23</v>
      </c>
      <c r="Q619" t="s">
        <v>211</v>
      </c>
      <c r="R619" t="s">
        <v>1889</v>
      </c>
      <c r="S619" t="s">
        <v>244</v>
      </c>
      <c r="T619" t="s">
        <v>43</v>
      </c>
    </row>
    <row r="620" spans="1:20" x14ac:dyDescent="0.3">
      <c r="A620" t="s">
        <v>1769</v>
      </c>
      <c r="B620" t="s">
        <v>380</v>
      </c>
      <c r="C620" t="s">
        <v>35</v>
      </c>
      <c r="D620" s="6">
        <v>20000</v>
      </c>
      <c r="E620" t="s">
        <v>380</v>
      </c>
      <c r="F620" t="s">
        <v>38</v>
      </c>
      <c r="G620">
        <v>3</v>
      </c>
      <c r="H620">
        <v>6</v>
      </c>
      <c r="I620">
        <v>7</v>
      </c>
      <c r="J620">
        <v>5</v>
      </c>
      <c r="K620">
        <v>4</v>
      </c>
      <c r="L620">
        <v>4</v>
      </c>
      <c r="M620" t="s">
        <v>89</v>
      </c>
      <c r="N620" t="s">
        <v>74</v>
      </c>
      <c r="O620" t="s">
        <v>41</v>
      </c>
      <c r="P620">
        <v>28</v>
      </c>
      <c r="Q620" t="s">
        <v>351</v>
      </c>
      <c r="R620" t="s">
        <v>1862</v>
      </c>
      <c r="S620" t="s">
        <v>241</v>
      </c>
      <c r="T620" t="s">
        <v>95</v>
      </c>
    </row>
    <row r="621" spans="1:20" x14ac:dyDescent="0.3">
      <c r="A621" t="s">
        <v>1774</v>
      </c>
      <c r="B621" t="s">
        <v>34</v>
      </c>
      <c r="C621" t="s">
        <v>47</v>
      </c>
      <c r="D621" s="6">
        <v>53000</v>
      </c>
      <c r="E621" t="s">
        <v>49</v>
      </c>
      <c r="F621" t="s">
        <v>1918</v>
      </c>
      <c r="G621">
        <v>7</v>
      </c>
      <c r="H621">
        <v>5</v>
      </c>
      <c r="I621">
        <v>4</v>
      </c>
      <c r="J621">
        <v>6</v>
      </c>
      <c r="K621">
        <v>4</v>
      </c>
      <c r="L621">
        <v>5</v>
      </c>
      <c r="M621" t="s">
        <v>59</v>
      </c>
      <c r="N621" t="s">
        <v>60</v>
      </c>
      <c r="O621" t="s">
        <v>69</v>
      </c>
      <c r="P621">
        <v>39</v>
      </c>
      <c r="Q621" t="s">
        <v>427</v>
      </c>
      <c r="R621" t="s">
        <v>1877</v>
      </c>
      <c r="S621" t="s">
        <v>244</v>
      </c>
      <c r="T621" t="s">
        <v>43</v>
      </c>
    </row>
    <row r="622" spans="1:20" x14ac:dyDescent="0.3">
      <c r="A622" t="s">
        <v>1776</v>
      </c>
      <c r="B622" t="s">
        <v>380</v>
      </c>
      <c r="C622" t="s">
        <v>47</v>
      </c>
      <c r="D622" s="6">
        <v>115500</v>
      </c>
      <c r="E622" t="s">
        <v>380</v>
      </c>
      <c r="F622" t="s">
        <v>38</v>
      </c>
      <c r="G622">
        <v>3</v>
      </c>
      <c r="H622">
        <v>2</v>
      </c>
      <c r="I622">
        <v>5</v>
      </c>
      <c r="J622">
        <v>3</v>
      </c>
      <c r="K622">
        <v>3</v>
      </c>
      <c r="L622">
        <v>4</v>
      </c>
      <c r="M622" t="s">
        <v>89</v>
      </c>
      <c r="N622" t="s">
        <v>74</v>
      </c>
      <c r="O622" t="s">
        <v>41</v>
      </c>
      <c r="P622">
        <v>37</v>
      </c>
      <c r="Q622" t="s">
        <v>42</v>
      </c>
      <c r="R622" t="s">
        <v>42</v>
      </c>
      <c r="S622" t="s">
        <v>244</v>
      </c>
      <c r="T622" t="s">
        <v>43</v>
      </c>
    </row>
    <row r="623" spans="1:20" x14ac:dyDescent="0.3">
      <c r="A623" t="s">
        <v>1779</v>
      </c>
      <c r="B623" t="s">
        <v>794</v>
      </c>
      <c r="C623" t="s">
        <v>35</v>
      </c>
      <c r="D623" s="6">
        <v>53000</v>
      </c>
      <c r="E623" t="s">
        <v>112</v>
      </c>
      <c r="F623" t="s">
        <v>1918</v>
      </c>
      <c r="G623">
        <v>4</v>
      </c>
      <c r="H623">
        <v>7</v>
      </c>
      <c r="I623">
        <v>7</v>
      </c>
      <c r="J623">
        <v>7</v>
      </c>
      <c r="K623">
        <v>7</v>
      </c>
      <c r="L623">
        <v>7</v>
      </c>
      <c r="M623" t="s">
        <v>73</v>
      </c>
      <c r="N623" t="s">
        <v>74</v>
      </c>
      <c r="O623" t="s">
        <v>69</v>
      </c>
      <c r="P623">
        <v>29</v>
      </c>
      <c r="Q623" t="s">
        <v>42</v>
      </c>
      <c r="R623" t="s">
        <v>42</v>
      </c>
      <c r="S623" t="s">
        <v>244</v>
      </c>
      <c r="T623" t="s">
        <v>43</v>
      </c>
    </row>
    <row r="624" spans="1:20" x14ac:dyDescent="0.3">
      <c r="A624" t="s">
        <v>1781</v>
      </c>
      <c r="B624" t="s">
        <v>34</v>
      </c>
      <c r="C624" t="s">
        <v>35</v>
      </c>
      <c r="D624" s="6">
        <v>115500</v>
      </c>
      <c r="E624" t="s">
        <v>49</v>
      </c>
      <c r="F624" t="s">
        <v>38</v>
      </c>
      <c r="G624">
        <v>5</v>
      </c>
      <c r="H624">
        <v>6</v>
      </c>
      <c r="I624">
        <v>6</v>
      </c>
      <c r="J624">
        <v>5</v>
      </c>
      <c r="K624">
        <v>4</v>
      </c>
      <c r="L624">
        <v>3</v>
      </c>
      <c r="M624" t="s">
        <v>59</v>
      </c>
      <c r="N624" t="s">
        <v>60</v>
      </c>
      <c r="O624" t="s">
        <v>41</v>
      </c>
      <c r="P624">
        <v>42</v>
      </c>
      <c r="Q624" t="s">
        <v>42</v>
      </c>
      <c r="R624" t="s">
        <v>42</v>
      </c>
      <c r="S624" t="s">
        <v>244</v>
      </c>
      <c r="T624" t="s">
        <v>43</v>
      </c>
    </row>
    <row r="625" spans="1:20" x14ac:dyDescent="0.3">
      <c r="A625" t="s">
        <v>1784</v>
      </c>
      <c r="B625" t="s">
        <v>127</v>
      </c>
      <c r="C625" t="s">
        <v>47</v>
      </c>
      <c r="D625" s="6">
        <v>20000</v>
      </c>
      <c r="E625" t="s">
        <v>107</v>
      </c>
      <c r="F625" t="s">
        <v>50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t="s">
        <v>89</v>
      </c>
      <c r="N625" t="s">
        <v>118</v>
      </c>
      <c r="O625" t="s">
        <v>69</v>
      </c>
      <c r="P625">
        <v>25</v>
      </c>
      <c r="Q625" t="s">
        <v>51</v>
      </c>
      <c r="R625" t="s">
        <v>51</v>
      </c>
      <c r="S625" t="s">
        <v>241</v>
      </c>
      <c r="T625" t="s">
        <v>52</v>
      </c>
    </row>
    <row r="626" spans="1:20" x14ac:dyDescent="0.3">
      <c r="A626" t="s">
        <v>1786</v>
      </c>
      <c r="B626" t="s">
        <v>794</v>
      </c>
      <c r="C626" t="s">
        <v>35</v>
      </c>
      <c r="D626" s="6">
        <v>20000</v>
      </c>
      <c r="E626" t="s">
        <v>94</v>
      </c>
      <c r="F626" t="s">
        <v>38</v>
      </c>
      <c r="G626">
        <v>5</v>
      </c>
      <c r="H626">
        <v>5</v>
      </c>
      <c r="I626">
        <v>5</v>
      </c>
      <c r="J626">
        <v>5</v>
      </c>
      <c r="K626">
        <v>4</v>
      </c>
      <c r="L626">
        <v>5</v>
      </c>
      <c r="M626" t="s">
        <v>59</v>
      </c>
      <c r="N626" t="s">
        <v>74</v>
      </c>
      <c r="O626" t="s">
        <v>41</v>
      </c>
      <c r="P626">
        <v>66</v>
      </c>
      <c r="Q626" t="s">
        <v>1789</v>
      </c>
      <c r="R626" t="s">
        <v>1863</v>
      </c>
      <c r="S626" t="s">
        <v>231</v>
      </c>
      <c r="T626" t="s">
        <v>62</v>
      </c>
    </row>
    <row r="627" spans="1:20" x14ac:dyDescent="0.3">
      <c r="A627" t="s">
        <v>1790</v>
      </c>
      <c r="B627" t="s">
        <v>34</v>
      </c>
      <c r="C627" t="s">
        <v>35</v>
      </c>
      <c r="D627" s="6">
        <v>137500</v>
      </c>
      <c r="E627" t="s">
        <v>380</v>
      </c>
      <c r="F627" t="s">
        <v>50</v>
      </c>
      <c r="G627">
        <v>8</v>
      </c>
      <c r="H627">
        <v>5</v>
      </c>
      <c r="I627">
        <v>6</v>
      </c>
      <c r="J627">
        <v>6</v>
      </c>
      <c r="K627">
        <v>5</v>
      </c>
      <c r="L627">
        <v>7</v>
      </c>
      <c r="M627" t="s">
        <v>59</v>
      </c>
      <c r="N627" t="s">
        <v>74</v>
      </c>
      <c r="O627" t="s">
        <v>41</v>
      </c>
      <c r="P627">
        <v>26</v>
      </c>
      <c r="Q627" t="s">
        <v>42</v>
      </c>
      <c r="R627" t="s">
        <v>42</v>
      </c>
      <c r="S627" t="s">
        <v>241</v>
      </c>
      <c r="T627" t="s">
        <v>43</v>
      </c>
    </row>
    <row r="628" spans="1:20" x14ac:dyDescent="0.3">
      <c r="A628" t="s">
        <v>1792</v>
      </c>
      <c r="B628" t="s">
        <v>380</v>
      </c>
      <c r="C628" t="s">
        <v>47</v>
      </c>
      <c r="D628" s="6">
        <v>20000</v>
      </c>
      <c r="E628" t="s">
        <v>380</v>
      </c>
      <c r="F628" t="s">
        <v>50</v>
      </c>
      <c r="G628">
        <v>4</v>
      </c>
      <c r="H628">
        <v>6</v>
      </c>
      <c r="I628">
        <v>7</v>
      </c>
      <c r="J628">
        <v>7</v>
      </c>
      <c r="K628">
        <v>4</v>
      </c>
      <c r="L628">
        <v>6</v>
      </c>
      <c r="M628" t="s">
        <v>73</v>
      </c>
      <c r="N628" t="s">
        <v>74</v>
      </c>
      <c r="O628" t="s">
        <v>41</v>
      </c>
      <c r="P628">
        <v>21</v>
      </c>
      <c r="Q628" t="s">
        <v>42</v>
      </c>
      <c r="R628" t="s">
        <v>42</v>
      </c>
      <c r="S628" t="s">
        <v>241</v>
      </c>
      <c r="T628" t="s">
        <v>43</v>
      </c>
    </row>
    <row r="629" spans="1:20" x14ac:dyDescent="0.3">
      <c r="A629" t="s">
        <v>1796</v>
      </c>
      <c r="B629" t="s">
        <v>127</v>
      </c>
      <c r="C629" t="s">
        <v>35</v>
      </c>
      <c r="D629" s="6">
        <v>20000</v>
      </c>
      <c r="E629" t="s">
        <v>107</v>
      </c>
      <c r="F629" t="s">
        <v>38</v>
      </c>
      <c r="G629">
        <v>1</v>
      </c>
      <c r="H629">
        <v>2</v>
      </c>
      <c r="I629">
        <v>1</v>
      </c>
      <c r="J629">
        <v>2</v>
      </c>
      <c r="K629">
        <v>1</v>
      </c>
      <c r="L629">
        <v>2</v>
      </c>
      <c r="M629" t="s">
        <v>73</v>
      </c>
      <c r="N629" t="s">
        <v>74</v>
      </c>
      <c r="O629" t="s">
        <v>41</v>
      </c>
      <c r="P629">
        <v>26</v>
      </c>
      <c r="Q629" t="s">
        <v>1799</v>
      </c>
      <c r="R629" t="s">
        <v>380</v>
      </c>
      <c r="S629" t="s">
        <v>241</v>
      </c>
      <c r="T629" t="s">
        <v>52</v>
      </c>
    </row>
    <row r="630" spans="1:20" x14ac:dyDescent="0.3">
      <c r="A630" t="s">
        <v>1800</v>
      </c>
      <c r="B630" t="s">
        <v>56</v>
      </c>
      <c r="C630" t="s">
        <v>47</v>
      </c>
      <c r="D630" s="6">
        <v>20000</v>
      </c>
      <c r="E630" t="s">
        <v>107</v>
      </c>
      <c r="F630" t="s">
        <v>38</v>
      </c>
      <c r="G630">
        <v>6</v>
      </c>
      <c r="H630">
        <v>6</v>
      </c>
      <c r="I630">
        <v>6</v>
      </c>
      <c r="J630">
        <v>6</v>
      </c>
      <c r="K630">
        <v>4</v>
      </c>
      <c r="L630">
        <v>3</v>
      </c>
      <c r="M630" t="s">
        <v>59</v>
      </c>
      <c r="N630" t="s">
        <v>380</v>
      </c>
      <c r="O630" t="s">
        <v>41</v>
      </c>
      <c r="P630">
        <v>24</v>
      </c>
      <c r="Q630" t="s">
        <v>407</v>
      </c>
      <c r="R630" t="s">
        <v>1834</v>
      </c>
      <c r="S630" t="s">
        <v>241</v>
      </c>
      <c r="T630" t="s">
        <v>95</v>
      </c>
    </row>
    <row r="631" spans="1:20" x14ac:dyDescent="0.3">
      <c r="A631" t="s">
        <v>1802</v>
      </c>
      <c r="B631" t="s">
        <v>34</v>
      </c>
      <c r="C631" t="s">
        <v>47</v>
      </c>
      <c r="D631" s="6">
        <v>53000</v>
      </c>
      <c r="E631" t="s">
        <v>380</v>
      </c>
      <c r="F631" t="s">
        <v>38</v>
      </c>
      <c r="G631">
        <v>8</v>
      </c>
      <c r="H631">
        <v>7</v>
      </c>
      <c r="I631">
        <v>6</v>
      </c>
      <c r="J631">
        <v>7</v>
      </c>
      <c r="K631">
        <v>6</v>
      </c>
      <c r="L631">
        <v>8</v>
      </c>
      <c r="M631" t="s">
        <v>59</v>
      </c>
      <c r="N631" t="s">
        <v>40</v>
      </c>
      <c r="O631" t="s">
        <v>41</v>
      </c>
      <c r="P631">
        <v>22</v>
      </c>
      <c r="Q631" t="s">
        <v>42</v>
      </c>
      <c r="R631" t="s">
        <v>42</v>
      </c>
      <c r="S631" t="s">
        <v>241</v>
      </c>
      <c r="T631" t="s">
        <v>52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8C18-A53E-47CC-B0B5-2FD8664CF956}">
  <dimension ref="A3:B35"/>
  <sheetViews>
    <sheetView topLeftCell="A19" workbookViewId="0">
      <selection activeCell="K24" sqref="K24"/>
    </sheetView>
  </sheetViews>
  <sheetFormatPr defaultRowHeight="14.4" x14ac:dyDescent="0.3"/>
  <cols>
    <col min="1" max="1" width="14" bestFit="1" customWidth="1"/>
    <col min="2" max="2" width="46.109375" bestFit="1" customWidth="1"/>
  </cols>
  <sheetData>
    <row r="3" spans="1:2" x14ac:dyDescent="0.3">
      <c r="A3" s="8" t="s">
        <v>1811</v>
      </c>
      <c r="B3" t="s">
        <v>1916</v>
      </c>
    </row>
    <row r="4" spans="1:2" x14ac:dyDescent="0.3">
      <c r="A4" s="9" t="s">
        <v>1914</v>
      </c>
      <c r="B4" s="10">
        <v>4</v>
      </c>
    </row>
    <row r="5" spans="1:2" x14ac:dyDescent="0.3">
      <c r="A5" s="9" t="s">
        <v>1820</v>
      </c>
      <c r="B5" s="10">
        <v>7</v>
      </c>
    </row>
    <row r="6" spans="1:2" x14ac:dyDescent="0.3">
      <c r="A6" s="9" t="s">
        <v>1824</v>
      </c>
      <c r="B6" s="10">
        <v>9</v>
      </c>
    </row>
    <row r="7" spans="1:2" x14ac:dyDescent="0.3">
      <c r="A7" s="9" t="s">
        <v>1830</v>
      </c>
      <c r="B7" s="10">
        <v>3</v>
      </c>
    </row>
    <row r="8" spans="1:2" x14ac:dyDescent="0.3">
      <c r="A8" s="9" t="s">
        <v>51</v>
      </c>
      <c r="B8" s="10">
        <v>32</v>
      </c>
    </row>
    <row r="9" spans="1:2" x14ac:dyDescent="0.3">
      <c r="A9" s="9" t="s">
        <v>1833</v>
      </c>
      <c r="B9" s="10">
        <v>4</v>
      </c>
    </row>
    <row r="10" spans="1:2" x14ac:dyDescent="0.3">
      <c r="A10" s="9" t="s">
        <v>1834</v>
      </c>
      <c r="B10" s="10">
        <v>8</v>
      </c>
    </row>
    <row r="11" spans="1:2" x14ac:dyDescent="0.3">
      <c r="A11" s="9" t="s">
        <v>1837</v>
      </c>
      <c r="B11" s="10">
        <v>7</v>
      </c>
    </row>
    <row r="12" spans="1:2" x14ac:dyDescent="0.3">
      <c r="A12" s="9" t="s">
        <v>1840</v>
      </c>
      <c r="B12" s="10">
        <v>4</v>
      </c>
    </row>
    <row r="13" spans="1:2" x14ac:dyDescent="0.3">
      <c r="A13" s="9" t="s">
        <v>1841</v>
      </c>
      <c r="B13" s="10">
        <v>14</v>
      </c>
    </row>
    <row r="14" spans="1:2" x14ac:dyDescent="0.3">
      <c r="A14" s="9" t="s">
        <v>1842</v>
      </c>
      <c r="B14" s="10">
        <v>3</v>
      </c>
    </row>
    <row r="15" spans="1:2" x14ac:dyDescent="0.3">
      <c r="A15" s="9" t="s">
        <v>1843</v>
      </c>
      <c r="B15" s="10">
        <v>4</v>
      </c>
    </row>
    <row r="16" spans="1:2" x14ac:dyDescent="0.3">
      <c r="A16" s="9" t="s">
        <v>151</v>
      </c>
      <c r="B16" s="10">
        <v>73</v>
      </c>
    </row>
    <row r="17" spans="1:2" x14ac:dyDescent="0.3">
      <c r="A17" s="9" t="s">
        <v>1845</v>
      </c>
      <c r="B17" s="10">
        <v>4</v>
      </c>
    </row>
    <row r="18" spans="1:2" x14ac:dyDescent="0.3">
      <c r="A18" s="9" t="s">
        <v>1850</v>
      </c>
      <c r="B18" s="10">
        <v>5</v>
      </c>
    </row>
    <row r="19" spans="1:2" x14ac:dyDescent="0.3">
      <c r="A19" s="9" t="s">
        <v>1855</v>
      </c>
      <c r="B19" s="10">
        <v>7</v>
      </c>
    </row>
    <row r="20" spans="1:2" x14ac:dyDescent="0.3">
      <c r="A20" s="9" t="s">
        <v>1861</v>
      </c>
      <c r="B20" s="10">
        <v>3</v>
      </c>
    </row>
    <row r="21" spans="1:2" x14ac:dyDescent="0.3">
      <c r="A21" s="9" t="s">
        <v>1862</v>
      </c>
      <c r="B21" s="10">
        <v>6</v>
      </c>
    </row>
    <row r="22" spans="1:2" x14ac:dyDescent="0.3">
      <c r="A22" s="9" t="s">
        <v>1863</v>
      </c>
      <c r="B22" s="10">
        <v>3</v>
      </c>
    </row>
    <row r="23" spans="1:2" x14ac:dyDescent="0.3">
      <c r="A23" s="9" t="s">
        <v>1866</v>
      </c>
      <c r="B23" s="10">
        <v>5</v>
      </c>
    </row>
    <row r="24" spans="1:2" x14ac:dyDescent="0.3">
      <c r="A24" s="9" t="s">
        <v>1868</v>
      </c>
      <c r="B24" s="10">
        <v>29</v>
      </c>
    </row>
    <row r="25" spans="1:2" x14ac:dyDescent="0.3">
      <c r="A25" s="9" t="s">
        <v>380</v>
      </c>
      <c r="B25" s="10">
        <v>63</v>
      </c>
    </row>
    <row r="26" spans="1:2" x14ac:dyDescent="0.3">
      <c r="A26" s="9" t="s">
        <v>1873</v>
      </c>
      <c r="B26" s="10">
        <v>3</v>
      </c>
    </row>
    <row r="27" spans="1:2" x14ac:dyDescent="0.3">
      <c r="A27" s="9" t="s">
        <v>1876</v>
      </c>
      <c r="B27" s="10">
        <v>6</v>
      </c>
    </row>
    <row r="28" spans="1:2" x14ac:dyDescent="0.3">
      <c r="A28" s="9" t="s">
        <v>1877</v>
      </c>
      <c r="B28" s="10">
        <v>5</v>
      </c>
    </row>
    <row r="29" spans="1:2" x14ac:dyDescent="0.3">
      <c r="A29" s="9" t="s">
        <v>1880</v>
      </c>
      <c r="B29" s="10">
        <v>3</v>
      </c>
    </row>
    <row r="30" spans="1:2" x14ac:dyDescent="0.3">
      <c r="A30" s="9" t="s">
        <v>1885</v>
      </c>
      <c r="B30" s="10">
        <v>3</v>
      </c>
    </row>
    <row r="31" spans="1:2" x14ac:dyDescent="0.3">
      <c r="A31" s="9" t="s">
        <v>1889</v>
      </c>
      <c r="B31" s="10">
        <v>9</v>
      </c>
    </row>
    <row r="32" spans="1:2" x14ac:dyDescent="0.3">
      <c r="A32" s="9" t="s">
        <v>1895</v>
      </c>
      <c r="B32" s="10">
        <v>3</v>
      </c>
    </row>
    <row r="33" spans="1:2" x14ac:dyDescent="0.3">
      <c r="A33" s="9" t="s">
        <v>113</v>
      </c>
      <c r="B33" s="10">
        <v>40</v>
      </c>
    </row>
    <row r="34" spans="1:2" x14ac:dyDescent="0.3">
      <c r="A34" s="9" t="s">
        <v>42</v>
      </c>
      <c r="B34" s="10">
        <v>261</v>
      </c>
    </row>
    <row r="35" spans="1:2" x14ac:dyDescent="0.3">
      <c r="A35" s="9" t="s">
        <v>1812</v>
      </c>
      <c r="B35" s="10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Professional Survey</vt:lpstr>
      <vt:lpstr>Sheet1</vt:lpstr>
      <vt:lpstr>Data Professional Survey - clea</vt:lpstr>
      <vt:lpstr>Data Professional Survey - Fina</vt:lpstr>
      <vt:lpstr>Pivot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2022-11-05T05:33:33Z</dcterms:modified>
  <cp:category/>
</cp:coreProperties>
</file>