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Semester 4\Data Base\project\"/>
    </mc:Choice>
  </mc:AlternateContent>
  <bookViews>
    <workbookView xWindow="0" yWindow="0" windowWidth="17256" windowHeight="5772"/>
  </bookViews>
  <sheets>
    <sheet name="user" sheetId="1" r:id="rId1"/>
    <sheet name="course" sheetId="2" r:id="rId2"/>
    <sheet name="section" sheetId="3" r:id="rId3"/>
    <sheet name="semester" sheetId="4" r:id="rId4"/>
    <sheet name="marks" sheetId="6" r:id="rId5"/>
    <sheet name="transcript" sheetId="7" r:id="rId6"/>
    <sheet name="attendence" sheetId="8" r:id="rId7"/>
    <sheet name="feedback" sheetId="5" r:id="rId8"/>
    <sheet name="grade" sheetId="9" r:id="rId9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26" i="1"/>
  <c r="A45" i="1"/>
  <c r="A46" i="1"/>
  <c r="A47" i="1"/>
  <c r="A48" i="1"/>
  <c r="A49" i="1"/>
  <c r="A50" i="1"/>
  <c r="A44" i="1"/>
  <c r="A43" i="1"/>
  <c r="A42" i="1"/>
  <c r="D45" i="1"/>
  <c r="D46" i="1"/>
  <c r="D47" i="1"/>
  <c r="D48" i="1"/>
  <c r="D49" i="1"/>
  <c r="D50" i="1"/>
  <c r="D44" i="1"/>
  <c r="C44" i="1"/>
  <c r="C45" i="1"/>
  <c r="C46" i="1"/>
  <c r="C47" i="1"/>
  <c r="C48" i="1"/>
  <c r="C49" i="1"/>
  <c r="C50" i="1"/>
  <c r="D43" i="1"/>
  <c r="C43" i="1"/>
  <c r="D42" i="1"/>
  <c r="C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4" i="1"/>
  <c r="D5" i="1"/>
  <c r="D6" i="1"/>
  <c r="D7" i="1"/>
  <c r="D8" i="1"/>
  <c r="D9" i="1"/>
  <c r="D10" i="1"/>
  <c r="D11" i="1"/>
  <c r="D12" i="1"/>
  <c r="D13" i="1"/>
  <c r="A4" i="1"/>
  <c r="A5" i="1"/>
  <c r="A6" i="1"/>
  <c r="A7" i="1"/>
  <c r="A10" i="1"/>
  <c r="A11" i="1"/>
  <c r="A12" i="1"/>
  <c r="A13" i="1"/>
  <c r="A2" i="1"/>
  <c r="A3" i="1"/>
  <c r="A8" i="1"/>
  <c r="A9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<sst xmlns="http://schemas.openxmlformats.org/spreadsheetml/2006/main" count="557" uniqueCount="144">
  <si>
    <t>id</t>
  </si>
  <si>
    <t>name</t>
  </si>
  <si>
    <t>contact</t>
  </si>
  <si>
    <t>email</t>
  </si>
  <si>
    <t>cnic</t>
  </si>
  <si>
    <t>blood_group</t>
  </si>
  <si>
    <t>nationality</t>
  </si>
  <si>
    <t>campus</t>
  </si>
  <si>
    <t>gender</t>
  </si>
  <si>
    <t>dob</t>
  </si>
  <si>
    <t>job_type</t>
  </si>
  <si>
    <t>faculty_type</t>
  </si>
  <si>
    <t>office_num</t>
  </si>
  <si>
    <t>instructor_department</t>
  </si>
  <si>
    <t>instructor_post</t>
  </si>
  <si>
    <t>student_batch</t>
  </si>
  <si>
    <t>student_degree</t>
  </si>
  <si>
    <t>A+</t>
  </si>
  <si>
    <t>M</t>
  </si>
  <si>
    <t>Computer Science</t>
  </si>
  <si>
    <t>B+</t>
  </si>
  <si>
    <t>F</t>
  </si>
  <si>
    <t>L</t>
  </si>
  <si>
    <t>Mark Lee</t>
  </si>
  <si>
    <t>O+</t>
  </si>
  <si>
    <t>Sara Khan</t>
  </si>
  <si>
    <t>A</t>
  </si>
  <si>
    <t>Pakistani</t>
  </si>
  <si>
    <t>Adam Lee</t>
  </si>
  <si>
    <t>AB-</t>
  </si>
  <si>
    <t>Lucy Zhang</t>
  </si>
  <si>
    <t>Emily Chen</t>
  </si>
  <si>
    <t>B-</t>
  </si>
  <si>
    <t>David Kim</t>
  </si>
  <si>
    <t>AB+</t>
  </si>
  <si>
    <t>Lisa Park</t>
  </si>
  <si>
    <t>A-</t>
  </si>
  <si>
    <t>Kate Lee</t>
  </si>
  <si>
    <t>Michael Brown</t>
  </si>
  <si>
    <t>Grace Lee</t>
  </si>
  <si>
    <t>AB</t>
  </si>
  <si>
    <t>Islamabad</t>
  </si>
  <si>
    <t>CS</t>
  </si>
  <si>
    <t>Amir Rehman</t>
  </si>
  <si>
    <t>Fahad Sheikh</t>
  </si>
  <si>
    <t>amir.rehman@nu.edu.pk</t>
  </si>
  <si>
    <t>fahad.sheikh@nu.edu.pk</t>
  </si>
  <si>
    <t>Awais idress</t>
  </si>
  <si>
    <t>Madiha Umar</t>
  </si>
  <si>
    <t>Adnan tariq</t>
  </si>
  <si>
    <t>Shams farooq</t>
  </si>
  <si>
    <t>Sara Aziz</t>
  </si>
  <si>
    <t>Urooj Ghani</t>
  </si>
  <si>
    <t>Mehwish Hassan</t>
  </si>
  <si>
    <t>P</t>
  </si>
  <si>
    <t>course_id</t>
  </si>
  <si>
    <t>course_name</t>
  </si>
  <si>
    <t>credit_hour</t>
  </si>
  <si>
    <t>prereq</t>
  </si>
  <si>
    <t>PF</t>
  </si>
  <si>
    <t>OOP</t>
  </si>
  <si>
    <t>DSA</t>
  </si>
  <si>
    <t>DB</t>
  </si>
  <si>
    <t>ALGO</t>
  </si>
  <si>
    <t>OS</t>
  </si>
  <si>
    <t>CN</t>
  </si>
  <si>
    <t>CSY</t>
  </si>
  <si>
    <t>ISE</t>
  </si>
  <si>
    <t>section_id</t>
  </si>
  <si>
    <t>section_name</t>
  </si>
  <si>
    <t>s1</t>
  </si>
  <si>
    <t>s2</t>
  </si>
  <si>
    <t>B</t>
  </si>
  <si>
    <t>semester_id</t>
  </si>
  <si>
    <t>Name</t>
  </si>
  <si>
    <t>Fall</t>
  </si>
  <si>
    <t>Spring</t>
  </si>
  <si>
    <t>transcript_id</t>
  </si>
  <si>
    <t>student_id</t>
  </si>
  <si>
    <t>course1_grade</t>
  </si>
  <si>
    <t>course1_id</t>
  </si>
  <si>
    <t>course2_id</t>
  </si>
  <si>
    <t>course2_grade</t>
  </si>
  <si>
    <t>course3_id</t>
  </si>
  <si>
    <t>course3_grade</t>
  </si>
  <si>
    <t>course4_id</t>
  </si>
  <si>
    <t>course4_grade</t>
  </si>
  <si>
    <t>course5_id</t>
  </si>
  <si>
    <t>course5_grade</t>
  </si>
  <si>
    <t>cgpa</t>
  </si>
  <si>
    <t>sgpa</t>
  </si>
  <si>
    <t>credit_hrs_att</t>
  </si>
  <si>
    <t>credit_hrs_ernd</t>
  </si>
  <si>
    <t>18I-1</t>
  </si>
  <si>
    <t>C+</t>
  </si>
  <si>
    <t>18I-2</t>
  </si>
  <si>
    <t>C</t>
  </si>
  <si>
    <t>D+</t>
  </si>
  <si>
    <t>18I-3</t>
  </si>
  <si>
    <t>18I-4</t>
  </si>
  <si>
    <t>18I-5</t>
  </si>
  <si>
    <t>18I-6</t>
  </si>
  <si>
    <t>18I-7</t>
  </si>
  <si>
    <t>18I-8</t>
  </si>
  <si>
    <t>attendance_id</t>
  </si>
  <si>
    <t>attendance_date</t>
  </si>
  <si>
    <t>duration</t>
  </si>
  <si>
    <t>lecture#</t>
  </si>
  <si>
    <t>attendance</t>
  </si>
  <si>
    <t>marks_id</t>
  </si>
  <si>
    <t>obtained_marks</t>
  </si>
  <si>
    <t>total_marks</t>
  </si>
  <si>
    <t>average</t>
  </si>
  <si>
    <t>weightage</t>
  </si>
  <si>
    <t>maximum</t>
  </si>
  <si>
    <t>minimum</t>
  </si>
  <si>
    <t>standard_deviation</t>
  </si>
  <si>
    <t>flag</t>
  </si>
  <si>
    <t>M001</t>
  </si>
  <si>
    <t>Q</t>
  </si>
  <si>
    <t>M002</t>
  </si>
  <si>
    <t>M003</t>
  </si>
  <si>
    <t>M004</t>
  </si>
  <si>
    <t>S1</t>
  </si>
  <si>
    <t>M005</t>
  </si>
  <si>
    <t>M006</t>
  </si>
  <si>
    <t>S2</t>
  </si>
  <si>
    <t>M007</t>
  </si>
  <si>
    <t>M008</t>
  </si>
  <si>
    <t>M009</t>
  </si>
  <si>
    <t>M010</t>
  </si>
  <si>
    <t>feedback_id</t>
  </si>
  <si>
    <t>teacher_id</t>
  </si>
  <si>
    <t>rating</t>
  </si>
  <si>
    <t>I-44-L</t>
  </si>
  <si>
    <t>I-45-L</t>
  </si>
  <si>
    <t>I-48-C</t>
  </si>
  <si>
    <t>I-49-C</t>
  </si>
  <si>
    <t>I-46-C</t>
  </si>
  <si>
    <t>grade</t>
  </si>
  <si>
    <t>grade_point</t>
  </si>
  <si>
    <t>lecturer</t>
  </si>
  <si>
    <t>Professor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</si>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</sst>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ahad.sheikh@nu.edu.pk" TargetMode="External"/><Relationship Id="rId1" Type="http://schemas.openxmlformats.org/officeDocument/2006/relationships/hyperlink" Target="mailto:amir.rehman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31" workbookViewId="0">
      <selection activeCell="N54" sqref="N54"/>
    </sheetView>
  </sheetViews>
  <sheetFormatPr defaultRowHeight="14.4" x14ac:dyDescent="0.3"/>
  <cols>
    <col min="3" max="3" width="12" bestFit="1" customWidth="1"/>
    <col min="4" max="4" width="17.88671875" customWidth="1"/>
    <col min="5" max="5" width="13.88671875" customWidth="1"/>
    <col min="13" max="13" width="11" customWidth="1"/>
    <col min="14" max="14" width="16.21875" customWidth="1"/>
    <col min="16" max="16" width="12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tr">
        <f>RIGHT(P2,2)&amp;LEFT(H2,1)&amp;"-"&amp;ROW()-1</f>
        <v>I-1</v>
      </c>
      <c r="B2" t="s">
        <v>43</v>
      </c>
      <c r="C2">
        <f ca="1">RANDBETWEEN(10^10,10^11-1)</f>
        <v>96634191050</v>
      </c>
      <c r="D2" s="2" t="s">
        <v>45</v>
      </c>
      <c r="E2">
        <f ca="1">RANDBETWEEN(100000000000000,999999999999999)</f>
        <v>553818625264690</v>
      </c>
      <c r="F2" t="s">
        <v>17</v>
      </c>
      <c r="G2" t="s">
        <v>27</v>
      </c>
      <c r="H2" t="s">
        <v>41</v>
      </c>
      <c r="I2" t="s">
        <v>18</v>
      </c>
      <c r="J2" s="1">
        <v>32874</v>
      </c>
      <c r="K2">
        <v>0</v>
      </c>
      <c r="M2">
        <v>1</v>
      </c>
    </row>
    <row r="3" spans="1:17" x14ac:dyDescent="0.3">
      <c r="A3" t="str">
        <f t="shared" ref="A3:A13" si="0">RIGHT(P3,2)&amp;LEFT(H3,1)&amp;"-"&amp;ROW()-1</f>
        <v>I-2</v>
      </c>
      <c r="B3" t="s">
        <v>44</v>
      </c>
      <c r="C3">
        <f t="shared" ref="C3:C50" ca="1" si="1">RANDBETWEEN(10^10,10^11-1)</f>
        <v>31387393725</v>
      </c>
      <c r="D3" s="2" t="s">
        <v>46</v>
      </c>
      <c r="E3">
        <f t="shared" ref="E3:E50" ca="1" si="2">RANDBETWEEN(100000000000000,999999999999999)</f>
        <v>894426727367478</v>
      </c>
      <c r="F3" t="s">
        <v>20</v>
      </c>
      <c r="G3" t="s">
        <v>27</v>
      </c>
      <c r="H3" t="s">
        <v>41</v>
      </c>
      <c r="I3" t="s">
        <v>21</v>
      </c>
      <c r="J3" s="1">
        <v>31088</v>
      </c>
      <c r="K3">
        <v>0</v>
      </c>
      <c r="M3">
        <v>2</v>
      </c>
    </row>
    <row r="4" spans="1:17" x14ac:dyDescent="0.3">
      <c r="A4" t="str">
        <f t="shared" si="0"/>
        <v>18I-3</v>
      </c>
      <c r="B4" t="s">
        <v>23</v>
      </c>
      <c r="C4">
        <f t="shared" ca="1" si="1"/>
        <v>90171670441</v>
      </c>
      <c r="D4" t="str">
        <f t="shared" ref="D4:D13" si="3">LEFT(H4,1)&amp;RIGHT(P4,2)&amp;ROW()-1&amp;"@nu.edu.pk"</f>
        <v>I183@nu.edu.pk</v>
      </c>
      <c r="E4">
        <f t="shared" ca="1" si="2"/>
        <v>324554533976798</v>
      </c>
      <c r="F4" t="s">
        <v>24</v>
      </c>
      <c r="G4" t="s">
        <v>27</v>
      </c>
      <c r="H4" t="s">
        <v>41</v>
      </c>
      <c r="I4" t="s">
        <v>18</v>
      </c>
      <c r="J4" s="1">
        <v>34834</v>
      </c>
      <c r="K4">
        <v>2</v>
      </c>
      <c r="N4" t="s">
        <v>19</v>
      </c>
      <c r="P4">
        <v>2018</v>
      </c>
      <c r="Q4" t="s">
        <v>42</v>
      </c>
    </row>
    <row r="5" spans="1:17" x14ac:dyDescent="0.3">
      <c r="A5" t="str">
        <f t="shared" si="0"/>
        <v>18I-4</v>
      </c>
      <c r="B5" t="s">
        <v>25</v>
      </c>
      <c r="C5">
        <f t="shared" ca="1" si="1"/>
        <v>74286189294</v>
      </c>
      <c r="D5" t="str">
        <f t="shared" si="3"/>
        <v>I184@nu.edu.pk</v>
      </c>
      <c r="E5">
        <f t="shared" ca="1" si="2"/>
        <v>623018938704212</v>
      </c>
      <c r="F5" t="s">
        <v>26</v>
      </c>
      <c r="G5" t="s">
        <v>27</v>
      </c>
      <c r="H5" t="s">
        <v>41</v>
      </c>
      <c r="I5" t="s">
        <v>21</v>
      </c>
      <c r="J5" s="1">
        <v>35996</v>
      </c>
      <c r="K5">
        <v>2</v>
      </c>
      <c r="N5" t="s">
        <v>19</v>
      </c>
      <c r="P5">
        <v>2018</v>
      </c>
      <c r="Q5" t="s">
        <v>42</v>
      </c>
    </row>
    <row r="6" spans="1:17" x14ac:dyDescent="0.3">
      <c r="A6" t="str">
        <f t="shared" si="0"/>
        <v>18I-5</v>
      </c>
      <c r="B6" t="s">
        <v>28</v>
      </c>
      <c r="C6">
        <f t="shared" ca="1" si="1"/>
        <v>78185661169</v>
      </c>
      <c r="D6" t="str">
        <f t="shared" si="3"/>
        <v>I185@nu.edu.pk</v>
      </c>
      <c r="E6">
        <f t="shared" ca="1" si="2"/>
        <v>708240376024727</v>
      </c>
      <c r="F6" t="s">
        <v>29</v>
      </c>
      <c r="G6" t="s">
        <v>27</v>
      </c>
      <c r="H6" t="s">
        <v>41</v>
      </c>
      <c r="I6" t="s">
        <v>18</v>
      </c>
      <c r="J6" s="1">
        <v>33706</v>
      </c>
      <c r="K6">
        <v>2</v>
      </c>
      <c r="N6" t="s">
        <v>19</v>
      </c>
      <c r="P6">
        <v>2018</v>
      </c>
      <c r="Q6" t="s">
        <v>42</v>
      </c>
    </row>
    <row r="7" spans="1:17" x14ac:dyDescent="0.3">
      <c r="A7" t="str">
        <f t="shared" si="0"/>
        <v>18I-6</v>
      </c>
      <c r="B7" t="s">
        <v>30</v>
      </c>
      <c r="C7">
        <f t="shared" ca="1" si="1"/>
        <v>40006326425</v>
      </c>
      <c r="D7" t="str">
        <f t="shared" si="3"/>
        <v>I186@nu.edu.pk</v>
      </c>
      <c r="E7">
        <f t="shared" ca="1" si="2"/>
        <v>479100643255137</v>
      </c>
      <c r="F7" t="s">
        <v>24</v>
      </c>
      <c r="G7" t="s">
        <v>27</v>
      </c>
      <c r="H7" t="s">
        <v>41</v>
      </c>
      <c r="I7" t="s">
        <v>21</v>
      </c>
      <c r="J7" s="1">
        <v>35764</v>
      </c>
      <c r="K7">
        <v>2</v>
      </c>
      <c r="N7" t="s">
        <v>19</v>
      </c>
      <c r="P7">
        <v>2018</v>
      </c>
      <c r="Q7" t="s">
        <v>42</v>
      </c>
    </row>
    <row r="8" spans="1:17" x14ac:dyDescent="0.3">
      <c r="A8" t="str">
        <f t="shared" si="0"/>
        <v>18I-7</v>
      </c>
      <c r="B8" t="s">
        <v>31</v>
      </c>
      <c r="C8">
        <f t="shared" ca="1" si="1"/>
        <v>92376328337</v>
      </c>
      <c r="D8" t="str">
        <f t="shared" si="3"/>
        <v>I187@nu.edu.pk</v>
      </c>
      <c r="E8">
        <f t="shared" ca="1" si="2"/>
        <v>383435614909462</v>
      </c>
      <c r="F8" t="s">
        <v>32</v>
      </c>
      <c r="G8" t="s">
        <v>27</v>
      </c>
      <c r="H8" t="s">
        <v>41</v>
      </c>
      <c r="I8" t="s">
        <v>21</v>
      </c>
      <c r="J8" s="1">
        <v>34217</v>
      </c>
      <c r="K8">
        <v>2</v>
      </c>
      <c r="N8" t="s">
        <v>19</v>
      </c>
      <c r="P8">
        <v>2018</v>
      </c>
      <c r="Q8" t="s">
        <v>42</v>
      </c>
    </row>
    <row r="9" spans="1:17" x14ac:dyDescent="0.3">
      <c r="A9" t="str">
        <f t="shared" si="0"/>
        <v>18I-8</v>
      </c>
      <c r="B9" t="s">
        <v>33</v>
      </c>
      <c r="C9">
        <f t="shared" ca="1" si="1"/>
        <v>91329931989</v>
      </c>
      <c r="D9" t="str">
        <f t="shared" si="3"/>
        <v>I188@nu.edu.pk</v>
      </c>
      <c r="E9">
        <f t="shared" ca="1" si="2"/>
        <v>423320716848868</v>
      </c>
      <c r="F9" t="s">
        <v>34</v>
      </c>
      <c r="G9" t="s">
        <v>27</v>
      </c>
      <c r="H9" t="s">
        <v>41</v>
      </c>
      <c r="I9" t="s">
        <v>18</v>
      </c>
      <c r="J9" s="1">
        <v>34568</v>
      </c>
      <c r="K9">
        <v>2</v>
      </c>
      <c r="N9" t="s">
        <v>19</v>
      </c>
      <c r="P9">
        <v>2018</v>
      </c>
      <c r="Q9" t="s">
        <v>42</v>
      </c>
    </row>
    <row r="10" spans="1:17" x14ac:dyDescent="0.3">
      <c r="A10" t="str">
        <f t="shared" si="0"/>
        <v>18I-9</v>
      </c>
      <c r="B10" t="s">
        <v>35</v>
      </c>
      <c r="C10">
        <f t="shared" ca="1" si="1"/>
        <v>84546910427</v>
      </c>
      <c r="D10" t="str">
        <f t="shared" si="3"/>
        <v>I189@nu.edu.pk</v>
      </c>
      <c r="E10">
        <f t="shared" ca="1" si="2"/>
        <v>728701893823511</v>
      </c>
      <c r="F10" t="s">
        <v>36</v>
      </c>
      <c r="G10" t="s">
        <v>27</v>
      </c>
      <c r="H10" t="s">
        <v>41</v>
      </c>
      <c r="I10" t="s">
        <v>21</v>
      </c>
      <c r="J10" s="1">
        <v>33407</v>
      </c>
      <c r="K10">
        <v>2</v>
      </c>
      <c r="N10" t="s">
        <v>19</v>
      </c>
      <c r="P10">
        <v>2018</v>
      </c>
      <c r="Q10" t="s">
        <v>42</v>
      </c>
    </row>
    <row r="11" spans="1:17" x14ac:dyDescent="0.3">
      <c r="A11" t="str">
        <f t="shared" si="0"/>
        <v>18I-10</v>
      </c>
      <c r="B11" t="s">
        <v>37</v>
      </c>
      <c r="C11">
        <f t="shared" ca="1" si="1"/>
        <v>99471761699</v>
      </c>
      <c r="D11" t="str">
        <f t="shared" si="3"/>
        <v>I1810@nu.edu.pk</v>
      </c>
      <c r="E11">
        <f t="shared" ca="1" si="2"/>
        <v>400475873596130</v>
      </c>
      <c r="F11" t="s">
        <v>32</v>
      </c>
      <c r="G11" t="s">
        <v>27</v>
      </c>
      <c r="H11" t="s">
        <v>41</v>
      </c>
      <c r="I11" t="s">
        <v>21</v>
      </c>
      <c r="J11" s="1">
        <v>35517</v>
      </c>
      <c r="K11">
        <v>2</v>
      </c>
      <c r="N11" t="s">
        <v>19</v>
      </c>
      <c r="P11">
        <v>2018</v>
      </c>
      <c r="Q11" t="s">
        <v>42</v>
      </c>
    </row>
    <row r="12" spans="1:17" x14ac:dyDescent="0.3">
      <c r="A12" t="str">
        <f t="shared" si="0"/>
        <v>18I-11</v>
      </c>
      <c r="B12" t="s">
        <v>38</v>
      </c>
      <c r="C12">
        <f t="shared" ca="1" si="1"/>
        <v>81552007008</v>
      </c>
      <c r="D12" t="str">
        <f t="shared" si="3"/>
        <v>I1811@nu.edu.pk</v>
      </c>
      <c r="E12">
        <f t="shared" ca="1" si="2"/>
        <v>390375038731206</v>
      </c>
      <c r="F12" t="s">
        <v>24</v>
      </c>
      <c r="G12" t="s">
        <v>27</v>
      </c>
      <c r="H12" t="s">
        <v>41</v>
      </c>
      <c r="I12" t="s">
        <v>18</v>
      </c>
      <c r="J12" s="1">
        <v>32502</v>
      </c>
      <c r="K12">
        <v>2</v>
      </c>
      <c r="N12" t="s">
        <v>19</v>
      </c>
      <c r="P12">
        <v>2018</v>
      </c>
      <c r="Q12" t="s">
        <v>42</v>
      </c>
    </row>
    <row r="13" spans="1:17" x14ac:dyDescent="0.3">
      <c r="A13" t="str">
        <f t="shared" si="0"/>
        <v>18I-12</v>
      </c>
      <c r="B13" t="s">
        <v>39</v>
      </c>
      <c r="C13">
        <f t="shared" ca="1" si="1"/>
        <v>19607630526</v>
      </c>
      <c r="D13" t="str">
        <f t="shared" si="3"/>
        <v>I1812@nu.edu.pk</v>
      </c>
      <c r="E13">
        <f t="shared" ca="1" si="2"/>
        <v>498450769601078</v>
      </c>
      <c r="F13" t="s">
        <v>40</v>
      </c>
      <c r="G13" t="s">
        <v>27</v>
      </c>
      <c r="H13" t="s">
        <v>41</v>
      </c>
      <c r="I13" t="s">
        <v>21</v>
      </c>
      <c r="J13" s="1">
        <v>34980</v>
      </c>
      <c r="K13">
        <v>2</v>
      </c>
      <c r="N13" t="s">
        <v>19</v>
      </c>
      <c r="P13">
        <v>2018</v>
      </c>
      <c r="Q13" t="s">
        <v>42</v>
      </c>
    </row>
    <row r="14" spans="1:17" x14ac:dyDescent="0.3">
      <c r="A14" t="str">
        <f t="shared" ref="A14:A23" si="4">RIGHT(P14,2)&amp;LEFT(H14,1)&amp;"-"&amp;ROW()-1</f>
        <v>19I-13</v>
      </c>
      <c r="B14" t="s">
        <v>23</v>
      </c>
      <c r="C14">
        <f t="shared" ca="1" si="1"/>
        <v>82912791301</v>
      </c>
      <c r="D14" t="str">
        <f t="shared" ref="D14:D23" si="5">LEFT(H14,1)&amp;RIGHT(P14,2)&amp;ROW()-1&amp;"@nu.edu.pk"</f>
        <v>I1913@nu.edu.pk</v>
      </c>
      <c r="E14">
        <f t="shared" ca="1" si="2"/>
        <v>467943729445707</v>
      </c>
      <c r="F14" t="s">
        <v>24</v>
      </c>
      <c r="G14" t="s">
        <v>27</v>
      </c>
      <c r="H14" t="s">
        <v>41</v>
      </c>
      <c r="I14" t="s">
        <v>18</v>
      </c>
      <c r="J14" s="1">
        <v>34834</v>
      </c>
      <c r="K14">
        <v>2</v>
      </c>
      <c r="N14" t="s">
        <v>19</v>
      </c>
      <c r="P14">
        <v>2019</v>
      </c>
      <c r="Q14" t="s">
        <v>42</v>
      </c>
    </row>
    <row r="15" spans="1:17" x14ac:dyDescent="0.3">
      <c r="A15" t="str">
        <f t="shared" si="4"/>
        <v>19I-14</v>
      </c>
      <c r="B15" t="s">
        <v>25</v>
      </c>
      <c r="C15">
        <f t="shared" ca="1" si="1"/>
        <v>76949620215</v>
      </c>
      <c r="D15" t="str">
        <f t="shared" si="5"/>
        <v>I1914@nu.edu.pk</v>
      </c>
      <c r="E15">
        <f t="shared" ca="1" si="2"/>
        <v>944936042246017</v>
      </c>
      <c r="F15" t="s">
        <v>26</v>
      </c>
      <c r="G15" t="s">
        <v>27</v>
      </c>
      <c r="H15" t="s">
        <v>41</v>
      </c>
      <c r="I15" t="s">
        <v>21</v>
      </c>
      <c r="J15" s="1">
        <v>35996</v>
      </c>
      <c r="K15">
        <v>2</v>
      </c>
      <c r="N15" t="s">
        <v>19</v>
      </c>
      <c r="P15">
        <v>2019</v>
      </c>
      <c r="Q15" t="s">
        <v>42</v>
      </c>
    </row>
    <row r="16" spans="1:17" x14ac:dyDescent="0.3">
      <c r="A16" t="str">
        <f t="shared" si="4"/>
        <v>19I-15</v>
      </c>
      <c r="B16" t="s">
        <v>28</v>
      </c>
      <c r="C16">
        <f t="shared" ca="1" si="1"/>
        <v>12955445182</v>
      </c>
      <c r="D16" t="str">
        <f t="shared" si="5"/>
        <v>I1915@nu.edu.pk</v>
      </c>
      <c r="E16">
        <f t="shared" ca="1" si="2"/>
        <v>821183638515520</v>
      </c>
      <c r="F16" t="s">
        <v>29</v>
      </c>
      <c r="G16" t="s">
        <v>27</v>
      </c>
      <c r="H16" t="s">
        <v>41</v>
      </c>
      <c r="I16" t="s">
        <v>18</v>
      </c>
      <c r="J16" s="1">
        <v>33706</v>
      </c>
      <c r="K16">
        <v>2</v>
      </c>
      <c r="N16" t="s">
        <v>19</v>
      </c>
      <c r="P16">
        <v>2019</v>
      </c>
      <c r="Q16" t="s">
        <v>42</v>
      </c>
    </row>
    <row r="17" spans="1:17" x14ac:dyDescent="0.3">
      <c r="A17" t="str">
        <f t="shared" si="4"/>
        <v>19I-16</v>
      </c>
      <c r="B17" t="s">
        <v>30</v>
      </c>
      <c r="C17">
        <f t="shared" ca="1" si="1"/>
        <v>23055529513</v>
      </c>
      <c r="D17" t="str">
        <f t="shared" si="5"/>
        <v>I1916@nu.edu.pk</v>
      </c>
      <c r="E17">
        <f t="shared" ca="1" si="2"/>
        <v>757775593172695</v>
      </c>
      <c r="F17" t="s">
        <v>24</v>
      </c>
      <c r="G17" t="s">
        <v>27</v>
      </c>
      <c r="H17" t="s">
        <v>41</v>
      </c>
      <c r="I17" t="s">
        <v>21</v>
      </c>
      <c r="J17" s="1">
        <v>35764</v>
      </c>
      <c r="K17">
        <v>2</v>
      </c>
      <c r="N17" t="s">
        <v>19</v>
      </c>
      <c r="P17">
        <v>2019</v>
      </c>
      <c r="Q17" t="s">
        <v>42</v>
      </c>
    </row>
    <row r="18" spans="1:17" x14ac:dyDescent="0.3">
      <c r="A18" t="str">
        <f t="shared" si="4"/>
        <v>19I-17</v>
      </c>
      <c r="B18" t="s">
        <v>31</v>
      </c>
      <c r="C18">
        <f t="shared" ca="1" si="1"/>
        <v>51290118141</v>
      </c>
      <c r="D18" t="str">
        <f t="shared" si="5"/>
        <v>I1917@nu.edu.pk</v>
      </c>
      <c r="E18">
        <f t="shared" ca="1" si="2"/>
        <v>788549221809651</v>
      </c>
      <c r="F18" t="s">
        <v>32</v>
      </c>
      <c r="G18" t="s">
        <v>27</v>
      </c>
      <c r="H18" t="s">
        <v>41</v>
      </c>
      <c r="I18" t="s">
        <v>21</v>
      </c>
      <c r="J18" s="1">
        <v>34217</v>
      </c>
      <c r="K18">
        <v>2</v>
      </c>
      <c r="N18" t="s">
        <v>19</v>
      </c>
      <c r="P18">
        <v>2019</v>
      </c>
      <c r="Q18" t="s">
        <v>42</v>
      </c>
    </row>
    <row r="19" spans="1:17" x14ac:dyDescent="0.3">
      <c r="A19" t="str">
        <f t="shared" si="4"/>
        <v>19I-18</v>
      </c>
      <c r="B19" t="s">
        <v>33</v>
      </c>
      <c r="C19">
        <f t="shared" ca="1" si="1"/>
        <v>51035174083</v>
      </c>
      <c r="D19" t="str">
        <f t="shared" si="5"/>
        <v>I1918@nu.edu.pk</v>
      </c>
      <c r="E19">
        <f t="shared" ca="1" si="2"/>
        <v>771230018756709</v>
      </c>
      <c r="F19" t="s">
        <v>34</v>
      </c>
      <c r="G19" t="s">
        <v>27</v>
      </c>
      <c r="H19" t="s">
        <v>41</v>
      </c>
      <c r="I19" t="s">
        <v>18</v>
      </c>
      <c r="J19" s="1">
        <v>34568</v>
      </c>
      <c r="K19">
        <v>2</v>
      </c>
      <c r="N19" t="s">
        <v>19</v>
      </c>
      <c r="P19">
        <v>2019</v>
      </c>
      <c r="Q19" t="s">
        <v>42</v>
      </c>
    </row>
    <row r="20" spans="1:17" x14ac:dyDescent="0.3">
      <c r="A20" t="str">
        <f t="shared" si="4"/>
        <v>19I-19</v>
      </c>
      <c r="B20" t="s">
        <v>35</v>
      </c>
      <c r="C20">
        <f t="shared" ca="1" si="1"/>
        <v>70837851847</v>
      </c>
      <c r="D20" t="str">
        <f t="shared" si="5"/>
        <v>I1919@nu.edu.pk</v>
      </c>
      <c r="E20">
        <f t="shared" ca="1" si="2"/>
        <v>632739480637121</v>
      </c>
      <c r="F20" t="s">
        <v>36</v>
      </c>
      <c r="G20" t="s">
        <v>27</v>
      </c>
      <c r="H20" t="s">
        <v>41</v>
      </c>
      <c r="I20" t="s">
        <v>21</v>
      </c>
      <c r="J20" s="1">
        <v>33407</v>
      </c>
      <c r="K20">
        <v>2</v>
      </c>
      <c r="N20" t="s">
        <v>19</v>
      </c>
      <c r="P20">
        <v>2019</v>
      </c>
      <c r="Q20" t="s">
        <v>42</v>
      </c>
    </row>
    <row r="21" spans="1:17" x14ac:dyDescent="0.3">
      <c r="A21" t="str">
        <f t="shared" si="4"/>
        <v>19I-20</v>
      </c>
      <c r="B21" t="s">
        <v>37</v>
      </c>
      <c r="C21">
        <f t="shared" ca="1" si="1"/>
        <v>97913682096</v>
      </c>
      <c r="D21" t="str">
        <f t="shared" si="5"/>
        <v>I1920@nu.edu.pk</v>
      </c>
      <c r="E21">
        <f t="shared" ca="1" si="2"/>
        <v>353849004265435</v>
      </c>
      <c r="F21" t="s">
        <v>32</v>
      </c>
      <c r="G21" t="s">
        <v>27</v>
      </c>
      <c r="H21" t="s">
        <v>41</v>
      </c>
      <c r="I21" t="s">
        <v>21</v>
      </c>
      <c r="J21" s="1">
        <v>35517</v>
      </c>
      <c r="K21">
        <v>2</v>
      </c>
      <c r="N21" t="s">
        <v>19</v>
      </c>
      <c r="P21">
        <v>2019</v>
      </c>
      <c r="Q21" t="s">
        <v>42</v>
      </c>
    </row>
    <row r="22" spans="1:17" x14ac:dyDescent="0.3">
      <c r="A22" t="str">
        <f t="shared" si="4"/>
        <v>19I-21</v>
      </c>
      <c r="B22" t="s">
        <v>38</v>
      </c>
      <c r="C22">
        <f t="shared" ca="1" si="1"/>
        <v>36263575240</v>
      </c>
      <c r="D22" t="str">
        <f t="shared" si="5"/>
        <v>I1921@nu.edu.pk</v>
      </c>
      <c r="E22">
        <f t="shared" ca="1" si="2"/>
        <v>990294064906734</v>
      </c>
      <c r="F22" t="s">
        <v>24</v>
      </c>
      <c r="G22" t="s">
        <v>27</v>
      </c>
      <c r="H22" t="s">
        <v>41</v>
      </c>
      <c r="I22" t="s">
        <v>18</v>
      </c>
      <c r="J22" s="1">
        <v>32502</v>
      </c>
      <c r="K22">
        <v>2</v>
      </c>
      <c r="N22" t="s">
        <v>19</v>
      </c>
      <c r="P22">
        <v>2019</v>
      </c>
      <c r="Q22" t="s">
        <v>42</v>
      </c>
    </row>
    <row r="23" spans="1:17" x14ac:dyDescent="0.3">
      <c r="A23" t="str">
        <f t="shared" si="4"/>
        <v>19I-22</v>
      </c>
      <c r="B23" t="s">
        <v>39</v>
      </c>
      <c r="C23">
        <f t="shared" ca="1" si="1"/>
        <v>19789879910</v>
      </c>
      <c r="D23" t="str">
        <f t="shared" si="5"/>
        <v>I1922@nu.edu.pk</v>
      </c>
      <c r="E23">
        <f t="shared" ca="1" si="2"/>
        <v>895423177182435</v>
      </c>
      <c r="F23" t="s">
        <v>40</v>
      </c>
      <c r="G23" t="s">
        <v>27</v>
      </c>
      <c r="H23" t="s">
        <v>41</v>
      </c>
      <c r="I23" t="s">
        <v>21</v>
      </c>
      <c r="J23" s="1">
        <v>34980</v>
      </c>
      <c r="K23">
        <v>2</v>
      </c>
      <c r="N23" t="s">
        <v>19</v>
      </c>
      <c r="P23">
        <v>2019</v>
      </c>
      <c r="Q23" t="s">
        <v>42</v>
      </c>
    </row>
    <row r="24" spans="1:17" x14ac:dyDescent="0.3">
      <c r="A24" t="str">
        <f t="shared" ref="A24:A33" si="6">RIGHT(P24,2)&amp;LEFT(H24,1)&amp;"-"&amp;ROW()-1</f>
        <v>20I-23</v>
      </c>
      <c r="B24" t="s">
        <v>23</v>
      </c>
      <c r="C24">
        <f t="shared" ca="1" si="1"/>
        <v>31763613697</v>
      </c>
      <c r="D24" t="str">
        <f t="shared" ref="D24:D33" si="7">LEFT(H24,1)&amp;RIGHT(P24,2)&amp;ROW()-1&amp;"@nu.edu.pk"</f>
        <v>I2023@nu.edu.pk</v>
      </c>
      <c r="E24">
        <f t="shared" ca="1" si="2"/>
        <v>247528063248313</v>
      </c>
      <c r="F24" t="s">
        <v>24</v>
      </c>
      <c r="G24" t="s">
        <v>27</v>
      </c>
      <c r="H24" t="s">
        <v>41</v>
      </c>
      <c r="I24" t="s">
        <v>18</v>
      </c>
      <c r="J24" s="1">
        <v>34834</v>
      </c>
      <c r="K24">
        <v>2</v>
      </c>
      <c r="N24" t="s">
        <v>19</v>
      </c>
      <c r="P24">
        <v>2020</v>
      </c>
      <c r="Q24" t="s">
        <v>42</v>
      </c>
    </row>
    <row r="25" spans="1:17" x14ac:dyDescent="0.3">
      <c r="A25" t="str">
        <f t="shared" si="6"/>
        <v>20I-24</v>
      </c>
      <c r="B25" t="s">
        <v>25</v>
      </c>
      <c r="C25">
        <f t="shared" ca="1" si="1"/>
        <v>87030590682</v>
      </c>
      <c r="D25" t="str">
        <f t="shared" si="7"/>
        <v>I2024@nu.edu.pk</v>
      </c>
      <c r="E25">
        <f t="shared" ca="1" si="2"/>
        <v>399670349961259</v>
      </c>
      <c r="F25" t="s">
        <v>26</v>
      </c>
      <c r="G25" t="s">
        <v>27</v>
      </c>
      <c r="H25" t="s">
        <v>41</v>
      </c>
      <c r="I25" t="s">
        <v>21</v>
      </c>
      <c r="J25" s="1">
        <v>35996</v>
      </c>
      <c r="K25">
        <v>2</v>
      </c>
      <c r="N25" t="s">
        <v>19</v>
      </c>
      <c r="P25">
        <v>2020</v>
      </c>
      <c r="Q25" t="s">
        <v>42</v>
      </c>
    </row>
    <row r="26" spans="1:17" x14ac:dyDescent="0.3">
      <c r="A26" t="str">
        <f t="shared" si="6"/>
        <v>20I-25</v>
      </c>
      <c r="B26" t="s">
        <v>28</v>
      </c>
      <c r="C26">
        <f ca="1">RANDBETWEEN(10^10,10^11-1)</f>
        <v>13975635812</v>
      </c>
      <c r="D26" t="str">
        <f t="shared" si="7"/>
        <v>I2025@nu.edu.pk</v>
      </c>
      <c r="E26">
        <f t="shared" ca="1" si="2"/>
        <v>257437113061342</v>
      </c>
      <c r="F26" t="s">
        <v>29</v>
      </c>
      <c r="G26" t="s">
        <v>27</v>
      </c>
      <c r="H26" t="s">
        <v>41</v>
      </c>
      <c r="I26" t="s">
        <v>18</v>
      </c>
      <c r="J26" s="1">
        <v>33706</v>
      </c>
      <c r="K26">
        <v>2</v>
      </c>
      <c r="N26" t="s">
        <v>19</v>
      </c>
      <c r="P26">
        <v>2020</v>
      </c>
      <c r="Q26" t="s">
        <v>42</v>
      </c>
    </row>
    <row r="27" spans="1:17" x14ac:dyDescent="0.3">
      <c r="A27" t="str">
        <f t="shared" si="6"/>
        <v>20I-26</v>
      </c>
      <c r="B27" t="s">
        <v>30</v>
      </c>
      <c r="C27">
        <f t="shared" ca="1" si="1"/>
        <v>19546947987</v>
      </c>
      <c r="D27" t="str">
        <f t="shared" si="7"/>
        <v>I2026@nu.edu.pk</v>
      </c>
      <c r="E27">
        <f t="shared" ca="1" si="2"/>
        <v>137582097397979</v>
      </c>
      <c r="F27" t="s">
        <v>24</v>
      </c>
      <c r="G27" t="s">
        <v>27</v>
      </c>
      <c r="H27" t="s">
        <v>41</v>
      </c>
      <c r="I27" t="s">
        <v>21</v>
      </c>
      <c r="J27" s="1">
        <v>35764</v>
      </c>
      <c r="K27">
        <v>2</v>
      </c>
      <c r="N27" t="s">
        <v>19</v>
      </c>
      <c r="P27">
        <v>2020</v>
      </c>
      <c r="Q27" t="s">
        <v>42</v>
      </c>
    </row>
    <row r="28" spans="1:17" x14ac:dyDescent="0.3">
      <c r="A28" t="str">
        <f t="shared" si="6"/>
        <v>20I-27</v>
      </c>
      <c r="B28" t="s">
        <v>31</v>
      </c>
      <c r="C28">
        <f t="shared" ca="1" si="1"/>
        <v>36854743745</v>
      </c>
      <c r="D28" t="str">
        <f t="shared" si="7"/>
        <v>I2027@nu.edu.pk</v>
      </c>
      <c r="E28">
        <f t="shared" ca="1" si="2"/>
        <v>824884632130723</v>
      </c>
      <c r="F28" t="s">
        <v>32</v>
      </c>
      <c r="G28" t="s">
        <v>27</v>
      </c>
      <c r="H28" t="s">
        <v>41</v>
      </c>
      <c r="I28" t="s">
        <v>21</v>
      </c>
      <c r="J28" s="1">
        <v>34217</v>
      </c>
      <c r="K28">
        <v>2</v>
      </c>
      <c r="N28" t="s">
        <v>19</v>
      </c>
      <c r="P28">
        <v>2020</v>
      </c>
      <c r="Q28" t="s">
        <v>42</v>
      </c>
    </row>
    <row r="29" spans="1:17" x14ac:dyDescent="0.3">
      <c r="A29" t="str">
        <f t="shared" si="6"/>
        <v>20I-28</v>
      </c>
      <c r="B29" t="s">
        <v>33</v>
      </c>
      <c r="C29">
        <f t="shared" ca="1" si="1"/>
        <v>75482901777</v>
      </c>
      <c r="D29" t="str">
        <f t="shared" si="7"/>
        <v>I2028@nu.edu.pk</v>
      </c>
      <c r="E29">
        <f t="shared" ca="1" si="2"/>
        <v>927456861431114</v>
      </c>
      <c r="F29" t="s">
        <v>34</v>
      </c>
      <c r="G29" t="s">
        <v>27</v>
      </c>
      <c r="H29" t="s">
        <v>41</v>
      </c>
      <c r="I29" t="s">
        <v>18</v>
      </c>
      <c r="J29" s="1">
        <v>34568</v>
      </c>
      <c r="K29">
        <v>2</v>
      </c>
      <c r="N29" t="s">
        <v>19</v>
      </c>
      <c r="P29">
        <v>2020</v>
      </c>
      <c r="Q29" t="s">
        <v>42</v>
      </c>
    </row>
    <row r="30" spans="1:17" x14ac:dyDescent="0.3">
      <c r="A30" t="str">
        <f t="shared" si="6"/>
        <v>20I-29</v>
      </c>
      <c r="B30" t="s">
        <v>35</v>
      </c>
      <c r="C30">
        <f t="shared" ca="1" si="1"/>
        <v>10391016975</v>
      </c>
      <c r="D30" t="str">
        <f t="shared" si="7"/>
        <v>I2029@nu.edu.pk</v>
      </c>
      <c r="E30">
        <f t="shared" ca="1" si="2"/>
        <v>701799866295501</v>
      </c>
      <c r="F30" t="s">
        <v>36</v>
      </c>
      <c r="G30" t="s">
        <v>27</v>
      </c>
      <c r="H30" t="s">
        <v>41</v>
      </c>
      <c r="I30" t="s">
        <v>21</v>
      </c>
      <c r="J30" s="1">
        <v>33407</v>
      </c>
      <c r="K30">
        <v>2</v>
      </c>
      <c r="N30" t="s">
        <v>19</v>
      </c>
      <c r="P30">
        <v>2020</v>
      </c>
      <c r="Q30" t="s">
        <v>42</v>
      </c>
    </row>
    <row r="31" spans="1:17" x14ac:dyDescent="0.3">
      <c r="A31" t="str">
        <f t="shared" si="6"/>
        <v>20I-30</v>
      </c>
      <c r="B31" t="s">
        <v>37</v>
      </c>
      <c r="C31">
        <f t="shared" ca="1" si="1"/>
        <v>70281060169</v>
      </c>
      <c r="D31" t="str">
        <f t="shared" si="7"/>
        <v>I2030@nu.edu.pk</v>
      </c>
      <c r="E31">
        <f t="shared" ca="1" si="2"/>
        <v>778261258860646</v>
      </c>
      <c r="F31" t="s">
        <v>32</v>
      </c>
      <c r="G31" t="s">
        <v>27</v>
      </c>
      <c r="H31" t="s">
        <v>41</v>
      </c>
      <c r="I31" t="s">
        <v>21</v>
      </c>
      <c r="J31" s="1">
        <v>35517</v>
      </c>
      <c r="K31">
        <v>2</v>
      </c>
      <c r="N31" t="s">
        <v>19</v>
      </c>
      <c r="P31">
        <v>2020</v>
      </c>
      <c r="Q31" t="s">
        <v>42</v>
      </c>
    </row>
    <row r="32" spans="1:17" x14ac:dyDescent="0.3">
      <c r="A32" t="str">
        <f t="shared" si="6"/>
        <v>20I-31</v>
      </c>
      <c r="B32" t="s">
        <v>38</v>
      </c>
      <c r="C32">
        <f t="shared" ca="1" si="1"/>
        <v>95891298698</v>
      </c>
      <c r="D32" t="str">
        <f t="shared" si="7"/>
        <v>I2031@nu.edu.pk</v>
      </c>
      <c r="E32">
        <f t="shared" ca="1" si="2"/>
        <v>499280245037334</v>
      </c>
      <c r="F32" t="s">
        <v>24</v>
      </c>
      <c r="G32" t="s">
        <v>27</v>
      </c>
      <c r="H32" t="s">
        <v>41</v>
      </c>
      <c r="I32" t="s">
        <v>18</v>
      </c>
      <c r="J32" s="1">
        <v>32502</v>
      </c>
      <c r="K32">
        <v>2</v>
      </c>
      <c r="N32" t="s">
        <v>19</v>
      </c>
      <c r="P32">
        <v>2020</v>
      </c>
      <c r="Q32" t="s">
        <v>42</v>
      </c>
    </row>
    <row r="33" spans="1:17" x14ac:dyDescent="0.3">
      <c r="A33" t="str">
        <f t="shared" si="6"/>
        <v>20I-32</v>
      </c>
      <c r="B33" t="s">
        <v>39</v>
      </c>
      <c r="C33">
        <f t="shared" ca="1" si="1"/>
        <v>73410261282</v>
      </c>
      <c r="D33" t="str">
        <f t="shared" si="7"/>
        <v>I2032@nu.edu.pk</v>
      </c>
      <c r="E33">
        <f t="shared" ca="1" si="2"/>
        <v>849889293101931</v>
      </c>
      <c r="F33" t="s">
        <v>40</v>
      </c>
      <c r="G33" t="s">
        <v>27</v>
      </c>
      <c r="H33" t="s">
        <v>41</v>
      </c>
      <c r="I33" t="s">
        <v>21</v>
      </c>
      <c r="J33" s="1">
        <v>34980</v>
      </c>
      <c r="K33">
        <v>2</v>
      </c>
      <c r="N33" t="s">
        <v>19</v>
      </c>
      <c r="P33">
        <v>2020</v>
      </c>
      <c r="Q33" t="s">
        <v>42</v>
      </c>
    </row>
    <row r="34" spans="1:17" x14ac:dyDescent="0.3">
      <c r="A34" t="str">
        <f t="shared" ref="A34:A41" si="8">RIGHT(P34,2)&amp;LEFT(H34,1)&amp;"-"&amp;ROW()-1</f>
        <v>21I-33</v>
      </c>
      <c r="B34" t="s">
        <v>23</v>
      </c>
      <c r="C34">
        <f t="shared" ca="1" si="1"/>
        <v>40659412698</v>
      </c>
      <c r="D34" t="str">
        <f t="shared" ref="D34:D43" si="9">LEFT(H34,1)&amp;RIGHT(P34,2)&amp;ROW()-1&amp;"@nu.edu.pk"</f>
        <v>I2133@nu.edu.pk</v>
      </c>
      <c r="E34">
        <f t="shared" ca="1" si="2"/>
        <v>154036989337903</v>
      </c>
      <c r="F34" t="s">
        <v>24</v>
      </c>
      <c r="G34" t="s">
        <v>27</v>
      </c>
      <c r="H34" t="s">
        <v>41</v>
      </c>
      <c r="I34" t="s">
        <v>18</v>
      </c>
      <c r="J34" s="1">
        <v>34834</v>
      </c>
      <c r="K34">
        <v>2</v>
      </c>
      <c r="N34" t="s">
        <v>19</v>
      </c>
      <c r="P34">
        <v>2021</v>
      </c>
      <c r="Q34" t="s">
        <v>42</v>
      </c>
    </row>
    <row r="35" spans="1:17" x14ac:dyDescent="0.3">
      <c r="A35" t="str">
        <f t="shared" si="8"/>
        <v>21I-34</v>
      </c>
      <c r="B35" t="s">
        <v>25</v>
      </c>
      <c r="C35">
        <f t="shared" ca="1" si="1"/>
        <v>42913945043</v>
      </c>
      <c r="D35" t="str">
        <f t="shared" si="9"/>
        <v>I2134@nu.edu.pk</v>
      </c>
      <c r="E35">
        <f t="shared" ca="1" si="2"/>
        <v>249010274886538</v>
      </c>
      <c r="F35" t="s">
        <v>26</v>
      </c>
      <c r="G35" t="s">
        <v>27</v>
      </c>
      <c r="H35" t="s">
        <v>41</v>
      </c>
      <c r="I35" t="s">
        <v>21</v>
      </c>
      <c r="J35" s="1">
        <v>35996</v>
      </c>
      <c r="K35">
        <v>2</v>
      </c>
      <c r="N35" t="s">
        <v>19</v>
      </c>
      <c r="P35">
        <v>2021</v>
      </c>
      <c r="Q35" t="s">
        <v>42</v>
      </c>
    </row>
    <row r="36" spans="1:17" x14ac:dyDescent="0.3">
      <c r="A36" t="str">
        <f t="shared" si="8"/>
        <v>21I-35</v>
      </c>
      <c r="B36" t="s">
        <v>28</v>
      </c>
      <c r="C36">
        <f t="shared" ca="1" si="1"/>
        <v>66456908015</v>
      </c>
      <c r="D36" t="str">
        <f t="shared" si="9"/>
        <v>I2135@nu.edu.pk</v>
      </c>
      <c r="E36">
        <f t="shared" ca="1" si="2"/>
        <v>791076118110686</v>
      </c>
      <c r="F36" t="s">
        <v>29</v>
      </c>
      <c r="G36" t="s">
        <v>27</v>
      </c>
      <c r="H36" t="s">
        <v>41</v>
      </c>
      <c r="I36" t="s">
        <v>18</v>
      </c>
      <c r="J36" s="1">
        <v>33706</v>
      </c>
      <c r="K36">
        <v>2</v>
      </c>
      <c r="N36" t="s">
        <v>19</v>
      </c>
      <c r="P36">
        <v>2021</v>
      </c>
      <c r="Q36" t="s">
        <v>42</v>
      </c>
    </row>
    <row r="37" spans="1:17" x14ac:dyDescent="0.3">
      <c r="A37" t="str">
        <f t="shared" si="8"/>
        <v>21I-36</v>
      </c>
      <c r="B37" t="s">
        <v>30</v>
      </c>
      <c r="C37">
        <f t="shared" ca="1" si="1"/>
        <v>88093932026</v>
      </c>
      <c r="D37" t="str">
        <f t="shared" si="9"/>
        <v>I2136@nu.edu.pk</v>
      </c>
      <c r="E37">
        <f t="shared" ca="1" si="2"/>
        <v>706686532551861</v>
      </c>
      <c r="F37" t="s">
        <v>24</v>
      </c>
      <c r="G37" t="s">
        <v>27</v>
      </c>
      <c r="H37" t="s">
        <v>41</v>
      </c>
      <c r="I37" t="s">
        <v>21</v>
      </c>
      <c r="J37" s="1">
        <v>35764</v>
      </c>
      <c r="K37">
        <v>2</v>
      </c>
      <c r="N37" t="s">
        <v>19</v>
      </c>
      <c r="P37">
        <v>2021</v>
      </c>
      <c r="Q37" t="s">
        <v>42</v>
      </c>
    </row>
    <row r="38" spans="1:17" x14ac:dyDescent="0.3">
      <c r="A38" t="str">
        <f t="shared" si="8"/>
        <v>21I-37</v>
      </c>
      <c r="B38" t="s">
        <v>31</v>
      </c>
      <c r="C38">
        <f t="shared" ca="1" si="1"/>
        <v>95154268392</v>
      </c>
      <c r="D38" t="str">
        <f t="shared" si="9"/>
        <v>I2137@nu.edu.pk</v>
      </c>
      <c r="E38">
        <f t="shared" ca="1" si="2"/>
        <v>850049906095239</v>
      </c>
      <c r="F38" t="s">
        <v>32</v>
      </c>
      <c r="G38" t="s">
        <v>27</v>
      </c>
      <c r="H38" t="s">
        <v>41</v>
      </c>
      <c r="I38" t="s">
        <v>21</v>
      </c>
      <c r="J38" s="1">
        <v>34217</v>
      </c>
      <c r="K38">
        <v>2</v>
      </c>
      <c r="N38" t="s">
        <v>19</v>
      </c>
      <c r="P38">
        <v>2021</v>
      </c>
      <c r="Q38" t="s">
        <v>42</v>
      </c>
    </row>
    <row r="39" spans="1:17" x14ac:dyDescent="0.3">
      <c r="A39" t="str">
        <f t="shared" si="8"/>
        <v>21I-38</v>
      </c>
      <c r="B39" t="s">
        <v>33</v>
      </c>
      <c r="C39">
        <f t="shared" ca="1" si="1"/>
        <v>25089486164</v>
      </c>
      <c r="D39" t="str">
        <f t="shared" si="9"/>
        <v>I2138@nu.edu.pk</v>
      </c>
      <c r="E39">
        <f t="shared" ca="1" si="2"/>
        <v>132140322770187</v>
      </c>
      <c r="F39" t="s">
        <v>34</v>
      </c>
      <c r="G39" t="s">
        <v>27</v>
      </c>
      <c r="H39" t="s">
        <v>41</v>
      </c>
      <c r="I39" t="s">
        <v>18</v>
      </c>
      <c r="J39" s="1">
        <v>34568</v>
      </c>
      <c r="K39">
        <v>2</v>
      </c>
      <c r="N39" t="s">
        <v>19</v>
      </c>
      <c r="P39">
        <v>2021</v>
      </c>
      <c r="Q39" t="s">
        <v>42</v>
      </c>
    </row>
    <row r="40" spans="1:17" x14ac:dyDescent="0.3">
      <c r="A40" t="str">
        <f t="shared" si="8"/>
        <v>21I-39</v>
      </c>
      <c r="B40" t="s">
        <v>35</v>
      </c>
      <c r="C40">
        <f t="shared" ca="1" si="1"/>
        <v>48128823542</v>
      </c>
      <c r="D40" t="str">
        <f t="shared" si="9"/>
        <v>I2139@nu.edu.pk</v>
      </c>
      <c r="E40">
        <f t="shared" ca="1" si="2"/>
        <v>728036968247859</v>
      </c>
      <c r="F40" t="s">
        <v>36</v>
      </c>
      <c r="G40" t="s">
        <v>27</v>
      </c>
      <c r="H40" t="s">
        <v>41</v>
      </c>
      <c r="I40" t="s">
        <v>21</v>
      </c>
      <c r="J40" s="1">
        <v>34569</v>
      </c>
      <c r="K40">
        <v>2</v>
      </c>
      <c r="N40" t="s">
        <v>19</v>
      </c>
      <c r="P40">
        <v>2021</v>
      </c>
      <c r="Q40" t="s">
        <v>42</v>
      </c>
    </row>
    <row r="41" spans="1:17" x14ac:dyDescent="0.3">
      <c r="A41" t="str">
        <f t="shared" si="8"/>
        <v>21I-40</v>
      </c>
      <c r="B41" t="s">
        <v>37</v>
      </c>
      <c r="C41">
        <f t="shared" ca="1" si="1"/>
        <v>39328712801</v>
      </c>
      <c r="D41" t="str">
        <f t="shared" si="9"/>
        <v>I2140@nu.edu.pk</v>
      </c>
      <c r="E41">
        <f t="shared" ca="1" si="2"/>
        <v>943934297780048</v>
      </c>
      <c r="F41" t="s">
        <v>32</v>
      </c>
      <c r="G41" t="s">
        <v>27</v>
      </c>
      <c r="H41" t="s">
        <v>41</v>
      </c>
      <c r="I41" t="s">
        <v>21</v>
      </c>
      <c r="J41" s="1">
        <v>34570</v>
      </c>
      <c r="K41">
        <v>2</v>
      </c>
      <c r="N41" t="s">
        <v>19</v>
      </c>
      <c r="P41">
        <v>2021</v>
      </c>
      <c r="Q41" t="s">
        <v>42</v>
      </c>
    </row>
    <row r="42" spans="1:17" x14ac:dyDescent="0.3">
      <c r="A42" t="str">
        <f>RIGHT(P42,2)&amp;LEFT(H42,1)&amp;"-"&amp;ROW()-1</f>
        <v>21I-41</v>
      </c>
      <c r="B42" t="s">
        <v>38</v>
      </c>
      <c r="C42">
        <f t="shared" ca="1" si="1"/>
        <v>47740301534</v>
      </c>
      <c r="D42" t="str">
        <f t="shared" si="9"/>
        <v>I2141@nu.edu.pk</v>
      </c>
      <c r="E42">
        <f t="shared" ca="1" si="2"/>
        <v>963298219952751</v>
      </c>
      <c r="F42" t="s">
        <v>24</v>
      </c>
      <c r="G42" t="s">
        <v>27</v>
      </c>
      <c r="H42" t="s">
        <v>41</v>
      </c>
      <c r="I42" t="s">
        <v>18</v>
      </c>
      <c r="J42" s="1">
        <v>34571</v>
      </c>
      <c r="K42">
        <v>2</v>
      </c>
      <c r="N42" t="s">
        <v>19</v>
      </c>
      <c r="P42">
        <v>2021</v>
      </c>
      <c r="Q42" t="s">
        <v>42</v>
      </c>
    </row>
    <row r="43" spans="1:17" x14ac:dyDescent="0.3">
      <c r="A43" t="str">
        <f>RIGHT(P42,2)&amp;LEFT(H42,1)&amp;"-"&amp;ROW()-1</f>
        <v>21I-42</v>
      </c>
      <c r="B43" t="s">
        <v>39</v>
      </c>
      <c r="C43">
        <f t="shared" ca="1" si="1"/>
        <v>98381067040</v>
      </c>
      <c r="D43" t="str">
        <f t="shared" si="9"/>
        <v>I2142@nu.edu.pk</v>
      </c>
      <c r="E43">
        <f t="shared" ca="1" si="2"/>
        <v>841204354288414</v>
      </c>
      <c r="F43" t="s">
        <v>40</v>
      </c>
      <c r="G43" t="s">
        <v>27</v>
      </c>
      <c r="H43" t="s">
        <v>41</v>
      </c>
      <c r="I43" t="s">
        <v>21</v>
      </c>
      <c r="J43" s="1">
        <v>34572</v>
      </c>
      <c r="K43">
        <v>2</v>
      </c>
      <c r="N43" t="s">
        <v>19</v>
      </c>
      <c r="P43">
        <v>2021</v>
      </c>
      <c r="Q43" t="s">
        <v>42</v>
      </c>
    </row>
    <row r="44" spans="1:17" x14ac:dyDescent="0.3">
      <c r="A44" t="str">
        <f>LEFT(H44,1)&amp;"-"&amp;ROW()-1&amp;"-"&amp;L44</f>
        <v>I-43-L</v>
      </c>
      <c r="B44" t="s">
        <v>47</v>
      </c>
      <c r="C44">
        <f t="shared" ca="1" si="1"/>
        <v>61673686837</v>
      </c>
      <c r="D44" t="str">
        <f>LOWER(SUBSTITUTE(LEFT(B44,FIND(" ",B44)-1)," ",".")&amp;"@nu.edu.pk")</f>
        <v>awais@nu.edu.pk</v>
      </c>
      <c r="E44">
        <f t="shared" ca="1" si="2"/>
        <v>811434820352160</v>
      </c>
      <c r="G44" t="s">
        <v>27</v>
      </c>
      <c r="H44" t="s">
        <v>41</v>
      </c>
      <c r="J44" s="1">
        <v>34573</v>
      </c>
      <c r="K44">
        <v>1</v>
      </c>
      <c r="L44" t="s">
        <v>22</v>
      </c>
      <c r="N44" t="s">
        <v>19</v>
      </c>
      <c r="O44" t="s">
        <v>141</v>
      </c>
    </row>
    <row r="45" spans="1:17" x14ac:dyDescent="0.3">
      <c r="A45" t="str">
        <f t="shared" ref="A45:A50" si="10">LEFT(H45,1)&amp;"-"&amp;ROW()-1&amp;"-"&amp;L45</f>
        <v>I-44-L</v>
      </c>
      <c r="B45" t="s">
        <v>52</v>
      </c>
      <c r="C45">
        <f t="shared" ca="1" si="1"/>
        <v>35669799494</v>
      </c>
      <c r="D45" t="str">
        <f t="shared" ref="D45:D50" si="11">LOWER(SUBSTITUTE(LEFT(B45,FIND(" ",B45)-1)," ",".")&amp;"@nu.edu.pk")</f>
        <v>urooj@nu.edu.pk</v>
      </c>
      <c r="E45">
        <f t="shared" ca="1" si="2"/>
        <v>944228753745453</v>
      </c>
      <c r="G45" t="s">
        <v>27</v>
      </c>
      <c r="H45" t="s">
        <v>41</v>
      </c>
      <c r="J45" s="1">
        <v>34574</v>
      </c>
      <c r="K45">
        <v>1</v>
      </c>
      <c r="L45" t="s">
        <v>22</v>
      </c>
      <c r="N45" t="s">
        <v>19</v>
      </c>
      <c r="O45" t="s">
        <v>141</v>
      </c>
    </row>
    <row r="46" spans="1:17" x14ac:dyDescent="0.3">
      <c r="A46" t="str">
        <f t="shared" si="10"/>
        <v>I-45-L</v>
      </c>
      <c r="B46" t="s">
        <v>48</v>
      </c>
      <c r="C46">
        <f t="shared" ca="1" si="1"/>
        <v>57832497754</v>
      </c>
      <c r="D46" t="str">
        <f t="shared" si="11"/>
        <v>madiha@nu.edu.pk</v>
      </c>
      <c r="E46">
        <f t="shared" ca="1" si="2"/>
        <v>351547642105177</v>
      </c>
      <c r="G46" t="s">
        <v>27</v>
      </c>
      <c r="H46" t="s">
        <v>41</v>
      </c>
      <c r="J46" s="1">
        <v>34575</v>
      </c>
      <c r="K46">
        <v>1</v>
      </c>
      <c r="L46" t="s">
        <v>22</v>
      </c>
      <c r="N46" t="s">
        <v>19</v>
      </c>
      <c r="O46" t="s">
        <v>141</v>
      </c>
    </row>
    <row r="47" spans="1:17" x14ac:dyDescent="0.3">
      <c r="A47" t="str">
        <f t="shared" si="10"/>
        <v>I-46-C</v>
      </c>
      <c r="B47" t="s">
        <v>49</v>
      </c>
      <c r="C47">
        <f t="shared" ca="1" si="1"/>
        <v>26506309165</v>
      </c>
      <c r="D47" t="str">
        <f t="shared" si="11"/>
        <v>adnan@nu.edu.pk</v>
      </c>
      <c r="E47">
        <f t="shared" ca="1" si="2"/>
        <v>129613355102749</v>
      </c>
      <c r="G47" t="s">
        <v>27</v>
      </c>
      <c r="H47" t="s">
        <v>41</v>
      </c>
      <c r="J47" s="1">
        <v>34576</v>
      </c>
      <c r="K47">
        <v>1</v>
      </c>
      <c r="L47" t="s">
        <v>96</v>
      </c>
      <c r="N47" t="s">
        <v>19</v>
      </c>
      <c r="O47" t="s">
        <v>143</v>
      </c>
    </row>
    <row r="48" spans="1:17" x14ac:dyDescent="0.3">
      <c r="A48" t="str">
        <f t="shared" si="10"/>
        <v>I-47-L</v>
      </c>
      <c r="B48" t="s">
        <v>50</v>
      </c>
      <c r="C48">
        <f t="shared" ca="1" si="1"/>
        <v>26068328908</v>
      </c>
      <c r="D48" t="str">
        <f t="shared" si="11"/>
        <v>shams@nu.edu.pk</v>
      </c>
      <c r="E48">
        <f t="shared" ca="1" si="2"/>
        <v>313508749215308</v>
      </c>
      <c r="G48" t="s">
        <v>27</v>
      </c>
      <c r="H48" t="s">
        <v>41</v>
      </c>
      <c r="J48" s="1">
        <v>34577</v>
      </c>
      <c r="K48">
        <v>1</v>
      </c>
      <c r="L48" t="s">
        <v>22</v>
      </c>
      <c r="N48" t="s">
        <v>19</v>
      </c>
      <c r="O48" t="s">
        <v>141</v>
      </c>
    </row>
    <row r="49" spans="1:15" x14ac:dyDescent="0.3">
      <c r="A49" t="str">
        <f t="shared" si="10"/>
        <v>I-48-C</v>
      </c>
      <c r="B49" t="s">
        <v>51</v>
      </c>
      <c r="C49">
        <f t="shared" ca="1" si="1"/>
        <v>30948509587</v>
      </c>
      <c r="D49" t="str">
        <f t="shared" si="11"/>
        <v>sara@nu.edu.pk</v>
      </c>
      <c r="E49">
        <f t="shared" ca="1" si="2"/>
        <v>428222132445399</v>
      </c>
      <c r="G49" t="s">
        <v>27</v>
      </c>
      <c r="H49" t="s">
        <v>41</v>
      </c>
      <c r="J49" s="1">
        <v>34578</v>
      </c>
      <c r="K49">
        <v>1</v>
      </c>
      <c r="L49" t="s">
        <v>96</v>
      </c>
      <c r="N49" t="s">
        <v>19</v>
      </c>
      <c r="O49" t="s">
        <v>141</v>
      </c>
    </row>
    <row r="50" spans="1:15" x14ac:dyDescent="0.3">
      <c r="A50" t="str">
        <f t="shared" si="10"/>
        <v>I-49-C</v>
      </c>
      <c r="B50" t="s">
        <v>53</v>
      </c>
      <c r="C50">
        <f t="shared" ca="1" si="1"/>
        <v>31133148583</v>
      </c>
      <c r="D50" t="str">
        <f t="shared" si="11"/>
        <v>mehwish@nu.edu.pk</v>
      </c>
      <c r="E50">
        <f t="shared" ca="1" si="2"/>
        <v>593365590235823</v>
      </c>
      <c r="G50" t="s">
        <v>27</v>
      </c>
      <c r="H50" t="s">
        <v>41</v>
      </c>
      <c r="J50" s="1">
        <v>34579</v>
      </c>
      <c r="K50">
        <v>1</v>
      </c>
      <c r="L50" t="s">
        <v>96</v>
      </c>
      <c r="N50" t="s">
        <v>19</v>
      </c>
      <c r="O50" t="s">
        <v>142</v>
      </c>
    </row>
  </sheetData>
  <hyperlinks>
    <hyperlink ref="D2" r:id="rId1"/>
    <hyperlink ref="D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U26" sqref="U26"/>
    </sheetView>
  </sheetViews>
  <sheetFormatPr defaultRowHeight="14.4" x14ac:dyDescent="0.3"/>
  <sheetData>
    <row r="1" spans="1:4" x14ac:dyDescent="0.3">
      <c r="A1" t="s">
        <v>55</v>
      </c>
      <c r="B1" t="s">
        <v>56</v>
      </c>
      <c r="C1" t="s">
        <v>57</v>
      </c>
      <c r="D1" t="s">
        <v>58</v>
      </c>
    </row>
    <row r="2" spans="1:4" x14ac:dyDescent="0.3">
      <c r="A2">
        <v>101</v>
      </c>
      <c r="B2" t="s">
        <v>59</v>
      </c>
      <c r="C2">
        <v>4</v>
      </c>
    </row>
    <row r="3" spans="1:4" x14ac:dyDescent="0.3">
      <c r="A3">
        <v>102</v>
      </c>
      <c r="B3" t="s">
        <v>60</v>
      </c>
      <c r="C3">
        <v>4</v>
      </c>
      <c r="D3">
        <v>101</v>
      </c>
    </row>
    <row r="4" spans="1:4" x14ac:dyDescent="0.3">
      <c r="A4">
        <v>103</v>
      </c>
      <c r="B4" t="s">
        <v>61</v>
      </c>
      <c r="C4">
        <v>4</v>
      </c>
      <c r="D4">
        <v>102</v>
      </c>
    </row>
    <row r="5" spans="1:4" x14ac:dyDescent="0.3">
      <c r="A5">
        <v>104</v>
      </c>
      <c r="B5" t="s">
        <v>62</v>
      </c>
      <c r="C5">
        <v>4</v>
      </c>
      <c r="D5">
        <v>103</v>
      </c>
    </row>
    <row r="6" spans="1:4" x14ac:dyDescent="0.3">
      <c r="A6">
        <v>105</v>
      </c>
      <c r="B6" t="s">
        <v>63</v>
      </c>
      <c r="C6">
        <v>3</v>
      </c>
      <c r="D6">
        <v>103</v>
      </c>
    </row>
    <row r="7" spans="1:4" x14ac:dyDescent="0.3">
      <c r="A7">
        <v>106</v>
      </c>
      <c r="B7" t="s">
        <v>64</v>
      </c>
      <c r="C7">
        <v>4</v>
      </c>
      <c r="D7">
        <v>103</v>
      </c>
    </row>
    <row r="8" spans="1:4" x14ac:dyDescent="0.3">
      <c r="A8">
        <v>107</v>
      </c>
      <c r="B8" t="s">
        <v>65</v>
      </c>
      <c r="C8">
        <v>4</v>
      </c>
      <c r="D8">
        <v>103</v>
      </c>
    </row>
    <row r="9" spans="1:4" x14ac:dyDescent="0.3">
      <c r="A9">
        <v>108</v>
      </c>
      <c r="B9" t="s">
        <v>66</v>
      </c>
      <c r="C9">
        <v>4</v>
      </c>
      <c r="D9">
        <v>103</v>
      </c>
    </row>
    <row r="10" spans="1:4" x14ac:dyDescent="0.3">
      <c r="A10">
        <v>109</v>
      </c>
      <c r="B10" t="s">
        <v>67</v>
      </c>
      <c r="C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5" sqref="D5"/>
    </sheetView>
  </sheetViews>
  <sheetFormatPr defaultRowHeight="14.4" x14ac:dyDescent="0.3"/>
  <cols>
    <col min="1" max="1" width="10.6640625" customWidth="1"/>
    <col min="2" max="2" width="12.88671875" customWidth="1"/>
  </cols>
  <sheetData>
    <row r="1" spans="1:2" x14ac:dyDescent="0.3">
      <c r="A1" t="s">
        <v>68</v>
      </c>
      <c r="B1" t="s">
        <v>69</v>
      </c>
    </row>
    <row r="2" spans="1:2" x14ac:dyDescent="0.3">
      <c r="A2" t="s">
        <v>70</v>
      </c>
      <c r="B2" t="s">
        <v>26</v>
      </c>
    </row>
    <row r="3" spans="1:2" x14ac:dyDescent="0.3">
      <c r="A3" t="s">
        <v>71</v>
      </c>
      <c r="B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1" sqref="C11"/>
    </sheetView>
  </sheetViews>
  <sheetFormatPr defaultRowHeight="14.4" x14ac:dyDescent="0.3"/>
  <cols>
    <col min="1" max="1" width="11.5546875" customWidth="1"/>
  </cols>
  <sheetData>
    <row r="1" spans="1:2" x14ac:dyDescent="0.3">
      <c r="A1" t="s">
        <v>73</v>
      </c>
      <c r="B1" t="s">
        <v>74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76</v>
      </c>
    </row>
    <row r="4" spans="1:2" x14ac:dyDescent="0.3">
      <c r="A4">
        <v>3</v>
      </c>
      <c r="B4" t="s">
        <v>75</v>
      </c>
    </row>
    <row r="5" spans="1:2" x14ac:dyDescent="0.3">
      <c r="A5">
        <v>4</v>
      </c>
      <c r="B5" t="s">
        <v>76</v>
      </c>
    </row>
    <row r="6" spans="1:2" x14ac:dyDescent="0.3">
      <c r="A6">
        <v>5</v>
      </c>
      <c r="B6" t="s">
        <v>75</v>
      </c>
    </row>
    <row r="7" spans="1:2" x14ac:dyDescent="0.3">
      <c r="A7">
        <v>6</v>
      </c>
      <c r="B7" t="s">
        <v>76</v>
      </c>
    </row>
    <row r="8" spans="1:2" x14ac:dyDescent="0.3">
      <c r="A8">
        <v>7</v>
      </c>
      <c r="B8" t="s">
        <v>75</v>
      </c>
    </row>
    <row r="9" spans="1:2" x14ac:dyDescent="0.3">
      <c r="A9">
        <v>8</v>
      </c>
      <c r="B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0" sqref="E30"/>
    </sheetView>
  </sheetViews>
  <sheetFormatPr defaultRowHeight="14.4" x14ac:dyDescent="0.3"/>
  <cols>
    <col min="3" max="3" width="14.109375" customWidth="1"/>
    <col min="4" max="4" width="11.88671875" customWidth="1"/>
    <col min="9" max="9" width="16.77734375" customWidth="1"/>
    <col min="11" max="11" width="11" customWidth="1"/>
  </cols>
  <sheetData>
    <row r="1" spans="1:11" x14ac:dyDescent="0.3">
      <c r="A1" t="s">
        <v>109</v>
      </c>
      <c r="B1" t="s">
        <v>55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78</v>
      </c>
    </row>
    <row r="2" spans="1:11" x14ac:dyDescent="0.3">
      <c r="A2" t="s">
        <v>118</v>
      </c>
      <c r="B2">
        <v>101</v>
      </c>
      <c r="C2">
        <v>87.5</v>
      </c>
      <c r="D2">
        <v>100</v>
      </c>
      <c r="E2">
        <v>87.5</v>
      </c>
      <c r="F2">
        <v>0.4</v>
      </c>
      <c r="G2">
        <v>95</v>
      </c>
      <c r="H2">
        <v>80</v>
      </c>
      <c r="I2">
        <v>6.18</v>
      </c>
      <c r="J2" t="s">
        <v>119</v>
      </c>
      <c r="K2" t="s">
        <v>93</v>
      </c>
    </row>
    <row r="3" spans="1:11" x14ac:dyDescent="0.3">
      <c r="A3" t="s">
        <v>120</v>
      </c>
      <c r="B3">
        <v>101</v>
      </c>
      <c r="C3">
        <v>75</v>
      </c>
      <c r="D3">
        <v>80</v>
      </c>
      <c r="E3">
        <v>93.75</v>
      </c>
      <c r="F3">
        <v>0.5</v>
      </c>
      <c r="G3">
        <v>100</v>
      </c>
      <c r="H3">
        <v>70</v>
      </c>
      <c r="I3">
        <v>7.91</v>
      </c>
      <c r="J3" t="s">
        <v>26</v>
      </c>
      <c r="K3" t="s">
        <v>93</v>
      </c>
    </row>
    <row r="4" spans="1:11" x14ac:dyDescent="0.3">
      <c r="A4" t="s">
        <v>121</v>
      </c>
      <c r="B4">
        <v>101</v>
      </c>
      <c r="C4">
        <v>60</v>
      </c>
      <c r="D4">
        <v>70</v>
      </c>
      <c r="E4">
        <v>85.71</v>
      </c>
      <c r="F4">
        <v>0.3</v>
      </c>
      <c r="G4">
        <v>90</v>
      </c>
      <c r="H4">
        <v>50</v>
      </c>
      <c r="I4">
        <v>11.55</v>
      </c>
      <c r="J4" t="s">
        <v>21</v>
      </c>
      <c r="K4" t="s">
        <v>93</v>
      </c>
    </row>
    <row r="5" spans="1:11" x14ac:dyDescent="0.3">
      <c r="A5" t="s">
        <v>122</v>
      </c>
      <c r="B5">
        <v>101</v>
      </c>
      <c r="C5">
        <v>50.5</v>
      </c>
      <c r="D5">
        <v>60</v>
      </c>
      <c r="E5">
        <v>84.17</v>
      </c>
      <c r="F5">
        <v>0.2</v>
      </c>
      <c r="G5">
        <v>90</v>
      </c>
      <c r="H5">
        <v>70</v>
      </c>
      <c r="I5">
        <v>7.82</v>
      </c>
      <c r="J5" t="s">
        <v>123</v>
      </c>
      <c r="K5" t="s">
        <v>93</v>
      </c>
    </row>
    <row r="6" spans="1:11" x14ac:dyDescent="0.3">
      <c r="A6" t="s">
        <v>124</v>
      </c>
      <c r="B6">
        <v>101</v>
      </c>
      <c r="C6">
        <v>46</v>
      </c>
      <c r="D6">
        <v>50</v>
      </c>
      <c r="E6">
        <v>92</v>
      </c>
      <c r="F6">
        <v>0.1</v>
      </c>
      <c r="G6">
        <v>95</v>
      </c>
      <c r="H6">
        <v>90</v>
      </c>
      <c r="I6">
        <v>2.74</v>
      </c>
      <c r="J6" t="s">
        <v>119</v>
      </c>
      <c r="K6" t="s">
        <v>93</v>
      </c>
    </row>
    <row r="7" spans="1:11" x14ac:dyDescent="0.3">
      <c r="A7" t="s">
        <v>125</v>
      </c>
      <c r="B7">
        <v>101</v>
      </c>
      <c r="C7">
        <v>63.5</v>
      </c>
      <c r="D7">
        <v>80</v>
      </c>
      <c r="E7">
        <v>79.38</v>
      </c>
      <c r="F7">
        <v>0.4</v>
      </c>
      <c r="G7">
        <v>85</v>
      </c>
      <c r="H7">
        <v>70</v>
      </c>
      <c r="I7">
        <v>5.95</v>
      </c>
      <c r="J7" t="s">
        <v>126</v>
      </c>
      <c r="K7" t="s">
        <v>93</v>
      </c>
    </row>
    <row r="8" spans="1:11" x14ac:dyDescent="0.3">
      <c r="A8" t="s">
        <v>127</v>
      </c>
      <c r="B8">
        <v>101</v>
      </c>
      <c r="C8">
        <v>95</v>
      </c>
      <c r="D8">
        <v>100</v>
      </c>
      <c r="E8">
        <v>95</v>
      </c>
      <c r="F8">
        <v>0.4</v>
      </c>
      <c r="G8">
        <v>100</v>
      </c>
      <c r="H8">
        <v>90</v>
      </c>
      <c r="I8">
        <v>4.47</v>
      </c>
      <c r="J8" t="s">
        <v>26</v>
      </c>
      <c r="K8" t="s">
        <v>93</v>
      </c>
    </row>
    <row r="9" spans="1:11" x14ac:dyDescent="0.3">
      <c r="A9" t="s">
        <v>128</v>
      </c>
      <c r="B9">
        <v>101</v>
      </c>
      <c r="C9">
        <v>55</v>
      </c>
      <c r="D9">
        <v>60</v>
      </c>
      <c r="E9">
        <v>91.67</v>
      </c>
      <c r="F9">
        <v>0.2</v>
      </c>
      <c r="G9">
        <v>95</v>
      </c>
      <c r="H9">
        <v>80</v>
      </c>
      <c r="I9">
        <v>6.73</v>
      </c>
      <c r="J9" t="s">
        <v>119</v>
      </c>
      <c r="K9" t="s">
        <v>93</v>
      </c>
    </row>
    <row r="10" spans="1:11" x14ac:dyDescent="0.3">
      <c r="A10" t="s">
        <v>129</v>
      </c>
      <c r="B10">
        <v>101</v>
      </c>
      <c r="C10">
        <v>67</v>
      </c>
      <c r="D10">
        <v>80</v>
      </c>
      <c r="E10">
        <v>83.75</v>
      </c>
      <c r="F10">
        <v>0.4</v>
      </c>
      <c r="G10">
        <v>90</v>
      </c>
      <c r="H10">
        <v>70</v>
      </c>
      <c r="I10">
        <v>7.07</v>
      </c>
      <c r="J10" t="s">
        <v>119</v>
      </c>
      <c r="K10" t="s">
        <v>93</v>
      </c>
    </row>
    <row r="11" spans="1:11" x14ac:dyDescent="0.3">
      <c r="A11" t="s">
        <v>130</v>
      </c>
      <c r="B11">
        <v>101</v>
      </c>
      <c r="C11">
        <v>85.5</v>
      </c>
      <c r="D11">
        <v>90</v>
      </c>
      <c r="E11">
        <v>95</v>
      </c>
      <c r="F11">
        <v>0.3</v>
      </c>
      <c r="G11">
        <v>100</v>
      </c>
      <c r="H11">
        <v>80</v>
      </c>
      <c r="I11">
        <v>7.35</v>
      </c>
      <c r="J11" t="s">
        <v>26</v>
      </c>
      <c r="K1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12" sqref="I12"/>
    </sheetView>
  </sheetViews>
  <sheetFormatPr defaultRowHeight="14.4" x14ac:dyDescent="0.3"/>
  <sheetData>
    <row r="1" spans="1:17" x14ac:dyDescent="0.3">
      <c r="A1" t="s">
        <v>77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</row>
    <row r="2" spans="1:17" x14ac:dyDescent="0.3">
      <c r="A2">
        <v>1</v>
      </c>
      <c r="B2">
        <v>4</v>
      </c>
      <c r="C2" t="s">
        <v>93</v>
      </c>
      <c r="D2" t="s">
        <v>26</v>
      </c>
      <c r="E2">
        <v>101</v>
      </c>
      <c r="F2">
        <v>102</v>
      </c>
      <c r="G2" t="s">
        <v>72</v>
      </c>
      <c r="H2">
        <v>103</v>
      </c>
      <c r="I2" t="s">
        <v>72</v>
      </c>
      <c r="J2">
        <v>104</v>
      </c>
      <c r="K2" t="s">
        <v>94</v>
      </c>
      <c r="L2">
        <v>105</v>
      </c>
      <c r="M2" t="s">
        <v>26</v>
      </c>
      <c r="N2">
        <v>3.76</v>
      </c>
      <c r="O2">
        <v>3.85</v>
      </c>
      <c r="P2">
        <v>16</v>
      </c>
      <c r="Q2">
        <v>16</v>
      </c>
    </row>
    <row r="3" spans="1:17" x14ac:dyDescent="0.3">
      <c r="A3">
        <v>2</v>
      </c>
      <c r="B3">
        <v>4</v>
      </c>
      <c r="C3" t="s">
        <v>95</v>
      </c>
      <c r="D3" t="s">
        <v>20</v>
      </c>
      <c r="E3">
        <v>101</v>
      </c>
      <c r="F3">
        <v>102</v>
      </c>
      <c r="G3" t="s">
        <v>36</v>
      </c>
      <c r="H3">
        <v>103</v>
      </c>
      <c r="I3" t="s">
        <v>96</v>
      </c>
      <c r="J3">
        <v>104</v>
      </c>
      <c r="K3" t="s">
        <v>97</v>
      </c>
      <c r="L3">
        <v>105</v>
      </c>
      <c r="M3" t="s">
        <v>36</v>
      </c>
      <c r="N3">
        <v>3.2</v>
      </c>
      <c r="O3">
        <v>3</v>
      </c>
      <c r="P3">
        <v>16</v>
      </c>
      <c r="Q3">
        <v>16</v>
      </c>
    </row>
    <row r="4" spans="1:17" x14ac:dyDescent="0.3">
      <c r="A4">
        <v>3</v>
      </c>
      <c r="B4">
        <v>4</v>
      </c>
      <c r="C4" t="s">
        <v>98</v>
      </c>
      <c r="D4" t="s">
        <v>72</v>
      </c>
      <c r="E4">
        <v>101</v>
      </c>
      <c r="F4">
        <v>102</v>
      </c>
      <c r="G4" t="s">
        <v>96</v>
      </c>
      <c r="H4">
        <v>103</v>
      </c>
      <c r="I4" t="s">
        <v>26</v>
      </c>
      <c r="J4">
        <v>104</v>
      </c>
      <c r="K4" t="s">
        <v>26</v>
      </c>
      <c r="L4">
        <v>105</v>
      </c>
      <c r="M4" t="s">
        <v>26</v>
      </c>
      <c r="N4">
        <v>3</v>
      </c>
      <c r="O4">
        <v>15</v>
      </c>
      <c r="P4">
        <v>16</v>
      </c>
      <c r="Q4">
        <v>16</v>
      </c>
    </row>
    <row r="5" spans="1:17" x14ac:dyDescent="0.3">
      <c r="A5">
        <v>4</v>
      </c>
      <c r="B5">
        <v>4</v>
      </c>
      <c r="C5" t="s">
        <v>99</v>
      </c>
      <c r="D5" t="s">
        <v>26</v>
      </c>
      <c r="E5">
        <v>101</v>
      </c>
      <c r="F5">
        <v>102</v>
      </c>
      <c r="G5" t="s">
        <v>72</v>
      </c>
      <c r="H5">
        <v>103</v>
      </c>
      <c r="I5" t="s">
        <v>20</v>
      </c>
      <c r="J5">
        <v>104</v>
      </c>
      <c r="K5" t="s">
        <v>26</v>
      </c>
      <c r="L5">
        <v>105</v>
      </c>
      <c r="M5" t="s">
        <v>26</v>
      </c>
      <c r="N5">
        <v>3.95</v>
      </c>
      <c r="O5">
        <v>4</v>
      </c>
      <c r="P5">
        <v>16</v>
      </c>
      <c r="Q5">
        <v>16</v>
      </c>
    </row>
    <row r="6" spans="1:17" x14ac:dyDescent="0.3">
      <c r="A6">
        <v>5</v>
      </c>
      <c r="B6">
        <v>4</v>
      </c>
      <c r="C6" t="s">
        <v>100</v>
      </c>
      <c r="D6" t="s">
        <v>32</v>
      </c>
      <c r="E6">
        <v>101</v>
      </c>
      <c r="F6">
        <v>102</v>
      </c>
      <c r="G6" t="s">
        <v>26</v>
      </c>
      <c r="H6">
        <v>103</v>
      </c>
      <c r="I6" t="s">
        <v>26</v>
      </c>
      <c r="J6">
        <v>104</v>
      </c>
      <c r="K6" t="s">
        <v>72</v>
      </c>
      <c r="L6">
        <v>105</v>
      </c>
      <c r="M6" t="s">
        <v>72</v>
      </c>
      <c r="N6">
        <v>3.5</v>
      </c>
      <c r="O6">
        <v>15</v>
      </c>
      <c r="P6">
        <v>16</v>
      </c>
      <c r="Q6">
        <v>16</v>
      </c>
    </row>
    <row r="7" spans="1:17" x14ac:dyDescent="0.3">
      <c r="A7">
        <v>6</v>
      </c>
      <c r="B7">
        <v>4</v>
      </c>
      <c r="C7" t="s">
        <v>101</v>
      </c>
      <c r="D7" t="s">
        <v>36</v>
      </c>
      <c r="E7">
        <v>101</v>
      </c>
      <c r="F7">
        <v>102</v>
      </c>
      <c r="G7" t="s">
        <v>72</v>
      </c>
      <c r="H7">
        <v>103</v>
      </c>
      <c r="I7" t="s">
        <v>26</v>
      </c>
      <c r="J7">
        <v>104</v>
      </c>
      <c r="K7" t="s">
        <v>96</v>
      </c>
      <c r="L7">
        <v>105</v>
      </c>
      <c r="M7" t="s">
        <v>26</v>
      </c>
      <c r="N7">
        <v>3.5</v>
      </c>
      <c r="O7">
        <v>3.8</v>
      </c>
      <c r="P7">
        <v>16</v>
      </c>
      <c r="Q7">
        <v>16</v>
      </c>
    </row>
    <row r="8" spans="1:17" x14ac:dyDescent="0.3">
      <c r="A8">
        <v>7</v>
      </c>
      <c r="B8">
        <v>4</v>
      </c>
      <c r="C8" t="s">
        <v>102</v>
      </c>
      <c r="D8" t="s">
        <v>94</v>
      </c>
      <c r="E8">
        <v>101</v>
      </c>
      <c r="F8">
        <v>102</v>
      </c>
      <c r="G8" t="s">
        <v>26</v>
      </c>
      <c r="H8">
        <v>103</v>
      </c>
      <c r="I8" t="s">
        <v>72</v>
      </c>
      <c r="J8">
        <v>104</v>
      </c>
      <c r="K8" t="s">
        <v>72</v>
      </c>
      <c r="L8">
        <v>105</v>
      </c>
      <c r="M8" t="s">
        <v>26</v>
      </c>
      <c r="N8">
        <v>3.2</v>
      </c>
      <c r="O8">
        <v>2.7</v>
      </c>
      <c r="P8">
        <v>16</v>
      </c>
      <c r="Q8">
        <v>16</v>
      </c>
    </row>
    <row r="9" spans="1:17" x14ac:dyDescent="0.3">
      <c r="A9">
        <v>8</v>
      </c>
      <c r="B9">
        <v>4</v>
      </c>
      <c r="C9" t="s">
        <v>103</v>
      </c>
      <c r="D9" t="s">
        <v>26</v>
      </c>
      <c r="E9">
        <v>101</v>
      </c>
      <c r="F9">
        <v>102</v>
      </c>
      <c r="G9" t="s">
        <v>72</v>
      </c>
      <c r="H9">
        <v>103</v>
      </c>
      <c r="I9" t="s">
        <v>72</v>
      </c>
      <c r="J9">
        <v>104</v>
      </c>
      <c r="K9" t="s">
        <v>26</v>
      </c>
      <c r="L9">
        <v>105</v>
      </c>
      <c r="M9" t="s">
        <v>26</v>
      </c>
      <c r="N9">
        <v>3.5</v>
      </c>
      <c r="O9">
        <v>3.96</v>
      </c>
      <c r="P9">
        <v>16</v>
      </c>
      <c r="Q9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4" sqref="H14"/>
    </sheetView>
  </sheetViews>
  <sheetFormatPr defaultRowHeight="14.4" x14ac:dyDescent="0.3"/>
  <sheetData>
    <row r="1" spans="1:8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68</v>
      </c>
      <c r="G1" t="s">
        <v>55</v>
      </c>
      <c r="H1" t="s">
        <v>78</v>
      </c>
    </row>
    <row r="2" spans="1:8" x14ac:dyDescent="0.3">
      <c r="A2">
        <v>1</v>
      </c>
      <c r="B2" s="1">
        <v>44566</v>
      </c>
      <c r="C2">
        <v>1.5</v>
      </c>
      <c r="D2">
        <v>1</v>
      </c>
      <c r="E2" t="s">
        <v>54</v>
      </c>
      <c r="F2" t="s">
        <v>70</v>
      </c>
      <c r="G2">
        <v>101</v>
      </c>
      <c r="H2" t="s">
        <v>93</v>
      </c>
    </row>
    <row r="3" spans="1:8" x14ac:dyDescent="0.3">
      <c r="A3">
        <v>2</v>
      </c>
      <c r="B3" s="1">
        <v>44566</v>
      </c>
      <c r="C3">
        <v>1.5</v>
      </c>
      <c r="D3">
        <v>1</v>
      </c>
      <c r="E3" t="s">
        <v>26</v>
      </c>
      <c r="F3" t="s">
        <v>70</v>
      </c>
      <c r="G3">
        <v>101</v>
      </c>
      <c r="H3" t="s">
        <v>93</v>
      </c>
    </row>
    <row r="4" spans="1:8" x14ac:dyDescent="0.3">
      <c r="A4">
        <v>3</v>
      </c>
      <c r="B4" s="1">
        <v>44566</v>
      </c>
      <c r="C4">
        <v>1.5</v>
      </c>
      <c r="D4">
        <v>1</v>
      </c>
      <c r="E4" t="s">
        <v>54</v>
      </c>
      <c r="F4" t="s">
        <v>70</v>
      </c>
      <c r="G4">
        <v>101</v>
      </c>
      <c r="H4" t="s">
        <v>93</v>
      </c>
    </row>
    <row r="5" spans="1:8" x14ac:dyDescent="0.3">
      <c r="A5">
        <v>4</v>
      </c>
      <c r="B5" s="1">
        <v>44567</v>
      </c>
      <c r="C5">
        <v>1.5</v>
      </c>
      <c r="D5">
        <v>1</v>
      </c>
      <c r="E5" t="s">
        <v>54</v>
      </c>
      <c r="F5" t="s">
        <v>70</v>
      </c>
      <c r="G5">
        <v>101</v>
      </c>
      <c r="H5" t="s">
        <v>93</v>
      </c>
    </row>
    <row r="6" spans="1:8" x14ac:dyDescent="0.3">
      <c r="A6">
        <v>5</v>
      </c>
      <c r="B6" s="1">
        <v>44567</v>
      </c>
      <c r="C6">
        <v>1.5</v>
      </c>
      <c r="D6">
        <v>1</v>
      </c>
      <c r="E6" t="s">
        <v>54</v>
      </c>
      <c r="F6" t="s">
        <v>70</v>
      </c>
      <c r="G6">
        <v>101</v>
      </c>
      <c r="H6" t="s">
        <v>93</v>
      </c>
    </row>
    <row r="7" spans="1:8" x14ac:dyDescent="0.3">
      <c r="A7">
        <v>6</v>
      </c>
      <c r="B7" s="1">
        <v>44567</v>
      </c>
      <c r="C7">
        <v>1.5</v>
      </c>
      <c r="D7">
        <v>1</v>
      </c>
      <c r="E7" t="s">
        <v>26</v>
      </c>
      <c r="F7" t="s">
        <v>70</v>
      </c>
      <c r="G7">
        <v>101</v>
      </c>
      <c r="H7" t="s">
        <v>93</v>
      </c>
    </row>
    <row r="8" spans="1:8" x14ac:dyDescent="0.3">
      <c r="A8">
        <v>7</v>
      </c>
      <c r="B8" s="1">
        <v>44568</v>
      </c>
      <c r="C8">
        <v>1.5</v>
      </c>
      <c r="D8">
        <v>1</v>
      </c>
      <c r="E8" t="s">
        <v>54</v>
      </c>
      <c r="F8" t="s">
        <v>70</v>
      </c>
      <c r="G8">
        <v>101</v>
      </c>
      <c r="H8" t="s">
        <v>93</v>
      </c>
    </row>
    <row r="9" spans="1:8" x14ac:dyDescent="0.3">
      <c r="A9">
        <v>8</v>
      </c>
      <c r="B9" s="1">
        <v>44568</v>
      </c>
      <c r="C9">
        <v>1.5</v>
      </c>
      <c r="D9">
        <v>1</v>
      </c>
      <c r="E9" t="s">
        <v>54</v>
      </c>
      <c r="F9" t="s">
        <v>70</v>
      </c>
      <c r="G9">
        <v>101</v>
      </c>
      <c r="H9" t="s">
        <v>93</v>
      </c>
    </row>
    <row r="10" spans="1:8" x14ac:dyDescent="0.3">
      <c r="A10">
        <v>9</v>
      </c>
      <c r="B10" s="1">
        <v>44568</v>
      </c>
      <c r="C10">
        <v>1.5</v>
      </c>
      <c r="D10">
        <v>1</v>
      </c>
      <c r="E10" t="s">
        <v>54</v>
      </c>
      <c r="F10" t="s">
        <v>70</v>
      </c>
      <c r="G10">
        <v>101</v>
      </c>
      <c r="H10" t="s">
        <v>93</v>
      </c>
    </row>
    <row r="11" spans="1:8" x14ac:dyDescent="0.3">
      <c r="A11">
        <v>10</v>
      </c>
      <c r="B11" s="1">
        <v>44569</v>
      </c>
      <c r="C11">
        <v>1.5</v>
      </c>
      <c r="D11">
        <v>1</v>
      </c>
      <c r="E11" t="s">
        <v>54</v>
      </c>
      <c r="F11" t="s">
        <v>70</v>
      </c>
      <c r="G11">
        <v>101</v>
      </c>
      <c r="H1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"/>
    </sheetView>
  </sheetViews>
  <sheetFormatPr defaultRowHeight="14.4" x14ac:dyDescent="0.3"/>
  <sheetData>
    <row r="1" spans="1:5" x14ac:dyDescent="0.3">
      <c r="A1" t="s">
        <v>131</v>
      </c>
      <c r="B1" t="s">
        <v>78</v>
      </c>
      <c r="C1" t="s">
        <v>132</v>
      </c>
      <c r="D1" t="s">
        <v>55</v>
      </c>
      <c r="E1" t="s">
        <v>133</v>
      </c>
    </row>
    <row r="2" spans="1:5" x14ac:dyDescent="0.3">
      <c r="A2">
        <v>1</v>
      </c>
      <c r="B2" t="s">
        <v>93</v>
      </c>
      <c r="C2" t="s">
        <v>134</v>
      </c>
      <c r="D2">
        <v>101</v>
      </c>
      <c r="E2">
        <v>4</v>
      </c>
    </row>
    <row r="3" spans="1:5" x14ac:dyDescent="0.3">
      <c r="A3">
        <v>2</v>
      </c>
      <c r="B3" t="s">
        <v>95</v>
      </c>
      <c r="C3" t="s">
        <v>135</v>
      </c>
      <c r="D3">
        <v>102</v>
      </c>
      <c r="E3">
        <v>3</v>
      </c>
    </row>
    <row r="4" spans="1:5" x14ac:dyDescent="0.3">
      <c r="A4">
        <v>3</v>
      </c>
      <c r="B4" t="s">
        <v>98</v>
      </c>
      <c r="C4" t="s">
        <v>136</v>
      </c>
      <c r="D4">
        <v>103</v>
      </c>
      <c r="E4">
        <v>4</v>
      </c>
    </row>
    <row r="5" spans="1:5" x14ac:dyDescent="0.3">
      <c r="A5">
        <v>4</v>
      </c>
      <c r="B5" t="s">
        <v>99</v>
      </c>
      <c r="C5" t="s">
        <v>137</v>
      </c>
      <c r="D5">
        <v>104</v>
      </c>
      <c r="E5">
        <v>2</v>
      </c>
    </row>
    <row r="6" spans="1:5" x14ac:dyDescent="0.3">
      <c r="A6">
        <v>5</v>
      </c>
      <c r="B6" t="s">
        <v>100</v>
      </c>
      <c r="C6" t="s">
        <v>138</v>
      </c>
      <c r="D6">
        <v>105</v>
      </c>
      <c r="E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24" sqref="K24"/>
    </sheetView>
  </sheetViews>
  <sheetFormatPr defaultRowHeight="14.4" x14ac:dyDescent="0.3"/>
  <sheetData>
    <row r="1" spans="1:4" x14ac:dyDescent="0.3">
      <c r="A1" t="s">
        <v>78</v>
      </c>
      <c r="B1" t="s">
        <v>55</v>
      </c>
      <c r="C1" t="s">
        <v>139</v>
      </c>
      <c r="D1" t="s">
        <v>140</v>
      </c>
    </row>
    <row r="2" spans="1:4" x14ac:dyDescent="0.3">
      <c r="A2" t="s">
        <v>93</v>
      </c>
      <c r="B2">
        <v>101</v>
      </c>
      <c r="C2" t="s">
        <v>17</v>
      </c>
      <c r="D2">
        <v>4</v>
      </c>
    </row>
    <row r="3" spans="1:4" x14ac:dyDescent="0.3">
      <c r="A3" t="s">
        <v>93</v>
      </c>
      <c r="B3">
        <v>102</v>
      </c>
      <c r="C3" t="s">
        <v>20</v>
      </c>
      <c r="D3">
        <v>3.3</v>
      </c>
    </row>
    <row r="4" spans="1:4" x14ac:dyDescent="0.3">
      <c r="A4" t="s">
        <v>93</v>
      </c>
      <c r="B4">
        <v>103</v>
      </c>
      <c r="C4" t="s">
        <v>36</v>
      </c>
      <c r="D4">
        <v>3.7</v>
      </c>
    </row>
    <row r="5" spans="1:4" x14ac:dyDescent="0.3">
      <c r="A5" t="s">
        <v>93</v>
      </c>
      <c r="B5">
        <v>104</v>
      </c>
      <c r="C5" t="s">
        <v>96</v>
      </c>
      <c r="D5">
        <v>2</v>
      </c>
    </row>
    <row r="6" spans="1:4" x14ac:dyDescent="0.3">
      <c r="A6" t="s">
        <v>93</v>
      </c>
      <c r="B6">
        <v>105</v>
      </c>
      <c r="C6" t="s">
        <v>26</v>
      </c>
      <c r="D6">
        <v>4</v>
      </c>
    </row>
    <row r="7" spans="1:4" x14ac:dyDescent="0.3">
      <c r="A7" t="s">
        <v>93</v>
      </c>
      <c r="B7">
        <v>106</v>
      </c>
      <c r="C7" t="s">
        <v>72</v>
      </c>
      <c r="D7">
        <v>3</v>
      </c>
    </row>
    <row r="8" spans="1:4" x14ac:dyDescent="0.3">
      <c r="A8" t="s">
        <v>93</v>
      </c>
      <c r="B8">
        <v>107</v>
      </c>
      <c r="C8" t="s">
        <v>32</v>
      </c>
      <c r="D8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</vt:lpstr>
      <vt:lpstr>course</vt:lpstr>
      <vt:lpstr>section</vt:lpstr>
      <vt:lpstr>semester</vt:lpstr>
      <vt:lpstr>marks</vt:lpstr>
      <vt:lpstr>transcript</vt:lpstr>
      <vt:lpstr>attendence</vt:lpstr>
      <vt:lpstr>feedback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</dc:creator>
  <cp:lastModifiedBy>FAIZAN</cp:lastModifiedBy>
  <dcterms:created xsi:type="dcterms:W3CDTF">2023-05-06T08:58:08Z</dcterms:created>
  <dcterms:modified xsi:type="dcterms:W3CDTF">2023-05-06T09:39:21Z</dcterms:modified>
</cp:coreProperties>
</file>