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ah\smt 5\pemodelan simulasi\New folder\"/>
    </mc:Choice>
  </mc:AlternateContent>
  <xr:revisionPtr revIDLastSave="0" documentId="13_ncr:1_{7E5A5874-B75E-4C03-8167-146D9E13D275}" xr6:coauthVersionLast="45" xr6:coauthVersionMax="45" xr10:uidLastSave="{00000000-0000-0000-0000-000000000000}"/>
  <bookViews>
    <workbookView xWindow="-120" yWindow="-120" windowWidth="20730" windowHeight="11160" activeTab="1" xr2:uid="{DB75AA41-904A-4BCC-B179-ACDEE69A52C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2" l="1"/>
  <c r="G5" i="2"/>
  <c r="G4" i="2"/>
  <c r="G3" i="2"/>
  <c r="H3" i="2" s="1"/>
  <c r="H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B2" i="2"/>
  <c r="C2" i="2" s="1"/>
  <c r="D2" i="2" s="1"/>
  <c r="H5" i="2" l="1"/>
  <c r="H6" i="2" s="1"/>
  <c r="B3" i="2"/>
  <c r="C3" i="2" l="1"/>
  <c r="D3" i="2" s="1"/>
  <c r="B4" i="2"/>
  <c r="B5" i="2" l="1"/>
  <c r="C4" i="2"/>
  <c r="D4" i="2" s="1"/>
  <c r="H8" i="1"/>
  <c r="H7" i="1"/>
  <c r="H6" i="1"/>
  <c r="H5" i="1"/>
  <c r="I5" i="1" s="1"/>
  <c r="H4" i="1"/>
  <c r="I4" i="1" s="1"/>
  <c r="B2" i="1"/>
  <c r="C2" i="1" s="1"/>
  <c r="D2" i="1" s="1"/>
  <c r="E2" i="1" s="1"/>
  <c r="C5" i="2" l="1"/>
  <c r="D5" i="2" s="1"/>
  <c r="B6" i="2"/>
  <c r="I6" i="1"/>
  <c r="I7" i="1"/>
  <c r="I8" i="1" s="1"/>
  <c r="B3" i="1"/>
  <c r="B7" i="2" l="1"/>
  <c r="C6" i="2"/>
  <c r="D6" i="2" s="1"/>
  <c r="C3" i="1"/>
  <c r="D3" i="1" s="1"/>
  <c r="E3" i="1" s="1"/>
  <c r="B4" i="1"/>
  <c r="C7" i="2" l="1"/>
  <c r="D7" i="2" s="1"/>
  <c r="B8" i="2"/>
  <c r="B5" i="1"/>
  <c r="C4" i="1"/>
  <c r="D4" i="1" s="1"/>
  <c r="E4" i="1" s="1"/>
  <c r="C8" i="2" l="1"/>
  <c r="D8" i="2" s="1"/>
  <c r="B9" i="2"/>
  <c r="C5" i="1"/>
  <c r="D5" i="1" s="1"/>
  <c r="E5" i="1" s="1"/>
  <c r="B6" i="1"/>
  <c r="C9" i="2" l="1"/>
  <c r="D9" i="2" s="1"/>
  <c r="B10" i="2"/>
  <c r="B7" i="1"/>
  <c r="C6" i="1"/>
  <c r="D6" i="1" s="1"/>
  <c r="E6" i="1" s="1"/>
  <c r="C10" i="2" l="1"/>
  <c r="D10" i="2" s="1"/>
  <c r="B11" i="2"/>
  <c r="C7" i="1"/>
  <c r="D7" i="1" s="1"/>
  <c r="E7" i="1" s="1"/>
  <c r="B8" i="1"/>
  <c r="C11" i="2" l="1"/>
  <c r="D11" i="2" s="1"/>
  <c r="B12" i="2"/>
  <c r="B9" i="1"/>
  <c r="C8" i="1"/>
  <c r="D8" i="1" s="1"/>
  <c r="E8" i="1" s="1"/>
  <c r="C12" i="2" l="1"/>
  <c r="D12" i="2" s="1"/>
  <c r="B13" i="2"/>
  <c r="C9" i="1"/>
  <c r="D9" i="1" s="1"/>
  <c r="E9" i="1" s="1"/>
  <c r="B10" i="1"/>
  <c r="C13" i="2" l="1"/>
  <c r="D13" i="2" s="1"/>
  <c r="B14" i="2"/>
  <c r="C10" i="1"/>
  <c r="D10" i="1" s="1"/>
  <c r="E10" i="1" s="1"/>
  <c r="B11" i="1"/>
  <c r="C14" i="2" l="1"/>
  <c r="D14" i="2" s="1"/>
  <c r="B15" i="2"/>
  <c r="C11" i="1"/>
  <c r="D11" i="1" s="1"/>
  <c r="E11" i="1" s="1"/>
  <c r="B12" i="1"/>
  <c r="C15" i="2" l="1"/>
  <c r="D15" i="2" s="1"/>
  <c r="B16" i="2"/>
  <c r="C12" i="1"/>
  <c r="D12" i="1" s="1"/>
  <c r="E12" i="1" s="1"/>
  <c r="B13" i="1"/>
  <c r="C16" i="2" l="1"/>
  <c r="D16" i="2" s="1"/>
  <c r="B17" i="2"/>
  <c r="C13" i="1"/>
  <c r="D13" i="1" s="1"/>
  <c r="E13" i="1" s="1"/>
  <c r="B14" i="1"/>
  <c r="C17" i="2" l="1"/>
  <c r="D17" i="2" s="1"/>
  <c r="B18" i="2"/>
  <c r="C14" i="1"/>
  <c r="D14" i="1" s="1"/>
  <c r="E14" i="1" s="1"/>
  <c r="B15" i="1"/>
  <c r="C18" i="2" l="1"/>
  <c r="D18" i="2" s="1"/>
  <c r="B19" i="2"/>
  <c r="C15" i="1"/>
  <c r="D15" i="1" s="1"/>
  <c r="E15" i="1" s="1"/>
  <c r="B16" i="1"/>
  <c r="C19" i="2" l="1"/>
  <c r="D19" i="2" s="1"/>
  <c r="B20" i="2"/>
  <c r="C16" i="1"/>
  <c r="D16" i="1" s="1"/>
  <c r="E16" i="1" s="1"/>
  <c r="B17" i="1"/>
  <c r="C20" i="2" l="1"/>
  <c r="D20" i="2" s="1"/>
  <c r="B21" i="2"/>
  <c r="C17" i="1"/>
  <c r="D17" i="1" s="1"/>
  <c r="E17" i="1" s="1"/>
  <c r="B18" i="1"/>
  <c r="C21" i="2" l="1"/>
  <c r="D21" i="2" s="1"/>
  <c r="B22" i="2"/>
  <c r="B19" i="1"/>
  <c r="C18" i="1"/>
  <c r="D18" i="1" s="1"/>
  <c r="E18" i="1" s="1"/>
  <c r="C22" i="2" l="1"/>
  <c r="D22" i="2" s="1"/>
  <c r="B23" i="2"/>
  <c r="B20" i="1"/>
  <c r="C19" i="1"/>
  <c r="D19" i="1" s="1"/>
  <c r="E19" i="1" s="1"/>
  <c r="C23" i="2" l="1"/>
  <c r="D23" i="2" s="1"/>
  <c r="B24" i="2"/>
  <c r="C20" i="1"/>
  <c r="D20" i="1" s="1"/>
  <c r="E20" i="1" s="1"/>
  <c r="B21" i="1"/>
  <c r="C24" i="2" l="1"/>
  <c r="D24" i="2" s="1"/>
  <c r="B25" i="2"/>
  <c r="C21" i="1"/>
  <c r="D21" i="1" s="1"/>
  <c r="E21" i="1" s="1"/>
  <c r="B22" i="1"/>
  <c r="C25" i="2" l="1"/>
  <c r="D25" i="2" s="1"/>
  <c r="B26" i="2"/>
  <c r="B23" i="1"/>
  <c r="C22" i="1"/>
  <c r="D22" i="1" s="1"/>
  <c r="E22" i="1" s="1"/>
  <c r="C26" i="2" l="1"/>
  <c r="D26" i="2" s="1"/>
  <c r="B27" i="2"/>
  <c r="B24" i="1"/>
  <c r="C23" i="1"/>
  <c r="D23" i="1" s="1"/>
  <c r="E23" i="1" s="1"/>
  <c r="C27" i="2" l="1"/>
  <c r="D27" i="2" s="1"/>
  <c r="B28" i="2"/>
  <c r="C24" i="1"/>
  <c r="D24" i="1" s="1"/>
  <c r="E24" i="1" s="1"/>
  <c r="B25" i="1"/>
  <c r="C28" i="2" l="1"/>
  <c r="D28" i="2" s="1"/>
  <c r="B29" i="2"/>
  <c r="C25" i="1"/>
  <c r="D25" i="1" s="1"/>
  <c r="E25" i="1" s="1"/>
  <c r="B26" i="1"/>
  <c r="C29" i="2" l="1"/>
  <c r="D29" i="2" s="1"/>
  <c r="B30" i="2"/>
  <c r="B27" i="1"/>
  <c r="C26" i="1"/>
  <c r="D26" i="1" s="1"/>
  <c r="E26" i="1" s="1"/>
  <c r="C30" i="2" l="1"/>
  <c r="D30" i="2" s="1"/>
  <c r="B31" i="2"/>
  <c r="B28" i="1"/>
  <c r="C27" i="1"/>
  <c r="D27" i="1" s="1"/>
  <c r="E27" i="1" s="1"/>
  <c r="C31" i="2" l="1"/>
  <c r="D31" i="2" s="1"/>
  <c r="B32" i="2"/>
  <c r="C28" i="1"/>
  <c r="D28" i="1" s="1"/>
  <c r="E28" i="1" s="1"/>
  <c r="B29" i="1"/>
  <c r="C32" i="2" l="1"/>
  <c r="D32" i="2" s="1"/>
  <c r="B33" i="2"/>
  <c r="C29" i="1"/>
  <c r="D29" i="1" s="1"/>
  <c r="E29" i="1" s="1"/>
  <c r="B30" i="1"/>
  <c r="C33" i="2" l="1"/>
  <c r="D33" i="2" s="1"/>
  <c r="B34" i="2"/>
  <c r="B31" i="1"/>
  <c r="C30" i="1"/>
  <c r="D30" i="1" s="1"/>
  <c r="E30" i="1" s="1"/>
  <c r="C34" i="2" l="1"/>
  <c r="D34" i="2" s="1"/>
  <c r="B35" i="2"/>
  <c r="C31" i="1"/>
  <c r="D31" i="1" s="1"/>
  <c r="E31" i="1" s="1"/>
  <c r="B32" i="1"/>
  <c r="C35" i="2" l="1"/>
  <c r="D35" i="2" s="1"/>
  <c r="B36" i="2"/>
  <c r="B33" i="1"/>
  <c r="C32" i="1"/>
  <c r="D32" i="1" s="1"/>
  <c r="E32" i="1" s="1"/>
  <c r="C36" i="2" l="1"/>
  <c r="D36" i="2" s="1"/>
  <c r="B37" i="2"/>
  <c r="C33" i="1"/>
  <c r="D33" i="1" s="1"/>
  <c r="E33" i="1" s="1"/>
  <c r="B34" i="1"/>
  <c r="C37" i="2" l="1"/>
  <c r="D37" i="2" s="1"/>
  <c r="B38" i="2"/>
  <c r="B35" i="1"/>
  <c r="C34" i="1"/>
  <c r="D34" i="1" s="1"/>
  <c r="E34" i="1" s="1"/>
  <c r="C38" i="2" l="1"/>
  <c r="D38" i="2" s="1"/>
  <c r="B39" i="2"/>
  <c r="C35" i="1"/>
  <c r="D35" i="1" s="1"/>
  <c r="E35" i="1" s="1"/>
  <c r="B36" i="1"/>
  <c r="C39" i="2" l="1"/>
  <c r="D39" i="2" s="1"/>
  <c r="B40" i="2"/>
  <c r="B37" i="1"/>
  <c r="C36" i="1"/>
  <c r="D36" i="1" s="1"/>
  <c r="E36" i="1" s="1"/>
  <c r="C40" i="2" l="1"/>
  <c r="D40" i="2" s="1"/>
  <c r="B41" i="2"/>
  <c r="C37" i="1"/>
  <c r="D37" i="1" s="1"/>
  <c r="E37" i="1" s="1"/>
  <c r="B38" i="1"/>
  <c r="C41" i="2" l="1"/>
  <c r="D41" i="2" s="1"/>
  <c r="B42" i="2"/>
  <c r="B39" i="1"/>
  <c r="C38" i="1"/>
  <c r="D38" i="1" s="1"/>
  <c r="E38" i="1" s="1"/>
  <c r="C42" i="2" l="1"/>
  <c r="D42" i="2" s="1"/>
  <c r="B43" i="2"/>
  <c r="C39" i="1"/>
  <c r="D39" i="1" s="1"/>
  <c r="E39" i="1" s="1"/>
  <c r="B40" i="1"/>
  <c r="C43" i="2" l="1"/>
  <c r="D43" i="2" s="1"/>
  <c r="B44" i="2"/>
  <c r="B41" i="1"/>
  <c r="C40" i="1"/>
  <c r="D40" i="1" s="1"/>
  <c r="E40" i="1" s="1"/>
  <c r="C44" i="2" l="1"/>
  <c r="D44" i="2" s="1"/>
  <c r="B45" i="2"/>
  <c r="C41" i="1"/>
  <c r="D41" i="1" s="1"/>
  <c r="E41" i="1" s="1"/>
  <c r="B42" i="1"/>
  <c r="C45" i="2" l="1"/>
  <c r="D45" i="2" s="1"/>
  <c r="B46" i="2"/>
  <c r="B43" i="1"/>
  <c r="C42" i="1"/>
  <c r="D42" i="1" s="1"/>
  <c r="E42" i="1" s="1"/>
  <c r="C46" i="2" l="1"/>
  <c r="D46" i="2" s="1"/>
  <c r="B47" i="2"/>
  <c r="C43" i="1"/>
  <c r="D43" i="1" s="1"/>
  <c r="E43" i="1" s="1"/>
  <c r="B44" i="1"/>
  <c r="C47" i="2" l="1"/>
  <c r="D47" i="2" s="1"/>
  <c r="B48" i="2"/>
  <c r="B45" i="1"/>
  <c r="C44" i="1"/>
  <c r="D44" i="1" s="1"/>
  <c r="E44" i="1" s="1"/>
  <c r="C48" i="2" l="1"/>
  <c r="D48" i="2" s="1"/>
  <c r="B49" i="2"/>
  <c r="C45" i="1"/>
  <c r="D45" i="1" s="1"/>
  <c r="E45" i="1" s="1"/>
  <c r="B46" i="1"/>
  <c r="C49" i="2" l="1"/>
  <c r="D49" i="2" s="1"/>
  <c r="B50" i="2"/>
  <c r="B47" i="1"/>
  <c r="C46" i="1"/>
  <c r="D46" i="1" s="1"/>
  <c r="E46" i="1" s="1"/>
  <c r="C50" i="2" l="1"/>
  <c r="D50" i="2" s="1"/>
  <c r="B51" i="2"/>
  <c r="C47" i="1"/>
  <c r="D47" i="1" s="1"/>
  <c r="E47" i="1" s="1"/>
  <c r="B48" i="1"/>
  <c r="C51" i="2" l="1"/>
  <c r="D51" i="2" s="1"/>
  <c r="B52" i="2"/>
  <c r="B49" i="1"/>
  <c r="C48" i="1"/>
  <c r="D48" i="1" s="1"/>
  <c r="E48" i="1" s="1"/>
  <c r="C52" i="2" l="1"/>
  <c r="D52" i="2" s="1"/>
  <c r="B53" i="2"/>
  <c r="C49" i="1"/>
  <c r="D49" i="1" s="1"/>
  <c r="E49" i="1" s="1"/>
  <c r="B50" i="1"/>
  <c r="C53" i="2" l="1"/>
  <c r="D53" i="2" s="1"/>
  <c r="B54" i="2"/>
  <c r="B51" i="1"/>
  <c r="C50" i="1"/>
  <c r="D50" i="1" s="1"/>
  <c r="E50" i="1" s="1"/>
  <c r="C54" i="2" l="1"/>
  <c r="D54" i="2" s="1"/>
  <c r="B55" i="2"/>
  <c r="C51" i="1"/>
  <c r="D51" i="1" s="1"/>
  <c r="E51" i="1" s="1"/>
  <c r="B52" i="1"/>
  <c r="C55" i="2" l="1"/>
  <c r="D55" i="2" s="1"/>
  <c r="B56" i="2"/>
  <c r="B53" i="1"/>
  <c r="C52" i="1"/>
  <c r="D52" i="1" s="1"/>
  <c r="E52" i="1" s="1"/>
  <c r="C56" i="2" l="1"/>
  <c r="D56" i="2" s="1"/>
  <c r="B57" i="2"/>
  <c r="C53" i="1"/>
  <c r="D53" i="1" s="1"/>
  <c r="E53" i="1" s="1"/>
  <c r="B54" i="1"/>
  <c r="C57" i="2" l="1"/>
  <c r="D57" i="2" s="1"/>
  <c r="B58" i="2"/>
  <c r="B55" i="1"/>
  <c r="C54" i="1"/>
  <c r="D54" i="1" s="1"/>
  <c r="E54" i="1" s="1"/>
  <c r="C58" i="2" l="1"/>
  <c r="D58" i="2" s="1"/>
  <c r="B59" i="2"/>
  <c r="C55" i="1"/>
  <c r="D55" i="1" s="1"/>
  <c r="E55" i="1" s="1"/>
  <c r="B56" i="1"/>
  <c r="C59" i="2" l="1"/>
  <c r="D59" i="2" s="1"/>
  <c r="B60" i="2"/>
  <c r="B57" i="1"/>
  <c r="C56" i="1"/>
  <c r="D56" i="1" s="1"/>
  <c r="E56" i="1" s="1"/>
  <c r="C60" i="2" l="1"/>
  <c r="D60" i="2" s="1"/>
  <c r="B61" i="2"/>
  <c r="C57" i="1"/>
  <c r="D57" i="1" s="1"/>
  <c r="E57" i="1" s="1"/>
  <c r="B58" i="1"/>
  <c r="C61" i="2" l="1"/>
  <c r="D61" i="2" s="1"/>
  <c r="B62" i="2"/>
  <c r="B59" i="1"/>
  <c r="C58" i="1"/>
  <c r="D58" i="1" s="1"/>
  <c r="E58" i="1" s="1"/>
  <c r="C62" i="2" l="1"/>
  <c r="D62" i="2" s="1"/>
  <c r="B63" i="2"/>
  <c r="C59" i="1"/>
  <c r="D59" i="1" s="1"/>
  <c r="E59" i="1" s="1"/>
  <c r="B60" i="1"/>
  <c r="C63" i="2" l="1"/>
  <c r="D63" i="2" s="1"/>
  <c r="B64" i="2"/>
  <c r="B61" i="1"/>
  <c r="C60" i="1"/>
  <c r="D60" i="1" s="1"/>
  <c r="E60" i="1" s="1"/>
  <c r="C64" i="2" l="1"/>
  <c r="D64" i="2" s="1"/>
  <c r="B65" i="2"/>
  <c r="C61" i="1"/>
  <c r="D61" i="1" s="1"/>
  <c r="E61" i="1" s="1"/>
  <c r="B62" i="1"/>
  <c r="C65" i="2" l="1"/>
  <c r="D65" i="2" s="1"/>
  <c r="B66" i="2"/>
  <c r="B63" i="1"/>
  <c r="C62" i="1"/>
  <c r="D62" i="1" s="1"/>
  <c r="E62" i="1" s="1"/>
  <c r="C66" i="2" l="1"/>
  <c r="D66" i="2" s="1"/>
  <c r="B67" i="2"/>
  <c r="C63" i="1"/>
  <c r="D63" i="1" s="1"/>
  <c r="E63" i="1" s="1"/>
  <c r="B64" i="1"/>
  <c r="C67" i="2" l="1"/>
  <c r="D67" i="2" s="1"/>
  <c r="B68" i="2"/>
  <c r="B65" i="1"/>
  <c r="C64" i="1"/>
  <c r="D64" i="1" s="1"/>
  <c r="E64" i="1" s="1"/>
  <c r="C68" i="2" l="1"/>
  <c r="D68" i="2" s="1"/>
  <c r="B69" i="2"/>
  <c r="C65" i="1"/>
  <c r="D65" i="1" s="1"/>
  <c r="E65" i="1" s="1"/>
  <c r="B66" i="1"/>
  <c r="C69" i="2" l="1"/>
  <c r="D69" i="2" s="1"/>
  <c r="B70" i="2"/>
  <c r="B67" i="1"/>
  <c r="C66" i="1"/>
  <c r="D66" i="1" s="1"/>
  <c r="E66" i="1" s="1"/>
  <c r="C70" i="2" l="1"/>
  <c r="D70" i="2" s="1"/>
  <c r="B71" i="2"/>
  <c r="C67" i="1"/>
  <c r="D67" i="1" s="1"/>
  <c r="E67" i="1" s="1"/>
  <c r="B68" i="1"/>
  <c r="C71" i="2" l="1"/>
  <c r="D71" i="2" s="1"/>
  <c r="B72" i="2"/>
  <c r="B69" i="1"/>
  <c r="C68" i="1"/>
  <c r="D68" i="1" s="1"/>
  <c r="E68" i="1" s="1"/>
  <c r="C72" i="2" l="1"/>
  <c r="D72" i="2" s="1"/>
  <c r="B73" i="2"/>
  <c r="C69" i="1"/>
  <c r="D69" i="1" s="1"/>
  <c r="E69" i="1" s="1"/>
  <c r="B70" i="1"/>
  <c r="C73" i="2" l="1"/>
  <c r="D73" i="2" s="1"/>
  <c r="B74" i="2"/>
  <c r="B71" i="1"/>
  <c r="C70" i="1"/>
  <c r="D70" i="1" s="1"/>
  <c r="E70" i="1" s="1"/>
  <c r="C74" i="2" l="1"/>
  <c r="D74" i="2" s="1"/>
  <c r="B75" i="2"/>
  <c r="C71" i="1"/>
  <c r="D71" i="1" s="1"/>
  <c r="E71" i="1" s="1"/>
  <c r="B72" i="1"/>
  <c r="C75" i="2" l="1"/>
  <c r="D75" i="2" s="1"/>
  <c r="B76" i="2"/>
  <c r="B73" i="1"/>
  <c r="C72" i="1"/>
  <c r="D72" i="1" s="1"/>
  <c r="E72" i="1" s="1"/>
  <c r="C76" i="2" l="1"/>
  <c r="D76" i="2" s="1"/>
  <c r="B77" i="2"/>
  <c r="C73" i="1"/>
  <c r="D73" i="1" s="1"/>
  <c r="E73" i="1" s="1"/>
  <c r="B74" i="1"/>
  <c r="C77" i="2" l="1"/>
  <c r="D77" i="2" s="1"/>
  <c r="B78" i="2"/>
  <c r="B75" i="1"/>
  <c r="C74" i="1"/>
  <c r="D74" i="1" s="1"/>
  <c r="E74" i="1" s="1"/>
  <c r="C78" i="2" l="1"/>
  <c r="D78" i="2" s="1"/>
  <c r="B79" i="2"/>
  <c r="C75" i="1"/>
  <c r="D75" i="1" s="1"/>
  <c r="E75" i="1" s="1"/>
  <c r="B76" i="1"/>
  <c r="C79" i="2" l="1"/>
  <c r="D79" i="2" s="1"/>
  <c r="B80" i="2"/>
  <c r="B77" i="1"/>
  <c r="C76" i="1"/>
  <c r="D76" i="1" s="1"/>
  <c r="E76" i="1" s="1"/>
  <c r="C80" i="2" l="1"/>
  <c r="D80" i="2" s="1"/>
  <c r="B81" i="2"/>
  <c r="C77" i="1"/>
  <c r="D77" i="1" s="1"/>
  <c r="E77" i="1" s="1"/>
  <c r="B78" i="1"/>
  <c r="C81" i="2" l="1"/>
  <c r="D81" i="2" s="1"/>
  <c r="B82" i="2"/>
  <c r="B79" i="1"/>
  <c r="C78" i="1"/>
  <c r="D78" i="1" s="1"/>
  <c r="E78" i="1" s="1"/>
  <c r="C82" i="2" l="1"/>
  <c r="D82" i="2" s="1"/>
  <c r="B83" i="2"/>
  <c r="C79" i="1"/>
  <c r="D79" i="1" s="1"/>
  <c r="E79" i="1" s="1"/>
  <c r="B80" i="1"/>
  <c r="C83" i="2" l="1"/>
  <c r="D83" i="2" s="1"/>
  <c r="B84" i="2"/>
  <c r="B81" i="1"/>
  <c r="C80" i="1"/>
  <c r="D80" i="1" s="1"/>
  <c r="E80" i="1" s="1"/>
  <c r="C84" i="2" l="1"/>
  <c r="D84" i="2" s="1"/>
  <c r="B85" i="2"/>
  <c r="C81" i="1"/>
  <c r="D81" i="1" s="1"/>
  <c r="E81" i="1" s="1"/>
  <c r="B82" i="1"/>
  <c r="C85" i="2" l="1"/>
  <c r="D85" i="2" s="1"/>
  <c r="B86" i="2"/>
  <c r="B83" i="1"/>
  <c r="C82" i="1"/>
  <c r="D82" i="1" s="1"/>
  <c r="E82" i="1" s="1"/>
  <c r="C86" i="2" l="1"/>
  <c r="D86" i="2" s="1"/>
  <c r="B87" i="2"/>
  <c r="C83" i="1"/>
  <c r="D83" i="1" s="1"/>
  <c r="E83" i="1" s="1"/>
  <c r="B84" i="1"/>
  <c r="C87" i="2" l="1"/>
  <c r="D87" i="2" s="1"/>
  <c r="B88" i="2"/>
  <c r="B85" i="1"/>
  <c r="C84" i="1"/>
  <c r="D84" i="1" s="1"/>
  <c r="E84" i="1" s="1"/>
  <c r="C88" i="2" l="1"/>
  <c r="D88" i="2" s="1"/>
  <c r="B89" i="2"/>
  <c r="C85" i="1"/>
  <c r="D85" i="1" s="1"/>
  <c r="E85" i="1" s="1"/>
  <c r="B86" i="1"/>
  <c r="C89" i="2" l="1"/>
  <c r="D89" i="2" s="1"/>
  <c r="B90" i="2"/>
  <c r="B87" i="1"/>
  <c r="C86" i="1"/>
  <c r="D86" i="1" s="1"/>
  <c r="E86" i="1" s="1"/>
  <c r="C90" i="2" l="1"/>
  <c r="D90" i="2" s="1"/>
  <c r="B91" i="2"/>
  <c r="C87" i="1"/>
  <c r="D87" i="1" s="1"/>
  <c r="E87" i="1" s="1"/>
  <c r="B88" i="1"/>
  <c r="C91" i="2" l="1"/>
  <c r="D91" i="2" s="1"/>
  <c r="B92" i="2"/>
  <c r="B89" i="1"/>
  <c r="C88" i="1"/>
  <c r="D88" i="1" s="1"/>
  <c r="E88" i="1" s="1"/>
  <c r="C92" i="2" l="1"/>
  <c r="D92" i="2" s="1"/>
  <c r="B93" i="2"/>
  <c r="C89" i="1"/>
  <c r="D89" i="1" s="1"/>
  <c r="E89" i="1" s="1"/>
  <c r="B90" i="1"/>
  <c r="C93" i="2" l="1"/>
  <c r="D93" i="2" s="1"/>
  <c r="B94" i="2"/>
  <c r="B91" i="1"/>
  <c r="C90" i="1"/>
  <c r="D90" i="1" s="1"/>
  <c r="E90" i="1" s="1"/>
  <c r="C94" i="2" l="1"/>
  <c r="D94" i="2" s="1"/>
  <c r="B95" i="2"/>
  <c r="C91" i="1"/>
  <c r="D91" i="1" s="1"/>
  <c r="E91" i="1" s="1"/>
  <c r="B92" i="1"/>
  <c r="C95" i="2" l="1"/>
  <c r="D95" i="2" s="1"/>
  <c r="B96" i="2"/>
  <c r="B93" i="1"/>
  <c r="C92" i="1"/>
  <c r="D92" i="1" s="1"/>
  <c r="E92" i="1" s="1"/>
  <c r="C96" i="2" l="1"/>
  <c r="D96" i="2" s="1"/>
  <c r="B97" i="2"/>
  <c r="C93" i="1"/>
  <c r="D93" i="1" s="1"/>
  <c r="E93" i="1" s="1"/>
  <c r="B94" i="1"/>
  <c r="C97" i="2" l="1"/>
  <c r="D97" i="2" s="1"/>
  <c r="B98" i="2"/>
  <c r="B95" i="1"/>
  <c r="C94" i="1"/>
  <c r="D94" i="1" s="1"/>
  <c r="E94" i="1" s="1"/>
  <c r="C98" i="2" l="1"/>
  <c r="D98" i="2" s="1"/>
  <c r="B99" i="2"/>
  <c r="C95" i="1"/>
  <c r="D95" i="1" s="1"/>
  <c r="E95" i="1" s="1"/>
  <c r="B96" i="1"/>
  <c r="C99" i="2" l="1"/>
  <c r="D99" i="2" s="1"/>
  <c r="B100" i="2"/>
  <c r="B97" i="1"/>
  <c r="C96" i="1"/>
  <c r="D96" i="1" s="1"/>
  <c r="E96" i="1" s="1"/>
  <c r="C100" i="2" l="1"/>
  <c r="D100" i="2" s="1"/>
  <c r="B101" i="2"/>
  <c r="C101" i="2" s="1"/>
  <c r="D101" i="2" s="1"/>
  <c r="C97" i="1"/>
  <c r="D97" i="1" s="1"/>
  <c r="E97" i="1" s="1"/>
  <c r="B98" i="1"/>
  <c r="D105" i="2" l="1"/>
  <c r="D103" i="2"/>
  <c r="D106" i="2"/>
  <c r="D104" i="2"/>
  <c r="B99" i="1"/>
  <c r="C98" i="1"/>
  <c r="D98" i="1" s="1"/>
  <c r="E98" i="1" s="1"/>
  <c r="F106" i="2" l="1"/>
  <c r="E106" i="2"/>
  <c r="F103" i="2"/>
  <c r="E103" i="2"/>
  <c r="F104" i="2"/>
  <c r="E104" i="2"/>
  <c r="E105" i="2"/>
  <c r="F105" i="2"/>
  <c r="C99" i="1"/>
  <c r="D99" i="1" s="1"/>
  <c r="E99" i="1" s="1"/>
  <c r="B100" i="1"/>
  <c r="B101" i="1" l="1"/>
  <c r="C101" i="1" s="1"/>
  <c r="D101" i="1" s="1"/>
  <c r="E101" i="1" s="1"/>
  <c r="C100" i="1"/>
  <c r="D100" i="1" s="1"/>
  <c r="E100" i="1" s="1"/>
  <c r="D104" i="1" l="1"/>
  <c r="D103" i="1"/>
</calcChain>
</file>

<file path=xl/sharedStrings.xml><?xml version="1.0" encoding="utf-8"?>
<sst xmlns="http://schemas.openxmlformats.org/spreadsheetml/2006/main" count="28" uniqueCount="26">
  <si>
    <t>No</t>
  </si>
  <si>
    <t>Z</t>
  </si>
  <si>
    <t>R</t>
  </si>
  <si>
    <t>Nilai</t>
  </si>
  <si>
    <t>Ket</t>
  </si>
  <si>
    <t>p=0,56</t>
  </si>
  <si>
    <t>n=4</t>
  </si>
  <si>
    <t>j</t>
  </si>
  <si>
    <t>f(X)</t>
  </si>
  <si>
    <t>cdf</t>
  </si>
  <si>
    <t>Lulus</t>
  </si>
  <si>
    <t>Tidak Lulus</t>
  </si>
  <si>
    <t>NO.</t>
  </si>
  <si>
    <t>Zmul</t>
  </si>
  <si>
    <t>Rmul</t>
  </si>
  <si>
    <t>Band</t>
  </si>
  <si>
    <t>p=0,4</t>
  </si>
  <si>
    <t>n=3</t>
  </si>
  <si>
    <t>f(x)</t>
  </si>
  <si>
    <t>Nama Band</t>
  </si>
  <si>
    <t>Keuntungan Kotor</t>
  </si>
  <si>
    <t>Keuntungan bersih</t>
  </si>
  <si>
    <t>Gigi</t>
  </si>
  <si>
    <t>Nidji</t>
  </si>
  <si>
    <t>Letto</t>
  </si>
  <si>
    <t>Peterpan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</si>
</sst>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Rp&quot;* #,##0_-;\-&quot;Rp&quot;* #,##0_-;_-&quot;Rp&quot;* &quot;-&quot;_-;_-@_-"/>
    <numFmt numFmtId="164" formatCode="0.000"/>
    <numFmt numFmtId="165" formatCode="&quot;Rp&quot;#,##0"/>
  </numFmts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2" borderId="0" xfId="0" applyFill="1"/>
    <xf numFmtId="1" fontId="0" fillId="0" borderId="0" xfId="0" applyNumberFormat="1" applyAlignment="1">
      <alignment horizontal="center"/>
    </xf>
    <xf numFmtId="1" fontId="0" fillId="0" borderId="0" xfId="0" applyNumberFormat="1"/>
    <xf numFmtId="4" fontId="0" fillId="0" borderId="0" xfId="0" applyNumberFormat="1" applyAlignment="1">
      <alignment horizontal="center"/>
    </xf>
    <xf numFmtId="2" fontId="0" fillId="0" borderId="0" xfId="0" applyNumberFormat="1"/>
    <xf numFmtId="1" fontId="0" fillId="0" borderId="3" xfId="0" applyNumberFormat="1" applyBorder="1" applyAlignment="1">
      <alignment horizontal="center"/>
    </xf>
    <xf numFmtId="42" fontId="0" fillId="0" borderId="3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A3D8E-CA8A-4433-B82A-5C984DC7231B}">
  <dimension ref="A1:I104"/>
  <sheetViews>
    <sheetView workbookViewId="0">
      <selection activeCell="D2" sqref="D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9" x14ac:dyDescent="0.25">
      <c r="A2">
        <v>1</v>
      </c>
      <c r="B2">
        <f>MOD(120*13157,1571)</f>
        <v>1556</v>
      </c>
      <c r="C2" s="1">
        <f>B2/1571</f>
        <v>0.99045194143857418</v>
      </c>
      <c r="D2" s="2" t="str">
        <f>IF(C2&lt;=0.037,"E",IF(C2&lt;=0.085,"D",IF(C2&lt;=0.146,"C",IF(C2&lt;=0.223,"B","A"))))</f>
        <v>A</v>
      </c>
      <c r="E2" s="2" t="str">
        <f>IF(D2="E","Tidak Lulus",IF(D2="D","Tidak Lulus",IF(D2="C","Lulus",IF(D2="B","Lulus","Lulus"))))</f>
        <v>Lulus</v>
      </c>
      <c r="G2" t="s">
        <v>6</v>
      </c>
    </row>
    <row r="3" spans="1:9" x14ac:dyDescent="0.25">
      <c r="A3">
        <v>2</v>
      </c>
      <c r="B3">
        <f>MOD(120*B2,1571)</f>
        <v>1342</v>
      </c>
      <c r="C3" s="1">
        <f t="shared" ref="C3:C66" si="0">B3/1571</f>
        <v>0.85423297262889875</v>
      </c>
      <c r="D3" s="2" t="str">
        <f t="shared" ref="D3:D66" si="1">IF(C3&lt;=0.037,"E",IF(C3&lt;=0.085,"D",IF(C3&lt;=0.146,"C",IF(C3&lt;=0.223,"B","A"))))</f>
        <v>A</v>
      </c>
      <c r="E3" s="2" t="str">
        <f t="shared" ref="E3:E66" si="2">IF(D3="E","Tidak Lulus",IF(D3="D","Tidak Lulus",IF(D3="C","Lulus",IF(D3="B","Lulus","Lulus"))))</f>
        <v>Lulus</v>
      </c>
      <c r="G3" s="3" t="s">
        <v>7</v>
      </c>
      <c r="H3" s="3" t="s">
        <v>8</v>
      </c>
      <c r="I3" s="4" t="s">
        <v>9</v>
      </c>
    </row>
    <row r="4" spans="1:9" x14ac:dyDescent="0.25">
      <c r="A4">
        <v>3</v>
      </c>
      <c r="B4">
        <f t="shared" ref="B4:B67" si="3">MOD(120*B3,1571)</f>
        <v>798</v>
      </c>
      <c r="C4" s="1">
        <f t="shared" si="0"/>
        <v>0.50795671546785492</v>
      </c>
      <c r="D4" s="2" t="str">
        <f t="shared" si="1"/>
        <v>A</v>
      </c>
      <c r="E4" s="2" t="str">
        <f t="shared" si="2"/>
        <v>Lulus</v>
      </c>
      <c r="G4" s="3">
        <v>0</v>
      </c>
      <c r="H4" s="5">
        <f>(0.56^G4)*((1-0.56)^(4-G4))</f>
        <v>3.7480959999999987E-2</v>
      </c>
      <c r="I4" s="6">
        <f>H4</f>
        <v>3.7480959999999987E-2</v>
      </c>
    </row>
    <row r="5" spans="1:9" x14ac:dyDescent="0.25">
      <c r="A5">
        <v>4</v>
      </c>
      <c r="B5">
        <f t="shared" si="3"/>
        <v>1500</v>
      </c>
      <c r="C5" s="1">
        <f t="shared" si="0"/>
        <v>0.95480585614258429</v>
      </c>
      <c r="D5" s="2" t="str">
        <f t="shared" si="1"/>
        <v>A</v>
      </c>
      <c r="E5" s="2" t="str">
        <f t="shared" si="2"/>
        <v>Lulus</v>
      </c>
      <c r="G5" s="3">
        <v>1</v>
      </c>
      <c r="H5" s="5">
        <f t="shared" ref="H5:H8" si="4">(0.56^G5)*((1-0.56)^(4-G5))</f>
        <v>4.7703039999999988E-2</v>
      </c>
      <c r="I5" s="6">
        <f>H5+I4</f>
        <v>8.5183999999999982E-2</v>
      </c>
    </row>
    <row r="6" spans="1:9" x14ac:dyDescent="0.25">
      <c r="A6">
        <v>5</v>
      </c>
      <c r="B6">
        <f t="shared" si="3"/>
        <v>906</v>
      </c>
      <c r="C6" s="1">
        <f t="shared" si="0"/>
        <v>0.57670273711012099</v>
      </c>
      <c r="D6" s="2" t="str">
        <f t="shared" si="1"/>
        <v>A</v>
      </c>
      <c r="E6" s="2" t="str">
        <f t="shared" si="2"/>
        <v>Lulus</v>
      </c>
      <c r="G6" s="3">
        <v>2</v>
      </c>
      <c r="H6" s="5">
        <f t="shared" si="4"/>
        <v>6.0712959999999996E-2</v>
      </c>
      <c r="I6" s="6">
        <f t="shared" ref="I6:I8" si="5">H6+I5</f>
        <v>0.14589695999999996</v>
      </c>
    </row>
    <row r="7" spans="1:9" x14ac:dyDescent="0.25">
      <c r="A7">
        <v>6</v>
      </c>
      <c r="B7">
        <f t="shared" si="3"/>
        <v>321</v>
      </c>
      <c r="C7" s="1">
        <f t="shared" si="0"/>
        <v>0.20432845321451304</v>
      </c>
      <c r="D7" s="2" t="str">
        <f t="shared" si="1"/>
        <v>B</v>
      </c>
      <c r="E7" s="2" t="str">
        <f t="shared" si="2"/>
        <v>Lulus</v>
      </c>
      <c r="G7" s="3">
        <v>3</v>
      </c>
      <c r="H7" s="5">
        <f t="shared" si="4"/>
        <v>7.7271040000000013E-2</v>
      </c>
      <c r="I7" s="6">
        <f t="shared" si="5"/>
        <v>0.22316799999999998</v>
      </c>
    </row>
    <row r="8" spans="1:9" x14ac:dyDescent="0.25">
      <c r="A8">
        <v>7</v>
      </c>
      <c r="B8">
        <f t="shared" si="3"/>
        <v>816</v>
      </c>
      <c r="C8" s="1">
        <f t="shared" si="0"/>
        <v>0.51941438574156584</v>
      </c>
      <c r="D8" s="2" t="str">
        <f t="shared" si="1"/>
        <v>A</v>
      </c>
      <c r="E8" s="2" t="str">
        <f t="shared" si="2"/>
        <v>Lulus</v>
      </c>
      <c r="G8" s="3">
        <v>4</v>
      </c>
      <c r="H8" s="5">
        <f t="shared" si="4"/>
        <v>9.8344960000000023E-2</v>
      </c>
      <c r="I8" s="6">
        <f t="shared" si="5"/>
        <v>0.32151296000000001</v>
      </c>
    </row>
    <row r="9" spans="1:9" x14ac:dyDescent="0.25">
      <c r="A9">
        <v>8</v>
      </c>
      <c r="B9">
        <f t="shared" si="3"/>
        <v>518</v>
      </c>
      <c r="C9" s="1">
        <f t="shared" si="0"/>
        <v>0.32972628898790579</v>
      </c>
      <c r="D9" s="2" t="str">
        <f t="shared" si="1"/>
        <v>A</v>
      </c>
      <c r="E9" s="2" t="str">
        <f t="shared" si="2"/>
        <v>Lulus</v>
      </c>
    </row>
    <row r="10" spans="1:9" x14ac:dyDescent="0.25">
      <c r="A10">
        <v>9</v>
      </c>
      <c r="B10">
        <f t="shared" si="3"/>
        <v>891</v>
      </c>
      <c r="C10" s="1">
        <f t="shared" si="0"/>
        <v>0.56715467854869506</v>
      </c>
      <c r="D10" s="2" t="str">
        <f t="shared" si="1"/>
        <v>A</v>
      </c>
      <c r="E10" s="2" t="str">
        <f t="shared" si="2"/>
        <v>Lulus</v>
      </c>
    </row>
    <row r="11" spans="1:9" x14ac:dyDescent="0.25">
      <c r="A11">
        <v>10</v>
      </c>
      <c r="B11">
        <f t="shared" si="3"/>
        <v>92</v>
      </c>
      <c r="C11" s="1">
        <f t="shared" si="0"/>
        <v>5.8561425843411841E-2</v>
      </c>
      <c r="D11" s="2" t="str">
        <f t="shared" si="1"/>
        <v>D</v>
      </c>
      <c r="E11" s="2" t="str">
        <f t="shared" si="2"/>
        <v>Tidak Lulus</v>
      </c>
    </row>
    <row r="12" spans="1:9" x14ac:dyDescent="0.25">
      <c r="A12">
        <v>11</v>
      </c>
      <c r="B12">
        <f t="shared" si="3"/>
        <v>43</v>
      </c>
      <c r="C12" s="1">
        <f t="shared" si="0"/>
        <v>2.737110120942075E-2</v>
      </c>
      <c r="D12" s="2" t="str">
        <f t="shared" si="1"/>
        <v>E</v>
      </c>
      <c r="E12" s="2" t="str">
        <f t="shared" si="2"/>
        <v>Tidak Lulus</v>
      </c>
    </row>
    <row r="13" spans="1:9" x14ac:dyDescent="0.25">
      <c r="A13">
        <v>12</v>
      </c>
      <c r="B13">
        <f t="shared" si="3"/>
        <v>447</v>
      </c>
      <c r="C13" s="1">
        <f t="shared" si="0"/>
        <v>0.28453214513049013</v>
      </c>
      <c r="D13" s="2" t="str">
        <f t="shared" si="1"/>
        <v>A</v>
      </c>
      <c r="E13" s="2" t="str">
        <f t="shared" si="2"/>
        <v>Lulus</v>
      </c>
    </row>
    <row r="14" spans="1:9" x14ac:dyDescent="0.25">
      <c r="A14">
        <v>13</v>
      </c>
      <c r="B14">
        <f t="shared" si="3"/>
        <v>226</v>
      </c>
      <c r="C14" s="1">
        <f t="shared" si="0"/>
        <v>0.14385741565881605</v>
      </c>
      <c r="D14" s="2" t="str">
        <f t="shared" si="1"/>
        <v>C</v>
      </c>
      <c r="E14" s="2" t="str">
        <f t="shared" si="2"/>
        <v>Lulus</v>
      </c>
    </row>
    <row r="15" spans="1:9" x14ac:dyDescent="0.25">
      <c r="A15">
        <v>14</v>
      </c>
      <c r="B15">
        <f t="shared" si="3"/>
        <v>413</v>
      </c>
      <c r="C15" s="1">
        <f t="shared" si="0"/>
        <v>0.26288987905792488</v>
      </c>
      <c r="D15" s="2" t="str">
        <f t="shared" si="1"/>
        <v>A</v>
      </c>
      <c r="E15" s="2" t="str">
        <f t="shared" si="2"/>
        <v>Lulus</v>
      </c>
    </row>
    <row r="16" spans="1:9" x14ac:dyDescent="0.25">
      <c r="A16">
        <v>15</v>
      </c>
      <c r="B16">
        <f t="shared" si="3"/>
        <v>859</v>
      </c>
      <c r="C16" s="1">
        <f t="shared" si="0"/>
        <v>0.54678548695098661</v>
      </c>
      <c r="D16" s="2" t="str">
        <f t="shared" si="1"/>
        <v>A</v>
      </c>
      <c r="E16" s="2" t="str">
        <f t="shared" si="2"/>
        <v>Lulus</v>
      </c>
    </row>
    <row r="17" spans="1:5" x14ac:dyDescent="0.25">
      <c r="A17">
        <v>16</v>
      </c>
      <c r="B17">
        <f t="shared" si="3"/>
        <v>965</v>
      </c>
      <c r="C17" s="1">
        <f t="shared" si="0"/>
        <v>0.61425843411839598</v>
      </c>
      <c r="D17" s="2" t="str">
        <f t="shared" si="1"/>
        <v>A</v>
      </c>
      <c r="E17" s="2" t="str">
        <f t="shared" si="2"/>
        <v>Lulus</v>
      </c>
    </row>
    <row r="18" spans="1:5" x14ac:dyDescent="0.25">
      <c r="A18">
        <v>17</v>
      </c>
      <c r="B18">
        <f t="shared" si="3"/>
        <v>1117</v>
      </c>
      <c r="C18" s="1">
        <f t="shared" si="0"/>
        <v>0.7110120942075111</v>
      </c>
      <c r="D18" s="2" t="str">
        <f t="shared" si="1"/>
        <v>A</v>
      </c>
      <c r="E18" s="2" t="str">
        <f t="shared" si="2"/>
        <v>Lulus</v>
      </c>
    </row>
    <row r="19" spans="1:5" x14ac:dyDescent="0.25">
      <c r="A19">
        <v>18</v>
      </c>
      <c r="B19">
        <f t="shared" si="3"/>
        <v>505</v>
      </c>
      <c r="C19" s="1">
        <f t="shared" si="0"/>
        <v>0.32145130490133672</v>
      </c>
      <c r="D19" s="2" t="str">
        <f t="shared" si="1"/>
        <v>A</v>
      </c>
      <c r="E19" s="2" t="str">
        <f t="shared" si="2"/>
        <v>Lulus</v>
      </c>
    </row>
    <row r="20" spans="1:5" x14ac:dyDescent="0.25">
      <c r="A20">
        <v>19</v>
      </c>
      <c r="B20">
        <f t="shared" si="3"/>
        <v>902</v>
      </c>
      <c r="C20" s="1">
        <f t="shared" si="0"/>
        <v>0.57415658816040738</v>
      </c>
      <c r="D20" s="2" t="str">
        <f t="shared" si="1"/>
        <v>A</v>
      </c>
      <c r="E20" s="2" t="str">
        <f t="shared" si="2"/>
        <v>Lulus</v>
      </c>
    </row>
    <row r="21" spans="1:5" x14ac:dyDescent="0.25">
      <c r="A21">
        <v>20</v>
      </c>
      <c r="B21">
        <f t="shared" si="3"/>
        <v>1412</v>
      </c>
      <c r="C21" s="1">
        <f t="shared" si="0"/>
        <v>0.89879057924888606</v>
      </c>
      <c r="D21" s="2" t="str">
        <f t="shared" si="1"/>
        <v>A</v>
      </c>
      <c r="E21" s="2" t="str">
        <f t="shared" si="2"/>
        <v>Lulus</v>
      </c>
    </row>
    <row r="22" spans="1:5" x14ac:dyDescent="0.25">
      <c r="A22">
        <v>21</v>
      </c>
      <c r="B22">
        <f t="shared" si="3"/>
        <v>1343</v>
      </c>
      <c r="C22" s="1">
        <f t="shared" si="0"/>
        <v>0.85486950986632715</v>
      </c>
      <c r="D22" s="2" t="str">
        <f t="shared" si="1"/>
        <v>A</v>
      </c>
      <c r="E22" s="2" t="str">
        <f t="shared" si="2"/>
        <v>Lulus</v>
      </c>
    </row>
    <row r="23" spans="1:5" x14ac:dyDescent="0.25">
      <c r="A23">
        <v>22</v>
      </c>
      <c r="B23">
        <f t="shared" si="3"/>
        <v>918</v>
      </c>
      <c r="C23" s="1">
        <f t="shared" si="0"/>
        <v>0.5843411839592616</v>
      </c>
      <c r="D23" s="2" t="str">
        <f t="shared" si="1"/>
        <v>A</v>
      </c>
      <c r="E23" s="2" t="str">
        <f t="shared" si="2"/>
        <v>Lulus</v>
      </c>
    </row>
    <row r="24" spans="1:5" x14ac:dyDescent="0.25">
      <c r="A24">
        <v>23</v>
      </c>
      <c r="B24">
        <f t="shared" si="3"/>
        <v>190</v>
      </c>
      <c r="C24" s="1">
        <f t="shared" si="0"/>
        <v>0.12094207511139402</v>
      </c>
      <c r="D24" s="2" t="str">
        <f t="shared" si="1"/>
        <v>C</v>
      </c>
      <c r="E24" s="2" t="str">
        <f t="shared" si="2"/>
        <v>Lulus</v>
      </c>
    </row>
    <row r="25" spans="1:5" x14ac:dyDescent="0.25">
      <c r="A25">
        <v>24</v>
      </c>
      <c r="B25">
        <f t="shared" si="3"/>
        <v>806</v>
      </c>
      <c r="C25" s="1">
        <f t="shared" si="0"/>
        <v>0.51304901336728204</v>
      </c>
      <c r="D25" s="2" t="str">
        <f t="shared" si="1"/>
        <v>A</v>
      </c>
      <c r="E25" s="2" t="str">
        <f t="shared" si="2"/>
        <v>Lulus</v>
      </c>
    </row>
    <row r="26" spans="1:5" x14ac:dyDescent="0.25">
      <c r="A26">
        <v>25</v>
      </c>
      <c r="B26">
        <f t="shared" si="3"/>
        <v>889</v>
      </c>
      <c r="C26" s="1">
        <f t="shared" si="0"/>
        <v>0.56588160407383836</v>
      </c>
      <c r="D26" s="2" t="str">
        <f t="shared" si="1"/>
        <v>A</v>
      </c>
      <c r="E26" s="2" t="str">
        <f t="shared" si="2"/>
        <v>Lulus</v>
      </c>
    </row>
    <row r="27" spans="1:5" x14ac:dyDescent="0.25">
      <c r="A27">
        <v>26</v>
      </c>
      <c r="B27">
        <f t="shared" si="3"/>
        <v>1423</v>
      </c>
      <c r="C27" s="1">
        <f t="shared" si="0"/>
        <v>0.90579248886059838</v>
      </c>
      <c r="D27" s="2" t="str">
        <f t="shared" si="1"/>
        <v>A</v>
      </c>
      <c r="E27" s="2" t="str">
        <f t="shared" si="2"/>
        <v>Lulus</v>
      </c>
    </row>
    <row r="28" spans="1:5" x14ac:dyDescent="0.25">
      <c r="A28">
        <v>27</v>
      </c>
      <c r="B28">
        <f t="shared" si="3"/>
        <v>1092</v>
      </c>
      <c r="C28" s="1">
        <f t="shared" si="0"/>
        <v>0.69509866327180136</v>
      </c>
      <c r="D28" s="2" t="str">
        <f t="shared" si="1"/>
        <v>A</v>
      </c>
      <c r="E28" s="2" t="str">
        <f t="shared" si="2"/>
        <v>Lulus</v>
      </c>
    </row>
    <row r="29" spans="1:5" x14ac:dyDescent="0.25">
      <c r="A29">
        <v>28</v>
      </c>
      <c r="B29">
        <f t="shared" si="3"/>
        <v>647</v>
      </c>
      <c r="C29" s="1">
        <f t="shared" si="0"/>
        <v>0.41183959261616804</v>
      </c>
      <c r="D29" s="2" t="str">
        <f t="shared" si="1"/>
        <v>A</v>
      </c>
      <c r="E29" s="2" t="str">
        <f t="shared" si="2"/>
        <v>Lulus</v>
      </c>
    </row>
    <row r="30" spans="1:5" x14ac:dyDescent="0.25">
      <c r="A30">
        <v>29</v>
      </c>
      <c r="B30">
        <f t="shared" si="3"/>
        <v>661</v>
      </c>
      <c r="C30" s="1">
        <f t="shared" si="0"/>
        <v>0.42075111394016551</v>
      </c>
      <c r="D30" s="2" t="str">
        <f t="shared" si="1"/>
        <v>A</v>
      </c>
      <c r="E30" s="2" t="str">
        <f t="shared" si="2"/>
        <v>Lulus</v>
      </c>
    </row>
    <row r="31" spans="1:5" x14ac:dyDescent="0.25">
      <c r="A31">
        <v>30</v>
      </c>
      <c r="B31">
        <f t="shared" si="3"/>
        <v>770</v>
      </c>
      <c r="C31" s="1">
        <f t="shared" si="0"/>
        <v>0.49013367281985998</v>
      </c>
      <c r="D31" s="2" t="str">
        <f t="shared" si="1"/>
        <v>A</v>
      </c>
      <c r="E31" s="2" t="str">
        <f t="shared" si="2"/>
        <v>Lulus</v>
      </c>
    </row>
    <row r="32" spans="1:5" x14ac:dyDescent="0.25">
      <c r="A32">
        <v>31</v>
      </c>
      <c r="B32">
        <f t="shared" si="3"/>
        <v>1282</v>
      </c>
      <c r="C32" s="1">
        <f t="shared" si="0"/>
        <v>0.81604073838319546</v>
      </c>
      <c r="D32" s="2" t="str">
        <f t="shared" si="1"/>
        <v>A</v>
      </c>
      <c r="E32" s="2" t="str">
        <f t="shared" si="2"/>
        <v>Lulus</v>
      </c>
    </row>
    <row r="33" spans="1:5" x14ac:dyDescent="0.25">
      <c r="A33">
        <v>32</v>
      </c>
      <c r="B33">
        <f t="shared" si="3"/>
        <v>1453</v>
      </c>
      <c r="C33" s="1">
        <f t="shared" si="0"/>
        <v>0.92488860598345002</v>
      </c>
      <c r="D33" s="2" t="str">
        <f t="shared" si="1"/>
        <v>A</v>
      </c>
      <c r="E33" s="2" t="str">
        <f t="shared" si="2"/>
        <v>Lulus</v>
      </c>
    </row>
    <row r="34" spans="1:5" x14ac:dyDescent="0.25">
      <c r="A34">
        <v>33</v>
      </c>
      <c r="B34">
        <f t="shared" si="3"/>
        <v>1550</v>
      </c>
      <c r="C34" s="1">
        <f t="shared" si="0"/>
        <v>0.98663271801400387</v>
      </c>
      <c r="D34" s="2" t="str">
        <f t="shared" si="1"/>
        <v>A</v>
      </c>
      <c r="E34" s="2" t="str">
        <f t="shared" si="2"/>
        <v>Lulus</v>
      </c>
    </row>
    <row r="35" spans="1:5" x14ac:dyDescent="0.25">
      <c r="A35">
        <v>34</v>
      </c>
      <c r="B35">
        <f t="shared" si="3"/>
        <v>622</v>
      </c>
      <c r="C35" s="1">
        <f t="shared" si="0"/>
        <v>0.3959261616804583</v>
      </c>
      <c r="D35" s="2" t="str">
        <f t="shared" si="1"/>
        <v>A</v>
      </c>
      <c r="E35" s="2" t="str">
        <f t="shared" si="2"/>
        <v>Lulus</v>
      </c>
    </row>
    <row r="36" spans="1:5" x14ac:dyDescent="0.25">
      <c r="A36">
        <v>35</v>
      </c>
      <c r="B36">
        <f t="shared" si="3"/>
        <v>803</v>
      </c>
      <c r="C36" s="1">
        <f t="shared" si="0"/>
        <v>0.51113940165499683</v>
      </c>
      <c r="D36" s="2" t="str">
        <f t="shared" si="1"/>
        <v>A</v>
      </c>
      <c r="E36" s="2" t="str">
        <f t="shared" si="2"/>
        <v>Lulus</v>
      </c>
    </row>
    <row r="37" spans="1:5" x14ac:dyDescent="0.25">
      <c r="A37">
        <v>36</v>
      </c>
      <c r="B37">
        <f t="shared" si="3"/>
        <v>529</v>
      </c>
      <c r="C37" s="1">
        <f t="shared" si="0"/>
        <v>0.33672819859961806</v>
      </c>
      <c r="D37" s="2" t="str">
        <f t="shared" si="1"/>
        <v>A</v>
      </c>
      <c r="E37" s="2" t="str">
        <f t="shared" si="2"/>
        <v>Lulus</v>
      </c>
    </row>
    <row r="38" spans="1:5" x14ac:dyDescent="0.25">
      <c r="A38">
        <v>37</v>
      </c>
      <c r="B38">
        <f t="shared" si="3"/>
        <v>640</v>
      </c>
      <c r="C38" s="1">
        <f t="shared" si="0"/>
        <v>0.40738383195416933</v>
      </c>
      <c r="D38" s="2" t="str">
        <f t="shared" si="1"/>
        <v>A</v>
      </c>
      <c r="E38" s="2" t="str">
        <f t="shared" si="2"/>
        <v>Lulus</v>
      </c>
    </row>
    <row r="39" spans="1:5" x14ac:dyDescent="0.25">
      <c r="A39">
        <v>38</v>
      </c>
      <c r="B39">
        <f t="shared" si="3"/>
        <v>1392</v>
      </c>
      <c r="C39" s="1">
        <f t="shared" si="0"/>
        <v>0.88605983450031822</v>
      </c>
      <c r="D39" s="2" t="str">
        <f t="shared" si="1"/>
        <v>A</v>
      </c>
      <c r="E39" s="2" t="str">
        <f t="shared" si="2"/>
        <v>Lulus</v>
      </c>
    </row>
    <row r="40" spans="1:5" x14ac:dyDescent="0.25">
      <c r="A40">
        <v>39</v>
      </c>
      <c r="B40">
        <f t="shared" si="3"/>
        <v>514</v>
      </c>
      <c r="C40" s="1">
        <f t="shared" si="0"/>
        <v>0.32718014003819224</v>
      </c>
      <c r="D40" s="2" t="str">
        <f t="shared" si="1"/>
        <v>A</v>
      </c>
      <c r="E40" s="2" t="str">
        <f t="shared" si="2"/>
        <v>Lulus</v>
      </c>
    </row>
    <row r="41" spans="1:5" x14ac:dyDescent="0.25">
      <c r="A41">
        <v>40</v>
      </c>
      <c r="B41">
        <f t="shared" si="3"/>
        <v>411</v>
      </c>
      <c r="C41" s="1">
        <f t="shared" si="0"/>
        <v>0.26161680458306813</v>
      </c>
      <c r="D41" s="2" t="str">
        <f t="shared" si="1"/>
        <v>A</v>
      </c>
      <c r="E41" s="2" t="str">
        <f t="shared" si="2"/>
        <v>Lulus</v>
      </c>
    </row>
    <row r="42" spans="1:5" x14ac:dyDescent="0.25">
      <c r="A42">
        <v>41</v>
      </c>
      <c r="B42">
        <f t="shared" si="3"/>
        <v>619</v>
      </c>
      <c r="C42" s="1">
        <f t="shared" si="0"/>
        <v>0.39401654996817315</v>
      </c>
      <c r="D42" s="2" t="str">
        <f t="shared" si="1"/>
        <v>A</v>
      </c>
      <c r="E42" s="2" t="str">
        <f t="shared" si="2"/>
        <v>Lulus</v>
      </c>
    </row>
    <row r="43" spans="1:5" x14ac:dyDescent="0.25">
      <c r="A43">
        <v>42</v>
      </c>
      <c r="B43">
        <f t="shared" si="3"/>
        <v>443</v>
      </c>
      <c r="C43" s="1">
        <f t="shared" si="0"/>
        <v>0.28198599618077658</v>
      </c>
      <c r="D43" s="2" t="str">
        <f t="shared" si="1"/>
        <v>A</v>
      </c>
      <c r="E43" s="2" t="str">
        <f t="shared" si="2"/>
        <v>Lulus</v>
      </c>
    </row>
    <row r="44" spans="1:5" x14ac:dyDescent="0.25">
      <c r="A44">
        <v>43</v>
      </c>
      <c r="B44">
        <f t="shared" si="3"/>
        <v>1317</v>
      </c>
      <c r="C44" s="1">
        <f t="shared" si="0"/>
        <v>0.83831954169318901</v>
      </c>
      <c r="D44" s="2" t="str">
        <f t="shared" si="1"/>
        <v>A</v>
      </c>
      <c r="E44" s="2" t="str">
        <f t="shared" si="2"/>
        <v>Lulus</v>
      </c>
    </row>
    <row r="45" spans="1:5" x14ac:dyDescent="0.25">
      <c r="A45">
        <v>44</v>
      </c>
      <c r="B45">
        <f t="shared" si="3"/>
        <v>940</v>
      </c>
      <c r="C45" s="1">
        <f t="shared" si="0"/>
        <v>0.59834500318268624</v>
      </c>
      <c r="D45" s="2" t="str">
        <f t="shared" si="1"/>
        <v>A</v>
      </c>
      <c r="E45" s="2" t="str">
        <f t="shared" si="2"/>
        <v>Lulus</v>
      </c>
    </row>
    <row r="46" spans="1:5" x14ac:dyDescent="0.25">
      <c r="A46">
        <v>45</v>
      </c>
      <c r="B46">
        <f t="shared" si="3"/>
        <v>1259</v>
      </c>
      <c r="C46" s="1">
        <f t="shared" si="0"/>
        <v>0.80140038192234242</v>
      </c>
      <c r="D46" s="2" t="str">
        <f t="shared" si="1"/>
        <v>A</v>
      </c>
      <c r="E46" s="2" t="str">
        <f t="shared" si="2"/>
        <v>Lulus</v>
      </c>
    </row>
    <row r="47" spans="1:5" x14ac:dyDescent="0.25">
      <c r="A47">
        <v>46</v>
      </c>
      <c r="B47">
        <f t="shared" si="3"/>
        <v>264</v>
      </c>
      <c r="C47" s="1">
        <f t="shared" si="0"/>
        <v>0.16804583068109485</v>
      </c>
      <c r="D47" s="2" t="str">
        <f t="shared" si="1"/>
        <v>B</v>
      </c>
      <c r="E47" s="2" t="str">
        <f t="shared" si="2"/>
        <v>Lulus</v>
      </c>
    </row>
    <row r="48" spans="1:5" x14ac:dyDescent="0.25">
      <c r="A48">
        <v>47</v>
      </c>
      <c r="B48">
        <f t="shared" si="3"/>
        <v>260</v>
      </c>
      <c r="C48" s="1">
        <f t="shared" si="0"/>
        <v>0.1654996817313813</v>
      </c>
      <c r="D48" s="2" t="str">
        <f t="shared" si="1"/>
        <v>B</v>
      </c>
      <c r="E48" s="2" t="str">
        <f t="shared" si="2"/>
        <v>Lulus</v>
      </c>
    </row>
    <row r="49" spans="1:5" x14ac:dyDescent="0.25">
      <c r="A49">
        <v>48</v>
      </c>
      <c r="B49">
        <f t="shared" si="3"/>
        <v>1351</v>
      </c>
      <c r="C49" s="1">
        <f t="shared" si="0"/>
        <v>0.85996180776575426</v>
      </c>
      <c r="D49" s="2" t="str">
        <f t="shared" si="1"/>
        <v>A</v>
      </c>
      <c r="E49" s="2" t="str">
        <f t="shared" si="2"/>
        <v>Lulus</v>
      </c>
    </row>
    <row r="50" spans="1:5" x14ac:dyDescent="0.25">
      <c r="A50">
        <v>49</v>
      </c>
      <c r="B50">
        <f t="shared" si="3"/>
        <v>307</v>
      </c>
      <c r="C50" s="1">
        <f t="shared" si="0"/>
        <v>0.19541693189051559</v>
      </c>
      <c r="D50" s="2" t="str">
        <f t="shared" si="1"/>
        <v>B</v>
      </c>
      <c r="E50" s="2" t="str">
        <f t="shared" si="2"/>
        <v>Lulus</v>
      </c>
    </row>
    <row r="51" spans="1:5" x14ac:dyDescent="0.25">
      <c r="A51">
        <v>50</v>
      </c>
      <c r="B51">
        <f t="shared" si="3"/>
        <v>707</v>
      </c>
      <c r="C51" s="1">
        <f t="shared" si="0"/>
        <v>0.45003182686187143</v>
      </c>
      <c r="D51" s="2" t="str">
        <f t="shared" si="1"/>
        <v>A</v>
      </c>
      <c r="E51" s="2" t="str">
        <f t="shared" si="2"/>
        <v>Lulus</v>
      </c>
    </row>
    <row r="52" spans="1:5" x14ac:dyDescent="0.25">
      <c r="A52">
        <v>51</v>
      </c>
      <c r="B52">
        <f t="shared" si="3"/>
        <v>6</v>
      </c>
      <c r="C52" s="1">
        <f t="shared" si="0"/>
        <v>3.8192234245703373E-3</v>
      </c>
      <c r="D52" s="2" t="str">
        <f t="shared" si="1"/>
        <v>E</v>
      </c>
      <c r="E52" s="2" t="str">
        <f t="shared" si="2"/>
        <v>Tidak Lulus</v>
      </c>
    </row>
    <row r="53" spans="1:5" x14ac:dyDescent="0.25">
      <c r="A53">
        <v>52</v>
      </c>
      <c r="B53">
        <f t="shared" si="3"/>
        <v>720</v>
      </c>
      <c r="C53" s="1">
        <f t="shared" si="0"/>
        <v>0.4583068109484405</v>
      </c>
      <c r="D53" s="2" t="str">
        <f t="shared" si="1"/>
        <v>A</v>
      </c>
      <c r="E53" s="2" t="str">
        <f t="shared" si="2"/>
        <v>Lulus</v>
      </c>
    </row>
    <row r="54" spans="1:5" x14ac:dyDescent="0.25">
      <c r="A54">
        <v>53</v>
      </c>
      <c r="B54">
        <f t="shared" si="3"/>
        <v>1566</v>
      </c>
      <c r="C54" s="1">
        <f t="shared" si="0"/>
        <v>0.9968173138128581</v>
      </c>
      <c r="D54" s="2" t="str">
        <f t="shared" si="1"/>
        <v>A</v>
      </c>
      <c r="E54" s="2" t="str">
        <f t="shared" si="2"/>
        <v>Lulus</v>
      </c>
    </row>
    <row r="55" spans="1:5" x14ac:dyDescent="0.25">
      <c r="A55">
        <v>54</v>
      </c>
      <c r="B55">
        <f t="shared" si="3"/>
        <v>971</v>
      </c>
      <c r="C55" s="1">
        <f t="shared" si="0"/>
        <v>0.61807765754296629</v>
      </c>
      <c r="D55" s="2" t="str">
        <f t="shared" si="1"/>
        <v>A</v>
      </c>
      <c r="E55" s="2" t="str">
        <f t="shared" si="2"/>
        <v>Lulus</v>
      </c>
    </row>
    <row r="56" spans="1:5" x14ac:dyDescent="0.25">
      <c r="A56">
        <v>55</v>
      </c>
      <c r="B56">
        <f t="shared" si="3"/>
        <v>266</v>
      </c>
      <c r="C56" s="1">
        <f t="shared" si="0"/>
        <v>0.16931890515595163</v>
      </c>
      <c r="D56" s="2" t="str">
        <f t="shared" si="1"/>
        <v>B</v>
      </c>
      <c r="E56" s="2" t="str">
        <f t="shared" si="2"/>
        <v>Lulus</v>
      </c>
    </row>
    <row r="57" spans="1:5" x14ac:dyDescent="0.25">
      <c r="A57">
        <v>56</v>
      </c>
      <c r="B57">
        <f t="shared" si="3"/>
        <v>500</v>
      </c>
      <c r="C57" s="1">
        <f t="shared" si="0"/>
        <v>0.31826861871419476</v>
      </c>
      <c r="D57" s="2" t="str">
        <f t="shared" si="1"/>
        <v>A</v>
      </c>
      <c r="E57" s="2" t="str">
        <f t="shared" si="2"/>
        <v>Lulus</v>
      </c>
    </row>
    <row r="58" spans="1:5" x14ac:dyDescent="0.25">
      <c r="A58">
        <v>57</v>
      </c>
      <c r="B58">
        <f t="shared" si="3"/>
        <v>302</v>
      </c>
      <c r="C58" s="1">
        <f t="shared" si="0"/>
        <v>0.19223424570337364</v>
      </c>
      <c r="D58" s="2" t="str">
        <f t="shared" si="1"/>
        <v>B</v>
      </c>
      <c r="E58" s="2" t="str">
        <f t="shared" si="2"/>
        <v>Lulus</v>
      </c>
    </row>
    <row r="59" spans="1:5" x14ac:dyDescent="0.25">
      <c r="A59">
        <v>58</v>
      </c>
      <c r="B59">
        <f t="shared" si="3"/>
        <v>107</v>
      </c>
      <c r="C59" s="1">
        <f t="shared" si="0"/>
        <v>6.8109484404837689E-2</v>
      </c>
      <c r="D59" s="2" t="str">
        <f t="shared" si="1"/>
        <v>D</v>
      </c>
      <c r="E59" s="2" t="str">
        <f t="shared" si="2"/>
        <v>Tidak Lulus</v>
      </c>
    </row>
    <row r="60" spans="1:5" x14ac:dyDescent="0.25">
      <c r="A60">
        <v>59</v>
      </c>
      <c r="B60">
        <f t="shared" si="3"/>
        <v>272</v>
      </c>
      <c r="C60" s="1">
        <f t="shared" si="0"/>
        <v>0.17313812858052197</v>
      </c>
      <c r="D60" s="2" t="str">
        <f t="shared" si="1"/>
        <v>B</v>
      </c>
      <c r="E60" s="2" t="str">
        <f t="shared" si="2"/>
        <v>Lulus</v>
      </c>
    </row>
    <row r="61" spans="1:5" x14ac:dyDescent="0.25">
      <c r="A61">
        <v>60</v>
      </c>
      <c r="B61">
        <f t="shared" si="3"/>
        <v>1220</v>
      </c>
      <c r="C61" s="1">
        <f t="shared" si="0"/>
        <v>0.77657542966263526</v>
      </c>
      <c r="D61" s="2" t="str">
        <f t="shared" si="1"/>
        <v>A</v>
      </c>
      <c r="E61" s="2" t="str">
        <f t="shared" si="2"/>
        <v>Lulus</v>
      </c>
    </row>
    <row r="62" spans="1:5" x14ac:dyDescent="0.25">
      <c r="A62">
        <v>61</v>
      </c>
      <c r="B62">
        <f t="shared" si="3"/>
        <v>297</v>
      </c>
      <c r="C62" s="1">
        <f t="shared" si="0"/>
        <v>0.1890515595162317</v>
      </c>
      <c r="D62" s="2" t="str">
        <f t="shared" si="1"/>
        <v>B</v>
      </c>
      <c r="E62" s="2" t="str">
        <f t="shared" si="2"/>
        <v>Lulus</v>
      </c>
    </row>
    <row r="63" spans="1:5" x14ac:dyDescent="0.25">
      <c r="A63">
        <v>62</v>
      </c>
      <c r="B63">
        <f t="shared" si="3"/>
        <v>1078</v>
      </c>
      <c r="C63" s="1">
        <f t="shared" si="0"/>
        <v>0.68618714194780395</v>
      </c>
      <c r="D63" s="2" t="str">
        <f t="shared" si="1"/>
        <v>A</v>
      </c>
      <c r="E63" s="2" t="str">
        <f t="shared" si="2"/>
        <v>Lulus</v>
      </c>
    </row>
    <row r="64" spans="1:5" x14ac:dyDescent="0.25">
      <c r="A64">
        <v>63</v>
      </c>
      <c r="B64">
        <f t="shared" si="3"/>
        <v>538</v>
      </c>
      <c r="C64" s="1">
        <f t="shared" si="0"/>
        <v>0.34245703373647357</v>
      </c>
      <c r="D64" s="2" t="str">
        <f t="shared" si="1"/>
        <v>A</v>
      </c>
      <c r="E64" s="2" t="str">
        <f t="shared" si="2"/>
        <v>Lulus</v>
      </c>
    </row>
    <row r="65" spans="1:5" x14ac:dyDescent="0.25">
      <c r="A65">
        <v>64</v>
      </c>
      <c r="B65">
        <f t="shared" si="3"/>
        <v>149</v>
      </c>
      <c r="C65" s="1">
        <f t="shared" si="0"/>
        <v>9.484404837683004E-2</v>
      </c>
      <c r="D65" s="2" t="str">
        <f t="shared" si="1"/>
        <v>C</v>
      </c>
      <c r="E65" s="2" t="str">
        <f t="shared" si="2"/>
        <v>Lulus</v>
      </c>
    </row>
    <row r="66" spans="1:5" x14ac:dyDescent="0.25">
      <c r="A66">
        <v>65</v>
      </c>
      <c r="B66">
        <f t="shared" si="3"/>
        <v>599</v>
      </c>
      <c r="C66" s="1">
        <f t="shared" si="0"/>
        <v>0.38128580521960537</v>
      </c>
      <c r="D66" s="2" t="str">
        <f t="shared" si="1"/>
        <v>A</v>
      </c>
      <c r="E66" s="2" t="str">
        <f t="shared" si="2"/>
        <v>Lulus</v>
      </c>
    </row>
    <row r="67" spans="1:5" x14ac:dyDescent="0.25">
      <c r="A67">
        <v>66</v>
      </c>
      <c r="B67">
        <f t="shared" si="3"/>
        <v>1185</v>
      </c>
      <c r="C67" s="1">
        <f t="shared" ref="C67:C101" si="6">B67/1571</f>
        <v>0.75429662635264161</v>
      </c>
      <c r="D67" s="2" t="str">
        <f t="shared" ref="D67:D101" si="7">IF(C67&lt;=0.037,"E",IF(C67&lt;=0.085,"D",IF(C67&lt;=0.146,"C",IF(C67&lt;=0.223,"B","A"))))</f>
        <v>A</v>
      </c>
      <c r="E67" s="2" t="str">
        <f t="shared" ref="E67:E101" si="8">IF(D67="E","Tidak Lulus",IF(D67="D","Tidak Lulus",IF(D67="C","Lulus",IF(D67="B","Lulus","Lulus"))))</f>
        <v>Lulus</v>
      </c>
    </row>
    <row r="68" spans="1:5" x14ac:dyDescent="0.25">
      <c r="A68">
        <v>67</v>
      </c>
      <c r="B68">
        <f t="shared" ref="B68:B101" si="9">MOD(120*B67,1571)</f>
        <v>810</v>
      </c>
      <c r="C68" s="1">
        <f t="shared" si="6"/>
        <v>0.51559516231699554</v>
      </c>
      <c r="D68" s="2" t="str">
        <f t="shared" si="7"/>
        <v>A</v>
      </c>
      <c r="E68" s="2" t="str">
        <f t="shared" si="8"/>
        <v>Lulus</v>
      </c>
    </row>
    <row r="69" spans="1:5" x14ac:dyDescent="0.25">
      <c r="A69">
        <v>68</v>
      </c>
      <c r="B69">
        <f t="shared" si="9"/>
        <v>1369</v>
      </c>
      <c r="C69" s="1">
        <f t="shared" si="6"/>
        <v>0.87141947803946529</v>
      </c>
      <c r="D69" s="2" t="str">
        <f t="shared" si="7"/>
        <v>A</v>
      </c>
      <c r="E69" s="2" t="str">
        <f t="shared" si="8"/>
        <v>Lulus</v>
      </c>
    </row>
    <row r="70" spans="1:5" x14ac:dyDescent="0.25">
      <c r="A70">
        <v>69</v>
      </c>
      <c r="B70">
        <f t="shared" si="9"/>
        <v>896</v>
      </c>
      <c r="C70" s="1">
        <f t="shared" si="6"/>
        <v>0.57033736473583707</v>
      </c>
      <c r="D70" s="2" t="str">
        <f t="shared" si="7"/>
        <v>A</v>
      </c>
      <c r="E70" s="2" t="str">
        <f t="shared" si="8"/>
        <v>Lulus</v>
      </c>
    </row>
    <row r="71" spans="1:5" x14ac:dyDescent="0.25">
      <c r="A71">
        <v>70</v>
      </c>
      <c r="B71">
        <f t="shared" si="9"/>
        <v>692</v>
      </c>
      <c r="C71" s="1">
        <f t="shared" si="6"/>
        <v>0.44048376830044556</v>
      </c>
      <c r="D71" s="2" t="str">
        <f t="shared" si="7"/>
        <v>A</v>
      </c>
      <c r="E71" s="2" t="str">
        <f t="shared" si="8"/>
        <v>Lulus</v>
      </c>
    </row>
    <row r="72" spans="1:5" x14ac:dyDescent="0.25">
      <c r="A72">
        <v>71</v>
      </c>
      <c r="B72">
        <f t="shared" si="9"/>
        <v>1348</v>
      </c>
      <c r="C72" s="1">
        <f t="shared" si="6"/>
        <v>0.85805219605346916</v>
      </c>
      <c r="D72" s="2" t="str">
        <f t="shared" si="7"/>
        <v>A</v>
      </c>
      <c r="E72" s="2" t="str">
        <f t="shared" si="8"/>
        <v>Lulus</v>
      </c>
    </row>
    <row r="73" spans="1:5" x14ac:dyDescent="0.25">
      <c r="A73">
        <v>72</v>
      </c>
      <c r="B73">
        <f t="shared" si="9"/>
        <v>1518</v>
      </c>
      <c r="C73" s="1">
        <f t="shared" si="6"/>
        <v>0.96626352641629532</v>
      </c>
      <c r="D73" s="2" t="str">
        <f t="shared" si="7"/>
        <v>A</v>
      </c>
      <c r="E73" s="2" t="str">
        <f t="shared" si="8"/>
        <v>Lulus</v>
      </c>
    </row>
    <row r="74" spans="1:5" x14ac:dyDescent="0.25">
      <c r="A74">
        <v>73</v>
      </c>
      <c r="B74">
        <f t="shared" si="9"/>
        <v>1495</v>
      </c>
      <c r="C74" s="1">
        <f t="shared" si="6"/>
        <v>0.95162316995544238</v>
      </c>
      <c r="D74" s="2" t="str">
        <f t="shared" si="7"/>
        <v>A</v>
      </c>
      <c r="E74" s="2" t="str">
        <f t="shared" si="8"/>
        <v>Lulus</v>
      </c>
    </row>
    <row r="75" spans="1:5" x14ac:dyDescent="0.25">
      <c r="A75">
        <v>74</v>
      </c>
      <c r="B75">
        <f t="shared" si="9"/>
        <v>306</v>
      </c>
      <c r="C75" s="1">
        <f t="shared" si="6"/>
        <v>0.19478039465308722</v>
      </c>
      <c r="D75" s="2" t="str">
        <f t="shared" si="7"/>
        <v>B</v>
      </c>
      <c r="E75" s="2" t="str">
        <f t="shared" si="8"/>
        <v>Lulus</v>
      </c>
    </row>
    <row r="76" spans="1:5" x14ac:dyDescent="0.25">
      <c r="A76">
        <v>75</v>
      </c>
      <c r="B76">
        <f t="shared" si="9"/>
        <v>587</v>
      </c>
      <c r="C76" s="1">
        <f t="shared" si="6"/>
        <v>0.3736473583704647</v>
      </c>
      <c r="D76" s="2" t="str">
        <f t="shared" si="7"/>
        <v>A</v>
      </c>
      <c r="E76" s="2" t="str">
        <f t="shared" si="8"/>
        <v>Lulus</v>
      </c>
    </row>
    <row r="77" spans="1:5" x14ac:dyDescent="0.25">
      <c r="A77">
        <v>76</v>
      </c>
      <c r="B77">
        <f t="shared" si="9"/>
        <v>1316</v>
      </c>
      <c r="C77" s="1">
        <f t="shared" si="6"/>
        <v>0.83768300445576072</v>
      </c>
      <c r="D77" s="2" t="str">
        <f t="shared" si="7"/>
        <v>A</v>
      </c>
      <c r="E77" s="2" t="str">
        <f t="shared" si="8"/>
        <v>Lulus</v>
      </c>
    </row>
    <row r="78" spans="1:5" x14ac:dyDescent="0.25">
      <c r="A78">
        <v>77</v>
      </c>
      <c r="B78">
        <f t="shared" si="9"/>
        <v>820</v>
      </c>
      <c r="C78" s="1">
        <f t="shared" si="6"/>
        <v>0.52196053469127945</v>
      </c>
      <c r="D78" s="2" t="str">
        <f t="shared" si="7"/>
        <v>A</v>
      </c>
      <c r="E78" s="2" t="str">
        <f t="shared" si="8"/>
        <v>Lulus</v>
      </c>
    </row>
    <row r="79" spans="1:5" x14ac:dyDescent="0.25">
      <c r="A79">
        <v>78</v>
      </c>
      <c r="B79">
        <f t="shared" si="9"/>
        <v>998</v>
      </c>
      <c r="C79" s="1">
        <f t="shared" si="6"/>
        <v>0.63526416295353283</v>
      </c>
      <c r="D79" s="2" t="str">
        <f t="shared" si="7"/>
        <v>A</v>
      </c>
      <c r="E79" s="2" t="str">
        <f t="shared" si="8"/>
        <v>Lulus</v>
      </c>
    </row>
    <row r="80" spans="1:5" x14ac:dyDescent="0.25">
      <c r="A80">
        <v>79</v>
      </c>
      <c r="B80">
        <f t="shared" si="9"/>
        <v>364</v>
      </c>
      <c r="C80" s="1">
        <f t="shared" si="6"/>
        <v>0.23169955442393381</v>
      </c>
      <c r="D80" s="2" t="str">
        <f t="shared" si="7"/>
        <v>A</v>
      </c>
      <c r="E80" s="2" t="str">
        <f t="shared" si="8"/>
        <v>Lulus</v>
      </c>
    </row>
    <row r="81" spans="1:5" x14ac:dyDescent="0.25">
      <c r="A81">
        <v>80</v>
      </c>
      <c r="B81">
        <f t="shared" si="9"/>
        <v>1263</v>
      </c>
      <c r="C81" s="1">
        <f t="shared" si="6"/>
        <v>0.80394653087205603</v>
      </c>
      <c r="D81" s="2" t="str">
        <f t="shared" si="7"/>
        <v>A</v>
      </c>
      <c r="E81" s="2" t="str">
        <f t="shared" si="8"/>
        <v>Lulus</v>
      </c>
    </row>
    <row r="82" spans="1:5" x14ac:dyDescent="0.25">
      <c r="A82">
        <v>81</v>
      </c>
      <c r="B82">
        <f t="shared" si="9"/>
        <v>744</v>
      </c>
      <c r="C82" s="1">
        <f t="shared" si="6"/>
        <v>0.47358370464672184</v>
      </c>
      <c r="D82" s="2" t="str">
        <f t="shared" si="7"/>
        <v>A</v>
      </c>
      <c r="E82" s="2" t="str">
        <f t="shared" si="8"/>
        <v>Lulus</v>
      </c>
    </row>
    <row r="83" spans="1:5" x14ac:dyDescent="0.25">
      <c r="A83">
        <v>82</v>
      </c>
      <c r="B83">
        <f t="shared" si="9"/>
        <v>1304</v>
      </c>
      <c r="C83" s="1">
        <f t="shared" si="6"/>
        <v>0.83004455760661999</v>
      </c>
      <c r="D83" s="2" t="str">
        <f t="shared" si="7"/>
        <v>A</v>
      </c>
      <c r="E83" s="2" t="str">
        <f t="shared" si="8"/>
        <v>Lulus</v>
      </c>
    </row>
    <row r="84" spans="1:5" x14ac:dyDescent="0.25">
      <c r="A84">
        <v>83</v>
      </c>
      <c r="B84">
        <f t="shared" si="9"/>
        <v>951</v>
      </c>
      <c r="C84" s="1">
        <f t="shared" si="6"/>
        <v>0.60534691279439845</v>
      </c>
      <c r="D84" s="2" t="str">
        <f t="shared" si="7"/>
        <v>A</v>
      </c>
      <c r="E84" s="2" t="str">
        <f t="shared" si="8"/>
        <v>Lulus</v>
      </c>
    </row>
    <row r="85" spans="1:5" x14ac:dyDescent="0.25">
      <c r="A85">
        <v>84</v>
      </c>
      <c r="B85">
        <f t="shared" si="9"/>
        <v>1008</v>
      </c>
      <c r="C85" s="1">
        <f t="shared" si="6"/>
        <v>0.64162953532781664</v>
      </c>
      <c r="D85" s="2" t="str">
        <f t="shared" si="7"/>
        <v>A</v>
      </c>
      <c r="E85" s="2" t="str">
        <f t="shared" si="8"/>
        <v>Lulus</v>
      </c>
    </row>
    <row r="86" spans="1:5" x14ac:dyDescent="0.25">
      <c r="A86">
        <v>85</v>
      </c>
      <c r="B86">
        <f t="shared" si="9"/>
        <v>1564</v>
      </c>
      <c r="C86" s="1">
        <f t="shared" si="6"/>
        <v>0.99554423933800129</v>
      </c>
      <c r="D86" s="2" t="str">
        <f t="shared" si="7"/>
        <v>A</v>
      </c>
      <c r="E86" s="2" t="str">
        <f t="shared" si="8"/>
        <v>Lulus</v>
      </c>
    </row>
    <row r="87" spans="1:5" x14ac:dyDescent="0.25">
      <c r="A87">
        <v>86</v>
      </c>
      <c r="B87">
        <f t="shared" si="9"/>
        <v>731</v>
      </c>
      <c r="C87" s="1">
        <f t="shared" si="6"/>
        <v>0.46530872056015277</v>
      </c>
      <c r="D87" s="2" t="str">
        <f t="shared" si="7"/>
        <v>A</v>
      </c>
      <c r="E87" s="2" t="str">
        <f t="shared" si="8"/>
        <v>Lulus</v>
      </c>
    </row>
    <row r="88" spans="1:5" x14ac:dyDescent="0.25">
      <c r="A88">
        <v>87</v>
      </c>
      <c r="B88">
        <f t="shared" si="9"/>
        <v>1315</v>
      </c>
      <c r="C88" s="1">
        <f t="shared" si="6"/>
        <v>0.83704646721833231</v>
      </c>
      <c r="D88" s="2" t="str">
        <f t="shared" si="7"/>
        <v>A</v>
      </c>
      <c r="E88" s="2" t="str">
        <f t="shared" si="8"/>
        <v>Lulus</v>
      </c>
    </row>
    <row r="89" spans="1:5" x14ac:dyDescent="0.25">
      <c r="A89">
        <v>88</v>
      </c>
      <c r="B89">
        <f t="shared" si="9"/>
        <v>700</v>
      </c>
      <c r="C89" s="1">
        <f t="shared" si="6"/>
        <v>0.44557606619987267</v>
      </c>
      <c r="D89" s="2" t="str">
        <f t="shared" si="7"/>
        <v>A</v>
      </c>
      <c r="E89" s="2" t="str">
        <f t="shared" si="8"/>
        <v>Lulus</v>
      </c>
    </row>
    <row r="90" spans="1:5" x14ac:dyDescent="0.25">
      <c r="A90">
        <v>89</v>
      </c>
      <c r="B90">
        <f t="shared" si="9"/>
        <v>737</v>
      </c>
      <c r="C90" s="1">
        <f t="shared" si="6"/>
        <v>0.46912794398472313</v>
      </c>
      <c r="D90" s="2" t="str">
        <f t="shared" si="7"/>
        <v>A</v>
      </c>
      <c r="E90" s="2" t="str">
        <f t="shared" si="8"/>
        <v>Lulus</v>
      </c>
    </row>
    <row r="91" spans="1:5" x14ac:dyDescent="0.25">
      <c r="A91">
        <v>90</v>
      </c>
      <c r="B91">
        <f t="shared" si="9"/>
        <v>464</v>
      </c>
      <c r="C91" s="1">
        <f t="shared" si="6"/>
        <v>0.29535327816677276</v>
      </c>
      <c r="D91" s="2" t="str">
        <f t="shared" si="7"/>
        <v>A</v>
      </c>
      <c r="E91" s="2" t="str">
        <f t="shared" si="8"/>
        <v>Lulus</v>
      </c>
    </row>
    <row r="92" spans="1:5" x14ac:dyDescent="0.25">
      <c r="A92">
        <v>91</v>
      </c>
      <c r="B92">
        <f t="shared" si="9"/>
        <v>695</v>
      </c>
      <c r="C92" s="1">
        <f t="shared" si="6"/>
        <v>0.44239338001273076</v>
      </c>
      <c r="D92" s="2" t="str">
        <f t="shared" si="7"/>
        <v>A</v>
      </c>
      <c r="E92" s="2" t="str">
        <f t="shared" si="8"/>
        <v>Lulus</v>
      </c>
    </row>
    <row r="93" spans="1:5" x14ac:dyDescent="0.25">
      <c r="A93">
        <v>92</v>
      </c>
      <c r="B93">
        <f t="shared" si="9"/>
        <v>137</v>
      </c>
      <c r="C93" s="1">
        <f t="shared" si="6"/>
        <v>8.7205601527689372E-2</v>
      </c>
      <c r="D93" s="2" t="str">
        <f t="shared" si="7"/>
        <v>C</v>
      </c>
      <c r="E93" s="2" t="str">
        <f t="shared" si="8"/>
        <v>Lulus</v>
      </c>
    </row>
    <row r="94" spans="1:5" x14ac:dyDescent="0.25">
      <c r="A94">
        <v>93</v>
      </c>
      <c r="B94">
        <f t="shared" si="9"/>
        <v>730</v>
      </c>
      <c r="C94" s="1">
        <f t="shared" si="6"/>
        <v>0.46467218332272436</v>
      </c>
      <c r="D94" s="2" t="str">
        <f t="shared" si="7"/>
        <v>A</v>
      </c>
      <c r="E94" s="2" t="str">
        <f t="shared" si="8"/>
        <v>Lulus</v>
      </c>
    </row>
    <row r="95" spans="1:5" x14ac:dyDescent="0.25">
      <c r="A95">
        <v>94</v>
      </c>
      <c r="B95">
        <f t="shared" si="9"/>
        <v>1195</v>
      </c>
      <c r="C95" s="1">
        <f t="shared" si="6"/>
        <v>0.76066199872692553</v>
      </c>
      <c r="D95" s="2" t="str">
        <f t="shared" si="7"/>
        <v>A</v>
      </c>
      <c r="E95" s="2" t="str">
        <f t="shared" si="8"/>
        <v>Lulus</v>
      </c>
    </row>
    <row r="96" spans="1:5" x14ac:dyDescent="0.25">
      <c r="A96">
        <v>95</v>
      </c>
      <c r="B96">
        <f t="shared" si="9"/>
        <v>439</v>
      </c>
      <c r="C96" s="1">
        <f t="shared" si="6"/>
        <v>0.27943984723106302</v>
      </c>
      <c r="D96" s="2" t="str">
        <f t="shared" si="7"/>
        <v>A</v>
      </c>
      <c r="E96" s="2" t="str">
        <f t="shared" si="8"/>
        <v>Lulus</v>
      </c>
    </row>
    <row r="97" spans="1:5" x14ac:dyDescent="0.25">
      <c r="A97">
        <v>96</v>
      </c>
      <c r="B97">
        <f t="shared" si="9"/>
        <v>837</v>
      </c>
      <c r="C97" s="1">
        <f t="shared" si="6"/>
        <v>0.53278166772756208</v>
      </c>
      <c r="D97" s="2" t="str">
        <f t="shared" si="7"/>
        <v>A</v>
      </c>
      <c r="E97" s="2" t="str">
        <f t="shared" si="8"/>
        <v>Lulus</v>
      </c>
    </row>
    <row r="98" spans="1:5" x14ac:dyDescent="0.25">
      <c r="A98">
        <v>97</v>
      </c>
      <c r="B98">
        <f t="shared" si="9"/>
        <v>1467</v>
      </c>
      <c r="C98" s="1">
        <f t="shared" si="6"/>
        <v>0.93380012730744744</v>
      </c>
      <c r="D98" s="2" t="str">
        <f t="shared" si="7"/>
        <v>A</v>
      </c>
      <c r="E98" s="2" t="str">
        <f t="shared" si="8"/>
        <v>Lulus</v>
      </c>
    </row>
    <row r="99" spans="1:5" x14ac:dyDescent="0.25">
      <c r="A99">
        <v>98</v>
      </c>
      <c r="B99">
        <f t="shared" si="9"/>
        <v>88</v>
      </c>
      <c r="C99" s="1">
        <f t="shared" si="6"/>
        <v>5.6015276893698285E-2</v>
      </c>
      <c r="D99" s="2" t="str">
        <f t="shared" si="7"/>
        <v>D</v>
      </c>
      <c r="E99" s="2" t="str">
        <f t="shared" si="8"/>
        <v>Tidak Lulus</v>
      </c>
    </row>
    <row r="100" spans="1:5" x14ac:dyDescent="0.25">
      <c r="A100">
        <v>99</v>
      </c>
      <c r="B100">
        <f t="shared" si="9"/>
        <v>1134</v>
      </c>
      <c r="C100" s="1">
        <f t="shared" si="6"/>
        <v>0.72183322724379373</v>
      </c>
      <c r="D100" s="2" t="str">
        <f t="shared" si="7"/>
        <v>A</v>
      </c>
      <c r="E100" s="2" t="str">
        <f t="shared" si="8"/>
        <v>Lulus</v>
      </c>
    </row>
    <row r="101" spans="1:5" x14ac:dyDescent="0.25">
      <c r="A101">
        <v>100</v>
      </c>
      <c r="B101">
        <f t="shared" si="9"/>
        <v>974</v>
      </c>
      <c r="C101" s="1">
        <f t="shared" si="6"/>
        <v>0.61998726925525138</v>
      </c>
      <c r="D101" s="2" t="str">
        <f t="shared" si="7"/>
        <v>A</v>
      </c>
      <c r="E101" s="2" t="str">
        <f t="shared" si="8"/>
        <v>Lulus</v>
      </c>
    </row>
    <row r="102" spans="1:5" x14ac:dyDescent="0.25">
      <c r="D102" s="2"/>
    </row>
    <row r="103" spans="1:5" x14ac:dyDescent="0.25">
      <c r="C103" s="7" t="s">
        <v>10</v>
      </c>
      <c r="D103" s="7">
        <f>COUNTIF(E2:E101,"Lulus")</f>
        <v>95</v>
      </c>
    </row>
    <row r="104" spans="1:5" x14ac:dyDescent="0.25">
      <c r="C104" s="7" t="s">
        <v>11</v>
      </c>
      <c r="D104" s="7">
        <f>COUNTIF(E2:E101,"Tidak Lulus")</f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152B5-79AE-43AF-9F08-2BC9E252AD3F}">
  <dimension ref="A1:H106"/>
  <sheetViews>
    <sheetView tabSelected="1" workbookViewId="0">
      <selection activeCell="H3" sqref="H3"/>
    </sheetView>
  </sheetViews>
  <sheetFormatPr defaultRowHeight="15" x14ac:dyDescent="0.25"/>
  <cols>
    <col min="3" max="3" width="11" customWidth="1"/>
    <col min="5" max="5" width="15" customWidth="1"/>
    <col min="6" max="6" width="16.7109375" customWidth="1"/>
  </cols>
  <sheetData>
    <row r="1" spans="1:8" x14ac:dyDescent="0.25">
      <c r="A1" s="3" t="s">
        <v>12</v>
      </c>
      <c r="B1" s="8" t="s">
        <v>13</v>
      </c>
      <c r="C1" s="8" t="s">
        <v>14</v>
      </c>
      <c r="D1" s="8" t="s">
        <v>15</v>
      </c>
      <c r="E1" s="8"/>
      <c r="F1" s="8" t="s">
        <v>16</v>
      </c>
      <c r="G1" s="9" t="s">
        <v>17</v>
      </c>
      <c r="H1" s="9"/>
    </row>
    <row r="2" spans="1:8" x14ac:dyDescent="0.25">
      <c r="A2" s="8">
        <v>1</v>
      </c>
      <c r="B2" s="8">
        <f>MOD(77*12357,1357)</f>
        <v>232</v>
      </c>
      <c r="C2" s="10">
        <f>B2/1357</f>
        <v>0.17096536477523949</v>
      </c>
      <c r="D2" s="8" t="str">
        <f>IF(C2&lt;=0.22,"Gigi",IF(C2&lt;=0.36,"Nidji",IF(C2&lt;=0.46,"Letto","Peterpan")))</f>
        <v>Gigi</v>
      </c>
      <c r="E2" s="8"/>
      <c r="F2" s="8" t="s">
        <v>7</v>
      </c>
      <c r="G2" s="9" t="s">
        <v>18</v>
      </c>
      <c r="H2" s="9" t="s">
        <v>9</v>
      </c>
    </row>
    <row r="3" spans="1:8" x14ac:dyDescent="0.25">
      <c r="A3" s="8">
        <f>A2+1</f>
        <v>2</v>
      </c>
      <c r="B3" s="8">
        <f>MOD(77*B2,1357)</f>
        <v>223</v>
      </c>
      <c r="C3" s="10">
        <f t="shared" ref="C3:C66" si="0">B3/1357</f>
        <v>0.1643330876934414</v>
      </c>
      <c r="D3" s="8" t="str">
        <f t="shared" ref="D3:D66" si="1">IF(C3&lt;=0.22,"Gigi",IF(C3&lt;=0.36,"Nidji",IF(C3&lt;=0.46,"Letto","Peterpan")))</f>
        <v>Gigi</v>
      </c>
      <c r="E3" s="8"/>
      <c r="F3" s="8">
        <v>0</v>
      </c>
      <c r="G3" s="5">
        <f>(0.4^F3)*((1-0.4)^(3-F3))</f>
        <v>0.216</v>
      </c>
      <c r="H3" s="11">
        <f>G3</f>
        <v>0.216</v>
      </c>
    </row>
    <row r="4" spans="1:8" x14ac:dyDescent="0.25">
      <c r="A4" s="8">
        <f t="shared" ref="A4:A67" si="2">A3+1</f>
        <v>3</v>
      </c>
      <c r="B4" s="8">
        <f t="shared" ref="B4:B67" si="3">MOD(77*B3,1357)</f>
        <v>887</v>
      </c>
      <c r="C4" s="10">
        <f t="shared" si="0"/>
        <v>0.65364775239498896</v>
      </c>
      <c r="D4" s="8" t="str">
        <f t="shared" si="1"/>
        <v>Peterpan</v>
      </c>
      <c r="E4" s="8"/>
      <c r="F4" s="8">
        <v>1</v>
      </c>
      <c r="G4" s="5">
        <f t="shared" ref="G4:G6" si="4">(0.4^F4)*((1-0.4)^(3-F4))</f>
        <v>0.14399999999999999</v>
      </c>
      <c r="H4" s="11">
        <f>G4+H3</f>
        <v>0.36</v>
      </c>
    </row>
    <row r="5" spans="1:8" x14ac:dyDescent="0.25">
      <c r="A5" s="8">
        <f t="shared" si="2"/>
        <v>4</v>
      </c>
      <c r="B5" s="8">
        <f t="shared" si="3"/>
        <v>449</v>
      </c>
      <c r="C5" s="10">
        <f t="shared" si="0"/>
        <v>0.33087693441414884</v>
      </c>
      <c r="D5" s="8" t="str">
        <f t="shared" si="1"/>
        <v>Nidji</v>
      </c>
      <c r="E5" s="8"/>
      <c r="F5" s="8">
        <v>2</v>
      </c>
      <c r="G5" s="5">
        <f t="shared" si="4"/>
        <v>9.6000000000000016E-2</v>
      </c>
      <c r="H5" s="11">
        <f t="shared" ref="H5:H6" si="5">G5+H4</f>
        <v>0.45600000000000002</v>
      </c>
    </row>
    <row r="6" spans="1:8" x14ac:dyDescent="0.25">
      <c r="A6" s="8">
        <f t="shared" si="2"/>
        <v>5</v>
      </c>
      <c r="B6" s="8">
        <f t="shared" si="3"/>
        <v>648</v>
      </c>
      <c r="C6" s="10">
        <f t="shared" si="0"/>
        <v>0.47752394988946206</v>
      </c>
      <c r="D6" s="8" t="str">
        <f t="shared" si="1"/>
        <v>Peterpan</v>
      </c>
      <c r="E6" s="8"/>
      <c r="F6" s="8">
        <v>3</v>
      </c>
      <c r="G6" s="5">
        <f t="shared" si="4"/>
        <v>6.4000000000000015E-2</v>
      </c>
      <c r="H6" s="11">
        <f t="shared" si="5"/>
        <v>0.52</v>
      </c>
    </row>
    <row r="7" spans="1:8" x14ac:dyDescent="0.25">
      <c r="A7" s="8">
        <f t="shared" si="2"/>
        <v>6</v>
      </c>
      <c r="B7" s="8">
        <f t="shared" si="3"/>
        <v>1044</v>
      </c>
      <c r="C7" s="10">
        <f t="shared" si="0"/>
        <v>0.76934414148857777</v>
      </c>
      <c r="D7" s="8" t="str">
        <f t="shared" si="1"/>
        <v>Peterpan</v>
      </c>
      <c r="E7" s="8"/>
      <c r="F7" s="8"/>
      <c r="G7" s="9"/>
      <c r="H7" s="9"/>
    </row>
    <row r="8" spans="1:8" x14ac:dyDescent="0.25">
      <c r="A8" s="8">
        <f t="shared" si="2"/>
        <v>7</v>
      </c>
      <c r="B8" s="8">
        <f t="shared" si="3"/>
        <v>325</v>
      </c>
      <c r="C8" s="10">
        <f t="shared" si="0"/>
        <v>0.23949889462048637</v>
      </c>
      <c r="D8" s="8" t="str">
        <f t="shared" si="1"/>
        <v>Nidji</v>
      </c>
      <c r="E8" s="8"/>
      <c r="F8" s="8"/>
      <c r="G8" s="9"/>
      <c r="H8" s="9"/>
    </row>
    <row r="9" spans="1:8" x14ac:dyDescent="0.25">
      <c r="A9" s="8">
        <f t="shared" si="2"/>
        <v>8</v>
      </c>
      <c r="B9" s="8">
        <f t="shared" si="3"/>
        <v>599</v>
      </c>
      <c r="C9" s="10">
        <f t="shared" si="0"/>
        <v>0.44141488577745025</v>
      </c>
      <c r="D9" s="8" t="str">
        <f t="shared" si="1"/>
        <v>Letto</v>
      </c>
      <c r="E9" s="8"/>
      <c r="F9" s="8"/>
      <c r="G9" s="9"/>
      <c r="H9" s="9"/>
    </row>
    <row r="10" spans="1:8" x14ac:dyDescent="0.25">
      <c r="A10" s="8">
        <f t="shared" si="2"/>
        <v>9</v>
      </c>
      <c r="B10" s="8">
        <f t="shared" si="3"/>
        <v>1342</v>
      </c>
      <c r="C10" s="10">
        <f t="shared" si="0"/>
        <v>0.98894620486366991</v>
      </c>
      <c r="D10" s="8" t="str">
        <f t="shared" si="1"/>
        <v>Peterpan</v>
      </c>
      <c r="E10" s="8"/>
      <c r="F10" s="8"/>
      <c r="G10" s="9"/>
      <c r="H10" s="9"/>
    </row>
    <row r="11" spans="1:8" x14ac:dyDescent="0.25">
      <c r="A11" s="8">
        <f t="shared" si="2"/>
        <v>10</v>
      </c>
      <c r="B11" s="8">
        <f t="shared" si="3"/>
        <v>202</v>
      </c>
      <c r="C11" s="10">
        <f t="shared" si="0"/>
        <v>0.14885777450257923</v>
      </c>
      <c r="D11" s="8" t="str">
        <f t="shared" si="1"/>
        <v>Gigi</v>
      </c>
      <c r="E11" s="8"/>
      <c r="F11" s="8"/>
      <c r="G11" s="9"/>
      <c r="H11" s="9"/>
    </row>
    <row r="12" spans="1:8" x14ac:dyDescent="0.25">
      <c r="A12" s="8">
        <f t="shared" si="2"/>
        <v>11</v>
      </c>
      <c r="B12" s="8">
        <f t="shared" si="3"/>
        <v>627</v>
      </c>
      <c r="C12" s="10">
        <f t="shared" si="0"/>
        <v>0.46204863669859986</v>
      </c>
      <c r="D12" s="8" t="str">
        <f t="shared" si="1"/>
        <v>Peterpan</v>
      </c>
      <c r="E12" s="8"/>
      <c r="F12" s="8"/>
      <c r="G12" s="9"/>
      <c r="H12" s="9"/>
    </row>
    <row r="13" spans="1:8" x14ac:dyDescent="0.25">
      <c r="A13" s="8">
        <f t="shared" si="2"/>
        <v>12</v>
      </c>
      <c r="B13" s="8">
        <f t="shared" si="3"/>
        <v>784</v>
      </c>
      <c r="C13" s="10">
        <f t="shared" si="0"/>
        <v>0.57774502579218867</v>
      </c>
      <c r="D13" s="8" t="str">
        <f t="shared" si="1"/>
        <v>Peterpan</v>
      </c>
      <c r="E13" s="8"/>
      <c r="F13" s="8"/>
      <c r="G13" s="9"/>
      <c r="H13" s="9"/>
    </row>
    <row r="14" spans="1:8" x14ac:dyDescent="0.25">
      <c r="A14" s="8">
        <f t="shared" si="2"/>
        <v>13</v>
      </c>
      <c r="B14" s="8">
        <f t="shared" si="3"/>
        <v>660</v>
      </c>
      <c r="C14" s="10">
        <f t="shared" si="0"/>
        <v>0.48636698599852618</v>
      </c>
      <c r="D14" s="8" t="str">
        <f t="shared" si="1"/>
        <v>Peterpan</v>
      </c>
      <c r="E14" s="8"/>
      <c r="F14" s="8"/>
      <c r="G14" s="9"/>
      <c r="H14" s="9"/>
    </row>
    <row r="15" spans="1:8" x14ac:dyDescent="0.25">
      <c r="A15" s="8">
        <f t="shared" si="2"/>
        <v>14</v>
      </c>
      <c r="B15" s="8">
        <f t="shared" si="3"/>
        <v>611</v>
      </c>
      <c r="C15" s="10">
        <f t="shared" si="0"/>
        <v>0.45025792188651437</v>
      </c>
      <c r="D15" s="8" t="str">
        <f t="shared" si="1"/>
        <v>Letto</v>
      </c>
      <c r="E15" s="8"/>
      <c r="F15" s="8"/>
      <c r="G15" s="9"/>
      <c r="H15" s="9"/>
    </row>
    <row r="16" spans="1:8" x14ac:dyDescent="0.25">
      <c r="A16" s="8">
        <f t="shared" si="2"/>
        <v>15</v>
      </c>
      <c r="B16" s="8">
        <f t="shared" si="3"/>
        <v>909</v>
      </c>
      <c r="C16" s="10">
        <f t="shared" si="0"/>
        <v>0.66985998526160651</v>
      </c>
      <c r="D16" s="8" t="str">
        <f t="shared" si="1"/>
        <v>Peterpan</v>
      </c>
      <c r="E16" s="8"/>
      <c r="F16" s="8"/>
      <c r="G16" s="9"/>
      <c r="H16" s="9"/>
    </row>
    <row r="17" spans="1:8" x14ac:dyDescent="0.25">
      <c r="A17" s="8">
        <f t="shared" si="2"/>
        <v>16</v>
      </c>
      <c r="B17" s="8">
        <f t="shared" si="3"/>
        <v>786</v>
      </c>
      <c r="C17" s="10">
        <f t="shared" si="0"/>
        <v>0.57921886514369936</v>
      </c>
      <c r="D17" s="8" t="str">
        <f t="shared" si="1"/>
        <v>Peterpan</v>
      </c>
      <c r="E17" s="8"/>
      <c r="F17" s="8"/>
      <c r="G17" s="9"/>
      <c r="H17" s="9"/>
    </row>
    <row r="18" spans="1:8" x14ac:dyDescent="0.25">
      <c r="A18" s="8">
        <f t="shared" si="2"/>
        <v>17</v>
      </c>
      <c r="B18" s="8">
        <f t="shared" si="3"/>
        <v>814</v>
      </c>
      <c r="C18" s="10">
        <f t="shared" si="0"/>
        <v>0.59985261606484896</v>
      </c>
      <c r="D18" s="8" t="str">
        <f t="shared" si="1"/>
        <v>Peterpan</v>
      </c>
      <c r="E18" s="8"/>
      <c r="F18" s="8"/>
      <c r="G18" s="9"/>
      <c r="H18" s="9"/>
    </row>
    <row r="19" spans="1:8" x14ac:dyDescent="0.25">
      <c r="A19" s="8">
        <f t="shared" si="2"/>
        <v>18</v>
      </c>
      <c r="B19" s="8">
        <f t="shared" si="3"/>
        <v>256</v>
      </c>
      <c r="C19" s="10">
        <f t="shared" si="0"/>
        <v>0.18865143699336773</v>
      </c>
      <c r="D19" s="8" t="str">
        <f t="shared" si="1"/>
        <v>Gigi</v>
      </c>
      <c r="E19" s="8"/>
      <c r="F19" s="8"/>
      <c r="G19" s="9"/>
      <c r="H19" s="9"/>
    </row>
    <row r="20" spans="1:8" x14ac:dyDescent="0.25">
      <c r="A20" s="8">
        <f t="shared" si="2"/>
        <v>19</v>
      </c>
      <c r="B20" s="8">
        <f t="shared" si="3"/>
        <v>714</v>
      </c>
      <c r="C20" s="10">
        <f t="shared" si="0"/>
        <v>0.52616064848931465</v>
      </c>
      <c r="D20" s="8" t="str">
        <f t="shared" si="1"/>
        <v>Peterpan</v>
      </c>
      <c r="E20" s="8"/>
      <c r="F20" s="8"/>
      <c r="G20" s="9"/>
      <c r="H20" s="9"/>
    </row>
    <row r="21" spans="1:8" x14ac:dyDescent="0.25">
      <c r="A21" s="8">
        <f t="shared" si="2"/>
        <v>20</v>
      </c>
      <c r="B21" s="8">
        <f t="shared" si="3"/>
        <v>698</v>
      </c>
      <c r="C21" s="10">
        <f t="shared" si="0"/>
        <v>0.51436993367722916</v>
      </c>
      <c r="D21" s="8" t="str">
        <f t="shared" si="1"/>
        <v>Peterpan</v>
      </c>
      <c r="E21" s="8"/>
      <c r="F21" s="8"/>
      <c r="G21" s="9"/>
      <c r="H21" s="9"/>
    </row>
    <row r="22" spans="1:8" x14ac:dyDescent="0.25">
      <c r="A22" s="8">
        <f t="shared" si="2"/>
        <v>21</v>
      </c>
      <c r="B22" s="8">
        <f t="shared" si="3"/>
        <v>823</v>
      </c>
      <c r="C22" s="10">
        <f t="shared" si="0"/>
        <v>0.606484893146647</v>
      </c>
      <c r="D22" s="8" t="str">
        <f t="shared" si="1"/>
        <v>Peterpan</v>
      </c>
      <c r="E22" s="8"/>
      <c r="F22" s="8"/>
      <c r="G22" s="9"/>
      <c r="H22" s="9"/>
    </row>
    <row r="23" spans="1:8" x14ac:dyDescent="0.25">
      <c r="A23" s="8">
        <f t="shared" si="2"/>
        <v>22</v>
      </c>
      <c r="B23" s="8">
        <f t="shared" si="3"/>
        <v>949</v>
      </c>
      <c r="C23" s="10">
        <f t="shared" si="0"/>
        <v>0.69933677229182023</v>
      </c>
      <c r="D23" s="8" t="str">
        <f t="shared" si="1"/>
        <v>Peterpan</v>
      </c>
      <c r="E23" s="8"/>
      <c r="F23" s="8"/>
      <c r="G23" s="9"/>
      <c r="H23" s="9"/>
    </row>
    <row r="24" spans="1:8" x14ac:dyDescent="0.25">
      <c r="A24" s="8">
        <f t="shared" si="2"/>
        <v>23</v>
      </c>
      <c r="B24" s="8">
        <f t="shared" si="3"/>
        <v>1152</v>
      </c>
      <c r="C24" s="10">
        <f t="shared" si="0"/>
        <v>0.84893146647015472</v>
      </c>
      <c r="D24" s="8" t="str">
        <f t="shared" si="1"/>
        <v>Peterpan</v>
      </c>
      <c r="E24" s="8"/>
      <c r="F24" s="8"/>
      <c r="G24" s="9"/>
      <c r="H24" s="9"/>
    </row>
    <row r="25" spans="1:8" x14ac:dyDescent="0.25">
      <c r="A25" s="8">
        <f t="shared" si="2"/>
        <v>24</v>
      </c>
      <c r="B25" s="8">
        <f t="shared" si="3"/>
        <v>499</v>
      </c>
      <c r="C25" s="10">
        <f t="shared" si="0"/>
        <v>0.36772291820191599</v>
      </c>
      <c r="D25" s="8" t="str">
        <f t="shared" si="1"/>
        <v>Letto</v>
      </c>
      <c r="E25" s="8"/>
      <c r="F25" s="8"/>
      <c r="G25" s="9"/>
      <c r="H25" s="9"/>
    </row>
    <row r="26" spans="1:8" x14ac:dyDescent="0.25">
      <c r="A26" s="8">
        <f t="shared" si="2"/>
        <v>25</v>
      </c>
      <c r="B26" s="8">
        <f t="shared" si="3"/>
        <v>427</v>
      </c>
      <c r="C26" s="10">
        <f t="shared" si="0"/>
        <v>0.31466470154753134</v>
      </c>
      <c r="D26" s="8" t="str">
        <f t="shared" si="1"/>
        <v>Nidji</v>
      </c>
      <c r="E26" s="8"/>
      <c r="F26" s="8"/>
      <c r="G26" s="9"/>
      <c r="H26" s="9"/>
    </row>
    <row r="27" spans="1:8" x14ac:dyDescent="0.25">
      <c r="A27" s="8">
        <f t="shared" si="2"/>
        <v>26</v>
      </c>
      <c r="B27" s="8">
        <f t="shared" si="3"/>
        <v>311</v>
      </c>
      <c r="C27" s="10">
        <f t="shared" si="0"/>
        <v>0.22918201915991157</v>
      </c>
      <c r="D27" s="8" t="str">
        <f t="shared" si="1"/>
        <v>Nidji</v>
      </c>
      <c r="E27" s="8"/>
      <c r="F27" s="8"/>
      <c r="G27" s="9"/>
      <c r="H27" s="9"/>
    </row>
    <row r="28" spans="1:8" x14ac:dyDescent="0.25">
      <c r="A28" s="8">
        <f t="shared" si="2"/>
        <v>27</v>
      </c>
      <c r="B28" s="8">
        <f t="shared" si="3"/>
        <v>878</v>
      </c>
      <c r="C28" s="10">
        <f t="shared" si="0"/>
        <v>0.64701547531319081</v>
      </c>
      <c r="D28" s="8" t="str">
        <f t="shared" si="1"/>
        <v>Peterpan</v>
      </c>
      <c r="E28" s="8"/>
      <c r="F28" s="8"/>
      <c r="G28" s="9"/>
      <c r="H28" s="9"/>
    </row>
    <row r="29" spans="1:8" x14ac:dyDescent="0.25">
      <c r="A29" s="8">
        <f t="shared" si="2"/>
        <v>28</v>
      </c>
      <c r="B29" s="8">
        <f t="shared" si="3"/>
        <v>1113</v>
      </c>
      <c r="C29" s="10">
        <f t="shared" si="0"/>
        <v>0.82019159911569639</v>
      </c>
      <c r="D29" s="8" t="str">
        <f t="shared" si="1"/>
        <v>Peterpan</v>
      </c>
      <c r="E29" s="8"/>
      <c r="F29" s="8"/>
      <c r="G29" s="9"/>
      <c r="H29" s="9"/>
    </row>
    <row r="30" spans="1:8" x14ac:dyDescent="0.25">
      <c r="A30" s="8">
        <f t="shared" si="2"/>
        <v>29</v>
      </c>
      <c r="B30" s="8">
        <f t="shared" si="3"/>
        <v>210</v>
      </c>
      <c r="C30" s="10">
        <f t="shared" si="0"/>
        <v>0.15475313190862197</v>
      </c>
      <c r="D30" s="8" t="str">
        <f t="shared" si="1"/>
        <v>Gigi</v>
      </c>
      <c r="E30" s="8"/>
      <c r="F30" s="8"/>
      <c r="G30" s="9"/>
      <c r="H30" s="9"/>
    </row>
    <row r="31" spans="1:8" x14ac:dyDescent="0.25">
      <c r="A31" s="8">
        <f t="shared" si="2"/>
        <v>30</v>
      </c>
      <c r="B31" s="8">
        <f t="shared" si="3"/>
        <v>1243</v>
      </c>
      <c r="C31" s="10">
        <f t="shared" si="0"/>
        <v>0.91599115696389088</v>
      </c>
      <c r="D31" s="8" t="str">
        <f t="shared" si="1"/>
        <v>Peterpan</v>
      </c>
      <c r="E31" s="8"/>
      <c r="F31" s="8"/>
      <c r="G31" s="9"/>
      <c r="H31" s="9"/>
    </row>
    <row r="32" spans="1:8" x14ac:dyDescent="0.25">
      <c r="A32" s="8">
        <f t="shared" si="2"/>
        <v>31</v>
      </c>
      <c r="B32" s="8">
        <f t="shared" si="3"/>
        <v>721</v>
      </c>
      <c r="C32" s="10">
        <f t="shared" si="0"/>
        <v>0.53131908621960211</v>
      </c>
      <c r="D32" s="8" t="str">
        <f t="shared" si="1"/>
        <v>Peterpan</v>
      </c>
      <c r="E32" s="8"/>
      <c r="F32" s="8"/>
      <c r="G32" s="9"/>
      <c r="H32" s="9"/>
    </row>
    <row r="33" spans="1:8" x14ac:dyDescent="0.25">
      <c r="A33" s="8">
        <f t="shared" si="2"/>
        <v>32</v>
      </c>
      <c r="B33" s="8">
        <f t="shared" si="3"/>
        <v>1237</v>
      </c>
      <c r="C33" s="10">
        <f t="shared" si="0"/>
        <v>0.91156963890935883</v>
      </c>
      <c r="D33" s="8" t="str">
        <f t="shared" si="1"/>
        <v>Peterpan</v>
      </c>
      <c r="E33" s="8"/>
      <c r="F33" s="8"/>
      <c r="G33" s="9"/>
      <c r="H33" s="9"/>
    </row>
    <row r="34" spans="1:8" x14ac:dyDescent="0.25">
      <c r="A34" s="8">
        <f t="shared" si="2"/>
        <v>33</v>
      </c>
      <c r="B34" s="8">
        <f t="shared" si="3"/>
        <v>259</v>
      </c>
      <c r="C34" s="10">
        <f t="shared" si="0"/>
        <v>0.19086219602063376</v>
      </c>
      <c r="D34" s="8" t="str">
        <f t="shared" si="1"/>
        <v>Gigi</v>
      </c>
      <c r="E34" s="8"/>
      <c r="F34" s="8"/>
      <c r="G34" s="9"/>
      <c r="H34" s="9"/>
    </row>
    <row r="35" spans="1:8" x14ac:dyDescent="0.25">
      <c r="A35" s="8">
        <f t="shared" si="2"/>
        <v>34</v>
      </c>
      <c r="B35" s="8">
        <f t="shared" si="3"/>
        <v>945</v>
      </c>
      <c r="C35" s="10">
        <f t="shared" si="0"/>
        <v>0.69638909358879886</v>
      </c>
      <c r="D35" s="8" t="str">
        <f t="shared" si="1"/>
        <v>Peterpan</v>
      </c>
      <c r="E35" s="8"/>
      <c r="F35" s="8"/>
      <c r="G35" s="9"/>
      <c r="H35" s="9"/>
    </row>
    <row r="36" spans="1:8" x14ac:dyDescent="0.25">
      <c r="A36" s="8">
        <f t="shared" si="2"/>
        <v>35</v>
      </c>
      <c r="B36" s="8">
        <f t="shared" si="3"/>
        <v>844</v>
      </c>
      <c r="C36" s="10">
        <f t="shared" si="0"/>
        <v>0.62196020633750926</v>
      </c>
      <c r="D36" s="8" t="str">
        <f t="shared" si="1"/>
        <v>Peterpan</v>
      </c>
      <c r="E36" s="8"/>
      <c r="F36" s="8"/>
      <c r="G36" s="9"/>
      <c r="H36" s="9"/>
    </row>
    <row r="37" spans="1:8" x14ac:dyDescent="0.25">
      <c r="A37" s="8">
        <f t="shared" si="2"/>
        <v>36</v>
      </c>
      <c r="B37" s="8">
        <f t="shared" si="3"/>
        <v>1209</v>
      </c>
      <c r="C37" s="10">
        <f t="shared" si="0"/>
        <v>0.89093588798820933</v>
      </c>
      <c r="D37" s="8" t="str">
        <f t="shared" si="1"/>
        <v>Peterpan</v>
      </c>
      <c r="E37" s="8"/>
      <c r="F37" s="8"/>
      <c r="G37" s="9"/>
      <c r="H37" s="9"/>
    </row>
    <row r="38" spans="1:8" x14ac:dyDescent="0.25">
      <c r="A38" s="8">
        <f t="shared" si="2"/>
        <v>37</v>
      </c>
      <c r="B38" s="8">
        <f t="shared" si="3"/>
        <v>817</v>
      </c>
      <c r="C38" s="10">
        <f t="shared" si="0"/>
        <v>0.60206337509211494</v>
      </c>
      <c r="D38" s="8" t="str">
        <f t="shared" si="1"/>
        <v>Peterpan</v>
      </c>
      <c r="E38" s="8"/>
      <c r="F38" s="8"/>
      <c r="G38" s="9"/>
      <c r="H38" s="9"/>
    </row>
    <row r="39" spans="1:8" x14ac:dyDescent="0.25">
      <c r="A39" s="8">
        <f t="shared" si="2"/>
        <v>38</v>
      </c>
      <c r="B39" s="8">
        <f t="shared" si="3"/>
        <v>487</v>
      </c>
      <c r="C39" s="10">
        <f t="shared" si="0"/>
        <v>0.35887988209285188</v>
      </c>
      <c r="D39" s="8" t="str">
        <f t="shared" si="1"/>
        <v>Nidji</v>
      </c>
      <c r="E39" s="8"/>
      <c r="F39" s="8"/>
      <c r="G39" s="9"/>
      <c r="H39" s="9"/>
    </row>
    <row r="40" spans="1:8" x14ac:dyDescent="0.25">
      <c r="A40" s="8">
        <f t="shared" si="2"/>
        <v>39</v>
      </c>
      <c r="B40" s="8">
        <f t="shared" si="3"/>
        <v>860</v>
      </c>
      <c r="C40" s="10">
        <f t="shared" si="0"/>
        <v>0.63375092114959475</v>
      </c>
      <c r="D40" s="8" t="str">
        <f t="shared" si="1"/>
        <v>Peterpan</v>
      </c>
      <c r="E40" s="8"/>
      <c r="F40" s="8"/>
      <c r="G40" s="9"/>
      <c r="H40" s="9"/>
    </row>
    <row r="41" spans="1:8" x14ac:dyDescent="0.25">
      <c r="A41" s="8">
        <f t="shared" si="2"/>
        <v>40</v>
      </c>
      <c r="B41" s="8">
        <f t="shared" si="3"/>
        <v>1084</v>
      </c>
      <c r="C41" s="10">
        <f t="shared" si="0"/>
        <v>0.7988209285187915</v>
      </c>
      <c r="D41" s="8" t="str">
        <f t="shared" si="1"/>
        <v>Peterpan</v>
      </c>
      <c r="E41" s="8"/>
      <c r="F41" s="8"/>
      <c r="G41" s="9"/>
      <c r="H41" s="9"/>
    </row>
    <row r="42" spans="1:8" x14ac:dyDescent="0.25">
      <c r="A42" s="8">
        <f t="shared" si="2"/>
        <v>41</v>
      </c>
      <c r="B42" s="8">
        <f t="shared" si="3"/>
        <v>691</v>
      </c>
      <c r="C42" s="10">
        <f t="shared" si="0"/>
        <v>0.50921149594694182</v>
      </c>
      <c r="D42" s="8" t="str">
        <f t="shared" si="1"/>
        <v>Peterpan</v>
      </c>
      <c r="E42" s="8"/>
      <c r="F42" s="8"/>
      <c r="G42" s="9"/>
      <c r="H42" s="9"/>
    </row>
    <row r="43" spans="1:8" x14ac:dyDescent="0.25">
      <c r="A43" s="8">
        <f t="shared" si="2"/>
        <v>42</v>
      </c>
      <c r="B43" s="8">
        <f t="shared" si="3"/>
        <v>284</v>
      </c>
      <c r="C43" s="10">
        <f t="shared" si="0"/>
        <v>0.20928518791451731</v>
      </c>
      <c r="D43" s="8" t="str">
        <f t="shared" si="1"/>
        <v>Gigi</v>
      </c>
      <c r="E43" s="8"/>
      <c r="F43" s="8"/>
      <c r="G43" s="9"/>
      <c r="H43" s="9"/>
    </row>
    <row r="44" spans="1:8" x14ac:dyDescent="0.25">
      <c r="A44" s="8">
        <f t="shared" si="2"/>
        <v>43</v>
      </c>
      <c r="B44" s="8">
        <f t="shared" si="3"/>
        <v>156</v>
      </c>
      <c r="C44" s="10">
        <f t="shared" si="0"/>
        <v>0.11495946941783346</v>
      </c>
      <c r="D44" s="8" t="str">
        <f t="shared" si="1"/>
        <v>Gigi</v>
      </c>
      <c r="E44" s="8"/>
      <c r="F44" s="8"/>
      <c r="G44" s="9"/>
      <c r="H44" s="9"/>
    </row>
    <row r="45" spans="1:8" x14ac:dyDescent="0.25">
      <c r="A45" s="8">
        <f t="shared" si="2"/>
        <v>44</v>
      </c>
      <c r="B45" s="8">
        <f t="shared" si="3"/>
        <v>1156</v>
      </c>
      <c r="C45" s="10">
        <f t="shared" si="0"/>
        <v>0.85187914517317609</v>
      </c>
      <c r="D45" s="8" t="str">
        <f t="shared" si="1"/>
        <v>Peterpan</v>
      </c>
      <c r="E45" s="8"/>
      <c r="F45" s="8"/>
      <c r="G45" s="9"/>
      <c r="H45" s="9"/>
    </row>
    <row r="46" spans="1:8" x14ac:dyDescent="0.25">
      <c r="A46" s="8">
        <f t="shared" si="2"/>
        <v>45</v>
      </c>
      <c r="B46" s="8">
        <f t="shared" si="3"/>
        <v>807</v>
      </c>
      <c r="C46" s="10">
        <f t="shared" si="0"/>
        <v>0.59469417833456151</v>
      </c>
      <c r="D46" s="8" t="str">
        <f t="shared" si="1"/>
        <v>Peterpan</v>
      </c>
      <c r="E46" s="8"/>
      <c r="F46" s="8"/>
      <c r="G46" s="9"/>
      <c r="H46" s="9"/>
    </row>
    <row r="47" spans="1:8" x14ac:dyDescent="0.25">
      <c r="A47" s="8">
        <f t="shared" si="2"/>
        <v>46</v>
      </c>
      <c r="B47" s="8">
        <f t="shared" si="3"/>
        <v>1074</v>
      </c>
      <c r="C47" s="10">
        <f t="shared" si="0"/>
        <v>0.79145173176123806</v>
      </c>
      <c r="D47" s="8" t="str">
        <f t="shared" si="1"/>
        <v>Peterpan</v>
      </c>
      <c r="E47" s="8"/>
      <c r="F47" s="8"/>
      <c r="G47" s="9"/>
      <c r="H47" s="9"/>
    </row>
    <row r="48" spans="1:8" x14ac:dyDescent="0.25">
      <c r="A48" s="8">
        <f t="shared" si="2"/>
        <v>47</v>
      </c>
      <c r="B48" s="8">
        <f t="shared" si="3"/>
        <v>1278</v>
      </c>
      <c r="C48" s="10">
        <f t="shared" si="0"/>
        <v>0.94178334561532795</v>
      </c>
      <c r="D48" s="8" t="str">
        <f t="shared" si="1"/>
        <v>Peterpan</v>
      </c>
      <c r="E48" s="8"/>
      <c r="F48" s="8"/>
      <c r="G48" s="9"/>
      <c r="H48" s="9"/>
    </row>
    <row r="49" spans="1:8" x14ac:dyDescent="0.25">
      <c r="A49" s="8">
        <f t="shared" si="2"/>
        <v>48</v>
      </c>
      <c r="B49" s="8">
        <f t="shared" si="3"/>
        <v>702</v>
      </c>
      <c r="C49" s="10">
        <f t="shared" si="0"/>
        <v>0.51731761238025054</v>
      </c>
      <c r="D49" s="8" t="str">
        <f t="shared" si="1"/>
        <v>Peterpan</v>
      </c>
      <c r="E49" s="8"/>
      <c r="F49" s="8"/>
      <c r="G49" s="9"/>
      <c r="H49" s="9"/>
    </row>
    <row r="50" spans="1:8" x14ac:dyDescent="0.25">
      <c r="A50" s="8">
        <f t="shared" si="2"/>
        <v>49</v>
      </c>
      <c r="B50" s="8">
        <f t="shared" si="3"/>
        <v>1131</v>
      </c>
      <c r="C50" s="10">
        <f t="shared" si="0"/>
        <v>0.83345615327929257</v>
      </c>
      <c r="D50" s="8" t="str">
        <f t="shared" si="1"/>
        <v>Peterpan</v>
      </c>
      <c r="E50" s="8"/>
      <c r="F50" s="8"/>
      <c r="G50" s="9"/>
      <c r="H50" s="9"/>
    </row>
    <row r="51" spans="1:8" x14ac:dyDescent="0.25">
      <c r="A51" s="8">
        <f t="shared" si="2"/>
        <v>50</v>
      </c>
      <c r="B51" s="8">
        <f t="shared" si="3"/>
        <v>239</v>
      </c>
      <c r="C51" s="10">
        <f t="shared" si="0"/>
        <v>0.17612380250552689</v>
      </c>
      <c r="D51" s="8" t="str">
        <f t="shared" si="1"/>
        <v>Gigi</v>
      </c>
      <c r="E51" s="8"/>
      <c r="F51" s="8"/>
      <c r="G51" s="9"/>
      <c r="H51" s="9"/>
    </row>
    <row r="52" spans="1:8" x14ac:dyDescent="0.25">
      <c r="A52" s="8">
        <f t="shared" si="2"/>
        <v>51</v>
      </c>
      <c r="B52" s="8">
        <f t="shared" si="3"/>
        <v>762</v>
      </c>
      <c r="C52" s="10">
        <f t="shared" si="0"/>
        <v>0.56153279292557112</v>
      </c>
      <c r="D52" s="8" t="str">
        <f t="shared" si="1"/>
        <v>Peterpan</v>
      </c>
      <c r="E52" s="8"/>
      <c r="F52" s="8"/>
      <c r="G52" s="9"/>
      <c r="H52" s="9"/>
    </row>
    <row r="53" spans="1:8" x14ac:dyDescent="0.25">
      <c r="A53" s="8">
        <f t="shared" si="2"/>
        <v>52</v>
      </c>
      <c r="B53" s="8">
        <f t="shared" si="3"/>
        <v>323</v>
      </c>
      <c r="C53" s="10">
        <f t="shared" si="0"/>
        <v>0.23802505526897569</v>
      </c>
      <c r="D53" s="8" t="str">
        <f t="shared" si="1"/>
        <v>Nidji</v>
      </c>
      <c r="E53" s="8"/>
      <c r="F53" s="8"/>
      <c r="G53" s="9"/>
      <c r="H53" s="9"/>
    </row>
    <row r="54" spans="1:8" x14ac:dyDescent="0.25">
      <c r="A54" s="8">
        <f t="shared" si="2"/>
        <v>53</v>
      </c>
      <c r="B54" s="8">
        <f t="shared" si="3"/>
        <v>445</v>
      </c>
      <c r="C54" s="10">
        <f t="shared" si="0"/>
        <v>0.32792925571112747</v>
      </c>
      <c r="D54" s="8" t="str">
        <f t="shared" si="1"/>
        <v>Nidji</v>
      </c>
      <c r="E54" s="8"/>
      <c r="F54" s="8"/>
      <c r="G54" s="9"/>
      <c r="H54" s="9"/>
    </row>
    <row r="55" spans="1:8" x14ac:dyDescent="0.25">
      <c r="A55" s="8">
        <f t="shared" si="2"/>
        <v>54</v>
      </c>
      <c r="B55" s="8">
        <f t="shared" si="3"/>
        <v>340</v>
      </c>
      <c r="C55" s="10">
        <f t="shared" si="0"/>
        <v>0.25055268975681649</v>
      </c>
      <c r="D55" s="8" t="str">
        <f t="shared" si="1"/>
        <v>Nidji</v>
      </c>
      <c r="E55" s="8"/>
      <c r="F55" s="8"/>
      <c r="G55" s="9"/>
      <c r="H55" s="9"/>
    </row>
    <row r="56" spans="1:8" x14ac:dyDescent="0.25">
      <c r="A56" s="8">
        <f t="shared" si="2"/>
        <v>55</v>
      </c>
      <c r="B56" s="8">
        <f t="shared" si="3"/>
        <v>397</v>
      </c>
      <c r="C56" s="10">
        <f t="shared" si="0"/>
        <v>0.29255711127487105</v>
      </c>
      <c r="D56" s="8" t="str">
        <f t="shared" si="1"/>
        <v>Nidji</v>
      </c>
      <c r="E56" s="8"/>
      <c r="F56" s="8"/>
      <c r="G56" s="9"/>
      <c r="H56" s="9"/>
    </row>
    <row r="57" spans="1:8" x14ac:dyDescent="0.25">
      <c r="A57" s="8">
        <f t="shared" si="2"/>
        <v>56</v>
      </c>
      <c r="B57" s="8">
        <f t="shared" si="3"/>
        <v>715</v>
      </c>
      <c r="C57" s="10">
        <f t="shared" si="0"/>
        <v>0.52689756816507005</v>
      </c>
      <c r="D57" s="8" t="str">
        <f t="shared" si="1"/>
        <v>Peterpan</v>
      </c>
      <c r="E57" s="8"/>
      <c r="F57" s="8"/>
      <c r="G57" s="9"/>
      <c r="H57" s="9"/>
    </row>
    <row r="58" spans="1:8" x14ac:dyDescent="0.25">
      <c r="A58" s="8">
        <f t="shared" si="2"/>
        <v>57</v>
      </c>
      <c r="B58" s="8">
        <f t="shared" si="3"/>
        <v>775</v>
      </c>
      <c r="C58" s="10">
        <f t="shared" si="0"/>
        <v>0.57111274871039053</v>
      </c>
      <c r="D58" s="8" t="str">
        <f t="shared" si="1"/>
        <v>Peterpan</v>
      </c>
      <c r="E58" s="8"/>
      <c r="F58" s="8"/>
      <c r="G58" s="9"/>
      <c r="H58" s="9"/>
    </row>
    <row r="59" spans="1:8" x14ac:dyDescent="0.25">
      <c r="A59" s="8">
        <f t="shared" si="2"/>
        <v>58</v>
      </c>
      <c r="B59" s="8">
        <f t="shared" si="3"/>
        <v>1324</v>
      </c>
      <c r="C59" s="10">
        <f t="shared" si="0"/>
        <v>0.97568165070007373</v>
      </c>
      <c r="D59" s="8" t="str">
        <f t="shared" si="1"/>
        <v>Peterpan</v>
      </c>
      <c r="E59" s="8"/>
      <c r="F59" s="8"/>
      <c r="G59" s="9"/>
      <c r="H59" s="9"/>
    </row>
    <row r="60" spans="1:8" x14ac:dyDescent="0.25">
      <c r="A60" s="8">
        <f t="shared" si="2"/>
        <v>59</v>
      </c>
      <c r="B60" s="8">
        <f t="shared" si="3"/>
        <v>173</v>
      </c>
      <c r="C60" s="10">
        <f t="shared" si="0"/>
        <v>0.12748710390567428</v>
      </c>
      <c r="D60" s="8" t="str">
        <f t="shared" si="1"/>
        <v>Gigi</v>
      </c>
      <c r="E60" s="8"/>
      <c r="F60" s="8"/>
      <c r="G60" s="9"/>
      <c r="H60" s="9"/>
    </row>
    <row r="61" spans="1:8" x14ac:dyDescent="0.25">
      <c r="A61" s="8">
        <f t="shared" si="2"/>
        <v>60</v>
      </c>
      <c r="B61" s="8">
        <f t="shared" si="3"/>
        <v>1108</v>
      </c>
      <c r="C61" s="10">
        <f t="shared" si="0"/>
        <v>0.81650700073691973</v>
      </c>
      <c r="D61" s="8" t="str">
        <f t="shared" si="1"/>
        <v>Peterpan</v>
      </c>
      <c r="E61" s="8"/>
      <c r="F61" s="8"/>
      <c r="G61" s="9"/>
      <c r="H61" s="9"/>
    </row>
    <row r="62" spans="1:8" x14ac:dyDescent="0.25">
      <c r="A62" s="8">
        <f t="shared" si="2"/>
        <v>61</v>
      </c>
      <c r="B62" s="8">
        <f t="shared" si="3"/>
        <v>1182</v>
      </c>
      <c r="C62" s="10">
        <f t="shared" si="0"/>
        <v>0.87103905674281501</v>
      </c>
      <c r="D62" s="8" t="str">
        <f t="shared" si="1"/>
        <v>Peterpan</v>
      </c>
      <c r="E62" s="8"/>
      <c r="F62" s="8"/>
      <c r="G62" s="9"/>
      <c r="H62" s="9"/>
    </row>
    <row r="63" spans="1:8" x14ac:dyDescent="0.25">
      <c r="A63" s="8">
        <f t="shared" si="2"/>
        <v>62</v>
      </c>
      <c r="B63" s="8">
        <f t="shared" si="3"/>
        <v>95</v>
      </c>
      <c r="C63" s="10">
        <f t="shared" si="0"/>
        <v>7.0007369196757555E-2</v>
      </c>
      <c r="D63" s="8" t="str">
        <f t="shared" si="1"/>
        <v>Gigi</v>
      </c>
      <c r="E63" s="8"/>
      <c r="F63" s="8"/>
      <c r="G63" s="9"/>
      <c r="H63" s="9"/>
    </row>
    <row r="64" spans="1:8" x14ac:dyDescent="0.25">
      <c r="A64" s="8">
        <f t="shared" si="2"/>
        <v>63</v>
      </c>
      <c r="B64" s="8">
        <f t="shared" si="3"/>
        <v>530</v>
      </c>
      <c r="C64" s="10">
        <f t="shared" si="0"/>
        <v>0.39056742815033163</v>
      </c>
      <c r="D64" s="8" t="str">
        <f t="shared" si="1"/>
        <v>Letto</v>
      </c>
      <c r="E64" s="8"/>
      <c r="F64" s="8"/>
      <c r="G64" s="9"/>
      <c r="H64" s="9"/>
    </row>
    <row r="65" spans="1:8" x14ac:dyDescent="0.25">
      <c r="A65" s="8">
        <f t="shared" si="2"/>
        <v>64</v>
      </c>
      <c r="B65" s="8">
        <f t="shared" si="3"/>
        <v>100</v>
      </c>
      <c r="C65" s="10">
        <f t="shared" si="0"/>
        <v>7.369196757553427E-2</v>
      </c>
      <c r="D65" s="8" t="str">
        <f t="shared" si="1"/>
        <v>Gigi</v>
      </c>
      <c r="E65" s="8"/>
      <c r="F65" s="8"/>
      <c r="G65" s="9"/>
      <c r="H65" s="9"/>
    </row>
    <row r="66" spans="1:8" x14ac:dyDescent="0.25">
      <c r="A66" s="8">
        <f t="shared" si="2"/>
        <v>65</v>
      </c>
      <c r="B66" s="8">
        <f t="shared" si="3"/>
        <v>915</v>
      </c>
      <c r="C66" s="10">
        <f t="shared" si="0"/>
        <v>0.67428150331613856</v>
      </c>
      <c r="D66" s="8" t="str">
        <f t="shared" si="1"/>
        <v>Peterpan</v>
      </c>
      <c r="E66" s="8"/>
      <c r="F66" s="8"/>
      <c r="G66" s="9"/>
      <c r="H66" s="9"/>
    </row>
    <row r="67" spans="1:8" x14ac:dyDescent="0.25">
      <c r="A67" s="8">
        <f t="shared" si="2"/>
        <v>66</v>
      </c>
      <c r="B67" s="8">
        <f t="shared" si="3"/>
        <v>1248</v>
      </c>
      <c r="C67" s="10">
        <f t="shared" ref="C67:C101" si="6">B67/1357</f>
        <v>0.91967575534266766</v>
      </c>
      <c r="D67" s="8" t="str">
        <f t="shared" ref="D67:D101" si="7">IF(C67&lt;=0.22,"Gigi",IF(C67&lt;=0.36,"Nidji",IF(C67&lt;=0.46,"Letto","Peterpan")))</f>
        <v>Peterpan</v>
      </c>
      <c r="E67" s="8"/>
      <c r="F67" s="8"/>
      <c r="G67" s="9"/>
      <c r="H67" s="9"/>
    </row>
    <row r="68" spans="1:8" x14ac:dyDescent="0.25">
      <c r="A68" s="8">
        <f t="shared" ref="A68:A101" si="8">A67+1</f>
        <v>67</v>
      </c>
      <c r="B68" s="8">
        <f t="shared" ref="B68:B101" si="9">MOD(77*B67,1357)</f>
        <v>1106</v>
      </c>
      <c r="C68" s="10">
        <f t="shared" si="6"/>
        <v>0.81503316138540904</v>
      </c>
      <c r="D68" s="8" t="str">
        <f t="shared" si="7"/>
        <v>Peterpan</v>
      </c>
      <c r="E68" s="8"/>
      <c r="F68" s="8"/>
      <c r="G68" s="9"/>
      <c r="H68" s="9"/>
    </row>
    <row r="69" spans="1:8" x14ac:dyDescent="0.25">
      <c r="A69" s="8">
        <f t="shared" si="8"/>
        <v>68</v>
      </c>
      <c r="B69" s="8">
        <f t="shared" si="9"/>
        <v>1028</v>
      </c>
      <c r="C69" s="10">
        <f t="shared" si="6"/>
        <v>0.75755342667649228</v>
      </c>
      <c r="D69" s="8" t="str">
        <f t="shared" si="7"/>
        <v>Peterpan</v>
      </c>
      <c r="E69" s="8"/>
      <c r="F69" s="8"/>
      <c r="G69" s="9"/>
      <c r="H69" s="9"/>
    </row>
    <row r="70" spans="1:8" x14ac:dyDescent="0.25">
      <c r="A70" s="8">
        <f t="shared" si="8"/>
        <v>69</v>
      </c>
      <c r="B70" s="8">
        <f t="shared" si="9"/>
        <v>450</v>
      </c>
      <c r="C70" s="10">
        <f t="shared" si="6"/>
        <v>0.33161385408990418</v>
      </c>
      <c r="D70" s="8" t="str">
        <f t="shared" si="7"/>
        <v>Nidji</v>
      </c>
      <c r="E70" s="8"/>
      <c r="F70" s="8"/>
      <c r="G70" s="9"/>
      <c r="H70" s="9"/>
    </row>
    <row r="71" spans="1:8" x14ac:dyDescent="0.25">
      <c r="A71" s="8">
        <f t="shared" si="8"/>
        <v>70</v>
      </c>
      <c r="B71" s="8">
        <f t="shared" si="9"/>
        <v>725</v>
      </c>
      <c r="C71" s="10">
        <f t="shared" si="6"/>
        <v>0.53426676492262348</v>
      </c>
      <c r="D71" s="8" t="str">
        <f t="shared" si="7"/>
        <v>Peterpan</v>
      </c>
      <c r="E71" s="8"/>
      <c r="F71" s="8"/>
      <c r="G71" s="9"/>
      <c r="H71" s="9"/>
    </row>
    <row r="72" spans="1:8" x14ac:dyDescent="0.25">
      <c r="A72" s="8">
        <f t="shared" si="8"/>
        <v>71</v>
      </c>
      <c r="B72" s="8">
        <f t="shared" si="9"/>
        <v>188</v>
      </c>
      <c r="C72" s="10">
        <f t="shared" si="6"/>
        <v>0.13854089904200442</v>
      </c>
      <c r="D72" s="8" t="str">
        <f t="shared" si="7"/>
        <v>Gigi</v>
      </c>
      <c r="E72" s="8"/>
      <c r="F72" s="8"/>
      <c r="G72" s="9"/>
      <c r="H72" s="9"/>
    </row>
    <row r="73" spans="1:8" x14ac:dyDescent="0.25">
      <c r="A73" s="8">
        <f t="shared" si="8"/>
        <v>72</v>
      </c>
      <c r="B73" s="8">
        <f t="shared" si="9"/>
        <v>906</v>
      </c>
      <c r="C73" s="10">
        <f t="shared" si="6"/>
        <v>0.66764922623434042</v>
      </c>
      <c r="D73" s="8" t="str">
        <f t="shared" si="7"/>
        <v>Peterpan</v>
      </c>
      <c r="E73" s="8"/>
      <c r="F73" s="8"/>
      <c r="G73" s="9"/>
      <c r="H73" s="9"/>
    </row>
    <row r="74" spans="1:8" x14ac:dyDescent="0.25">
      <c r="A74" s="8">
        <f t="shared" si="8"/>
        <v>73</v>
      </c>
      <c r="B74" s="8">
        <f t="shared" si="9"/>
        <v>555</v>
      </c>
      <c r="C74" s="10">
        <f t="shared" si="6"/>
        <v>0.40899042004421521</v>
      </c>
      <c r="D74" s="8" t="str">
        <f t="shared" si="7"/>
        <v>Letto</v>
      </c>
      <c r="E74" s="8"/>
      <c r="F74" s="8"/>
      <c r="G74" s="9"/>
      <c r="H74" s="9"/>
    </row>
    <row r="75" spans="1:8" x14ac:dyDescent="0.25">
      <c r="A75" s="8">
        <f t="shared" si="8"/>
        <v>74</v>
      </c>
      <c r="B75" s="8">
        <f t="shared" si="9"/>
        <v>668</v>
      </c>
      <c r="C75" s="10">
        <f t="shared" si="6"/>
        <v>0.49226234340456893</v>
      </c>
      <c r="D75" s="8" t="str">
        <f t="shared" si="7"/>
        <v>Peterpan</v>
      </c>
      <c r="E75" s="8"/>
      <c r="F75" s="8"/>
      <c r="G75" s="9"/>
      <c r="H75" s="9"/>
    </row>
    <row r="76" spans="1:8" x14ac:dyDescent="0.25">
      <c r="A76" s="8">
        <f t="shared" si="8"/>
        <v>75</v>
      </c>
      <c r="B76" s="8">
        <f t="shared" si="9"/>
        <v>1227</v>
      </c>
      <c r="C76" s="10">
        <f t="shared" si="6"/>
        <v>0.90420044215180551</v>
      </c>
      <c r="D76" s="8" t="str">
        <f t="shared" si="7"/>
        <v>Peterpan</v>
      </c>
      <c r="E76" s="8"/>
      <c r="F76" s="8"/>
      <c r="G76" s="9"/>
      <c r="H76" s="9"/>
    </row>
    <row r="77" spans="1:8" x14ac:dyDescent="0.25">
      <c r="A77" s="8">
        <f t="shared" si="8"/>
        <v>76</v>
      </c>
      <c r="B77" s="8">
        <f t="shared" si="9"/>
        <v>846</v>
      </c>
      <c r="C77" s="10">
        <f t="shared" si="6"/>
        <v>0.62343404568901994</v>
      </c>
      <c r="D77" s="8" t="str">
        <f t="shared" si="7"/>
        <v>Peterpan</v>
      </c>
      <c r="E77" s="8"/>
      <c r="F77" s="8"/>
      <c r="G77" s="9"/>
      <c r="H77" s="9"/>
    </row>
    <row r="78" spans="1:8" x14ac:dyDescent="0.25">
      <c r="A78" s="8">
        <f t="shared" si="8"/>
        <v>77</v>
      </c>
      <c r="B78" s="8">
        <f t="shared" si="9"/>
        <v>6</v>
      </c>
      <c r="C78" s="10">
        <f t="shared" si="6"/>
        <v>4.4215180545320561E-3</v>
      </c>
      <c r="D78" s="8" t="str">
        <f t="shared" si="7"/>
        <v>Gigi</v>
      </c>
      <c r="E78" s="8"/>
      <c r="F78" s="8"/>
      <c r="G78" s="9"/>
      <c r="H78" s="9"/>
    </row>
    <row r="79" spans="1:8" x14ac:dyDescent="0.25">
      <c r="A79" s="8">
        <f t="shared" si="8"/>
        <v>78</v>
      </c>
      <c r="B79" s="8">
        <f t="shared" si="9"/>
        <v>462</v>
      </c>
      <c r="C79" s="10">
        <f t="shared" si="6"/>
        <v>0.3404568901989683</v>
      </c>
      <c r="D79" s="8" t="str">
        <f t="shared" si="7"/>
        <v>Nidji</v>
      </c>
      <c r="E79" s="8"/>
      <c r="F79" s="8"/>
      <c r="G79" s="9"/>
      <c r="H79" s="9"/>
    </row>
    <row r="80" spans="1:8" x14ac:dyDescent="0.25">
      <c r="A80" s="8">
        <f t="shared" si="8"/>
        <v>79</v>
      </c>
      <c r="B80" s="8">
        <f t="shared" si="9"/>
        <v>292</v>
      </c>
      <c r="C80" s="10">
        <f t="shared" si="6"/>
        <v>0.21518054532056005</v>
      </c>
      <c r="D80" s="8" t="str">
        <f t="shared" si="7"/>
        <v>Gigi</v>
      </c>
      <c r="E80" s="8"/>
      <c r="F80" s="8"/>
      <c r="G80" s="9"/>
      <c r="H80" s="9"/>
    </row>
    <row r="81" spans="1:8" x14ac:dyDescent="0.25">
      <c r="A81" s="8">
        <f t="shared" si="8"/>
        <v>80</v>
      </c>
      <c r="B81" s="8">
        <f t="shared" si="9"/>
        <v>772</v>
      </c>
      <c r="C81" s="10">
        <f t="shared" si="6"/>
        <v>0.56890198968312455</v>
      </c>
      <c r="D81" s="8" t="str">
        <f t="shared" si="7"/>
        <v>Peterpan</v>
      </c>
      <c r="E81" s="8"/>
      <c r="F81" s="8"/>
      <c r="G81" s="9"/>
      <c r="H81" s="9"/>
    </row>
    <row r="82" spans="1:8" x14ac:dyDescent="0.25">
      <c r="A82" s="8">
        <f t="shared" si="8"/>
        <v>81</v>
      </c>
      <c r="B82" s="8">
        <f t="shared" si="9"/>
        <v>1093</v>
      </c>
      <c r="C82" s="10">
        <f t="shared" si="6"/>
        <v>0.80545320560058953</v>
      </c>
      <c r="D82" s="8" t="str">
        <f t="shared" si="7"/>
        <v>Peterpan</v>
      </c>
      <c r="E82" s="8"/>
      <c r="F82" s="8"/>
      <c r="G82" s="9"/>
      <c r="H82" s="9"/>
    </row>
    <row r="83" spans="1:8" x14ac:dyDescent="0.25">
      <c r="A83" s="8">
        <f t="shared" si="8"/>
        <v>82</v>
      </c>
      <c r="B83" s="8">
        <f t="shared" si="9"/>
        <v>27</v>
      </c>
      <c r="C83" s="10">
        <f t="shared" si="6"/>
        <v>1.989683124539425E-2</v>
      </c>
      <c r="D83" s="8" t="str">
        <f t="shared" si="7"/>
        <v>Gigi</v>
      </c>
      <c r="E83" s="8"/>
      <c r="F83" s="8"/>
      <c r="G83" s="9"/>
      <c r="H83" s="9"/>
    </row>
    <row r="84" spans="1:8" x14ac:dyDescent="0.25">
      <c r="A84" s="8">
        <f t="shared" si="8"/>
        <v>83</v>
      </c>
      <c r="B84" s="8">
        <f t="shared" si="9"/>
        <v>722</v>
      </c>
      <c r="C84" s="10">
        <f t="shared" si="6"/>
        <v>0.5320560058953574</v>
      </c>
      <c r="D84" s="8" t="str">
        <f t="shared" si="7"/>
        <v>Peterpan</v>
      </c>
      <c r="E84" s="8"/>
      <c r="F84" s="8"/>
      <c r="G84" s="9"/>
      <c r="H84" s="9"/>
    </row>
    <row r="85" spans="1:8" x14ac:dyDescent="0.25">
      <c r="A85" s="8">
        <f t="shared" si="8"/>
        <v>84</v>
      </c>
      <c r="B85" s="8">
        <f t="shared" si="9"/>
        <v>1314</v>
      </c>
      <c r="C85" s="10">
        <f t="shared" si="6"/>
        <v>0.9683124539425203</v>
      </c>
      <c r="D85" s="8" t="str">
        <f t="shared" si="7"/>
        <v>Peterpan</v>
      </c>
      <c r="E85" s="8"/>
      <c r="F85" s="8"/>
      <c r="G85" s="9"/>
      <c r="H85" s="9"/>
    </row>
    <row r="86" spans="1:8" x14ac:dyDescent="0.25">
      <c r="A86" s="8">
        <f t="shared" si="8"/>
        <v>85</v>
      </c>
      <c r="B86" s="8">
        <f t="shared" si="9"/>
        <v>760</v>
      </c>
      <c r="C86" s="10">
        <f t="shared" si="6"/>
        <v>0.56005895357406044</v>
      </c>
      <c r="D86" s="8" t="str">
        <f t="shared" si="7"/>
        <v>Peterpan</v>
      </c>
      <c r="E86" s="8"/>
      <c r="F86" s="8"/>
      <c r="G86" s="9"/>
      <c r="H86" s="9"/>
    </row>
    <row r="87" spans="1:8" x14ac:dyDescent="0.25">
      <c r="A87" s="8">
        <f t="shared" si="8"/>
        <v>86</v>
      </c>
      <c r="B87" s="8">
        <f t="shared" si="9"/>
        <v>169</v>
      </c>
      <c r="C87" s="10">
        <f t="shared" si="6"/>
        <v>0.12453942520265292</v>
      </c>
      <c r="D87" s="8" t="str">
        <f t="shared" si="7"/>
        <v>Gigi</v>
      </c>
      <c r="E87" s="8"/>
      <c r="F87" s="8"/>
      <c r="G87" s="9"/>
      <c r="H87" s="9"/>
    </row>
    <row r="88" spans="1:8" x14ac:dyDescent="0.25">
      <c r="A88" s="8">
        <f t="shared" si="8"/>
        <v>87</v>
      </c>
      <c r="B88" s="8">
        <f t="shared" si="9"/>
        <v>800</v>
      </c>
      <c r="C88" s="10">
        <f t="shared" si="6"/>
        <v>0.58953574060427416</v>
      </c>
      <c r="D88" s="8" t="str">
        <f t="shared" si="7"/>
        <v>Peterpan</v>
      </c>
      <c r="E88" s="8"/>
      <c r="F88" s="8"/>
      <c r="G88" s="9"/>
      <c r="H88" s="9"/>
    </row>
    <row r="89" spans="1:8" x14ac:dyDescent="0.25">
      <c r="A89" s="8">
        <f t="shared" si="8"/>
        <v>88</v>
      </c>
      <c r="B89" s="8">
        <f t="shared" si="9"/>
        <v>535</v>
      </c>
      <c r="C89" s="10">
        <f t="shared" si="6"/>
        <v>0.39425202652910835</v>
      </c>
      <c r="D89" s="8" t="str">
        <f t="shared" si="7"/>
        <v>Letto</v>
      </c>
      <c r="E89" s="8"/>
      <c r="F89" s="8"/>
      <c r="G89" s="9"/>
      <c r="H89" s="9"/>
    </row>
    <row r="90" spans="1:8" x14ac:dyDescent="0.25">
      <c r="A90" s="8">
        <f t="shared" si="8"/>
        <v>89</v>
      </c>
      <c r="B90" s="8">
        <f t="shared" si="9"/>
        <v>485</v>
      </c>
      <c r="C90" s="10">
        <f t="shared" si="6"/>
        <v>0.35740604274134119</v>
      </c>
      <c r="D90" s="8" t="str">
        <f t="shared" si="7"/>
        <v>Nidji</v>
      </c>
      <c r="E90" s="8"/>
      <c r="F90" s="8"/>
      <c r="G90" s="9"/>
      <c r="H90" s="9"/>
    </row>
    <row r="91" spans="1:8" x14ac:dyDescent="0.25">
      <c r="A91" s="8">
        <f t="shared" si="8"/>
        <v>90</v>
      </c>
      <c r="B91" s="8">
        <f t="shared" si="9"/>
        <v>706</v>
      </c>
      <c r="C91" s="10">
        <f t="shared" si="6"/>
        <v>0.52026529108327191</v>
      </c>
      <c r="D91" s="8" t="str">
        <f t="shared" si="7"/>
        <v>Peterpan</v>
      </c>
      <c r="E91" s="8"/>
      <c r="F91" s="8"/>
      <c r="G91" s="9"/>
      <c r="H91" s="9"/>
    </row>
    <row r="92" spans="1:8" x14ac:dyDescent="0.25">
      <c r="A92" s="8">
        <f t="shared" si="8"/>
        <v>91</v>
      </c>
      <c r="B92" s="8">
        <f t="shared" si="9"/>
        <v>82</v>
      </c>
      <c r="C92" s="10">
        <f t="shared" si="6"/>
        <v>6.0427413411938101E-2</v>
      </c>
      <c r="D92" s="8" t="str">
        <f t="shared" si="7"/>
        <v>Gigi</v>
      </c>
      <c r="E92" s="8"/>
      <c r="F92" s="8"/>
      <c r="G92" s="9"/>
      <c r="H92" s="9"/>
    </row>
    <row r="93" spans="1:8" x14ac:dyDescent="0.25">
      <c r="A93" s="8">
        <f t="shared" si="8"/>
        <v>92</v>
      </c>
      <c r="B93" s="8">
        <f t="shared" si="9"/>
        <v>886</v>
      </c>
      <c r="C93" s="10">
        <f t="shared" si="6"/>
        <v>0.65291083271923356</v>
      </c>
      <c r="D93" s="8" t="str">
        <f t="shared" si="7"/>
        <v>Peterpan</v>
      </c>
      <c r="E93" s="8"/>
      <c r="F93" s="8"/>
      <c r="G93" s="9"/>
      <c r="H93" s="9"/>
    </row>
    <row r="94" spans="1:8" x14ac:dyDescent="0.25">
      <c r="A94" s="8">
        <f t="shared" si="8"/>
        <v>93</v>
      </c>
      <c r="B94" s="8">
        <f t="shared" si="9"/>
        <v>372</v>
      </c>
      <c r="C94" s="10">
        <f t="shared" si="6"/>
        <v>0.27413411938098747</v>
      </c>
      <c r="D94" s="8" t="str">
        <f t="shared" si="7"/>
        <v>Nidji</v>
      </c>
      <c r="E94" s="8"/>
      <c r="F94" s="8"/>
      <c r="G94" s="9"/>
      <c r="H94" s="9"/>
    </row>
    <row r="95" spans="1:8" x14ac:dyDescent="0.25">
      <c r="A95" s="8">
        <f t="shared" si="8"/>
        <v>94</v>
      </c>
      <c r="B95" s="8">
        <f t="shared" si="9"/>
        <v>147</v>
      </c>
      <c r="C95" s="10">
        <f t="shared" si="6"/>
        <v>0.10832719233603537</v>
      </c>
      <c r="D95" s="8" t="str">
        <f t="shared" si="7"/>
        <v>Gigi</v>
      </c>
      <c r="E95" s="8"/>
      <c r="F95" s="8"/>
      <c r="G95" s="9"/>
      <c r="H95" s="9"/>
    </row>
    <row r="96" spans="1:8" x14ac:dyDescent="0.25">
      <c r="A96" s="8">
        <f t="shared" si="8"/>
        <v>95</v>
      </c>
      <c r="B96" s="8">
        <f t="shared" si="9"/>
        <v>463</v>
      </c>
      <c r="C96" s="10">
        <f t="shared" si="6"/>
        <v>0.34119380987472364</v>
      </c>
      <c r="D96" s="8" t="str">
        <f t="shared" si="7"/>
        <v>Nidji</v>
      </c>
      <c r="E96" s="8"/>
      <c r="F96" s="8"/>
      <c r="G96" s="9"/>
      <c r="H96" s="9"/>
    </row>
    <row r="97" spans="1:8" x14ac:dyDescent="0.25">
      <c r="A97" s="8">
        <f t="shared" si="8"/>
        <v>96</v>
      </c>
      <c r="B97" s="8">
        <f t="shared" si="9"/>
        <v>369</v>
      </c>
      <c r="C97" s="10">
        <f t="shared" si="6"/>
        <v>0.27192336035372144</v>
      </c>
      <c r="D97" s="8" t="str">
        <f t="shared" si="7"/>
        <v>Nidji</v>
      </c>
      <c r="E97" s="8"/>
      <c r="F97" s="8"/>
      <c r="G97" s="9"/>
      <c r="H97" s="9"/>
    </row>
    <row r="98" spans="1:8" x14ac:dyDescent="0.25">
      <c r="A98" s="8">
        <f t="shared" si="8"/>
        <v>97</v>
      </c>
      <c r="B98" s="8">
        <f t="shared" si="9"/>
        <v>1273</v>
      </c>
      <c r="C98" s="10">
        <f t="shared" si="6"/>
        <v>0.93809874723655118</v>
      </c>
      <c r="D98" s="8" t="str">
        <f t="shared" si="7"/>
        <v>Peterpan</v>
      </c>
      <c r="E98" s="8"/>
      <c r="F98" s="8"/>
      <c r="G98" s="9"/>
      <c r="H98" s="9"/>
    </row>
    <row r="99" spans="1:8" x14ac:dyDescent="0.25">
      <c r="A99" s="8">
        <f t="shared" si="8"/>
        <v>98</v>
      </c>
      <c r="B99" s="8">
        <f t="shared" si="9"/>
        <v>317</v>
      </c>
      <c r="C99" s="10">
        <f t="shared" si="6"/>
        <v>0.23360353721444363</v>
      </c>
      <c r="D99" s="8" t="str">
        <f t="shared" si="7"/>
        <v>Nidji</v>
      </c>
      <c r="E99" s="8"/>
      <c r="F99" s="8"/>
      <c r="G99" s="9"/>
      <c r="H99" s="9"/>
    </row>
    <row r="100" spans="1:8" x14ac:dyDescent="0.25">
      <c r="A100" s="8">
        <f t="shared" si="8"/>
        <v>99</v>
      </c>
      <c r="B100" s="8">
        <f t="shared" si="9"/>
        <v>1340</v>
      </c>
      <c r="C100" s="10">
        <f t="shared" si="6"/>
        <v>0.98747236551215922</v>
      </c>
      <c r="D100" s="8" t="str">
        <f t="shared" si="7"/>
        <v>Peterpan</v>
      </c>
      <c r="E100" s="8"/>
      <c r="F100" s="8"/>
      <c r="G100" s="9"/>
      <c r="H100" s="9"/>
    </row>
    <row r="101" spans="1:8" x14ac:dyDescent="0.25">
      <c r="A101" s="8">
        <f t="shared" si="8"/>
        <v>100</v>
      </c>
      <c r="B101" s="8">
        <f t="shared" si="9"/>
        <v>48</v>
      </c>
      <c r="C101" s="10">
        <f t="shared" si="6"/>
        <v>3.5372144436256449E-2</v>
      </c>
      <c r="D101" s="8" t="str">
        <f t="shared" si="7"/>
        <v>Gigi</v>
      </c>
      <c r="E101" s="8"/>
      <c r="F101" s="8"/>
      <c r="G101" s="9"/>
      <c r="H101" s="9"/>
    </row>
    <row r="102" spans="1:8" x14ac:dyDescent="0.25">
      <c r="A102" s="8"/>
      <c r="B102" s="8"/>
      <c r="C102" s="14" t="s">
        <v>19</v>
      </c>
      <c r="D102" s="15"/>
      <c r="E102" s="12" t="s">
        <v>20</v>
      </c>
      <c r="F102" s="12" t="s">
        <v>21</v>
      </c>
      <c r="G102" s="9"/>
      <c r="H102" s="9"/>
    </row>
    <row r="103" spans="1:8" x14ac:dyDescent="0.25">
      <c r="A103" s="8"/>
      <c r="B103" s="8"/>
      <c r="C103" s="12" t="s">
        <v>22</v>
      </c>
      <c r="D103" s="12">
        <f>COUNTIF(D2:D101, "Gigi")</f>
        <v>20</v>
      </c>
      <c r="E103" s="13">
        <f>(D103*7000)</f>
        <v>140000</v>
      </c>
      <c r="F103" s="13">
        <f>(D103*7000)*0.6</f>
        <v>84000</v>
      </c>
      <c r="G103" s="9"/>
      <c r="H103" s="9"/>
    </row>
    <row r="104" spans="1:8" x14ac:dyDescent="0.25">
      <c r="A104" s="8"/>
      <c r="B104" s="8"/>
      <c r="C104" s="12" t="s">
        <v>23</v>
      </c>
      <c r="D104" s="12">
        <f>COUNTIF(D2:D101, "Nidji")</f>
        <v>16</v>
      </c>
      <c r="E104" s="13">
        <f t="shared" ref="E104:E106" si="10">(D104*7000)</f>
        <v>112000</v>
      </c>
      <c r="F104" s="13">
        <f t="shared" ref="F104:F106" si="11">(D104*7000)*0.6</f>
        <v>67200</v>
      </c>
      <c r="G104" s="9"/>
      <c r="H104" s="9"/>
    </row>
    <row r="105" spans="1:8" x14ac:dyDescent="0.25">
      <c r="A105" s="8"/>
      <c r="B105" s="8"/>
      <c r="C105" s="12" t="s">
        <v>24</v>
      </c>
      <c r="D105" s="12">
        <f>COUNTIF(D2:D101, "Letto")</f>
        <v>6</v>
      </c>
      <c r="E105" s="13">
        <f t="shared" si="10"/>
        <v>42000</v>
      </c>
      <c r="F105" s="13">
        <f t="shared" si="11"/>
        <v>25200</v>
      </c>
      <c r="G105" s="9"/>
      <c r="H105" s="9"/>
    </row>
    <row r="106" spans="1:8" x14ac:dyDescent="0.25">
      <c r="A106" s="8"/>
      <c r="B106" s="8"/>
      <c r="C106" s="12" t="s">
        <v>25</v>
      </c>
      <c r="D106" s="12">
        <f>COUNTIF(D2:D101, "Peterpan")</f>
        <v>58</v>
      </c>
      <c r="E106" s="13">
        <f t="shared" si="10"/>
        <v>406000</v>
      </c>
      <c r="F106" s="13">
        <f t="shared" si="11"/>
        <v>243600</v>
      </c>
      <c r="G106" s="9"/>
      <c r="H106" s="9"/>
    </row>
  </sheetData>
  <mergeCells count="1">
    <mergeCell ref="C102:D10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ARMDHN</dc:creator>
  <cp:lastModifiedBy>fergi</cp:lastModifiedBy>
  <dcterms:created xsi:type="dcterms:W3CDTF">2019-10-31T12:11:38Z</dcterms:created>
  <dcterms:modified xsi:type="dcterms:W3CDTF">2019-11-04T23:38:03Z</dcterms:modified>
</cp:coreProperties>
</file>