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xr:revisionPtr revIDLastSave="0" documentId="13_ncr:1_{8B94B901-6750-49C1-9ADA-3231F32F3CF3}" xr6:coauthVersionLast="45" xr6:coauthVersionMax="45" xr10:uidLastSave="{00000000-0000-0000-0000-000000000000}"/>
  <bookViews>
    <workbookView xWindow="-120" yWindow="-120" windowWidth="20730" windowHeight="11160" activeTab="1" xr2:uid="{B8CEC7DA-CFE6-4802-9B5C-56DC12D8D01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5" i="2"/>
  <c r="H6" i="2"/>
  <c r="H7" i="2"/>
  <c r="H8" i="2"/>
  <c r="H9" i="2"/>
  <c r="H10" i="2"/>
  <c r="H11" i="2"/>
  <c r="H12" i="2"/>
  <c r="H13" i="2"/>
  <c r="H14" i="2"/>
  <c r="H5" i="2"/>
  <c r="O8" i="2"/>
  <c r="O9" i="2"/>
  <c r="O10" i="2"/>
  <c r="O11" i="2"/>
  <c r="O12" i="2"/>
  <c r="O13" i="2"/>
  <c r="O14" i="2"/>
  <c r="O15" i="2"/>
  <c r="O16" i="2"/>
  <c r="O17" i="2"/>
  <c r="O7" i="2"/>
  <c r="D6" i="2"/>
  <c r="D7" i="2"/>
  <c r="D8" i="2"/>
  <c r="D9" i="2"/>
  <c r="D10" i="2"/>
  <c r="D11" i="2"/>
  <c r="D12" i="2"/>
  <c r="D13" i="2"/>
  <c r="D14" i="2"/>
  <c r="D5" i="2"/>
  <c r="F5" i="2"/>
  <c r="G5" i="2" s="1"/>
  <c r="B5" i="2"/>
  <c r="C5" i="2" s="1"/>
  <c r="J40" i="1"/>
  <c r="J3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2" i="1"/>
  <c r="F23" i="1"/>
  <c r="F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8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8" i="1"/>
  <c r="B7" i="1"/>
  <c r="I5" i="2" l="1"/>
  <c r="B6" i="2"/>
  <c r="F6" i="2"/>
  <c r="G6" i="2" l="1"/>
  <c r="F7" i="2"/>
  <c r="C6" i="2"/>
  <c r="I6" i="2" s="1"/>
  <c r="B7" i="2"/>
  <c r="C7" i="2" l="1"/>
  <c r="B8" i="2"/>
  <c r="G7" i="2"/>
  <c r="F8" i="2"/>
  <c r="G8" i="2" l="1"/>
  <c r="F9" i="2"/>
  <c r="C8" i="2"/>
  <c r="I8" i="2" s="1"/>
  <c r="B9" i="2"/>
  <c r="I7" i="2"/>
  <c r="C9" i="2" l="1"/>
  <c r="B10" i="2"/>
  <c r="G9" i="2"/>
  <c r="F10" i="2"/>
  <c r="G10" i="2" l="1"/>
  <c r="F11" i="2"/>
  <c r="C10" i="2"/>
  <c r="I10" i="2" s="1"/>
  <c r="B11" i="2"/>
  <c r="I9" i="2"/>
  <c r="C11" i="2" l="1"/>
  <c r="B12" i="2"/>
  <c r="G11" i="2"/>
  <c r="F12" i="2"/>
  <c r="G12" i="2" l="1"/>
  <c r="F13" i="2"/>
  <c r="C12" i="2"/>
  <c r="I12" i="2" s="1"/>
  <c r="B13" i="2"/>
  <c r="I11" i="2"/>
  <c r="C13" i="2" l="1"/>
  <c r="B14" i="2"/>
  <c r="C14" i="2" s="1"/>
  <c r="G13" i="2"/>
  <c r="F14" i="2"/>
  <c r="G14" i="2" s="1"/>
  <c r="I14" i="2" l="1"/>
  <c r="I13" i="2"/>
</calcChain>
</file>

<file path=xl/sharedStrings.xml><?xml version="1.0" encoding="utf-8"?>
<sst xmlns="http://schemas.openxmlformats.org/spreadsheetml/2006/main" count="28" uniqueCount="18">
  <si>
    <t>no</t>
  </si>
  <si>
    <t>a=13 c=29 m=23 dan z0=12357</t>
  </si>
  <si>
    <t>a=23 c=93 m=31 dan z0=13579</t>
  </si>
  <si>
    <t>ZA</t>
  </si>
  <si>
    <t>RA</t>
  </si>
  <si>
    <t>ZB</t>
  </si>
  <si>
    <t>RB</t>
  </si>
  <si>
    <t>RNG a</t>
  </si>
  <si>
    <t>P</t>
  </si>
  <si>
    <t>F(p)</t>
  </si>
  <si>
    <t>Q</t>
  </si>
  <si>
    <t>REJECT</t>
  </si>
  <si>
    <t>diterima</t>
  </si>
  <si>
    <t>ditolak</t>
  </si>
  <si>
    <t>Z0 = 31479 a=379 m 91553</t>
  </si>
  <si>
    <t>f(x)=4 X (1-X) untuk 0&lt;= X &lt;= 10</t>
  </si>
  <si>
    <t>dari 10 data dari kpu hanya 1 perhitungan suara yang diterima dalam perhitungan suaara</t>
  </si>
  <si>
    <t>median tertinggi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</si>
</sst>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6B5D-5813-492F-8223-E3037FEF9113}">
  <dimension ref="A1:J40"/>
  <sheetViews>
    <sheetView workbookViewId="0">
      <selection activeCell="D7" sqref="D7"/>
    </sheetView>
  </sheetViews>
  <sheetFormatPr defaultRowHeight="15" x14ac:dyDescent="0.25"/>
  <sheetData>
    <row r="1" spans="1:9" x14ac:dyDescent="0.25">
      <c r="A1" t="s">
        <v>7</v>
      </c>
      <c r="B1" t="s">
        <v>1</v>
      </c>
    </row>
    <row r="2" spans="1:9" x14ac:dyDescent="0.25">
      <c r="A2" t="s">
        <v>6</v>
      </c>
      <c r="B2" t="s">
        <v>2</v>
      </c>
    </row>
    <row r="6" spans="1:9" x14ac:dyDescent="0.25">
      <c r="A6" t="s">
        <v>0</v>
      </c>
      <c r="B6" t="s">
        <v>3</v>
      </c>
      <c r="C6" t="s">
        <v>4</v>
      </c>
      <c r="D6" t="s">
        <v>8</v>
      </c>
      <c r="E6" t="s">
        <v>9</v>
      </c>
      <c r="F6" t="s">
        <v>5</v>
      </c>
      <c r="G6" t="s">
        <v>6</v>
      </c>
      <c r="H6" t="s">
        <v>10</v>
      </c>
      <c r="I6" t="s">
        <v>11</v>
      </c>
    </row>
    <row r="7" spans="1:9" x14ac:dyDescent="0.25">
      <c r="A7">
        <v>1</v>
      </c>
      <c r="B7">
        <f>MOD(13*12357+29,23)</f>
        <v>15</v>
      </c>
      <c r="C7">
        <f>B7/23</f>
        <v>0.65217391304347827</v>
      </c>
      <c r="D7">
        <f>0+(1-0)*C7</f>
        <v>0.65217391304347827</v>
      </c>
      <c r="E7">
        <f>3*D7</f>
        <v>1.9565217391304348</v>
      </c>
      <c r="F7">
        <f>MOD(23*13579+93,31)</f>
        <v>23</v>
      </c>
      <c r="G7">
        <f>F7/31</f>
        <v>0.74193548387096775</v>
      </c>
      <c r="H7">
        <f>3*G7</f>
        <v>2.225806451612903</v>
      </c>
      <c r="I7" t="str">
        <f>IF(E7&gt;H7,"diterima","ditolak")</f>
        <v>ditolak</v>
      </c>
    </row>
    <row r="8" spans="1:9" x14ac:dyDescent="0.25">
      <c r="A8">
        <v>2</v>
      </c>
      <c r="B8">
        <f>MOD(13*B7+29,23)</f>
        <v>17</v>
      </c>
      <c r="C8">
        <f t="shared" ref="C8:C36" si="0">B8/23</f>
        <v>0.73913043478260865</v>
      </c>
      <c r="D8">
        <f t="shared" ref="D8:D36" si="1">0+(1-0)*C8</f>
        <v>0.73913043478260865</v>
      </c>
      <c r="E8">
        <f t="shared" ref="E8:E36" si="2">3*D8</f>
        <v>2.2173913043478262</v>
      </c>
      <c r="F8">
        <f>MOD(23*F7+93,31)</f>
        <v>2</v>
      </c>
      <c r="G8">
        <f t="shared" ref="G8:G36" si="3">F8/31</f>
        <v>6.4516129032258063E-2</v>
      </c>
      <c r="H8">
        <f t="shared" ref="H8:H36" si="4">3*G8</f>
        <v>0.19354838709677419</v>
      </c>
      <c r="I8" t="str">
        <f t="shared" ref="I8:I36" si="5">IF(E8&gt;H8,"diterima","ditolak")</f>
        <v>diterima</v>
      </c>
    </row>
    <row r="9" spans="1:9" x14ac:dyDescent="0.25">
      <c r="A9">
        <v>3</v>
      </c>
      <c r="B9">
        <f t="shared" ref="B9:B36" si="6">MOD(13*B8+29,23)</f>
        <v>20</v>
      </c>
      <c r="C9">
        <f t="shared" si="0"/>
        <v>0.86956521739130432</v>
      </c>
      <c r="D9">
        <f t="shared" si="1"/>
        <v>0.86956521739130432</v>
      </c>
      <c r="E9">
        <f t="shared" si="2"/>
        <v>2.6086956521739131</v>
      </c>
      <c r="F9">
        <f t="shared" ref="F9:F36" si="7">MOD(23*F8+93,31)</f>
        <v>15</v>
      </c>
      <c r="G9">
        <f t="shared" si="3"/>
        <v>0.4838709677419355</v>
      </c>
      <c r="H9">
        <f t="shared" si="4"/>
        <v>1.4516129032258065</v>
      </c>
      <c r="I9" t="str">
        <f t="shared" si="5"/>
        <v>diterima</v>
      </c>
    </row>
    <row r="10" spans="1:9" x14ac:dyDescent="0.25">
      <c r="A10">
        <v>4</v>
      </c>
      <c r="B10">
        <f t="shared" si="6"/>
        <v>13</v>
      </c>
      <c r="C10">
        <f t="shared" si="0"/>
        <v>0.56521739130434778</v>
      </c>
      <c r="D10">
        <f t="shared" si="1"/>
        <v>0.56521739130434778</v>
      </c>
      <c r="E10">
        <f t="shared" si="2"/>
        <v>1.6956521739130435</v>
      </c>
      <c r="F10">
        <f t="shared" si="7"/>
        <v>4</v>
      </c>
      <c r="G10">
        <f t="shared" si="3"/>
        <v>0.12903225806451613</v>
      </c>
      <c r="H10">
        <f t="shared" si="4"/>
        <v>0.38709677419354838</v>
      </c>
      <c r="I10" t="str">
        <f t="shared" si="5"/>
        <v>diterima</v>
      </c>
    </row>
    <row r="11" spans="1:9" x14ac:dyDescent="0.25">
      <c r="A11">
        <v>5</v>
      </c>
      <c r="B11">
        <f t="shared" si="6"/>
        <v>14</v>
      </c>
      <c r="C11">
        <f t="shared" si="0"/>
        <v>0.60869565217391308</v>
      </c>
      <c r="D11">
        <f t="shared" si="1"/>
        <v>0.60869565217391308</v>
      </c>
      <c r="E11">
        <f t="shared" si="2"/>
        <v>1.8260869565217392</v>
      </c>
      <c r="F11">
        <f t="shared" si="7"/>
        <v>30</v>
      </c>
      <c r="G11">
        <f t="shared" si="3"/>
        <v>0.967741935483871</v>
      </c>
      <c r="H11">
        <f t="shared" si="4"/>
        <v>2.903225806451613</v>
      </c>
      <c r="I11" t="str">
        <f t="shared" si="5"/>
        <v>ditolak</v>
      </c>
    </row>
    <row r="12" spans="1:9" x14ac:dyDescent="0.25">
      <c r="A12">
        <v>6</v>
      </c>
      <c r="B12">
        <f t="shared" si="6"/>
        <v>4</v>
      </c>
      <c r="C12">
        <f t="shared" si="0"/>
        <v>0.17391304347826086</v>
      </c>
      <c r="D12">
        <f t="shared" si="1"/>
        <v>0.17391304347826086</v>
      </c>
      <c r="E12">
        <f t="shared" si="2"/>
        <v>0.52173913043478259</v>
      </c>
      <c r="F12">
        <f t="shared" si="7"/>
        <v>8</v>
      </c>
      <c r="G12">
        <f t="shared" si="3"/>
        <v>0.25806451612903225</v>
      </c>
      <c r="H12">
        <f t="shared" si="4"/>
        <v>0.77419354838709675</v>
      </c>
      <c r="I12" t="str">
        <f t="shared" si="5"/>
        <v>ditolak</v>
      </c>
    </row>
    <row r="13" spans="1:9" x14ac:dyDescent="0.25">
      <c r="A13">
        <v>7</v>
      </c>
      <c r="B13">
        <f t="shared" si="6"/>
        <v>12</v>
      </c>
      <c r="C13">
        <f t="shared" si="0"/>
        <v>0.52173913043478259</v>
      </c>
      <c r="D13">
        <f t="shared" si="1"/>
        <v>0.52173913043478259</v>
      </c>
      <c r="E13">
        <f t="shared" si="2"/>
        <v>1.5652173913043477</v>
      </c>
      <c r="F13">
        <f t="shared" si="7"/>
        <v>29</v>
      </c>
      <c r="G13">
        <f t="shared" si="3"/>
        <v>0.93548387096774188</v>
      </c>
      <c r="H13">
        <f t="shared" si="4"/>
        <v>2.8064516129032255</v>
      </c>
      <c r="I13" t="str">
        <f t="shared" si="5"/>
        <v>ditolak</v>
      </c>
    </row>
    <row r="14" spans="1:9" x14ac:dyDescent="0.25">
      <c r="A14">
        <v>8</v>
      </c>
      <c r="B14">
        <f t="shared" si="6"/>
        <v>1</v>
      </c>
      <c r="C14">
        <f t="shared" si="0"/>
        <v>4.3478260869565216E-2</v>
      </c>
      <c r="D14">
        <f t="shared" si="1"/>
        <v>4.3478260869565216E-2</v>
      </c>
      <c r="E14">
        <f t="shared" si="2"/>
        <v>0.13043478260869565</v>
      </c>
      <c r="F14">
        <f t="shared" si="7"/>
        <v>16</v>
      </c>
      <c r="G14">
        <f t="shared" si="3"/>
        <v>0.5161290322580645</v>
      </c>
      <c r="H14">
        <f t="shared" si="4"/>
        <v>1.5483870967741935</v>
      </c>
      <c r="I14" t="str">
        <f t="shared" si="5"/>
        <v>ditolak</v>
      </c>
    </row>
    <row r="15" spans="1:9" x14ac:dyDescent="0.25">
      <c r="A15">
        <v>9</v>
      </c>
      <c r="B15">
        <f t="shared" si="6"/>
        <v>19</v>
      </c>
      <c r="C15">
        <f t="shared" si="0"/>
        <v>0.82608695652173914</v>
      </c>
      <c r="D15">
        <f t="shared" si="1"/>
        <v>0.82608695652173914</v>
      </c>
      <c r="E15">
        <f t="shared" si="2"/>
        <v>2.4782608695652173</v>
      </c>
      <c r="F15">
        <f t="shared" si="7"/>
        <v>27</v>
      </c>
      <c r="G15">
        <f t="shared" si="3"/>
        <v>0.87096774193548387</v>
      </c>
      <c r="H15">
        <f t="shared" si="4"/>
        <v>2.6129032258064515</v>
      </c>
      <c r="I15" t="str">
        <f t="shared" si="5"/>
        <v>ditolak</v>
      </c>
    </row>
    <row r="16" spans="1:9" x14ac:dyDescent="0.25">
      <c r="A16">
        <v>10</v>
      </c>
      <c r="B16">
        <f t="shared" si="6"/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7"/>
        <v>1</v>
      </c>
      <c r="G16">
        <f t="shared" si="3"/>
        <v>3.2258064516129031E-2</v>
      </c>
      <c r="H16">
        <f t="shared" si="4"/>
        <v>9.6774193548387094E-2</v>
      </c>
      <c r="I16" t="str">
        <f t="shared" si="5"/>
        <v>ditolak</v>
      </c>
    </row>
    <row r="17" spans="1:9" x14ac:dyDescent="0.25">
      <c r="A17">
        <v>11</v>
      </c>
      <c r="B17">
        <f t="shared" si="6"/>
        <v>6</v>
      </c>
      <c r="C17">
        <f t="shared" si="0"/>
        <v>0.2608695652173913</v>
      </c>
      <c r="D17">
        <f t="shared" si="1"/>
        <v>0.2608695652173913</v>
      </c>
      <c r="E17">
        <f t="shared" si="2"/>
        <v>0.78260869565217384</v>
      </c>
      <c r="F17">
        <f t="shared" si="7"/>
        <v>23</v>
      </c>
      <c r="G17">
        <f t="shared" si="3"/>
        <v>0.74193548387096775</v>
      </c>
      <c r="H17">
        <f t="shared" si="4"/>
        <v>2.225806451612903</v>
      </c>
      <c r="I17" t="str">
        <f t="shared" si="5"/>
        <v>ditolak</v>
      </c>
    </row>
    <row r="18" spans="1:9" x14ac:dyDescent="0.25">
      <c r="A18">
        <v>12</v>
      </c>
      <c r="B18">
        <f t="shared" si="6"/>
        <v>15</v>
      </c>
      <c r="C18">
        <f t="shared" si="0"/>
        <v>0.65217391304347827</v>
      </c>
      <c r="D18">
        <f t="shared" si="1"/>
        <v>0.65217391304347827</v>
      </c>
      <c r="E18">
        <f t="shared" si="2"/>
        <v>1.9565217391304348</v>
      </c>
      <c r="F18">
        <f t="shared" si="7"/>
        <v>2</v>
      </c>
      <c r="G18">
        <f t="shared" si="3"/>
        <v>6.4516129032258063E-2</v>
      </c>
      <c r="H18">
        <f t="shared" si="4"/>
        <v>0.19354838709677419</v>
      </c>
      <c r="I18" t="str">
        <f t="shared" si="5"/>
        <v>diterima</v>
      </c>
    </row>
    <row r="19" spans="1:9" x14ac:dyDescent="0.25">
      <c r="A19">
        <v>13</v>
      </c>
      <c r="B19">
        <f t="shared" si="6"/>
        <v>17</v>
      </c>
      <c r="C19">
        <f t="shared" si="0"/>
        <v>0.73913043478260865</v>
      </c>
      <c r="D19">
        <f t="shared" si="1"/>
        <v>0.73913043478260865</v>
      </c>
      <c r="E19">
        <f t="shared" si="2"/>
        <v>2.2173913043478262</v>
      </c>
      <c r="F19">
        <f t="shared" si="7"/>
        <v>15</v>
      </c>
      <c r="G19">
        <f t="shared" si="3"/>
        <v>0.4838709677419355</v>
      </c>
      <c r="H19">
        <f t="shared" si="4"/>
        <v>1.4516129032258065</v>
      </c>
      <c r="I19" t="str">
        <f t="shared" si="5"/>
        <v>diterima</v>
      </c>
    </row>
    <row r="20" spans="1:9" x14ac:dyDescent="0.25">
      <c r="A20">
        <v>14</v>
      </c>
      <c r="B20">
        <f t="shared" si="6"/>
        <v>20</v>
      </c>
      <c r="C20">
        <f t="shared" si="0"/>
        <v>0.86956521739130432</v>
      </c>
      <c r="D20">
        <f t="shared" si="1"/>
        <v>0.86956521739130432</v>
      </c>
      <c r="E20">
        <f t="shared" si="2"/>
        <v>2.6086956521739131</v>
      </c>
      <c r="F20">
        <f t="shared" si="7"/>
        <v>4</v>
      </c>
      <c r="G20">
        <f t="shared" si="3"/>
        <v>0.12903225806451613</v>
      </c>
      <c r="H20">
        <f t="shared" si="4"/>
        <v>0.38709677419354838</v>
      </c>
      <c r="I20" t="str">
        <f t="shared" si="5"/>
        <v>diterima</v>
      </c>
    </row>
    <row r="21" spans="1:9" x14ac:dyDescent="0.25">
      <c r="A21">
        <v>15</v>
      </c>
      <c r="B21">
        <f t="shared" si="6"/>
        <v>13</v>
      </c>
      <c r="C21">
        <f t="shared" si="0"/>
        <v>0.56521739130434778</v>
      </c>
      <c r="D21">
        <f t="shared" si="1"/>
        <v>0.56521739130434778</v>
      </c>
      <c r="E21">
        <f t="shared" si="2"/>
        <v>1.6956521739130435</v>
      </c>
      <c r="F21">
        <f t="shared" si="7"/>
        <v>30</v>
      </c>
      <c r="G21">
        <f t="shared" si="3"/>
        <v>0.967741935483871</v>
      </c>
      <c r="H21">
        <f t="shared" si="4"/>
        <v>2.903225806451613</v>
      </c>
      <c r="I21" t="str">
        <f t="shared" si="5"/>
        <v>ditolak</v>
      </c>
    </row>
    <row r="22" spans="1:9" x14ac:dyDescent="0.25">
      <c r="A22">
        <v>16</v>
      </c>
      <c r="B22">
        <f t="shared" si="6"/>
        <v>14</v>
      </c>
      <c r="C22">
        <f t="shared" si="0"/>
        <v>0.60869565217391308</v>
      </c>
      <c r="D22">
        <f t="shared" si="1"/>
        <v>0.60869565217391308</v>
      </c>
      <c r="E22">
        <f t="shared" si="2"/>
        <v>1.8260869565217392</v>
      </c>
      <c r="F22">
        <f t="shared" si="7"/>
        <v>8</v>
      </c>
      <c r="G22">
        <f t="shared" si="3"/>
        <v>0.25806451612903225</v>
      </c>
      <c r="H22">
        <f t="shared" si="4"/>
        <v>0.77419354838709675</v>
      </c>
      <c r="I22" t="str">
        <f t="shared" si="5"/>
        <v>diterima</v>
      </c>
    </row>
    <row r="23" spans="1:9" x14ac:dyDescent="0.25">
      <c r="A23">
        <v>17</v>
      </c>
      <c r="B23">
        <f t="shared" si="6"/>
        <v>4</v>
      </c>
      <c r="C23">
        <f t="shared" si="0"/>
        <v>0.17391304347826086</v>
      </c>
      <c r="D23">
        <f t="shared" si="1"/>
        <v>0.17391304347826086</v>
      </c>
      <c r="E23">
        <f t="shared" si="2"/>
        <v>0.52173913043478259</v>
      </c>
      <c r="F23">
        <f t="shared" si="7"/>
        <v>29</v>
      </c>
      <c r="G23">
        <f t="shared" si="3"/>
        <v>0.93548387096774188</v>
      </c>
      <c r="H23">
        <f t="shared" si="4"/>
        <v>2.8064516129032255</v>
      </c>
      <c r="I23" t="str">
        <f t="shared" si="5"/>
        <v>ditolak</v>
      </c>
    </row>
    <row r="24" spans="1:9" x14ac:dyDescent="0.25">
      <c r="A24">
        <v>18</v>
      </c>
      <c r="B24">
        <f t="shared" si="6"/>
        <v>12</v>
      </c>
      <c r="C24">
        <f t="shared" si="0"/>
        <v>0.52173913043478259</v>
      </c>
      <c r="D24">
        <f t="shared" si="1"/>
        <v>0.52173913043478259</v>
      </c>
      <c r="E24">
        <f t="shared" si="2"/>
        <v>1.5652173913043477</v>
      </c>
      <c r="F24">
        <f t="shared" si="7"/>
        <v>16</v>
      </c>
      <c r="G24">
        <f t="shared" si="3"/>
        <v>0.5161290322580645</v>
      </c>
      <c r="H24">
        <f t="shared" si="4"/>
        <v>1.5483870967741935</v>
      </c>
      <c r="I24" t="str">
        <f t="shared" si="5"/>
        <v>diterima</v>
      </c>
    </row>
    <row r="25" spans="1:9" x14ac:dyDescent="0.25">
      <c r="A25">
        <v>19</v>
      </c>
      <c r="B25">
        <f t="shared" si="6"/>
        <v>1</v>
      </c>
      <c r="C25">
        <f t="shared" si="0"/>
        <v>4.3478260869565216E-2</v>
      </c>
      <c r="D25">
        <f t="shared" si="1"/>
        <v>4.3478260869565216E-2</v>
      </c>
      <c r="E25">
        <f t="shared" si="2"/>
        <v>0.13043478260869565</v>
      </c>
      <c r="F25">
        <f t="shared" si="7"/>
        <v>27</v>
      </c>
      <c r="G25">
        <f t="shared" si="3"/>
        <v>0.87096774193548387</v>
      </c>
      <c r="H25">
        <f t="shared" si="4"/>
        <v>2.6129032258064515</v>
      </c>
      <c r="I25" t="str">
        <f t="shared" si="5"/>
        <v>ditolak</v>
      </c>
    </row>
    <row r="26" spans="1:9" x14ac:dyDescent="0.25">
      <c r="A26">
        <v>20</v>
      </c>
      <c r="B26">
        <f t="shared" si="6"/>
        <v>19</v>
      </c>
      <c r="C26">
        <f t="shared" si="0"/>
        <v>0.82608695652173914</v>
      </c>
      <c r="D26">
        <f t="shared" si="1"/>
        <v>0.82608695652173914</v>
      </c>
      <c r="E26">
        <f t="shared" si="2"/>
        <v>2.4782608695652173</v>
      </c>
      <c r="F26">
        <f t="shared" si="7"/>
        <v>1</v>
      </c>
      <c r="G26">
        <f t="shared" si="3"/>
        <v>3.2258064516129031E-2</v>
      </c>
      <c r="H26">
        <f t="shared" si="4"/>
        <v>9.6774193548387094E-2</v>
      </c>
      <c r="I26" t="str">
        <f t="shared" si="5"/>
        <v>diterima</v>
      </c>
    </row>
    <row r="27" spans="1:9" x14ac:dyDescent="0.25">
      <c r="A27">
        <v>21</v>
      </c>
      <c r="B27">
        <f t="shared" si="6"/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7"/>
        <v>23</v>
      </c>
      <c r="G27">
        <f t="shared" si="3"/>
        <v>0.74193548387096775</v>
      </c>
      <c r="H27">
        <f t="shared" si="4"/>
        <v>2.225806451612903</v>
      </c>
      <c r="I27" t="str">
        <f t="shared" si="5"/>
        <v>ditolak</v>
      </c>
    </row>
    <row r="28" spans="1:9" x14ac:dyDescent="0.25">
      <c r="A28">
        <v>22</v>
      </c>
      <c r="B28">
        <f t="shared" si="6"/>
        <v>6</v>
      </c>
      <c r="C28">
        <f t="shared" si="0"/>
        <v>0.2608695652173913</v>
      </c>
      <c r="D28">
        <f t="shared" si="1"/>
        <v>0.2608695652173913</v>
      </c>
      <c r="E28">
        <f t="shared" si="2"/>
        <v>0.78260869565217384</v>
      </c>
      <c r="F28">
        <f t="shared" si="7"/>
        <v>2</v>
      </c>
      <c r="G28">
        <f t="shared" si="3"/>
        <v>6.4516129032258063E-2</v>
      </c>
      <c r="H28">
        <f t="shared" si="4"/>
        <v>0.19354838709677419</v>
      </c>
      <c r="I28" t="str">
        <f t="shared" si="5"/>
        <v>diterima</v>
      </c>
    </row>
    <row r="29" spans="1:9" x14ac:dyDescent="0.25">
      <c r="A29">
        <v>23</v>
      </c>
      <c r="B29">
        <f t="shared" si="6"/>
        <v>15</v>
      </c>
      <c r="C29">
        <f t="shared" si="0"/>
        <v>0.65217391304347827</v>
      </c>
      <c r="D29">
        <f t="shared" si="1"/>
        <v>0.65217391304347827</v>
      </c>
      <c r="E29">
        <f t="shared" si="2"/>
        <v>1.9565217391304348</v>
      </c>
      <c r="F29">
        <f t="shared" si="7"/>
        <v>15</v>
      </c>
      <c r="G29">
        <f t="shared" si="3"/>
        <v>0.4838709677419355</v>
      </c>
      <c r="H29">
        <f t="shared" si="4"/>
        <v>1.4516129032258065</v>
      </c>
      <c r="I29" t="str">
        <f t="shared" si="5"/>
        <v>diterima</v>
      </c>
    </row>
    <row r="30" spans="1:9" x14ac:dyDescent="0.25">
      <c r="A30">
        <v>24</v>
      </c>
      <c r="B30">
        <f t="shared" si="6"/>
        <v>17</v>
      </c>
      <c r="C30">
        <f t="shared" si="0"/>
        <v>0.73913043478260865</v>
      </c>
      <c r="D30">
        <f t="shared" si="1"/>
        <v>0.73913043478260865</v>
      </c>
      <c r="E30">
        <f t="shared" si="2"/>
        <v>2.2173913043478262</v>
      </c>
      <c r="F30">
        <f t="shared" si="7"/>
        <v>4</v>
      </c>
      <c r="G30">
        <f t="shared" si="3"/>
        <v>0.12903225806451613</v>
      </c>
      <c r="H30">
        <f t="shared" si="4"/>
        <v>0.38709677419354838</v>
      </c>
      <c r="I30" t="str">
        <f t="shared" si="5"/>
        <v>diterima</v>
      </c>
    </row>
    <row r="31" spans="1:9" x14ac:dyDescent="0.25">
      <c r="A31">
        <v>25</v>
      </c>
      <c r="B31">
        <f t="shared" si="6"/>
        <v>20</v>
      </c>
      <c r="C31">
        <f t="shared" si="0"/>
        <v>0.86956521739130432</v>
      </c>
      <c r="D31">
        <f t="shared" si="1"/>
        <v>0.86956521739130432</v>
      </c>
      <c r="E31">
        <f t="shared" si="2"/>
        <v>2.6086956521739131</v>
      </c>
      <c r="F31">
        <f t="shared" si="7"/>
        <v>30</v>
      </c>
      <c r="G31">
        <f t="shared" si="3"/>
        <v>0.967741935483871</v>
      </c>
      <c r="H31">
        <f t="shared" si="4"/>
        <v>2.903225806451613</v>
      </c>
      <c r="I31" t="str">
        <f t="shared" si="5"/>
        <v>ditolak</v>
      </c>
    </row>
    <row r="32" spans="1:9" x14ac:dyDescent="0.25">
      <c r="A32">
        <v>26</v>
      </c>
      <c r="B32">
        <f t="shared" si="6"/>
        <v>13</v>
      </c>
      <c r="C32">
        <f t="shared" si="0"/>
        <v>0.56521739130434778</v>
      </c>
      <c r="D32">
        <f t="shared" si="1"/>
        <v>0.56521739130434778</v>
      </c>
      <c r="E32">
        <f t="shared" si="2"/>
        <v>1.6956521739130435</v>
      </c>
      <c r="F32">
        <f t="shared" si="7"/>
        <v>8</v>
      </c>
      <c r="G32">
        <f t="shared" si="3"/>
        <v>0.25806451612903225</v>
      </c>
      <c r="H32">
        <f t="shared" si="4"/>
        <v>0.77419354838709675</v>
      </c>
      <c r="I32" t="str">
        <f t="shared" si="5"/>
        <v>diterima</v>
      </c>
    </row>
    <row r="33" spans="1:10" x14ac:dyDescent="0.25">
      <c r="A33">
        <v>27</v>
      </c>
      <c r="B33">
        <f t="shared" si="6"/>
        <v>14</v>
      </c>
      <c r="C33">
        <f t="shared" si="0"/>
        <v>0.60869565217391308</v>
      </c>
      <c r="D33">
        <f t="shared" si="1"/>
        <v>0.60869565217391308</v>
      </c>
      <c r="E33">
        <f t="shared" si="2"/>
        <v>1.8260869565217392</v>
      </c>
      <c r="F33">
        <f t="shared" si="7"/>
        <v>29</v>
      </c>
      <c r="G33">
        <f t="shared" si="3"/>
        <v>0.93548387096774188</v>
      </c>
      <c r="H33">
        <f t="shared" si="4"/>
        <v>2.8064516129032255</v>
      </c>
      <c r="I33" t="str">
        <f t="shared" si="5"/>
        <v>ditolak</v>
      </c>
    </row>
    <row r="34" spans="1:10" x14ac:dyDescent="0.25">
      <c r="A34">
        <v>28</v>
      </c>
      <c r="B34">
        <f t="shared" si="6"/>
        <v>4</v>
      </c>
      <c r="C34">
        <f t="shared" si="0"/>
        <v>0.17391304347826086</v>
      </c>
      <c r="D34">
        <f t="shared" si="1"/>
        <v>0.17391304347826086</v>
      </c>
      <c r="E34">
        <f t="shared" si="2"/>
        <v>0.52173913043478259</v>
      </c>
      <c r="F34">
        <f t="shared" si="7"/>
        <v>16</v>
      </c>
      <c r="G34">
        <f t="shared" si="3"/>
        <v>0.5161290322580645</v>
      </c>
      <c r="H34">
        <f t="shared" si="4"/>
        <v>1.5483870967741935</v>
      </c>
      <c r="I34" t="str">
        <f t="shared" si="5"/>
        <v>ditolak</v>
      </c>
    </row>
    <row r="35" spans="1:10" x14ac:dyDescent="0.25">
      <c r="A35">
        <v>29</v>
      </c>
      <c r="B35">
        <f t="shared" si="6"/>
        <v>12</v>
      </c>
      <c r="C35">
        <f t="shared" si="0"/>
        <v>0.52173913043478259</v>
      </c>
      <c r="D35">
        <f t="shared" si="1"/>
        <v>0.52173913043478259</v>
      </c>
      <c r="E35">
        <f t="shared" si="2"/>
        <v>1.5652173913043477</v>
      </c>
      <c r="F35">
        <f t="shared" si="7"/>
        <v>27</v>
      </c>
      <c r="G35">
        <f t="shared" si="3"/>
        <v>0.87096774193548387</v>
      </c>
      <c r="H35">
        <f t="shared" si="4"/>
        <v>2.6129032258064515</v>
      </c>
      <c r="I35" t="str">
        <f t="shared" si="5"/>
        <v>ditolak</v>
      </c>
    </row>
    <row r="36" spans="1:10" x14ac:dyDescent="0.25">
      <c r="A36">
        <v>30</v>
      </c>
      <c r="B36">
        <f t="shared" si="6"/>
        <v>1</v>
      </c>
      <c r="C36">
        <f t="shared" si="0"/>
        <v>4.3478260869565216E-2</v>
      </c>
      <c r="D36">
        <f t="shared" si="1"/>
        <v>4.3478260869565216E-2</v>
      </c>
      <c r="E36">
        <f t="shared" si="2"/>
        <v>0.13043478260869565</v>
      </c>
      <c r="F36">
        <f t="shared" si="7"/>
        <v>1</v>
      </c>
      <c r="G36">
        <f t="shared" si="3"/>
        <v>3.2258064516129031E-2</v>
      </c>
      <c r="H36">
        <f t="shared" si="4"/>
        <v>9.6774193548387094E-2</v>
      </c>
      <c r="I36" t="str">
        <f t="shared" si="5"/>
        <v>diterima</v>
      </c>
    </row>
    <row r="39" spans="1:10" x14ac:dyDescent="0.25">
      <c r="I39" t="s">
        <v>12</v>
      </c>
      <c r="J39">
        <f>COUNTIF(I7:I36,"diterima")</f>
        <v>14</v>
      </c>
    </row>
    <row r="40" spans="1:10" x14ac:dyDescent="0.25">
      <c r="I40" t="s">
        <v>13</v>
      </c>
      <c r="J40">
        <f>COUNTIF(I7:I36,"ditolak")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E37D-9E48-475C-8375-598BC36D90AB}">
  <dimension ref="A1:P18"/>
  <sheetViews>
    <sheetView tabSelected="1" workbookViewId="0">
      <selection activeCell="M8" sqref="M8"/>
    </sheetView>
  </sheetViews>
  <sheetFormatPr defaultRowHeight="15" x14ac:dyDescent="0.25"/>
  <sheetData>
    <row r="1" spans="1:16" x14ac:dyDescent="0.25">
      <c r="E1" t="s">
        <v>15</v>
      </c>
    </row>
    <row r="2" spans="1:16" x14ac:dyDescent="0.25">
      <c r="A2" t="s">
        <v>14</v>
      </c>
    </row>
    <row r="4" spans="1:16" x14ac:dyDescent="0.25">
      <c r="A4" t="s">
        <v>0</v>
      </c>
      <c r="B4" t="s">
        <v>3</v>
      </c>
      <c r="C4" t="s">
        <v>4</v>
      </c>
      <c r="D4" t="s">
        <v>8</v>
      </c>
      <c r="E4" t="s">
        <v>9</v>
      </c>
      <c r="F4" t="s">
        <v>5</v>
      </c>
      <c r="G4" t="s">
        <v>6</v>
      </c>
      <c r="H4" t="s">
        <v>10</v>
      </c>
      <c r="I4" t="s">
        <v>11</v>
      </c>
    </row>
    <row r="5" spans="1:16" x14ac:dyDescent="0.25">
      <c r="A5">
        <v>1</v>
      </c>
      <c r="B5">
        <f>MOD(13*12357+29,23)</f>
        <v>15</v>
      </c>
      <c r="C5">
        <f>B5/23</f>
        <v>0.65217391304347827</v>
      </c>
      <c r="D5">
        <f>0+(10-0)*C5</f>
        <v>6.5217391304347831</v>
      </c>
      <c r="E5">
        <f>4*D5*(1-D5)</f>
        <v>-144.04536862003783</v>
      </c>
      <c r="F5">
        <f>MOD(23*13579+93,31)</f>
        <v>23</v>
      </c>
      <c r="G5">
        <f>F5/31</f>
        <v>0.74193548387096775</v>
      </c>
      <c r="H5">
        <f>0*G5</f>
        <v>0</v>
      </c>
      <c r="I5" t="str">
        <f>IF(E5&gt;H5,"diterima","ditolak")</f>
        <v>ditolak</v>
      </c>
    </row>
    <row r="6" spans="1:16" x14ac:dyDescent="0.25">
      <c r="A6">
        <v>2</v>
      </c>
      <c r="B6">
        <f>MOD(13*B5+29,23)</f>
        <v>17</v>
      </c>
      <c r="C6">
        <f t="shared" ref="C6:C14" si="0">B6/23</f>
        <v>0.73913043478260865</v>
      </c>
      <c r="D6">
        <f t="shared" ref="D6:D14" si="1">0+(10-0)*C6</f>
        <v>7.391304347826086</v>
      </c>
      <c r="E6">
        <f t="shared" ref="E6:E14" si="2">4*D6*(1-D6)</f>
        <v>-188.96030245746687</v>
      </c>
      <c r="F6">
        <f>MOD(23*F5+93,31)</f>
        <v>2</v>
      </c>
      <c r="G6">
        <f t="shared" ref="G6:G14" si="3">F6/31</f>
        <v>6.4516129032258063E-2</v>
      </c>
      <c r="H6">
        <f t="shared" ref="H6:H14" si="4">0*G6</f>
        <v>0</v>
      </c>
      <c r="I6" t="str">
        <f t="shared" ref="I6:I14" si="5">IF(E6&gt;H6,"diterima","ditolak")</f>
        <v>ditolak</v>
      </c>
    </row>
    <row r="7" spans="1:16" x14ac:dyDescent="0.25">
      <c r="A7">
        <v>3</v>
      </c>
      <c r="B7">
        <f t="shared" ref="B7:B14" si="6">MOD(13*B6+29,23)</f>
        <v>20</v>
      </c>
      <c r="C7">
        <f t="shared" si="0"/>
        <v>0.86956521739130432</v>
      </c>
      <c r="D7">
        <f t="shared" si="1"/>
        <v>8.695652173913043</v>
      </c>
      <c r="E7">
        <f t="shared" si="2"/>
        <v>-267.67485822306236</v>
      </c>
      <c r="F7">
        <f t="shared" ref="F7:F14" si="7">MOD(23*F6+93,31)</f>
        <v>15</v>
      </c>
      <c r="G7">
        <f t="shared" si="3"/>
        <v>0.4838709677419355</v>
      </c>
      <c r="H7">
        <f t="shared" si="4"/>
        <v>0</v>
      </c>
      <c r="I7" t="str">
        <f t="shared" si="5"/>
        <v>ditolak</v>
      </c>
      <c r="N7">
        <v>0</v>
      </c>
      <c r="O7">
        <f>4*N7*(1-N7)</f>
        <v>0</v>
      </c>
      <c r="P7" t="s">
        <v>17</v>
      </c>
    </row>
    <row r="8" spans="1:16" x14ac:dyDescent="0.25">
      <c r="A8">
        <v>4</v>
      </c>
      <c r="B8">
        <f t="shared" si="6"/>
        <v>13</v>
      </c>
      <c r="C8">
        <f t="shared" si="0"/>
        <v>0.56521739130434778</v>
      </c>
      <c r="D8">
        <f t="shared" si="1"/>
        <v>5.6521739130434776</v>
      </c>
      <c r="E8">
        <f t="shared" si="2"/>
        <v>-105.17958412098297</v>
      </c>
      <c r="F8">
        <f t="shared" si="7"/>
        <v>4</v>
      </c>
      <c r="G8">
        <f t="shared" si="3"/>
        <v>0.12903225806451613</v>
      </c>
      <c r="H8">
        <f t="shared" si="4"/>
        <v>0</v>
      </c>
      <c r="I8" t="str">
        <f t="shared" si="5"/>
        <v>ditolak</v>
      </c>
      <c r="N8">
        <v>1</v>
      </c>
      <c r="O8">
        <f t="shared" ref="O8:O17" si="8">4*N8*(1-N8)</f>
        <v>0</v>
      </c>
    </row>
    <row r="9" spans="1:16" x14ac:dyDescent="0.25">
      <c r="A9">
        <v>5</v>
      </c>
      <c r="B9">
        <f t="shared" si="6"/>
        <v>14</v>
      </c>
      <c r="C9">
        <f t="shared" si="0"/>
        <v>0.60869565217391308</v>
      </c>
      <c r="D9">
        <f t="shared" si="1"/>
        <v>6.0869565217391308</v>
      </c>
      <c r="E9">
        <f t="shared" si="2"/>
        <v>-123.85633270321362</v>
      </c>
      <c r="F9">
        <f t="shared" si="7"/>
        <v>30</v>
      </c>
      <c r="G9">
        <f t="shared" si="3"/>
        <v>0.967741935483871</v>
      </c>
      <c r="H9">
        <f t="shared" si="4"/>
        <v>0</v>
      </c>
      <c r="I9" t="str">
        <f t="shared" si="5"/>
        <v>ditolak</v>
      </c>
      <c r="N9">
        <v>2</v>
      </c>
      <c r="O9">
        <f t="shared" si="8"/>
        <v>-8</v>
      </c>
    </row>
    <row r="10" spans="1:16" x14ac:dyDescent="0.25">
      <c r="A10">
        <v>6</v>
      </c>
      <c r="B10">
        <f t="shared" si="6"/>
        <v>4</v>
      </c>
      <c r="C10">
        <f t="shared" si="0"/>
        <v>0.17391304347826086</v>
      </c>
      <c r="D10">
        <f t="shared" si="1"/>
        <v>1.7391304347826086</v>
      </c>
      <c r="E10">
        <f t="shared" si="2"/>
        <v>-5.1417769376181468</v>
      </c>
      <c r="F10">
        <f t="shared" si="7"/>
        <v>8</v>
      </c>
      <c r="G10">
        <f t="shared" si="3"/>
        <v>0.25806451612903225</v>
      </c>
      <c r="H10">
        <f t="shared" si="4"/>
        <v>0</v>
      </c>
      <c r="I10" t="str">
        <f t="shared" si="5"/>
        <v>ditolak</v>
      </c>
      <c r="N10">
        <v>3</v>
      </c>
      <c r="O10">
        <f t="shared" si="8"/>
        <v>-24</v>
      </c>
    </row>
    <row r="11" spans="1:16" x14ac:dyDescent="0.25">
      <c r="A11">
        <v>7</v>
      </c>
      <c r="B11">
        <f t="shared" si="6"/>
        <v>12</v>
      </c>
      <c r="C11">
        <f t="shared" si="0"/>
        <v>0.52173913043478259</v>
      </c>
      <c r="D11">
        <f t="shared" si="1"/>
        <v>5.2173913043478262</v>
      </c>
      <c r="E11">
        <f t="shared" si="2"/>
        <v>-88.015122873345945</v>
      </c>
      <c r="F11">
        <f t="shared" si="7"/>
        <v>29</v>
      </c>
      <c r="G11">
        <f t="shared" si="3"/>
        <v>0.93548387096774188</v>
      </c>
      <c r="H11">
        <f t="shared" si="4"/>
        <v>0</v>
      </c>
      <c r="I11" t="str">
        <f t="shared" si="5"/>
        <v>ditolak</v>
      </c>
      <c r="N11">
        <v>4</v>
      </c>
      <c r="O11">
        <f t="shared" si="8"/>
        <v>-48</v>
      </c>
    </row>
    <row r="12" spans="1:16" x14ac:dyDescent="0.25">
      <c r="A12">
        <v>8</v>
      </c>
      <c r="B12">
        <f t="shared" si="6"/>
        <v>1</v>
      </c>
      <c r="C12">
        <f t="shared" si="0"/>
        <v>4.3478260869565216E-2</v>
      </c>
      <c r="D12">
        <f t="shared" si="1"/>
        <v>0.43478260869565216</v>
      </c>
      <c r="E12">
        <f t="shared" si="2"/>
        <v>0.98298676748582237</v>
      </c>
      <c r="F12">
        <f t="shared" si="7"/>
        <v>16</v>
      </c>
      <c r="G12">
        <f t="shared" si="3"/>
        <v>0.5161290322580645</v>
      </c>
      <c r="H12">
        <f t="shared" si="4"/>
        <v>0</v>
      </c>
      <c r="I12" t="str">
        <f t="shared" si="5"/>
        <v>diterima</v>
      </c>
      <c r="N12">
        <v>5</v>
      </c>
      <c r="O12">
        <f t="shared" si="8"/>
        <v>-80</v>
      </c>
    </row>
    <row r="13" spans="1:16" x14ac:dyDescent="0.25">
      <c r="A13">
        <v>9</v>
      </c>
      <c r="B13">
        <f t="shared" si="6"/>
        <v>19</v>
      </c>
      <c r="C13">
        <f t="shared" si="0"/>
        <v>0.82608695652173914</v>
      </c>
      <c r="D13">
        <f t="shared" si="1"/>
        <v>8.2608695652173907</v>
      </c>
      <c r="E13">
        <f t="shared" si="2"/>
        <v>-239.92438563327028</v>
      </c>
      <c r="F13">
        <f t="shared" si="7"/>
        <v>27</v>
      </c>
      <c r="G13">
        <f t="shared" si="3"/>
        <v>0.87096774193548387</v>
      </c>
      <c r="H13">
        <f t="shared" si="4"/>
        <v>0</v>
      </c>
      <c r="I13" t="str">
        <f t="shared" si="5"/>
        <v>ditolak</v>
      </c>
      <c r="N13">
        <v>6</v>
      </c>
      <c r="O13">
        <f t="shared" si="8"/>
        <v>-120</v>
      </c>
    </row>
    <row r="14" spans="1:16" x14ac:dyDescent="0.25">
      <c r="A14">
        <v>10</v>
      </c>
      <c r="B14">
        <f t="shared" si="6"/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7"/>
        <v>1</v>
      </c>
      <c r="G14">
        <f t="shared" si="3"/>
        <v>3.2258064516129031E-2</v>
      </c>
      <c r="H14">
        <f t="shared" si="4"/>
        <v>0</v>
      </c>
      <c r="I14" t="str">
        <f t="shared" si="5"/>
        <v>ditolak</v>
      </c>
      <c r="N14">
        <v>7</v>
      </c>
      <c r="O14">
        <f t="shared" si="8"/>
        <v>-168</v>
      </c>
    </row>
    <row r="15" spans="1:16" x14ac:dyDescent="0.25">
      <c r="N15">
        <v>8</v>
      </c>
      <c r="O15">
        <f t="shared" si="8"/>
        <v>-224</v>
      </c>
    </row>
    <row r="16" spans="1:16" x14ac:dyDescent="0.25">
      <c r="N16">
        <v>9</v>
      </c>
      <c r="O16">
        <f t="shared" si="8"/>
        <v>-288</v>
      </c>
    </row>
    <row r="17" spans="2:15" x14ac:dyDescent="0.25">
      <c r="N17">
        <v>10</v>
      </c>
      <c r="O17">
        <f t="shared" si="8"/>
        <v>-360</v>
      </c>
    </row>
    <row r="18" spans="2:15" x14ac:dyDescent="0.25"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2019-11-28T04:53:07Z</dcterms:created>
  <dcterms:modified xsi:type="dcterms:W3CDTF">2019-11-28T05:43:26Z</dcterms:modified>
</cp:coreProperties>
</file>